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295" activeTab="2"/>
  </bookViews>
  <sheets>
    <sheet name="Ejercicio_1" sheetId="1" r:id="rId1"/>
    <sheet name="Ejercicio_2" sheetId="2" r:id="rId2"/>
    <sheet name="Ejercicio_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<sst xmlns="http://schemas.openxmlformats.org/spreadsheetml/2006/main" count="148" uniqueCount="48">
  <si>
    <t>x</t>
  </si>
  <si>
    <t>y</t>
  </si>
  <si>
    <t>Euclideana</t>
  </si>
  <si>
    <t>Manhattan</t>
  </si>
  <si>
    <t>Minkowski (p = 3)</t>
  </si>
  <si>
    <t>centroide</t>
  </si>
  <si>
    <t>﻿</t>
  </si>
  <si>
    <t>#</t>
  </si>
  <si>
    <t>pronostico</t>
  </si>
  <si>
    <t>temperatura</t>
  </si>
  <si>
    <t>humedad</t>
  </si>
  <si>
    <t>viento</t>
  </si>
  <si>
    <t>Distancia 
a #1</t>
  </si>
  <si>
    <t>lluvioso</t>
  </si>
  <si>
    <t>templado</t>
  </si>
  <si>
    <t>alta</t>
  </si>
  <si>
    <t>fuerte</t>
  </si>
  <si>
    <t xml:space="preserve">frio </t>
  </si>
  <si>
    <t>normal</t>
  </si>
  <si>
    <t>nublado</t>
  </si>
  <si>
    <t>soleado</t>
  </si>
  <si>
    <t>leve</t>
  </si>
  <si>
    <t>calor</t>
  </si>
  <si>
    <t>Disposición inicial</t>
  </si>
  <si>
    <t>Iteracion 1</t>
  </si>
  <si>
    <t>Iteracion 2</t>
  </si>
  <si>
    <t>Iteración 3</t>
  </si>
  <si>
    <t>PUNTO</t>
  </si>
  <si>
    <t>X</t>
  </si>
  <si>
    <t>Y</t>
  </si>
  <si>
    <t>Distancia a A1</t>
  </si>
  <si>
    <t>Distancia a A2</t>
  </si>
  <si>
    <t>Distancia a A7</t>
  </si>
  <si>
    <t>Distancia azul</t>
  </si>
  <si>
    <t>Distancia amarillo</t>
  </si>
  <si>
    <t>Distancia rojo</t>
  </si>
  <si>
    <t>A1</t>
  </si>
  <si>
    <t>-</t>
  </si>
  <si>
    <t>A2</t>
  </si>
  <si>
    <t>A3</t>
  </si>
  <si>
    <t>A4</t>
  </si>
  <si>
    <t>A5</t>
  </si>
  <si>
    <t>A6</t>
  </si>
  <si>
    <t>A7</t>
  </si>
  <si>
    <t>A8</t>
  </si>
  <si>
    <t>Centroide
azul</t>
  </si>
  <si>
    <t>Centroide 
amarillo</t>
  </si>
  <si>
    <t>Centroide
rojo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</si>
</sst>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thin">
        <color auto="true"/>
      </bottom>
      <diagonal/>
    </border>
    <border>
      <left/>
      <right style="medium">
        <color auto="true"/>
      </right>
      <top/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2" borderId="0" applyNumberFormat="false" applyBorder="false" applyAlignment="false" applyProtection="false">
      <alignment vertical="center"/>
    </xf>
    <xf numFmtId="0" fontId="9" fillId="40" borderId="0" applyNumberFormat="false" applyBorder="false" applyAlignment="false" applyProtection="false">
      <alignment vertical="center"/>
    </xf>
    <xf numFmtId="0" fontId="9" fillId="34" borderId="0" applyNumberFormat="false" applyBorder="false" applyAlignment="false" applyProtection="false">
      <alignment vertical="center"/>
    </xf>
    <xf numFmtId="0" fontId="9" fillId="37" borderId="0" applyNumberFormat="false" applyBorder="false" applyAlignment="false" applyProtection="false">
      <alignment vertical="center"/>
    </xf>
    <xf numFmtId="0" fontId="9" fillId="14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17" fillId="0" borderId="28" applyNumberFormat="false" applyFill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15" fillId="30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9" fillId="23" borderId="0" applyNumberFormat="false" applyBorder="false" applyAlignment="false" applyProtection="false">
      <alignment vertical="center"/>
    </xf>
    <xf numFmtId="0" fontId="18" fillId="0" borderId="30" applyNumberFormat="false" applyFill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21" fillId="0" borderId="27" applyNumberFormat="false" applyFill="false" applyAlignment="false" applyProtection="false">
      <alignment vertical="center"/>
    </xf>
    <xf numFmtId="0" fontId="14" fillId="19" borderId="26" applyNumberFormat="false" applyAlignment="false" applyProtection="false">
      <alignment vertical="center"/>
    </xf>
    <xf numFmtId="0" fontId="12" fillId="13" borderId="25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0" fillId="0" borderId="24" applyNumberFormat="false" applyFill="false" applyAlignment="false" applyProtection="false">
      <alignment vertical="center"/>
    </xf>
    <xf numFmtId="0" fontId="16" fillId="0" borderId="27" applyNumberFormat="false" applyFill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20" fillId="39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13" borderId="23" applyNumberFormat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38" borderId="25" applyNumberFormat="false" applyAlignment="false" applyProtection="false">
      <alignment vertical="center"/>
    </xf>
    <xf numFmtId="0" fontId="0" fillId="36" borderId="29" applyNumberFormat="false" applyFont="false" applyAlignment="false" applyProtection="false">
      <alignment vertical="center"/>
    </xf>
    <xf numFmtId="0" fontId="9" fillId="35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13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2" borderId="5" xfId="0" applyFill="true" applyBorder="true" applyAlignment="true">
      <alignment horizontal="center" vertical="center"/>
    </xf>
    <xf numFmtId="0" fontId="0" fillId="2" borderId="6" xfId="0" applyFill="true" applyBorder="true" applyAlignment="true">
      <alignment horizontal="center" vertical="center"/>
    </xf>
    <xf numFmtId="0" fontId="0" fillId="2" borderId="7" xfId="0" applyFill="true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3" borderId="8" xfId="0" applyFill="true" applyBorder="true" applyAlignment="true">
      <alignment horizontal="center" vertical="center"/>
    </xf>
    <xf numFmtId="0" fontId="0" fillId="3" borderId="9" xfId="0" applyFill="true" applyBorder="true" applyAlignment="true">
      <alignment horizontal="center" vertical="center"/>
    </xf>
    <xf numFmtId="0" fontId="0" fillId="3" borderId="10" xfId="0" applyFill="true" applyBorder="true" applyAlignment="true">
      <alignment horizontal="center" vertical="center"/>
    </xf>
    <xf numFmtId="0" fontId="0" fillId="0" borderId="8" xfId="0" applyBorder="true" applyAlignment="true">
      <alignment horizontal="center" vertical="center"/>
    </xf>
    <xf numFmtId="0" fontId="0" fillId="4" borderId="8" xfId="0" applyFill="true" applyBorder="true" applyAlignment="true">
      <alignment horizontal="center" vertical="center"/>
    </xf>
    <xf numFmtId="0" fontId="0" fillId="4" borderId="9" xfId="0" applyFill="true" applyBorder="true" applyAlignment="true">
      <alignment horizontal="center" vertical="center"/>
    </xf>
    <xf numFmtId="0" fontId="0" fillId="4" borderId="10" xfId="0" applyFill="true" applyBorder="true" applyAlignment="true">
      <alignment horizontal="center" vertical="center"/>
    </xf>
    <xf numFmtId="0" fontId="0" fillId="0" borderId="8" xfId="0" applyBorder="true" applyAlignment="true">
      <alignment horizontal="right" vertical="center"/>
    </xf>
    <xf numFmtId="0" fontId="0" fillId="5" borderId="8" xfId="0" applyFill="true" applyBorder="true" applyAlignment="true">
      <alignment horizontal="center" vertical="center"/>
    </xf>
    <xf numFmtId="0" fontId="0" fillId="5" borderId="9" xfId="0" applyFill="true" applyBorder="true" applyAlignment="true">
      <alignment horizontal="center" vertical="center"/>
    </xf>
    <xf numFmtId="0" fontId="0" fillId="5" borderId="10" xfId="0" applyFill="true" applyBorder="true" applyAlignment="true">
      <alignment horizontal="center" vertical="center"/>
    </xf>
    <xf numFmtId="0" fontId="0" fillId="4" borderId="11" xfId="0" applyFill="true" applyBorder="true" applyAlignment="true">
      <alignment horizontal="center" vertical="center"/>
    </xf>
    <xf numFmtId="0" fontId="0" fillId="4" borderId="12" xfId="0" applyFill="true" applyBorder="true" applyAlignment="true">
      <alignment horizontal="center" vertical="center"/>
    </xf>
    <xf numFmtId="0" fontId="0" fillId="4" borderId="13" xfId="0" applyFill="true" applyBorder="true" applyAlignment="true">
      <alignment horizontal="center" vertical="center"/>
    </xf>
    <xf numFmtId="0" fontId="0" fillId="0" borderId="11" xfId="0" applyBorder="true" applyAlignment="true">
      <alignment horizontal="right" vertical="center"/>
    </xf>
    <xf numFmtId="0" fontId="0" fillId="0" borderId="3" xfId="0" applyBorder="true" applyAlignment="true">
      <alignment horizontal="center" vertical="center"/>
    </xf>
    <xf numFmtId="0" fontId="0" fillId="0" borderId="14" xfId="0" applyBorder="true" applyAlignment="true">
      <alignment horizontal="center" vertical="center"/>
    </xf>
    <xf numFmtId="0" fontId="0" fillId="0" borderId="15" xfId="0" applyBorder="true" applyAlignment="true">
      <alignment horizontal="center" vertical="center"/>
    </xf>
    <xf numFmtId="0" fontId="0" fillId="0" borderId="9" xfId="0" applyBorder="true" applyAlignment="true">
      <alignment horizontal="center" vertical="center"/>
    </xf>
    <xf numFmtId="0" fontId="0" fillId="0" borderId="16" xfId="0" applyBorder="true" applyAlignment="true">
      <alignment horizontal="center" vertical="center"/>
    </xf>
    <xf numFmtId="0" fontId="0" fillId="0" borderId="9" xfId="0" applyBorder="true" applyAlignment="true">
      <alignment horizontal="right" vertical="center"/>
    </xf>
    <xf numFmtId="0" fontId="0" fillId="0" borderId="16" xfId="0" applyBorder="true" applyAlignment="true">
      <alignment horizontal="right" vertical="center"/>
    </xf>
    <xf numFmtId="0" fontId="0" fillId="0" borderId="12" xfId="0" applyBorder="true" applyAlignment="true">
      <alignment horizontal="right" vertical="center"/>
    </xf>
    <xf numFmtId="0" fontId="0" fillId="0" borderId="17" xfId="0" applyBorder="true" applyAlignment="true">
      <alignment horizontal="right" vertical="center"/>
    </xf>
    <xf numFmtId="0" fontId="0" fillId="2" borderId="11" xfId="0" applyFill="true" applyBorder="true" applyAlignment="true">
      <alignment horizontal="center" vertical="center"/>
    </xf>
    <xf numFmtId="0" fontId="0" fillId="2" borderId="12" xfId="0" applyFill="true" applyBorder="true" applyAlignment="true">
      <alignment horizontal="center" vertical="center"/>
    </xf>
    <xf numFmtId="0" fontId="0" fillId="2" borderId="15" xfId="0" applyFill="true" applyBorder="true" applyAlignment="true">
      <alignment horizontal="center" vertical="center"/>
    </xf>
    <xf numFmtId="0" fontId="2" fillId="0" borderId="5" xfId="0" applyFont="true" applyFill="true" applyBorder="true" applyAlignment="true">
      <alignment horizontal="center" vertical="center"/>
    </xf>
    <xf numFmtId="0" fontId="2" fillId="0" borderId="6" xfId="0" applyFont="true" applyFill="true" applyBorder="true" applyAlignment="true">
      <alignment horizontal="center" vertical="center"/>
    </xf>
    <xf numFmtId="0" fontId="0" fillId="3" borderId="16" xfId="0" applyFill="true" applyBorder="true" applyAlignment="true">
      <alignment horizontal="center" vertical="center"/>
    </xf>
    <xf numFmtId="0" fontId="2" fillId="0" borderId="8" xfId="0" applyFont="true" applyFill="true" applyBorder="true" applyAlignment="true">
      <alignment horizontal="center" vertical="center"/>
    </xf>
    <xf numFmtId="0" fontId="2" fillId="0" borderId="9" xfId="0" applyFont="true" applyFill="true" applyBorder="true" applyAlignment="true">
      <alignment horizontal="center" vertical="center"/>
    </xf>
    <xf numFmtId="0" fontId="0" fillId="5" borderId="16" xfId="0" applyFill="true" applyBorder="true" applyAlignment="true">
      <alignment horizontal="center" vertical="center"/>
    </xf>
    <xf numFmtId="0" fontId="0" fillId="2" borderId="17" xfId="0" applyFill="true" applyBorder="true" applyAlignment="true">
      <alignment horizontal="center" vertical="center"/>
    </xf>
    <xf numFmtId="0" fontId="2" fillId="0" borderId="11" xfId="0" applyFont="true" applyFill="true" applyBorder="true" applyAlignment="true">
      <alignment horizontal="center" vertical="center"/>
    </xf>
    <xf numFmtId="0" fontId="2" fillId="0" borderId="12" xfId="0" applyFont="true" applyFill="true" applyBorder="true" applyAlignment="true">
      <alignment horizontal="center" vertical="center"/>
    </xf>
    <xf numFmtId="0" fontId="0" fillId="2" borderId="18" xfId="0" applyFill="true" applyBorder="true" applyAlignment="true">
      <alignment horizontal="center" vertical="center" wrapText="true"/>
    </xf>
    <xf numFmtId="0" fontId="0" fillId="2" borderId="19" xfId="0" applyFill="true" applyBorder="true">
      <alignment vertical="center"/>
    </xf>
    <xf numFmtId="0" fontId="0" fillId="3" borderId="1" xfId="0" applyFill="true" applyBorder="true" applyAlignment="true">
      <alignment horizontal="center" vertical="center" wrapText="true"/>
    </xf>
    <xf numFmtId="0" fontId="0" fillId="3" borderId="4" xfId="0" applyFill="true" applyBorder="true">
      <alignment vertical="center"/>
    </xf>
    <xf numFmtId="0" fontId="0" fillId="5" borderId="1" xfId="0" applyFill="true" applyBorder="true" applyAlignment="true">
      <alignment horizontal="center" vertical="center" wrapText="true"/>
    </xf>
    <xf numFmtId="0" fontId="0" fillId="5" borderId="4" xfId="0" applyFill="true" applyBorder="true">
      <alignment vertical="center"/>
    </xf>
    <xf numFmtId="0" fontId="0" fillId="2" borderId="1" xfId="0" applyFill="true" applyBorder="true" applyAlignment="true">
      <alignment horizontal="center" vertical="center"/>
    </xf>
    <xf numFmtId="0" fontId="0" fillId="3" borderId="4" xfId="0" applyFill="true" applyBorder="true" applyAlignment="true">
      <alignment horizontal="center" vertical="center"/>
    </xf>
    <xf numFmtId="0" fontId="0" fillId="5" borderId="3" xfId="0" applyFill="true" applyBorder="true" applyAlignment="true">
      <alignment horizontal="center" vertical="center"/>
    </xf>
    <xf numFmtId="0" fontId="2" fillId="0" borderId="15" xfId="0" applyFont="true" applyFill="true" applyBorder="true" applyAlignment="true">
      <alignment horizontal="center" vertical="center"/>
    </xf>
    <xf numFmtId="0" fontId="2" fillId="0" borderId="16" xfId="0" applyFont="true" applyFill="true" applyBorder="true" applyAlignment="true">
      <alignment horizontal="center" vertical="center"/>
    </xf>
    <xf numFmtId="0" fontId="2" fillId="0" borderId="17" xfId="0" applyFont="true" applyFill="true" applyBorder="true" applyAlignment="true">
      <alignment horizontal="center" vertical="center"/>
    </xf>
    <xf numFmtId="0" fontId="0" fillId="2" borderId="20" xfId="0" applyFill="true" applyBorder="true">
      <alignment vertical="center"/>
    </xf>
    <xf numFmtId="0" fontId="0" fillId="3" borderId="3" xfId="0" applyFill="true" applyBorder="true">
      <alignment vertical="center"/>
    </xf>
    <xf numFmtId="0" fontId="0" fillId="5" borderId="3" xfId="0" applyFill="true" applyBorder="true">
      <alignment vertical="center"/>
    </xf>
    <xf numFmtId="0" fontId="2" fillId="2" borderId="5" xfId="0" applyFont="true" applyFill="true" applyBorder="true" applyAlignment="true">
      <alignment horizontal="center" vertical="center"/>
    </xf>
    <xf numFmtId="0" fontId="2" fillId="2" borderId="6" xfId="0" applyFont="true" applyFill="true" applyBorder="true" applyAlignment="true">
      <alignment horizontal="center" vertical="center"/>
    </xf>
    <xf numFmtId="0" fontId="2" fillId="2" borderId="15" xfId="0" applyFont="true" applyFill="true" applyBorder="true" applyAlignment="true">
      <alignment horizontal="center" vertical="center"/>
    </xf>
    <xf numFmtId="0" fontId="2" fillId="3" borderId="8" xfId="0" applyFont="true" applyFill="true" applyBorder="true" applyAlignment="true">
      <alignment horizontal="center" vertical="center"/>
    </xf>
    <xf numFmtId="0" fontId="2" fillId="3" borderId="9" xfId="0" applyFont="true" applyFill="true" applyBorder="true" applyAlignment="true">
      <alignment horizontal="center" vertical="center"/>
    </xf>
    <xf numFmtId="0" fontId="2" fillId="3" borderId="16" xfId="0" applyFont="true" applyFill="true" applyBorder="true" applyAlignment="true">
      <alignment horizontal="center" vertical="center"/>
    </xf>
    <xf numFmtId="0" fontId="2" fillId="2" borderId="8" xfId="0" applyFont="true" applyFill="true" applyBorder="true" applyAlignment="true">
      <alignment horizontal="center" vertical="center"/>
    </xf>
    <xf numFmtId="0" fontId="2" fillId="2" borderId="9" xfId="0" applyFont="true" applyFill="true" applyBorder="true" applyAlignment="true">
      <alignment horizontal="center" vertical="center"/>
    </xf>
    <xf numFmtId="0" fontId="2" fillId="2" borderId="16" xfId="0" applyFont="true" applyFill="true" applyBorder="true" applyAlignment="true">
      <alignment horizontal="center" vertical="center"/>
    </xf>
    <xf numFmtId="0" fontId="2" fillId="5" borderId="8" xfId="0" applyFont="true" applyFill="true" applyBorder="true" applyAlignment="true">
      <alignment horizontal="center" vertical="center"/>
    </xf>
    <xf numFmtId="0" fontId="2" fillId="5" borderId="9" xfId="0" applyFont="true" applyFill="true" applyBorder="true" applyAlignment="true">
      <alignment horizontal="center" vertical="center"/>
    </xf>
    <xf numFmtId="0" fontId="2" fillId="5" borderId="16" xfId="0" applyFont="true" applyFill="true" applyBorder="true" applyAlignment="true">
      <alignment horizontal="center" vertical="center"/>
    </xf>
    <xf numFmtId="0" fontId="2" fillId="2" borderId="11" xfId="0" applyFont="true" applyFill="true" applyBorder="true" applyAlignment="true">
      <alignment horizontal="center" vertical="center"/>
    </xf>
    <xf numFmtId="0" fontId="2" fillId="2" borderId="12" xfId="0" applyFont="true" applyFill="true" applyBorder="true" applyAlignment="true">
      <alignment horizontal="center" vertical="center"/>
    </xf>
    <xf numFmtId="0" fontId="2" fillId="2" borderId="17" xfId="0" applyFont="true" applyFill="true" applyBorder="true" applyAlignment="true">
      <alignment horizontal="center" vertical="center"/>
    </xf>
    <xf numFmtId="0" fontId="2" fillId="6" borderId="11" xfId="0" applyFont="true" applyFill="true" applyBorder="true" applyAlignment="true">
      <alignment horizontal="center" vertical="center"/>
    </xf>
    <xf numFmtId="0" fontId="2" fillId="6" borderId="12" xfId="0" applyFont="true" applyFill="true" applyBorder="true" applyAlignment="true">
      <alignment horizontal="center" vertical="center"/>
    </xf>
    <xf numFmtId="0" fontId="2" fillId="6" borderId="17" xfId="0" applyFont="true" applyFill="true" applyBorder="true" applyAlignment="true">
      <alignment horizontal="center" vertical="center"/>
    </xf>
    <xf numFmtId="0" fontId="1" fillId="7" borderId="1" xfId="0" applyFont="true" applyFill="true" applyBorder="true" applyAlignment="true">
      <alignment horizontal="center" vertical="center"/>
    </xf>
    <xf numFmtId="0" fontId="1" fillId="7" borderId="4" xfId="0" applyFont="true" applyFill="true" applyBorder="true" applyAlignment="true">
      <alignment horizontal="center" vertical="center"/>
    </xf>
    <xf numFmtId="0" fontId="1" fillId="7" borderId="2" xfId="0" applyFont="true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6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4" xfId="0" applyFill="true" applyBorder="true" applyAlignment="true">
      <alignment horizontal="center" vertical="center"/>
    </xf>
    <xf numFmtId="0" fontId="0" fillId="0" borderId="10" xfId="0" applyBorder="true" applyAlignment="true">
      <alignment horizontal="center" vertical="center"/>
    </xf>
    <xf numFmtId="0" fontId="0" fillId="0" borderId="11" xfId="0" applyBorder="true" applyAlignment="true">
      <alignment horizontal="center" vertical="center"/>
    </xf>
    <xf numFmtId="0" fontId="0" fillId="0" borderId="12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1" fillId="7" borderId="3" xfId="0" applyFont="true" applyFill="true" applyBorder="true" applyAlignment="true">
      <alignment horizontal="center" vertical="center"/>
    </xf>
    <xf numFmtId="0" fontId="1" fillId="7" borderId="21" xfId="0" applyFont="true" applyFill="true" applyBorder="true" applyAlignment="true">
      <alignment horizontal="center" vertical="center" wrapText="true"/>
    </xf>
    <xf numFmtId="0" fontId="0" fillId="3" borderId="15" xfId="0" applyFill="true" applyBorder="true" applyAlignment="true">
      <alignment horizontal="center" vertical="center"/>
    </xf>
    <xf numFmtId="0" fontId="1" fillId="7" borderId="19" xfId="0" applyFont="true" applyFill="true" applyBorder="true" applyAlignment="true">
      <alignment horizontal="center" vertical="center"/>
    </xf>
    <xf numFmtId="0" fontId="0" fillId="0" borderId="21" xfId="0" applyFill="true" applyBorder="true">
      <alignment vertical="center"/>
    </xf>
    <xf numFmtId="0" fontId="0" fillId="0" borderId="22" xfId="0" applyFill="true" applyBorder="true">
      <alignment vertical="center"/>
    </xf>
    <xf numFmtId="0" fontId="0" fillId="0" borderId="17" xfId="0" applyBorder="true" applyAlignment="true">
      <alignment horizontal="center" vertical="center"/>
    </xf>
    <xf numFmtId="0" fontId="0" fillId="0" borderId="19" xfId="0" applyFill="true" applyBorder="true">
      <alignment vertical="center"/>
    </xf>
    <xf numFmtId="0" fontId="0" fillId="8" borderId="4" xfId="0" applyFill="true" applyBorder="true" applyAlignment="true">
      <alignment horizontal="center" vertical="center"/>
    </xf>
    <xf numFmtId="0" fontId="0" fillId="8" borderId="3" xfId="0" applyFill="true" applyBorder="true" applyAlignment="true">
      <alignment horizontal="center" vertical="center"/>
    </xf>
    <xf numFmtId="0" fontId="0" fillId="9" borderId="4" xfId="0" applyFill="true" applyBorder="true" applyAlignment="true">
      <alignment horizontal="center" vertical="center"/>
    </xf>
    <xf numFmtId="0" fontId="0" fillId="10" borderId="1" xfId="0" applyFill="true" applyBorder="true" applyAlignment="true">
      <alignment horizontal="center" vertical="center"/>
    </xf>
    <xf numFmtId="0" fontId="0" fillId="0" borderId="14" xfId="0" applyBorder="true">
      <alignment vertical="center"/>
    </xf>
    <xf numFmtId="0" fontId="0" fillId="0" borderId="5" xfId="0" applyBorder="true">
      <alignment vertical="center"/>
    </xf>
    <xf numFmtId="0" fontId="0" fillId="0" borderId="8" xfId="0" applyBorder="true">
      <alignment vertical="center"/>
    </xf>
    <xf numFmtId="0" fontId="0" fillId="0" borderId="19" xfId="0" applyBorder="true">
      <alignment vertical="center"/>
    </xf>
    <xf numFmtId="0" fontId="0" fillId="0" borderId="11" xfId="0" applyBorder="true">
      <alignment vertical="center"/>
    </xf>
    <xf numFmtId="0" fontId="0" fillId="8" borderId="1" xfId="0" applyFill="true" applyBorder="true" applyAlignment="true">
      <alignment horizontal="center" vertical="center"/>
    </xf>
    <xf numFmtId="0" fontId="0" fillId="0" borderId="20" xfId="0" applyBorder="true" applyAlignment="true">
      <alignment horizontal="center" vertical="center"/>
    </xf>
    <xf numFmtId="0" fontId="0" fillId="7" borderId="4" xfId="0" applyFill="true" applyBorder="true" applyAlignment="true">
      <alignment horizontal="center" vertical="center"/>
    </xf>
    <xf numFmtId="0" fontId="0" fillId="0" borderId="9" xfId="0" applyBorder="true">
      <alignment vertical="center"/>
    </xf>
    <xf numFmtId="0" fontId="0" fillId="0" borderId="12" xfId="0" applyBorder="true">
      <alignment vertical="center"/>
    </xf>
  </cellXfs>
  <cellStyles count="49">
    <cellStyle name="Normal" xfId="0" builtinId="0"/>
    <cellStyle name="60% - Énfasis6" xfId="1" builtinId="52"/>
    <cellStyle name="40% - Énfasis6" xfId="2" builtinId="51"/>
    <cellStyle name="20% - Énfasis6" xfId="3" builtinId="50"/>
    <cellStyle name="40% - Énfasis5" xfId="4" builtinId="47"/>
    <cellStyle name="20% - Énfasis5" xfId="5" builtinId="46"/>
    <cellStyle name="Énfasis5" xfId="6" builtinId="45"/>
    <cellStyle name="40% - Énfasis4" xfId="7" builtinId="43"/>
    <cellStyle name="Énfasis4" xfId="8" builtinId="41"/>
    <cellStyle name="40% - Énfasis3" xfId="9" builtinId="39"/>
    <cellStyle name="Celda vinculada" xfId="10" builtinId="24"/>
    <cellStyle name="20% - Énfasis3" xfId="11" builtinId="38"/>
    <cellStyle name="40% - Énfasis2" xfId="12" builtinId="35"/>
    <cellStyle name="60% - Énfasis1" xfId="13" builtinId="32"/>
    <cellStyle name="20% - Énfasis1" xfId="14" builtinId="30"/>
    <cellStyle name="Moneda [0]" xfId="15" builtinId="7"/>
    <cellStyle name="60% - Énfasis4" xfId="16" builtinId="44"/>
    <cellStyle name="Énfasis1" xfId="17" builtinId="29"/>
    <cellStyle name="Incorrecto" xfId="18" builtinId="27"/>
    <cellStyle name="Correcto" xfId="19" builtinId="26"/>
    <cellStyle name="Énfasis6" xfId="20" builtinId="49"/>
    <cellStyle name="40% - Énfasis1" xfId="21" builtinId="31"/>
    <cellStyle name="Total" xfId="22" builtinId="25"/>
    <cellStyle name="60% - Énfasis2" xfId="23" builtinId="36"/>
    <cellStyle name="Énfasis2" xfId="24" builtinId="33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Título 4" xfId="31" builtinId="19"/>
    <cellStyle name="Título 3" xfId="32" builtinId="18"/>
    <cellStyle name="Título 2" xfId="33" builtinId="17"/>
    <cellStyle name="20% - Énfasis2" xfId="34" builtinId="34"/>
    <cellStyle name="Neutro" xfId="35" builtinId="28"/>
    <cellStyle name="60% - Énfasis3" xfId="36" builtinId="40"/>
    <cellStyle name="Título" xfId="37" builtinId="15"/>
    <cellStyle name="Salida" xfId="38" builtinId="21"/>
    <cellStyle name="60% - Énfasis5" xfId="39" builtinId="48"/>
    <cellStyle name="Coma" xfId="40" builtinId="3"/>
    <cellStyle name="Entrada" xfId="41" builtinId="20"/>
    <cellStyle name="Nota" xfId="42" builtinId="10"/>
    <cellStyle name="20% - Énfasis4" xfId="43" builtinId="42"/>
    <cellStyle name="Hipervínculo visitado" xfId="44" builtinId="9"/>
    <cellStyle name="Coma [0]" xfId="45" builtinId="6"/>
    <cellStyle name="Hipervínculo" xfId="46" builtinId="8"/>
    <cellStyle name="Énfasis3" xfId="47" builtinId="37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s-E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>
                <a:latin typeface="+mn-lt"/>
                <a:ea typeface="Arial" panose="020B0604020202020204" pitchFamily="7" charset="0"/>
                <a:cs typeface="+mn-lt"/>
                <a:sym typeface="Arial" panose="020B0604020202020204" pitchFamily="7" charset="0"/>
              </a:rPr>
              <a:t>Puntos y centroide</a:t>
            </a:r>
            <a:endParaRPr>
              <a:latin typeface="+mn-lt"/>
              <a:ea typeface="Arial" panose="020B0604020202020204" pitchFamily="7" charset="0"/>
              <a:cs typeface="+mn-lt"/>
              <a:sym typeface="Arial" panose="020B0604020202020204" pitchFamily="7" charset="0"/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"Serie1"</c:f>
              <c:strCache>
                <c:ptCount val="1"/>
                <c:pt idx="0">
                  <c:v>Serie1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true"/>
          </c:dLbls>
          <c:xVal>
            <c:numRef>
              <c:f>Ejercicio_1!$A$2:$A$4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3</c:v>
                </c:pt>
              </c:numCache>
            </c:numRef>
          </c:xVal>
          <c:yVal>
            <c:numRef>
              <c:f>Ejercicio_1!$B$2:$B$4</c:f>
              <c:numCache>
                <c:formatCode>General</c:formatCode>
                <c:ptCount val="3"/>
                <c:pt idx="0">
                  <c:v>8</c:v>
                </c:pt>
                <c:pt idx="1">
                  <c:v>17</c:v>
                </c:pt>
                <c:pt idx="2">
                  <c:v>7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"Serie2"</c:f>
              <c:strCache>
                <c:ptCount val="1"/>
                <c:pt idx="0">
                  <c:v>Serie2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true"/>
          </c:dLbls>
          <c:xVal>
            <c:numRef>
              <c:f>Ejercicio_1!$A$6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Ejercicio_1!$B$6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87849486"/>
        <c:axId val="351899604"/>
      </c:scatterChart>
      <c:valAx>
        <c:axId val="88784948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899604"/>
        <c:crosses val="autoZero"/>
        <c:crossBetween val="midCat"/>
      </c:valAx>
      <c:valAx>
        <c:axId val="35189960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7849486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s-ES" b="1">
                <a:solidFill>
                  <a:sysClr val="windowText" lastClr="000000"/>
                </a:solidFill>
              </a:rPr>
              <a:t>Disposición inicial</a:t>
            </a:r>
            <a:endParaRPr lang="es-ES_tradnl" altLang="es-ES" b="1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([1]Hoja1!$B$5:$B$8,[1]Hoja1!$B$10)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</c:numCache>
            </c:numRef>
          </c:xVal>
          <c:yVal>
            <c:numRef>
              <c:f>([1]Hoja1!$C$5:$C$8,[1]Hoja1!$C$10)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"Centroide_A1"</c:f>
              <c:strCache>
                <c:ptCount val="1"/>
                <c:pt idx="0">
                  <c:v>Centroide_A1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[1]Hoja1!$B$3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[1]Hoja1!$C$3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"Centroide_A2"</c:f>
              <c:strCache>
                <c:ptCount val="1"/>
                <c:pt idx="0">
                  <c:v>Centroide_A2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[1]Hoja1!$B$4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[1]Hoja1!$C$4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"Centroide_A7"</c:f>
              <c:strCache>
                <c:ptCount val="1"/>
                <c:pt idx="0">
                  <c:v>Centroide_A7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false"/>
          </c:dPt>
          <c:dLbls>
            <c:delete val="true"/>
          </c:dLbls>
          <c:xVal>
            <c:numRef>
              <c:f>[1]Hoja1!$B$9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[1]Hoja1!$C$9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01637497"/>
        <c:axId val="341465503"/>
      </c:scatterChart>
      <c:valAx>
        <c:axId val="60163749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465503"/>
        <c:crosses val="autoZero"/>
        <c:crossBetween val="midCat"/>
      </c:valAx>
      <c:valAx>
        <c:axId val="341465503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637497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s-ES" b="1">
                <a:solidFill>
                  <a:sysClr val="windowText" lastClr="000000"/>
                </a:solidFill>
              </a:rPr>
              <a:t>Iteración 2</a:t>
            </a:r>
            <a:endParaRPr lang="es-ES_tradnl" altLang="es-ES" b="1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"Centroide_azul"</c:f>
              <c:strCache>
                <c:ptCount val="1"/>
                <c:pt idx="0">
                  <c:v>Centroide_azul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([1]Hoja1!$R$3,[1]Hoja1!$R$6,[1]Hoja1!$R$10)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([1]Hoja1!$S$3,[1]Hoja1!$S$6,[1]Hoja1!$S$10)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"Centroide_amarillo"</c:f>
              <c:strCache>
                <c:ptCount val="1"/>
                <c:pt idx="0">
                  <c:v>Centroide_amarillo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([1]Hoja1!$R$4:$R$5,[1]Hoja1!$R$7,[1]Hoja1!$R$8)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</c:numCache>
            </c:numRef>
          </c:xVal>
          <c:yVal>
            <c:numRef>
              <c:f>([1]Hoja1!$S$4:$S$5,[1]Hoja1!$S$7,[1]Hoja1!$S$8)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"Centroide_rojo"</c:f>
              <c:strCache>
                <c:ptCount val="1"/>
                <c:pt idx="0">
                  <c:v>Centroide_rojo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[1]Hoja1!$R$9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[1]Hoja1!$S$9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98598649"/>
        <c:axId val="660366788"/>
      </c:scatterChart>
      <c:valAx>
        <c:axId val="998598649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366788"/>
        <c:crosses val="autoZero"/>
        <c:crossBetween val="midCat"/>
      </c:valAx>
      <c:valAx>
        <c:axId val="66036678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598649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false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s-ES" b="1">
                <a:solidFill>
                  <a:sysClr val="windowText" lastClr="000000"/>
                </a:solidFill>
              </a:rPr>
              <a:t>Iteración 1</a:t>
            </a:r>
            <a:endParaRPr lang="es-ES_tradnl" altLang="es-ES" b="1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"Centroide_azul"</c:f>
              <c:strCache>
                <c:ptCount val="1"/>
                <c:pt idx="0">
                  <c:v>Centroide_azul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([1]Hoja1!$H$3,[1]Hoja1!$H$10)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xVal>
          <c:yVal>
            <c:numRef>
              <c:f>([1]Hoja1!$I$3,[1]Hoja1!$I$10)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"Centroide_amarillo"</c:f>
              <c:strCache>
                <c:ptCount val="1"/>
                <c:pt idx="0">
                  <c:v>Centroide_amarillo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FF00">
                    <a:alpha val="94000"/>
                  </a:srgb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false"/>
          </c:dPt>
          <c:dLbls>
            <c:delete val="true"/>
          </c:dLbls>
          <c:xVal>
            <c:numRef>
              <c:f>[1]Hoja1!$H$4:$H$8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6</c:v>
                </c:pt>
              </c:numCache>
            </c:numRef>
          </c:xVal>
          <c:yVal>
            <c:numRef>
              <c:f>[1]Hoja1!$I$4:$I$8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"centroide_rojo"</c:f>
              <c:strCache>
                <c:ptCount val="1"/>
                <c:pt idx="0">
                  <c:v>centroide_rojo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false"/>
          </c:dPt>
          <c:dLbls>
            <c:delete val="true"/>
          </c:dLbls>
          <c:xVal>
            <c:numRef>
              <c:f>[1]Hoja1!$H$9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[1]Hoja1!$I$9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92654851"/>
        <c:axId val="832505811"/>
      </c:scatterChart>
      <c:valAx>
        <c:axId val="792654851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505811"/>
        <c:crosses val="autoZero"/>
        <c:crossBetween val="midCat"/>
      </c:valAx>
      <c:valAx>
        <c:axId val="83250581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2654851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altLang="es-ES" b="1">
                <a:solidFill>
                  <a:sysClr val="windowText" lastClr="000000"/>
                </a:solidFill>
              </a:rPr>
              <a:t>Iteración 3</a:t>
            </a:r>
            <a:endParaRPr lang="es-ES_tradnl" altLang="es-ES" b="1">
              <a:solidFill>
                <a:sysClr val="windowText" lastClr="000000"/>
              </a:solidFill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marker"/>
        <c:varyColors val="false"/>
        <c:ser>
          <c:idx val="0"/>
          <c:order val="0"/>
          <c:tx>
            <c:strRef>
              <c:f>"centroide_azul"</c:f>
              <c:strCache>
                <c:ptCount val="1"/>
                <c:pt idx="0">
                  <c:v>centroide_azul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([1]Hoja1!$AB$3,[1]Hoja1!$AB$6,[1]Hoja1!$AB$10)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([1]Hoja1!$AC$3,[1]Hoja1!$AC$6,[1]Hoja1!$AC$10)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"centroide_amarillo"</c:f>
              <c:strCache>
                <c:ptCount val="1"/>
                <c:pt idx="0">
                  <c:v>centroide_amarillo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([1]Hoja1!$AB$5,[1]Hoja1!$AB$7,[1]Hoja1!$AB$8)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6</c:v>
                </c:pt>
              </c:numCache>
            </c:numRef>
          </c:xVal>
          <c:yVal>
            <c:numRef>
              <c:f>([1]Hoja1!$AC$5,[1]Hoja1!$AC$7,[1]Hoja1!$AC$8)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"centroide_rojo"</c:f>
              <c:strCache>
                <c:ptCount val="1"/>
                <c:pt idx="0">
                  <c:v>centroide_rojo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([1]Hoja1!$AB$4,[1]Hoja1!$AB$9)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xVal>
          <c:yVal>
            <c:numRef>
              <c:f>([1]Hoja1!$AC$4,[1]Hoja1!$AC$9)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96308967"/>
        <c:axId val="46438049"/>
      </c:scatterChart>
      <c:valAx>
        <c:axId val="29630896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38049"/>
        <c:crosses val="autoZero"/>
        <c:crossBetween val="midCat"/>
      </c:valAx>
      <c:valAx>
        <c:axId val="4643804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308967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108585</xdr:colOff>
      <xdr:row>7</xdr:row>
      <xdr:rowOff>0</xdr:rowOff>
    </xdr:from>
    <xdr:to>
      <xdr:col>4</xdr:col>
      <xdr:colOff>1328420</xdr:colOff>
      <xdr:row>21</xdr:row>
      <xdr:rowOff>95885</xdr:rowOff>
    </xdr:to>
    <xdr:graphicFrame>
      <xdr:nvGraphicFramePr>
        <xdr:cNvPr id="4" name="Gráfico 3"/>
        <xdr:cNvGraphicFramePr/>
      </xdr:nvGraphicFramePr>
      <xdr:xfrm>
        <a:off x="108585" y="1304925"/>
        <a:ext cx="4734560" cy="2629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27</xdr:row>
      <xdr:rowOff>38100</xdr:rowOff>
    </xdr:from>
    <xdr:to>
      <xdr:col>10</xdr:col>
      <xdr:colOff>27940</xdr:colOff>
      <xdr:row>32</xdr:row>
      <xdr:rowOff>151765</xdr:rowOff>
    </xdr:to>
    <xdr:sp>
      <xdr:nvSpPr>
        <xdr:cNvPr id="5" name="Cuadro de texto 4"/>
        <xdr:cNvSpPr txBox="true"/>
      </xdr:nvSpPr>
      <xdr:spPr>
        <a:xfrm>
          <a:off x="19050" y="4962525"/>
          <a:ext cx="8286115" cy="1018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s-ES_tradnl" altLang="es-ES" sz="1300" b="1"/>
            <a:t>Referencias:</a:t>
          </a:r>
          <a:endParaRPr lang="es-ES_tradnl" altLang="es-ES"/>
        </a:p>
        <a:p>
          <a:pPr algn="l"/>
          <a:r>
            <a:rPr lang="es-ES_tradnl" altLang="es-ES"/>
            <a:t>1 - Distancia Euclideana: https://en.wikipedia.org/wiki/Euclidean_distance</a:t>
          </a:r>
          <a:endParaRPr lang="es-ES_tradnl" altLang="es-ES"/>
        </a:p>
        <a:p>
          <a:pPr algn="l"/>
          <a:r>
            <a:rPr lang="es-ES_tradnl" altLang="es-ES"/>
            <a:t>2 - Distancia Manhattan: https://en.wikipedia.org/wiki/Taxicab_geometry</a:t>
          </a:r>
          <a:endParaRPr lang="es-ES_tradnl" altLang="es-ES"/>
        </a:p>
        <a:p>
          <a:pPr algn="l"/>
          <a:r>
            <a:rPr lang="es-ES_tradnl" altLang="es-ES"/>
            <a:t>3 - Distancia Minkowski: https://en.wikipedia.org/wiki/Minkowski_distance</a:t>
          </a:r>
          <a:endParaRPr lang="es-ES_tradnl" altLang="es-ES"/>
        </a:p>
        <a:p>
          <a:pPr algn="l"/>
          <a:r>
            <a:rPr lang="es-ES_tradnl" altLang="es-ES"/>
            <a:t>4 - Distancia Minkowski 2: https://www.analyticsvidhya.com/blog/2020/02/4-types-of-distance-metrics-in-machine-learning/</a:t>
          </a:r>
          <a:endParaRPr lang="es-ES_tradnl" altLang="es-ES"/>
        </a:p>
        <a:p>
          <a:pPr algn="l"/>
          <a:endParaRPr lang="es-ES_tradnl" altLang="es-ES"/>
        </a:p>
      </xdr:txBody>
    </xdr:sp>
    <xdr:clientData/>
  </xdr:twoCellAnchor>
  <xdr:twoCellAnchor>
    <xdr:from>
      <xdr:col>5</xdr:col>
      <xdr:colOff>190500</xdr:colOff>
      <xdr:row>1</xdr:row>
      <xdr:rowOff>9525</xdr:rowOff>
    </xdr:from>
    <xdr:to>
      <xdr:col>14</xdr:col>
      <xdr:colOff>190500</xdr:colOff>
      <xdr:row>25</xdr:row>
      <xdr:rowOff>133985</xdr:rowOff>
    </xdr:to>
    <xdr:sp>
      <xdr:nvSpPr>
        <xdr:cNvPr id="6" name="Cuadro de texto 5"/>
        <xdr:cNvSpPr txBox="true"/>
      </xdr:nvSpPr>
      <xdr:spPr>
        <a:xfrm>
          <a:off x="5038725" y="200025"/>
          <a:ext cx="6448425" cy="449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s-ES_tradnl" altLang="es-ES" sz="1100" b="1"/>
            <a:t>- ¿Encuentra diferencias relativas entre las diferentes métricas utilizadas y el resultado  obtenido? Explique  el comportamiento de cada una utilizando gráficas.</a:t>
          </a:r>
          <a:endParaRPr lang="es-ES_tradnl" altLang="es-ES" sz="1100"/>
        </a:p>
        <a:p>
          <a:pPr algn="l"/>
          <a:endParaRPr lang="es-ES_tradnl" altLang="es-ES" sz="1100"/>
        </a:p>
        <a:p>
          <a:pPr algn="l"/>
          <a:r>
            <a:rPr lang="es-ES_tradnl" altLang="es-ES" sz="1100"/>
            <a:t>    Sí, la diferencia relativa se puede observar en la distancia Manhattan del punto (9,17) respecto del centroide (2,4) y eso está explicado por la forma en que esta se calcula y agravado por encontrarse lejos del mismo.</a:t>
          </a:r>
          <a:endParaRPr lang="es-ES_tradnl" altLang="es-ES" sz="1100"/>
        </a:p>
        <a:p>
          <a:pPr algn="l"/>
          <a:endParaRPr lang="es-ES_tradnl" altLang="es-ES" sz="1100"/>
        </a:p>
        <a:p>
          <a:pPr algn="l"/>
          <a:r>
            <a:rPr lang="es-ES_tradnl" altLang="es-ES" sz="1100"/>
            <a:t>    La distancia Manhattan (o también conocida como “Taxicab geometry”) surge ante la imposibilidad de calcular distancias diagonales a un punto determinado en una ciudad (debido a la existencia de las cuadras). Por lo tanto, lo que propone la distancia Manhattan (siempre en 2D) es reemplazar el cálculo pitagórico de la diagonal y en su lugar sumar la distancia vertical de cuadras junto con la distancia horizontal de cuadras. </a:t>
          </a:r>
          <a:endParaRPr lang="es-ES_tradnl" altLang="es-ES" sz="1100"/>
        </a:p>
        <a:p>
          <a:pPr algn="l"/>
          <a:endParaRPr lang="es-ES_tradnl" altLang="es-ES" sz="1100"/>
        </a:p>
        <a:p>
          <a:pPr algn="l"/>
          <a:r>
            <a:rPr lang="es-ES_tradnl" altLang="es-ES" sz="1100"/>
            <a:t>			    Esto da lugar a que las distancias lejanas resulten en 	    		valores más elevados que si se calculara aplicando otro			método y es lo que justifica que la distancia del punto			(9,17) al centroide (2,4) sea 20.</a:t>
          </a:r>
          <a:endParaRPr lang="es-ES_tradnl" altLang="es-ES" sz="1100"/>
        </a:p>
        <a:p>
          <a:pPr algn="l"/>
          <a:r>
            <a:rPr lang="es-ES_tradnl" altLang="es-ES" sz="1100"/>
            <a:t>			    </a:t>
          </a:r>
          <a:endParaRPr lang="es-ES_tradnl" altLang="es-ES" sz="1100"/>
        </a:p>
        <a:p>
          <a:pPr algn="l"/>
          <a:r>
            <a:rPr lang="es-ES_tradnl" altLang="es-ES" sz="1100"/>
            <a:t>			    Respecto a la distancia Minkowski, se trata de un 			cálculo de distancias </a:t>
          </a:r>
          <a:r>
            <a:rPr lang="es-ES_tradnl" altLang="es-ES" sz="1100" b="1"/>
            <a:t>vectorizado y generalizado</a:t>
          </a:r>
          <a:r>
            <a:rPr lang="es-ES_tradnl" altLang="es-ES" sz="1100"/>
            <a:t> que 			varía según el valor asignado a p.</a:t>
          </a:r>
          <a:endParaRPr lang="es-ES_tradnl" altLang="es-ES" sz="1100"/>
        </a:p>
        <a:p>
          <a:pPr algn="l"/>
          <a:r>
            <a:rPr lang="es-ES_tradnl" altLang="es-ES" sz="1100"/>
            <a:t>					</a:t>
          </a:r>
          <a:endParaRPr lang="es-ES_tradnl" altLang="es-ES" sz="1100"/>
        </a:p>
        <a:p>
          <a:pPr algn="l"/>
          <a:r>
            <a:rPr lang="es-ES_tradnl" altLang="es-ES" sz="1100"/>
            <a:t>			    Si p vale 1, su cálculo resulta equivalente a la 			distancia Manhattan. Si p vale 2, su cálculo equivale a 			la distancia Euclideana por estar elevado al cuadrado 			(pitágoras).</a:t>
          </a:r>
          <a:endParaRPr lang="es-ES_tradnl" altLang="es-ES" sz="1100"/>
        </a:p>
        <a:p>
          <a:pPr algn="l"/>
          <a:endParaRPr lang="es-ES_tradnl" altLang="es-ES" sz="1100"/>
        </a:p>
        <a:p>
          <a:pPr algn="l"/>
          <a:endParaRPr lang="es-ES_tradnl" altLang="es-ES" sz="1100"/>
        </a:p>
        <a:p>
          <a:pPr algn="l"/>
          <a:endParaRPr lang="es-ES_tradnl" altLang="es-ES" sz="1100"/>
        </a:p>
      </xdr:txBody>
    </xdr:sp>
    <xdr:clientData/>
  </xdr:twoCellAnchor>
  <xdr:twoCellAnchor editAs="oneCell">
    <xdr:from>
      <xdr:col>5</xdr:col>
      <xdr:colOff>371475</xdr:colOff>
      <xdr:row>12</xdr:row>
      <xdr:rowOff>85090</xdr:rowOff>
    </xdr:from>
    <xdr:to>
      <xdr:col>8</xdr:col>
      <xdr:colOff>648335</xdr:colOff>
      <xdr:row>25</xdr:row>
      <xdr:rowOff>66675</xdr:rowOff>
    </xdr:to>
    <xdr:pic>
      <xdr:nvPicPr>
        <xdr:cNvPr id="7" name="Imagen 6" descr="Lines in Taxicab Geometry"/>
        <xdr:cNvPicPr>
          <a:picLocks noChangeAspect="true"/>
        </xdr:cNvPicPr>
      </xdr:nvPicPr>
      <xdr:blipFill>
        <a:blip r:embed="rId2" r:link="rId3"/>
        <a:stretch>
          <a:fillRect/>
        </a:stretch>
      </xdr:blipFill>
      <xdr:spPr>
        <a:xfrm>
          <a:off x="5219700" y="2294890"/>
          <a:ext cx="2334260" cy="2334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266700</xdr:colOff>
      <xdr:row>0</xdr:row>
      <xdr:rowOff>76200</xdr:rowOff>
    </xdr:from>
    <xdr:to>
      <xdr:col>9</xdr:col>
      <xdr:colOff>189865</xdr:colOff>
      <xdr:row>7</xdr:row>
      <xdr:rowOff>93980</xdr:rowOff>
    </xdr:to>
    <xdr:grpSp>
      <xdr:nvGrpSpPr>
        <xdr:cNvPr id="2" name="Grupo 1"/>
        <xdr:cNvGrpSpPr/>
      </xdr:nvGrpSpPr>
      <xdr:grpSpPr>
        <a:xfrm>
          <a:off x="5610225" y="76200"/>
          <a:ext cx="1980565" cy="1303655"/>
          <a:chOff x="7500" y="1305"/>
          <a:chExt cx="3119" cy="2039"/>
        </a:xfrm>
      </xdr:grpSpPr>
      <xdr:pic>
        <xdr:nvPicPr>
          <xdr:cNvPr id="3" name="Imagen 2"/>
          <xdr:cNvPicPr>
            <a:picLocks noChangeAspect="true"/>
          </xdr:cNvPicPr>
        </xdr:nvPicPr>
        <xdr:blipFill>
          <a:blip r:embed="rId1" r:link="rId2"/>
          <a:stretch>
            <a:fillRect/>
          </a:stretch>
        </xdr:blipFill>
        <xdr:spPr>
          <a:xfrm>
            <a:off x="7500" y="1305"/>
            <a:ext cx="2536" cy="1216"/>
          </a:xfrm>
          <a:prstGeom prst="rect">
            <a:avLst/>
          </a:prstGeom>
          <a:noFill/>
          <a:ln w="9525">
            <a:solidFill>
              <a:sysClr val="windowText" lastClr="000000"/>
            </a:solidFill>
          </a:ln>
        </xdr:spPr>
      </xdr:pic>
      <xdr:sp>
        <xdr:nvSpPr>
          <xdr:cNvPr id="4" name="Cuadro de texto 3"/>
          <xdr:cNvSpPr txBox="true"/>
        </xdr:nvSpPr>
        <xdr:spPr>
          <a:xfrm>
            <a:off x="7500" y="2580"/>
            <a:ext cx="3119" cy="764"/>
          </a:xfrm>
          <a:prstGeom prst="rect">
            <a:avLst/>
          </a:prstGeom>
          <a:solidFill>
            <a:schemeClr val="lt1"/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s-E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s-ES_tradnl" altLang="es-ES" sz="1100"/>
              <a:t>p = total variables</a:t>
            </a:r>
            <a:endParaRPr lang="es-ES_tradnl" altLang="es-ES" sz="1100"/>
          </a:p>
          <a:p>
            <a:pPr algn="l"/>
            <a:r>
              <a:rPr lang="es-ES_tradnl" altLang="es-ES" sz="1100"/>
              <a:t>m = cantidad coincidencias</a:t>
            </a:r>
            <a:endParaRPr lang="es-ES_tradnl" altLang="es-ES" sz="1100"/>
          </a:p>
        </xdr:txBody>
      </xdr:sp>
    </xdr:grpSp>
    <xdr:clientData/>
  </xdr:twoCellAnchor>
  <xdr:twoCellAnchor>
    <xdr:from>
      <xdr:col>0</xdr:col>
      <xdr:colOff>104775</xdr:colOff>
      <xdr:row>11</xdr:row>
      <xdr:rowOff>114300</xdr:rowOff>
    </xdr:from>
    <xdr:to>
      <xdr:col>6</xdr:col>
      <xdr:colOff>352425</xdr:colOff>
      <xdr:row>21</xdr:row>
      <xdr:rowOff>36830</xdr:rowOff>
    </xdr:to>
    <xdr:sp>
      <xdr:nvSpPr>
        <xdr:cNvPr id="5" name="Cuadro de texto 4"/>
        <xdr:cNvSpPr txBox="true"/>
      </xdr:nvSpPr>
      <xdr:spPr>
        <a:xfrm>
          <a:off x="104775" y="2133600"/>
          <a:ext cx="5591175" cy="1732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s-E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ES_tradnl" altLang="es-ES" sz="1100" b="1"/>
            <a:t>- ¿Cuáles son las instancias más cercanas a la instancia #1?</a:t>
          </a:r>
          <a:endParaRPr lang="es-ES_tradnl" altLang="es-ES" sz="1100"/>
        </a:p>
        <a:p>
          <a:pPr algn="l"/>
          <a:r>
            <a:rPr lang="es-ES_tradnl" altLang="es-ES" sz="1100"/>
            <a:t>Se puede observar que la instancia más cerca a #1 es la instancia #10, que tiene una distancia de 0 por ser completamente iguales.</a:t>
          </a:r>
          <a:endParaRPr lang="es-ES_tradnl" altLang="es-ES" sz="1100"/>
        </a:p>
        <a:p>
          <a:pPr algn="l"/>
          <a:endParaRPr lang="es-ES_tradnl" altLang="es-ES" sz="1100"/>
        </a:p>
        <a:p>
          <a:pPr algn="l"/>
          <a:r>
            <a:rPr lang="es-ES_tradnl" altLang="es-ES" sz="1100"/>
            <a:t>La sigue la instancia #8, a 0.25 de distancia, con un único valor de diferencia (nublado en vez de lluvioso).</a:t>
          </a:r>
          <a:endParaRPr lang="es-ES_tradnl" altLang="es-ES" sz="1100"/>
        </a:p>
        <a:p>
          <a:pPr algn="l"/>
          <a:endParaRPr lang="es-ES_tradnl" altLang="es-ES" sz="1100"/>
        </a:p>
        <a:p>
          <a:pPr algn="l"/>
          <a:r>
            <a:rPr lang="es-ES_tradnl" altLang="es-ES" sz="1100"/>
            <a:t>Luego vienen las instancias #2, #6 y #7, todas a 0.5 de distancia por tener dos valores diferentes.</a:t>
          </a:r>
          <a:endParaRPr lang="es-ES_tradnl" alt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15</xdr:row>
      <xdr:rowOff>25400</xdr:rowOff>
    </xdr:from>
    <xdr:to>
      <xdr:col>14</xdr:col>
      <xdr:colOff>273050</xdr:colOff>
      <xdr:row>56</xdr:row>
      <xdr:rowOff>40640</xdr:rowOff>
    </xdr:to>
    <xdr:grpSp>
      <xdr:nvGrpSpPr>
        <xdr:cNvPr id="2" name="Grupo 1"/>
        <xdr:cNvGrpSpPr/>
      </xdr:nvGrpSpPr>
      <xdr:grpSpPr>
        <a:xfrm>
          <a:off x="67945" y="3362325"/>
          <a:ext cx="11235055" cy="7435215"/>
          <a:chOff x="92" y="5275"/>
          <a:chExt cx="17693" cy="11709"/>
        </a:xfrm>
      </xdr:grpSpPr>
      <xdr:grpSp>
        <xdr:nvGrpSpPr>
          <xdr:cNvPr id="3" name="Grupo 2"/>
          <xdr:cNvGrpSpPr/>
        </xdr:nvGrpSpPr>
        <xdr:grpSpPr>
          <a:xfrm>
            <a:off x="92" y="5275"/>
            <a:ext cx="8640" cy="11709"/>
            <a:chOff x="92" y="5296"/>
            <a:chExt cx="8640" cy="11709"/>
          </a:xfrm>
        </xdr:grpSpPr>
        <xdr:graphicFrame>
          <xdr:nvGraphicFramePr>
            <xdr:cNvPr id="4" name="Gráfico 3"/>
            <xdr:cNvGraphicFramePr/>
          </xdr:nvGraphicFramePr>
          <xdr:xfrm>
            <a:off x="92" y="5296"/>
            <a:ext cx="8640" cy="57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5" name="Gráfico 4"/>
            <xdr:cNvGraphicFramePr/>
          </xdr:nvGraphicFramePr>
          <xdr:xfrm>
            <a:off x="92" y="11245"/>
            <a:ext cx="8640" cy="5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6" name="Grupo 5"/>
          <xdr:cNvGrpSpPr/>
        </xdr:nvGrpSpPr>
        <xdr:grpSpPr>
          <a:xfrm>
            <a:off x="9145" y="5296"/>
            <a:ext cx="8640" cy="11688"/>
            <a:chOff x="9145" y="5337"/>
            <a:chExt cx="8640" cy="11688"/>
          </a:xfrm>
        </xdr:grpSpPr>
        <xdr:graphicFrame>
          <xdr:nvGraphicFramePr>
            <xdr:cNvPr id="7" name="Gráfico 6"/>
            <xdr:cNvGraphicFramePr/>
          </xdr:nvGraphicFramePr>
          <xdr:xfrm>
            <a:off x="9145" y="5337"/>
            <a:ext cx="8640" cy="57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8" name="Gráfico 7"/>
            <xdr:cNvGraphicFramePr/>
          </xdr:nvGraphicFramePr>
          <xdr:xfrm>
            <a:off x="9145" y="11265"/>
            <a:ext cx="8640" cy="57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nico/unlu/00_bd_masivas/01_tps/bdmasivas/tp05_02-clustering/resolucion/ejercicio_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sheetDataSet>
      <sheetData sheetId="0">
        <row r="3">
          <cell r="B3">
            <v>2</v>
          </cell>
          <cell r="C3">
            <v>10</v>
          </cell>
        </row>
        <row r="3">
          <cell r="H3">
            <v>2</v>
          </cell>
          <cell r="I3">
            <v>10</v>
          </cell>
        </row>
        <row r="3">
          <cell r="R3">
            <v>2</v>
          </cell>
          <cell r="S3">
            <v>10</v>
          </cell>
        </row>
        <row r="3">
          <cell r="AB3">
            <v>2</v>
          </cell>
          <cell r="AC3">
            <v>10</v>
          </cell>
        </row>
        <row r="4">
          <cell r="B4">
            <v>2</v>
          </cell>
          <cell r="C4">
            <v>5</v>
          </cell>
        </row>
        <row r="4">
          <cell r="H4">
            <v>2</v>
          </cell>
          <cell r="I4">
            <v>5</v>
          </cell>
        </row>
        <row r="4">
          <cell r="R4">
            <v>2</v>
          </cell>
          <cell r="S4">
            <v>5</v>
          </cell>
        </row>
        <row r="4">
          <cell r="AB4">
            <v>2</v>
          </cell>
          <cell r="AC4">
            <v>5</v>
          </cell>
        </row>
        <row r="5">
          <cell r="B5">
            <v>8</v>
          </cell>
          <cell r="C5">
            <v>4</v>
          </cell>
        </row>
        <row r="5">
          <cell r="H5">
            <v>8</v>
          </cell>
          <cell r="I5">
            <v>4</v>
          </cell>
        </row>
        <row r="5">
          <cell r="R5">
            <v>8</v>
          </cell>
          <cell r="S5">
            <v>4</v>
          </cell>
        </row>
        <row r="5">
          <cell r="AB5">
            <v>8</v>
          </cell>
          <cell r="AC5">
            <v>4</v>
          </cell>
        </row>
        <row r="6">
          <cell r="B6">
            <v>2</v>
          </cell>
          <cell r="C6">
            <v>7</v>
          </cell>
        </row>
        <row r="6">
          <cell r="H6">
            <v>2</v>
          </cell>
          <cell r="I6">
            <v>7</v>
          </cell>
        </row>
        <row r="6">
          <cell r="R6">
            <v>2</v>
          </cell>
          <cell r="S6">
            <v>7</v>
          </cell>
        </row>
        <row r="6">
          <cell r="AB6">
            <v>2</v>
          </cell>
          <cell r="AC6">
            <v>7</v>
          </cell>
        </row>
        <row r="7">
          <cell r="B7">
            <v>7</v>
          </cell>
          <cell r="C7">
            <v>5</v>
          </cell>
        </row>
        <row r="7">
          <cell r="H7">
            <v>7</v>
          </cell>
          <cell r="I7">
            <v>5</v>
          </cell>
        </row>
        <row r="7">
          <cell r="R7">
            <v>7</v>
          </cell>
          <cell r="S7">
            <v>5</v>
          </cell>
        </row>
        <row r="7">
          <cell r="AB7">
            <v>7</v>
          </cell>
          <cell r="AC7">
            <v>5</v>
          </cell>
        </row>
        <row r="8">
          <cell r="B8">
            <v>6</v>
          </cell>
          <cell r="C8">
            <v>4</v>
          </cell>
        </row>
        <row r="8">
          <cell r="H8">
            <v>6</v>
          </cell>
          <cell r="I8">
            <v>4</v>
          </cell>
        </row>
        <row r="8">
          <cell r="R8">
            <v>6</v>
          </cell>
          <cell r="S8">
            <v>4</v>
          </cell>
        </row>
        <row r="8">
          <cell r="AB8">
            <v>6</v>
          </cell>
          <cell r="AC8">
            <v>4</v>
          </cell>
        </row>
        <row r="9">
          <cell r="B9">
            <v>1</v>
          </cell>
          <cell r="C9">
            <v>2</v>
          </cell>
        </row>
        <row r="9">
          <cell r="H9">
            <v>1</v>
          </cell>
          <cell r="I9">
            <v>2</v>
          </cell>
        </row>
        <row r="9">
          <cell r="R9">
            <v>1</v>
          </cell>
          <cell r="S9">
            <v>2</v>
          </cell>
        </row>
        <row r="9">
          <cell r="AB9">
            <v>1</v>
          </cell>
          <cell r="AC9">
            <v>2</v>
          </cell>
        </row>
        <row r="10">
          <cell r="B10">
            <v>4</v>
          </cell>
          <cell r="C10">
            <v>9</v>
          </cell>
        </row>
        <row r="10">
          <cell r="H10">
            <v>4</v>
          </cell>
          <cell r="I10">
            <v>9</v>
          </cell>
        </row>
        <row r="10">
          <cell r="R10">
            <v>4</v>
          </cell>
          <cell r="S10">
            <v>9</v>
          </cell>
        </row>
        <row r="10">
          <cell r="AB10">
            <v>4</v>
          </cell>
          <cell r="AC10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3" workbookViewId="0">
      <selection activeCell="E6" sqref="E6"/>
    </sheetView>
  </sheetViews>
  <sheetFormatPr defaultColWidth="9" defaultRowHeight="14.25" outlineLevelCol="7"/>
  <cols>
    <col min="1" max="1" width="9" customWidth="true"/>
    <col min="3" max="3" width="14.25" customWidth="true"/>
    <col min="4" max="4" width="13.875" customWidth="true"/>
    <col min="5" max="5" width="17.5" customWidth="true"/>
    <col min="14" max="14" width="12.625"/>
  </cols>
  <sheetData>
    <row r="1" ht="15" spans="1:5">
      <c r="A1" s="99" t="s">
        <v>0</v>
      </c>
      <c r="B1" s="100" t="s">
        <v>1</v>
      </c>
      <c r="C1" s="101" t="s">
        <v>2</v>
      </c>
      <c r="D1" s="102" t="s">
        <v>3</v>
      </c>
      <c r="E1" s="110" t="s">
        <v>4</v>
      </c>
    </row>
    <row r="2" spans="1:5">
      <c r="A2" s="27">
        <v>4</v>
      </c>
      <c r="B2" s="28">
        <v>8</v>
      </c>
      <c r="C2" s="103">
        <f>SQRT(POWER((SUM(A2-A6)),2)+POWER(SUM(B2-B6),2))</f>
        <v>4.47213595499958</v>
      </c>
      <c r="D2" s="104">
        <f>ABS(A2-A6)+ABS(B2-B6)</f>
        <v>6</v>
      </c>
      <c r="E2" s="103">
        <f>POWER(POWER(ABS(A2-A6),3)+POWER(ABS(B2-B6),3),1/3)</f>
        <v>4.16016764610381</v>
      </c>
    </row>
    <row r="3" spans="1:5">
      <c r="A3" s="29">
        <v>9</v>
      </c>
      <c r="B3" s="30">
        <v>17</v>
      </c>
      <c r="C3" s="103">
        <f>SQRT(POWER((SUM(A3-A6)),2)+POWER(SUM(B3-B6),2))</f>
        <v>14.7648230602334</v>
      </c>
      <c r="D3" s="105">
        <f>ABS(A3-A6)+ABS(B3-B6)</f>
        <v>20</v>
      </c>
      <c r="E3" s="111">
        <f>POWER(POWER(ABS(A3-A6),3)+POWER(ABS(B3-B6),3),1/3)</f>
        <v>13.6440898976259</v>
      </c>
    </row>
    <row r="4" ht="15" spans="1:5">
      <c r="A4" s="89">
        <v>3</v>
      </c>
      <c r="B4" s="97">
        <v>7</v>
      </c>
      <c r="C4" s="106">
        <f>SQRT(POWER((SUM(A4-A6)),2)+POWER(SUM(B4-B6),2))</f>
        <v>3.16227766016838</v>
      </c>
      <c r="D4" s="107">
        <f>ABS(A4-A6)+ABS(B4-B6)</f>
        <v>4</v>
      </c>
      <c r="E4" s="112">
        <f>POWER(POWER(ABS(A4-A6),3)+POWER(ABS(B4-B6),3),1/3)</f>
        <v>3.03658897187566</v>
      </c>
    </row>
    <row r="5" ht="15" spans="1:2">
      <c r="A5" s="108" t="s">
        <v>5</v>
      </c>
      <c r="B5" s="100"/>
    </row>
    <row r="6" ht="15" spans="1:2">
      <c r="A6" s="5">
        <v>2</v>
      </c>
      <c r="B6" s="109">
        <v>4</v>
      </c>
    </row>
    <row r="17" spans="8:8">
      <c r="H17" t="s">
        <v>6</v>
      </c>
    </row>
  </sheetData>
  <mergeCells count="1">
    <mergeCell ref="A5:B5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I12" sqref="I12"/>
    </sheetView>
  </sheetViews>
  <sheetFormatPr defaultColWidth="9" defaultRowHeight="14.25" outlineLevelCol="6"/>
  <cols>
    <col min="2" max="2" width="11.25" customWidth="true"/>
    <col min="3" max="3" width="12.625" customWidth="true"/>
    <col min="4" max="4" width="11.75" customWidth="true"/>
    <col min="5" max="5" width="10.75" customWidth="true"/>
    <col min="6" max="6" width="14.75" customWidth="true"/>
  </cols>
  <sheetData>
    <row r="1" ht="15" spans="1:6">
      <c r="A1" s="80" t="s">
        <v>7</v>
      </c>
      <c r="B1" s="81" t="s">
        <v>8</v>
      </c>
      <c r="C1" s="82" t="s">
        <v>9</v>
      </c>
      <c r="D1" s="81" t="s">
        <v>10</v>
      </c>
      <c r="E1" s="91" t="s">
        <v>11</v>
      </c>
      <c r="F1" s="92" t="s">
        <v>12</v>
      </c>
    </row>
    <row r="2" ht="15" spans="1:6">
      <c r="A2" s="83">
        <v>1</v>
      </c>
      <c r="B2" s="84" t="s">
        <v>13</v>
      </c>
      <c r="C2" s="85" t="s">
        <v>14</v>
      </c>
      <c r="D2" s="86" t="s">
        <v>15</v>
      </c>
      <c r="E2" s="93" t="s">
        <v>16</v>
      </c>
      <c r="F2" s="94"/>
    </row>
    <row r="3" spans="1:6">
      <c r="A3" s="14">
        <v>2</v>
      </c>
      <c r="B3" s="29" t="s">
        <v>13</v>
      </c>
      <c r="C3" s="87" t="s">
        <v>17</v>
      </c>
      <c r="D3" s="29" t="s">
        <v>18</v>
      </c>
      <c r="E3" s="30" t="s">
        <v>16</v>
      </c>
      <c r="F3" s="95">
        <f>(4-2)/4</f>
        <v>0.5</v>
      </c>
    </row>
    <row r="4" spans="1:7">
      <c r="A4" s="14">
        <v>3</v>
      </c>
      <c r="B4" s="29" t="s">
        <v>19</v>
      </c>
      <c r="C4" s="87" t="s">
        <v>17</v>
      </c>
      <c r="D4" s="29" t="s">
        <v>18</v>
      </c>
      <c r="E4" s="30" t="s">
        <v>16</v>
      </c>
      <c r="F4" s="96">
        <f>(4-1)/4</f>
        <v>0.75</v>
      </c>
      <c r="G4" t="s">
        <v>6</v>
      </c>
    </row>
    <row r="5" spans="1:6">
      <c r="A5" s="14">
        <v>4</v>
      </c>
      <c r="B5" s="29" t="s">
        <v>20</v>
      </c>
      <c r="C5" s="87" t="s">
        <v>14</v>
      </c>
      <c r="D5" s="29" t="s">
        <v>15</v>
      </c>
      <c r="E5" s="30" t="s">
        <v>21</v>
      </c>
      <c r="F5" s="96">
        <f>(4-1)/4</f>
        <v>0.75</v>
      </c>
    </row>
    <row r="6" spans="1:6">
      <c r="A6" s="14">
        <v>5</v>
      </c>
      <c r="B6" s="29" t="s">
        <v>20</v>
      </c>
      <c r="C6" s="87" t="s">
        <v>17</v>
      </c>
      <c r="D6" s="29" t="s">
        <v>18</v>
      </c>
      <c r="E6" s="30" t="s">
        <v>21</v>
      </c>
      <c r="F6" s="96">
        <f>(4-0)/4</f>
        <v>1</v>
      </c>
    </row>
    <row r="7" spans="1:6">
      <c r="A7" s="14">
        <v>6</v>
      </c>
      <c r="B7" s="29" t="s">
        <v>13</v>
      </c>
      <c r="C7" s="87" t="s">
        <v>14</v>
      </c>
      <c r="D7" s="29" t="s">
        <v>18</v>
      </c>
      <c r="E7" s="30" t="s">
        <v>21</v>
      </c>
      <c r="F7" s="96">
        <f>(4-2)/4</f>
        <v>0.5</v>
      </c>
    </row>
    <row r="8" spans="1:6">
      <c r="A8" s="14">
        <v>7</v>
      </c>
      <c r="B8" s="29" t="s">
        <v>20</v>
      </c>
      <c r="C8" s="87" t="s">
        <v>14</v>
      </c>
      <c r="D8" s="29" t="s">
        <v>18</v>
      </c>
      <c r="E8" s="30" t="s">
        <v>16</v>
      </c>
      <c r="F8" s="96">
        <f>(4-2)/4</f>
        <v>0.5</v>
      </c>
    </row>
    <row r="9" spans="1:6">
      <c r="A9" s="14">
        <v>8</v>
      </c>
      <c r="B9" s="29" t="s">
        <v>19</v>
      </c>
      <c r="C9" s="87" t="s">
        <v>14</v>
      </c>
      <c r="D9" s="29" t="s">
        <v>15</v>
      </c>
      <c r="E9" s="30" t="s">
        <v>16</v>
      </c>
      <c r="F9" s="96">
        <f>(4-3)/4</f>
        <v>0.25</v>
      </c>
    </row>
    <row r="10" spans="1:6">
      <c r="A10" s="14">
        <v>9</v>
      </c>
      <c r="B10" s="29" t="s">
        <v>19</v>
      </c>
      <c r="C10" s="87" t="s">
        <v>22</v>
      </c>
      <c r="D10" s="29" t="s">
        <v>18</v>
      </c>
      <c r="E10" s="30" t="s">
        <v>21</v>
      </c>
      <c r="F10" s="96">
        <f>(4-0)/4</f>
        <v>1</v>
      </c>
    </row>
    <row r="11" ht="15" spans="1:6">
      <c r="A11" s="88">
        <v>10</v>
      </c>
      <c r="B11" s="89" t="s">
        <v>13</v>
      </c>
      <c r="C11" s="90" t="s">
        <v>14</v>
      </c>
      <c r="D11" s="89" t="s">
        <v>15</v>
      </c>
      <c r="E11" s="97" t="s">
        <v>16</v>
      </c>
      <c r="F11" s="98">
        <f>(4-4)/4</f>
        <v>0</v>
      </c>
    </row>
  </sheetData>
  <mergeCells count="1">
    <mergeCell ref="F1:F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"/>
  <sheetViews>
    <sheetView tabSelected="1" topLeftCell="Q1" workbookViewId="0">
      <selection activeCell="Y16" sqref="Y16"/>
    </sheetView>
  </sheetViews>
  <sheetFormatPr defaultColWidth="9" defaultRowHeight="14.25"/>
  <cols>
    <col min="4" max="4" width="14.375" customWidth="true"/>
    <col min="5" max="6" width="13.375" customWidth="true"/>
    <col min="14" max="14" width="13.625" customWidth="true"/>
    <col min="15" max="15" width="16" customWidth="true"/>
    <col min="16" max="16" width="13.375" customWidth="true"/>
    <col min="21" max="21" width="11.125" customWidth="true"/>
    <col min="22" max="23" width="12.625"/>
    <col min="24" max="24" width="14.875" customWidth="true"/>
    <col min="25" max="25" width="17.75" customWidth="true"/>
    <col min="26" max="26" width="16" customWidth="true"/>
  </cols>
  <sheetData>
    <row r="1" ht="15" spans="1:29">
      <c r="A1" s="1" t="s">
        <v>23</v>
      </c>
      <c r="B1" s="2"/>
      <c r="C1" s="3"/>
      <c r="G1" s="1" t="s">
        <v>24</v>
      </c>
      <c r="H1" s="2"/>
      <c r="I1" s="3"/>
      <c r="Q1" s="1" t="s">
        <v>25</v>
      </c>
      <c r="R1" s="2"/>
      <c r="S1" s="3"/>
      <c r="AA1" s="1" t="s">
        <v>26</v>
      </c>
      <c r="AB1" s="2"/>
      <c r="AC1" s="3"/>
    </row>
    <row r="2" ht="15" spans="1:29">
      <c r="A2" s="4" t="s">
        <v>27</v>
      </c>
      <c r="B2" s="5" t="s">
        <v>28</v>
      </c>
      <c r="C2" s="6" t="s">
        <v>29</v>
      </c>
      <c r="D2" s="4" t="s">
        <v>30</v>
      </c>
      <c r="E2" s="5" t="s">
        <v>31</v>
      </c>
      <c r="F2" s="26" t="s">
        <v>32</v>
      </c>
      <c r="G2" s="4" t="s">
        <v>27</v>
      </c>
      <c r="H2" s="5" t="s">
        <v>28</v>
      </c>
      <c r="I2" s="26" t="s">
        <v>29</v>
      </c>
      <c r="K2" s="4" t="s">
        <v>27</v>
      </c>
      <c r="L2" s="5" t="s">
        <v>28</v>
      </c>
      <c r="M2" s="26" t="s">
        <v>29</v>
      </c>
      <c r="N2" s="53" t="s">
        <v>33</v>
      </c>
      <c r="O2" s="54" t="s">
        <v>34</v>
      </c>
      <c r="P2" s="55" t="s">
        <v>35</v>
      </c>
      <c r="Q2" s="4" t="s">
        <v>27</v>
      </c>
      <c r="R2" s="5" t="s">
        <v>28</v>
      </c>
      <c r="S2" s="26" t="s">
        <v>29</v>
      </c>
      <c r="U2" s="4" t="s">
        <v>27</v>
      </c>
      <c r="V2" s="5" t="s">
        <v>28</v>
      </c>
      <c r="W2" s="26" t="s">
        <v>29</v>
      </c>
      <c r="X2" s="53" t="s">
        <v>33</v>
      </c>
      <c r="Y2" s="54" t="s">
        <v>34</v>
      </c>
      <c r="Z2" s="55" t="s">
        <v>35</v>
      </c>
      <c r="AA2" s="4" t="s">
        <v>27</v>
      </c>
      <c r="AB2" s="5" t="s">
        <v>28</v>
      </c>
      <c r="AC2" s="26" t="s">
        <v>29</v>
      </c>
    </row>
    <row r="3" spans="1:29">
      <c r="A3" s="7" t="s">
        <v>36</v>
      </c>
      <c r="B3" s="8">
        <v>2</v>
      </c>
      <c r="C3" s="9">
        <v>10</v>
      </c>
      <c r="D3" s="10" t="s">
        <v>37</v>
      </c>
      <c r="E3" s="27" t="s">
        <v>37</v>
      </c>
      <c r="F3" s="28" t="s">
        <v>37</v>
      </c>
      <c r="G3" s="7" t="s">
        <v>36</v>
      </c>
      <c r="H3" s="8">
        <v>2</v>
      </c>
      <c r="I3" s="37">
        <v>10</v>
      </c>
      <c r="K3" s="38" t="s">
        <v>36</v>
      </c>
      <c r="L3" s="39">
        <v>2</v>
      </c>
      <c r="M3" s="56">
        <v>10</v>
      </c>
      <c r="N3" s="18">
        <f>SQRT(POWER(L3-L11,2)+POWER(M3-M11,2))</f>
        <v>1.11803398874989</v>
      </c>
      <c r="O3" s="18">
        <f>SQRT(POWER(L3-L12,2)+POWER(M3-M12,2))</f>
        <v>5.8309518948453</v>
      </c>
      <c r="P3" s="31">
        <f>SQRT(POWER(L3-L13,2)+POWER(M3-M13,2))</f>
        <v>8.06225774829855</v>
      </c>
      <c r="Q3" s="62" t="s">
        <v>36</v>
      </c>
      <c r="R3" s="63">
        <v>2</v>
      </c>
      <c r="S3" s="64">
        <v>10</v>
      </c>
      <c r="U3" s="38" t="s">
        <v>36</v>
      </c>
      <c r="V3" s="39">
        <v>2</v>
      </c>
      <c r="W3" s="56">
        <v>10</v>
      </c>
      <c r="X3" s="18">
        <f>SQRT(POWER(V3-V11,2)+POWER(W3-W11,2))</f>
        <v>1.49071198499986</v>
      </c>
      <c r="Y3" s="18">
        <f>SQRT(POWER(V3-V12,2)+POWER(W3-W12,2))</f>
        <v>6.65676347784717</v>
      </c>
      <c r="Z3" s="31">
        <f>SQRT(POWER(V3-V13,2)+POWER(W3-W13,2))</f>
        <v>8.06225774829855</v>
      </c>
      <c r="AA3" s="62" t="s">
        <v>36</v>
      </c>
      <c r="AB3" s="63">
        <v>2</v>
      </c>
      <c r="AC3" s="64">
        <v>10</v>
      </c>
    </row>
    <row r="4" spans="1:29">
      <c r="A4" s="11" t="s">
        <v>38</v>
      </c>
      <c r="B4" s="12">
        <v>2</v>
      </c>
      <c r="C4" s="13">
        <v>5</v>
      </c>
      <c r="D4" s="14" t="s">
        <v>37</v>
      </c>
      <c r="E4" s="29" t="s">
        <v>37</v>
      </c>
      <c r="F4" s="30" t="s">
        <v>37</v>
      </c>
      <c r="G4" s="11" t="s">
        <v>38</v>
      </c>
      <c r="H4" s="12">
        <v>2</v>
      </c>
      <c r="I4" s="40">
        <v>5</v>
      </c>
      <c r="K4" s="41" t="s">
        <v>38</v>
      </c>
      <c r="L4" s="42">
        <v>2</v>
      </c>
      <c r="M4" s="57">
        <v>5</v>
      </c>
      <c r="N4" s="18">
        <f>SQRT(POWER(L4-L11,2)+POWER(M4-M11,2))</f>
        <v>4.60977222864644</v>
      </c>
      <c r="O4" s="18">
        <f>SQRT(POWER(L4-L12,2)+POWER(M4-M12,2))</f>
        <v>3</v>
      </c>
      <c r="P4" s="31">
        <f>SQRT(POWER(L4-L13,2)+POWER(M4-M13,2))</f>
        <v>3.16227766016838</v>
      </c>
      <c r="Q4" s="65" t="s">
        <v>38</v>
      </c>
      <c r="R4" s="66">
        <v>2</v>
      </c>
      <c r="S4" s="67">
        <v>5</v>
      </c>
      <c r="U4" s="41" t="s">
        <v>38</v>
      </c>
      <c r="V4" s="42">
        <v>2</v>
      </c>
      <c r="W4" s="57">
        <v>5</v>
      </c>
      <c r="X4" s="18">
        <f>SQRT(POWER(V4-V11,2)+POWER(W4-W11,2))</f>
        <v>3.72677996249965</v>
      </c>
      <c r="Y4" s="18">
        <f>SQRT(POWER(V4-V12,2)+POWER(W4-W12,2))</f>
        <v>3.78318648760539</v>
      </c>
      <c r="Z4" s="31">
        <f>SQRT(POWER(V4-V13,2)+POWER(W4-W13,2))</f>
        <v>3.16227766016838</v>
      </c>
      <c r="AA4" s="71" t="s">
        <v>38</v>
      </c>
      <c r="AB4" s="72">
        <v>2</v>
      </c>
      <c r="AC4" s="73">
        <v>5</v>
      </c>
    </row>
    <row r="5" spans="1:29">
      <c r="A5" s="15" t="s">
        <v>39</v>
      </c>
      <c r="B5" s="16">
        <v>8</v>
      </c>
      <c r="C5" s="17">
        <v>4</v>
      </c>
      <c r="D5" s="18">
        <f>SQRT(POWER(B5-B3,2)+POWER(C3-C5,2))</f>
        <v>8.48528137423857</v>
      </c>
      <c r="E5" s="31">
        <f>SQRT(POWER(B5-B4,2)+POWER(C5-C4,2))</f>
        <v>6.08276253029822</v>
      </c>
      <c r="F5" s="32">
        <f>SQRT(POWER(B5-B9,2)+POWER(C5-C9,2))</f>
        <v>7.28010988928052</v>
      </c>
      <c r="G5" s="11" t="s">
        <v>39</v>
      </c>
      <c r="H5" s="12">
        <v>8</v>
      </c>
      <c r="I5" s="40">
        <v>4</v>
      </c>
      <c r="K5" s="41" t="s">
        <v>39</v>
      </c>
      <c r="L5" s="42">
        <v>8</v>
      </c>
      <c r="M5" s="57">
        <v>4</v>
      </c>
      <c r="N5" s="18">
        <f>SQRT(POWER(L5-L11,2)+POWER(M5-M11,2))</f>
        <v>7.43303437365925</v>
      </c>
      <c r="O5" s="18">
        <f>SQRT(POWER(L5-L12,2)+POWER(M5-M12,2))</f>
        <v>3.16227766016838</v>
      </c>
      <c r="P5" s="31">
        <f>SQRT(POWER(L5-L13,2)+POWER(M5-M13,2))</f>
        <v>7.28010988928052</v>
      </c>
      <c r="Q5" s="65" t="s">
        <v>39</v>
      </c>
      <c r="R5" s="66">
        <v>8</v>
      </c>
      <c r="S5" s="67">
        <v>4</v>
      </c>
      <c r="U5" s="41" t="s">
        <v>39</v>
      </c>
      <c r="V5" s="42">
        <v>8</v>
      </c>
      <c r="W5" s="57">
        <v>4</v>
      </c>
      <c r="X5" s="18">
        <f>SQRT(POWER(V5-V11,2)+POWER(W5-W11,2))</f>
        <v>7.08676387515643</v>
      </c>
      <c r="Y5" s="18">
        <f>SQRT(POWER(V5-V12,2)+POWER(W5-W12,2))</f>
        <v>2.30488611432322</v>
      </c>
      <c r="Z5" s="31">
        <f>SQRT(POWER(V5-V13,2)+POWER(W5-W13,2))</f>
        <v>7.28010988928052</v>
      </c>
      <c r="AA5" s="65" t="s">
        <v>39</v>
      </c>
      <c r="AB5" s="66">
        <v>8</v>
      </c>
      <c r="AC5" s="67">
        <v>4</v>
      </c>
    </row>
    <row r="6" spans="1:29">
      <c r="A6" s="15" t="s">
        <v>40</v>
      </c>
      <c r="B6" s="16">
        <v>2</v>
      </c>
      <c r="C6" s="17">
        <v>7</v>
      </c>
      <c r="D6" s="18">
        <f>SQRT(POWER(B6-B3,2)+POWER(C3-C6,2))</f>
        <v>3</v>
      </c>
      <c r="E6" s="31">
        <f>SQRT(POWER(B6-B4,2)+POWER(C6-C4,2))</f>
        <v>2</v>
      </c>
      <c r="F6" s="32">
        <f>SQRT(POWER(B6-B9,2)+POWER(C6-C9,2))</f>
        <v>5.09901951359278</v>
      </c>
      <c r="G6" s="11" t="s">
        <v>40</v>
      </c>
      <c r="H6" s="12">
        <v>2</v>
      </c>
      <c r="I6" s="40">
        <v>7</v>
      </c>
      <c r="K6" s="41" t="s">
        <v>40</v>
      </c>
      <c r="L6" s="42">
        <v>2</v>
      </c>
      <c r="M6" s="57">
        <v>7</v>
      </c>
      <c r="N6" s="18">
        <f>SQRT(POWER(L6-L11,2)+POWER(M6-M11,2))</f>
        <v>2.69258240356725</v>
      </c>
      <c r="O6" s="18">
        <f>SQRT(POWER(L6-L12,2)+POWER(M6-M12,2))</f>
        <v>3.60555127546399</v>
      </c>
      <c r="P6" s="31">
        <f>SQRT(POWER(L6-L13,2)+POWER(M6-M13,2))</f>
        <v>5.09901951359278</v>
      </c>
      <c r="Q6" s="68" t="s">
        <v>40</v>
      </c>
      <c r="R6" s="69">
        <v>2</v>
      </c>
      <c r="S6" s="70">
        <v>7</v>
      </c>
      <c r="U6" s="41" t="s">
        <v>40</v>
      </c>
      <c r="V6" s="42">
        <v>2</v>
      </c>
      <c r="W6" s="57">
        <v>7</v>
      </c>
      <c r="X6" s="18">
        <f>SQRT(POWER(V6-V11,2)+POWER(W6-W11,2))</f>
        <v>1.7950549357115</v>
      </c>
      <c r="Y6" s="18">
        <f>SQRT(POWER(V6-V12,2)+POWER(W6-W12,2))</f>
        <v>4.50693909432999</v>
      </c>
      <c r="Z6" s="31">
        <f>SQRT(POWER(V6-V13,2)+POWER(W6-W13,2))</f>
        <v>5.09901951359278</v>
      </c>
      <c r="AA6" s="68" t="s">
        <v>40</v>
      </c>
      <c r="AB6" s="69">
        <v>2</v>
      </c>
      <c r="AC6" s="70">
        <v>7</v>
      </c>
    </row>
    <row r="7" spans="1:29">
      <c r="A7" s="15" t="s">
        <v>41</v>
      </c>
      <c r="B7" s="16">
        <v>7</v>
      </c>
      <c r="C7" s="17">
        <v>5</v>
      </c>
      <c r="D7" s="18">
        <f>SQRT(POWER(B7-B3,2)+POWER(C3-C7,2))</f>
        <v>7.07106781186548</v>
      </c>
      <c r="E7" s="31">
        <f>SQRT(POWER(B7-B4,2)+POWER(C7-C4,2))</f>
        <v>5</v>
      </c>
      <c r="F7" s="32">
        <f>SQRT(POWER(B7-B9,2)+POWER(C7-C9,2))</f>
        <v>6.70820393249937</v>
      </c>
      <c r="G7" s="11" t="s">
        <v>41</v>
      </c>
      <c r="H7" s="12">
        <v>7</v>
      </c>
      <c r="I7" s="40">
        <v>5</v>
      </c>
      <c r="K7" s="41" t="s">
        <v>41</v>
      </c>
      <c r="L7" s="42">
        <v>7</v>
      </c>
      <c r="M7" s="57">
        <v>5</v>
      </c>
      <c r="N7" s="18">
        <f>SQRT(POWER(L7-L11,2)+POWER(M7-M11,2))</f>
        <v>6.02079728939615</v>
      </c>
      <c r="O7" s="18">
        <f>SQRT(POWER(L7-L12,2)+POWER(M7-M12,2))</f>
        <v>2</v>
      </c>
      <c r="P7" s="31">
        <f>SQRT(POWER(L7-L13,2)+POWER(M7-M13,2))</f>
        <v>6.70820393249937</v>
      </c>
      <c r="Q7" s="65" t="s">
        <v>41</v>
      </c>
      <c r="R7" s="66">
        <v>7</v>
      </c>
      <c r="S7" s="67">
        <v>5</v>
      </c>
      <c r="U7" s="41" t="s">
        <v>41</v>
      </c>
      <c r="V7" s="42">
        <v>7</v>
      </c>
      <c r="W7" s="57">
        <v>5</v>
      </c>
      <c r="X7" s="18">
        <f>SQRT(POWER(V7-V11,2)+POWER(W7-W11,2))</f>
        <v>5.67646212197547</v>
      </c>
      <c r="Y7" s="18">
        <f>SQRT(POWER(V7-V12,2)+POWER(W7-W12,2))</f>
        <v>1.34629120178363</v>
      </c>
      <c r="Z7" s="31">
        <f>SQRT(POWER(V7-V13,2)+POWER(W7-W13,2))</f>
        <v>6.70820393249937</v>
      </c>
      <c r="AA7" s="65" t="s">
        <v>41</v>
      </c>
      <c r="AB7" s="66">
        <v>7</v>
      </c>
      <c r="AC7" s="67">
        <v>5</v>
      </c>
    </row>
    <row r="8" spans="1:29">
      <c r="A8" s="15" t="s">
        <v>42</v>
      </c>
      <c r="B8" s="16">
        <v>6</v>
      </c>
      <c r="C8" s="17">
        <v>4</v>
      </c>
      <c r="D8" s="18">
        <f>SQRT(POWER(B8-B3,2)+POWER(C3-C8,2))</f>
        <v>7.21110255092798</v>
      </c>
      <c r="E8" s="31">
        <f>SQRT(POWER(B8-B4,2)+POWER(C8-C4,2))</f>
        <v>4.12310562561766</v>
      </c>
      <c r="F8" s="32">
        <f>SQRT(POWER(B8-B9,2)+POWER(C8-C9,2))</f>
        <v>5.3851648071345</v>
      </c>
      <c r="G8" s="11" t="s">
        <v>42</v>
      </c>
      <c r="H8" s="12">
        <v>6</v>
      </c>
      <c r="I8" s="40">
        <v>4</v>
      </c>
      <c r="K8" s="41" t="s">
        <v>42</v>
      </c>
      <c r="L8" s="42">
        <v>6</v>
      </c>
      <c r="M8" s="57">
        <v>4</v>
      </c>
      <c r="N8" s="18">
        <f>SQRT(POWER(L8-L11,2)+POWER(M8-M11,2))</f>
        <v>6.26498204307083</v>
      </c>
      <c r="O8" s="18">
        <f>SQRT(POWER(L8-L12,2)+POWER(M8-M12,2))</f>
        <v>1.4142135623731</v>
      </c>
      <c r="P8" s="31">
        <f>SQRT(POWER(L8-L13,2)+POWER(M8-M13,2))</f>
        <v>5.3851648071345</v>
      </c>
      <c r="Q8" s="65" t="s">
        <v>42</v>
      </c>
      <c r="R8" s="66">
        <v>6</v>
      </c>
      <c r="S8" s="67">
        <v>4</v>
      </c>
      <c r="U8" s="41" t="s">
        <v>42</v>
      </c>
      <c r="V8" s="42">
        <v>6</v>
      </c>
      <c r="W8" s="57">
        <v>4</v>
      </c>
      <c r="X8" s="18">
        <f>SQRT(POWER(V8-V11,2)+POWER(W8-W11,2))</f>
        <v>5.73488351136175</v>
      </c>
      <c r="Y8" s="18">
        <f>SQRT(POWER(V8-V12,2)+POWER(W8-W12,2))</f>
        <v>0.559016994374947</v>
      </c>
      <c r="Z8" s="31">
        <f>SQRT(POWER(V8-V13,2)+POWER(W8-W13,2))</f>
        <v>5.3851648071345</v>
      </c>
      <c r="AA8" s="65" t="s">
        <v>42</v>
      </c>
      <c r="AB8" s="66">
        <v>6</v>
      </c>
      <c r="AC8" s="67">
        <v>4</v>
      </c>
    </row>
    <row r="9" spans="1:29">
      <c r="A9" s="19" t="s">
        <v>43</v>
      </c>
      <c r="B9" s="20">
        <v>1</v>
      </c>
      <c r="C9" s="21">
        <v>2</v>
      </c>
      <c r="D9" s="14" t="s">
        <v>37</v>
      </c>
      <c r="E9" s="29" t="s">
        <v>37</v>
      </c>
      <c r="F9" s="30" t="s">
        <v>37</v>
      </c>
      <c r="G9" s="19" t="s">
        <v>43</v>
      </c>
      <c r="H9" s="20">
        <v>1</v>
      </c>
      <c r="I9" s="43">
        <v>2</v>
      </c>
      <c r="K9" s="41" t="s">
        <v>43</v>
      </c>
      <c r="L9" s="42">
        <v>1</v>
      </c>
      <c r="M9" s="57">
        <v>2</v>
      </c>
      <c r="N9" s="18">
        <f>SQRT(POWER(L9-L11,2)+POWER(M9-M11,2))</f>
        <v>7.76208734813001</v>
      </c>
      <c r="O9" s="18">
        <f>SQRT(POWER(L9-L12,2)+POWER(M9-M12,2))</f>
        <v>5</v>
      </c>
      <c r="P9" s="31">
        <f>SQRT(POWER(L9-L13,2)+POWER(M9-M13,2))</f>
        <v>0</v>
      </c>
      <c r="Q9" s="71" t="s">
        <v>43</v>
      </c>
      <c r="R9" s="72">
        <v>1</v>
      </c>
      <c r="S9" s="73">
        <v>2</v>
      </c>
      <c r="U9" s="41" t="s">
        <v>43</v>
      </c>
      <c r="V9" s="42">
        <v>1</v>
      </c>
      <c r="W9" s="57">
        <v>2</v>
      </c>
      <c r="X9" s="18">
        <f>SQRT(POWER(V9-V11,2)+POWER(W9-W11,2))</f>
        <v>6.87184270936277</v>
      </c>
      <c r="Y9" s="18">
        <f>SQRT(POWER(V9-V12,2)+POWER(W9-W12,2))</f>
        <v>5.36772763839597</v>
      </c>
      <c r="Z9" s="31">
        <f>SQRT(POWER(V9-V13,2)+POWER(W9-W13,2))</f>
        <v>0</v>
      </c>
      <c r="AA9" s="71" t="s">
        <v>43</v>
      </c>
      <c r="AB9" s="72">
        <v>1</v>
      </c>
      <c r="AC9" s="73">
        <v>2</v>
      </c>
    </row>
    <row r="10" ht="15" spans="1:29">
      <c r="A10" s="22" t="s">
        <v>44</v>
      </c>
      <c r="B10" s="23">
        <v>4</v>
      </c>
      <c r="C10" s="24">
        <v>9</v>
      </c>
      <c r="D10" s="25">
        <f>SQRT(POWER(B10-B3,2)+POWER(C3-C10,2))</f>
        <v>2.23606797749979</v>
      </c>
      <c r="E10" s="33">
        <f>SQRT(POWER(B10-B4,2)+POWER(C10-C4,2))</f>
        <v>4.47213595499958</v>
      </c>
      <c r="F10" s="34">
        <f>SQRT(POWER(B10-B9,2)+POWER(C10-C9,2))</f>
        <v>7.61577310586391</v>
      </c>
      <c r="G10" s="35" t="s">
        <v>44</v>
      </c>
      <c r="H10" s="36">
        <v>4</v>
      </c>
      <c r="I10" s="44">
        <v>9</v>
      </c>
      <c r="K10" s="45" t="s">
        <v>44</v>
      </c>
      <c r="L10" s="46">
        <v>4</v>
      </c>
      <c r="M10" s="58">
        <v>9</v>
      </c>
      <c r="N10" s="25">
        <f>SQRT(POWER(L10-L11,2)+POWER(M10-M11,2))</f>
        <v>1.11803398874989</v>
      </c>
      <c r="O10" s="25">
        <f>SQRT(POWER(L10-L12,2)+POWER(M10-M12,2))</f>
        <v>4.12310562561766</v>
      </c>
      <c r="P10" s="33">
        <f>SQRT(POWER(L10-L13,2)+POWER(M10-M13,2))</f>
        <v>7.61577310586391</v>
      </c>
      <c r="Q10" s="74" t="s">
        <v>44</v>
      </c>
      <c r="R10" s="75">
        <v>4</v>
      </c>
      <c r="S10" s="76">
        <v>9</v>
      </c>
      <c r="U10" s="45" t="s">
        <v>44</v>
      </c>
      <c r="V10" s="46">
        <v>4</v>
      </c>
      <c r="W10" s="58">
        <v>9</v>
      </c>
      <c r="X10" s="25">
        <f>SQRT(POWER(V10-V11,2)+POWER(W10-W11,2))</f>
        <v>1.37436854187255</v>
      </c>
      <c r="Y10" s="25">
        <f>SQRT(POWER(V10-V12,2)+POWER(W10-W12,2))</f>
        <v>4.82830197895699</v>
      </c>
      <c r="Z10" s="33">
        <f>SQRT(POWER(V10-V13,2)+POWER(W10-W13,2))</f>
        <v>7.61577310586391</v>
      </c>
      <c r="AA10" s="77" t="s">
        <v>44</v>
      </c>
      <c r="AB10" s="78">
        <v>4</v>
      </c>
      <c r="AC10" s="79">
        <v>9</v>
      </c>
    </row>
    <row r="11" customFormat="true" ht="31" customHeight="true" spans="11:23">
      <c r="K11" s="47" t="s">
        <v>45</v>
      </c>
      <c r="L11" s="48">
        <f>AVERAGE(L3,L10)</f>
        <v>3</v>
      </c>
      <c r="M11" s="59">
        <f>AVERAGE(M3,M10)</f>
        <v>9.5</v>
      </c>
      <c r="U11" s="47" t="s">
        <v>45</v>
      </c>
      <c r="V11" s="48">
        <f>AVERAGE(V3,V6,V10)</f>
        <v>2.66666666666667</v>
      </c>
      <c r="W11" s="59">
        <f>AVERAGE(W3,W6,W10)</f>
        <v>8.66666666666667</v>
      </c>
    </row>
    <row r="12" customFormat="true" ht="29.25" spans="11:23">
      <c r="K12" s="49" t="s">
        <v>46</v>
      </c>
      <c r="L12" s="50">
        <f>AVERAGE(H4:H8)</f>
        <v>5</v>
      </c>
      <c r="M12" s="60">
        <f>AVERAGE(I4:I8)</f>
        <v>5</v>
      </c>
      <c r="U12" s="49" t="s">
        <v>46</v>
      </c>
      <c r="V12" s="50">
        <f>AVERAGE(R4:R5,R7:R8)</f>
        <v>5.75</v>
      </c>
      <c r="W12" s="50">
        <f>AVERAGE(S4:S5,S7:S8)</f>
        <v>4.5</v>
      </c>
    </row>
    <row r="13" customFormat="true" ht="29.25" spans="11:23">
      <c r="K13" s="51" t="s">
        <v>47</v>
      </c>
      <c r="L13" s="52">
        <f>AVERAGE(H9)</f>
        <v>1</v>
      </c>
      <c r="M13" s="61">
        <f>AVERAGE(I9)</f>
        <v>2</v>
      </c>
      <c r="U13" s="51" t="s">
        <v>47</v>
      </c>
      <c r="V13" s="52">
        <f>AVERAGE(R9)</f>
        <v>1</v>
      </c>
      <c r="W13" s="61">
        <f>AVERAGE(S9)</f>
        <v>2</v>
      </c>
    </row>
  </sheetData>
  <mergeCells count="4">
    <mergeCell ref="A1:C1"/>
    <mergeCell ref="G1:I1"/>
    <mergeCell ref="Q1:S1"/>
    <mergeCell ref="AA1:AC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Ejercicio_1</vt:lpstr>
      <vt:lpstr>Ejercicio_2</vt:lpstr>
      <vt:lpstr>Ejercicio_3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Cavasin</dc:creator>
  <cp:lastModifiedBy>Nicolas Cavasin</cp:lastModifiedBy>
  <dcterms:created xsi:type="dcterms:W3CDTF">2020-11-15T02:49:00Z</dcterms:created>
  <dcterms:modified xsi:type="dcterms:W3CDTF">2020-11-24T21:04:45Z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3082-11.1.0.9711</vt:lpwstr>
  </property>
</Properties>
</file>