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60" windowWidth="11340" windowHeight="6030" activeTab="1"/>
  </bookViews>
  <sheets>
    <sheet name="Answer Report 1" sheetId="48" r:id="rId1"/>
    <sheet name="Model" sheetId="4" r:id="rId2"/>
  </sheets>
  <definedNames>
    <definedName name="objValue">#REF!</definedName>
    <definedName name="solver_adj" localSheetId="1" hidden="1">Model!$B$16:$D$16</definedName>
    <definedName name="solver_cct" localSheetId="1" hidden="1">20</definedName>
    <definedName name="solver_cgt" localSheetId="1" hidden="1">1</definedName>
    <definedName name="solver_cir1" localSheetId="1" hidden="1">1</definedName>
    <definedName name="solver_con1" localSheetId="1" hidden="1">" "</definedName>
    <definedName name="solver_cvg" localSheetId="1" hidden="1">0.0001</definedName>
    <definedName name="solver_dia" localSheetId="1" hidden="1">1</definedName>
    <definedName name="solver_drv" localSheetId="1" hidden="1">1</definedName>
    <definedName name="solver_dua" localSheetId="1" hidden="1">0</definedName>
    <definedName name="solver_eng" localSheetId="1" hidden="1">2</definedName>
    <definedName name="solver_est" localSheetId="1" hidden="1">1</definedName>
    <definedName name="solver_gct" localSheetId="1" hidden="1">20</definedName>
    <definedName name="solver_gop" localSheetId="1" hidden="1">1</definedName>
    <definedName name="solver_ibd" localSheetId="1" hidden="1">0</definedName>
    <definedName name="solver_itr" localSheetId="1" hidden="1">100</definedName>
    <definedName name="solver_lhs1" localSheetId="1" hidden="1">Model!$B$21:$B$24</definedName>
    <definedName name="solver_lhs2" localSheetId="1" hidden="1">Model!$B$22</definedName>
    <definedName name="solver_lhs3" localSheetId="1" hidden="1">Model!$B$23:$B$24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1</definedName>
    <definedName name="solver_nwt" localSheetId="1" hidden="1">1</definedName>
    <definedName name="solver_ofx" localSheetId="1" hidden="1">0</definedName>
    <definedName name="solver_opt" localSheetId="1" hidden="1">Model!$B$18</definedName>
    <definedName name="solver_phr" localSheetId="1" hidden="1">0</definedName>
    <definedName name="solver_piv" localSheetId="1" hidden="1">0.000001</definedName>
    <definedName name="solver_pre" localSheetId="1" hidden="1">0.000001</definedName>
    <definedName name="solver_pro" localSheetId="1" hidden="1">0</definedName>
    <definedName name="solver_psi" localSheetId="1" hidden="1">0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1</definedName>
    <definedName name="solver_rel3" localSheetId="1" hidden="1">2</definedName>
    <definedName name="solver_reo" localSheetId="1" hidden="1">2</definedName>
    <definedName name="solver_rep" localSheetId="1" hidden="1">0</definedName>
    <definedName name="solver_rhs1" localSheetId="1" hidden="1">Model!$D$21:$D$24</definedName>
    <definedName name="solver_rhs2" localSheetId="1" hidden="1">Model!$D$22</definedName>
    <definedName name="solver_rhs3" localSheetId="1" hidden="1">Model!$D$23:$D$24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</definedName>
    <definedName name="solver_typ" localSheetId="1" hidden="1">1</definedName>
    <definedName name="solver_val" localSheetId="1" hidden="1">0</definedName>
    <definedName name="solver_var" localSheetId="1" hidden="1">" "</definedName>
    <definedName name="solver_ver" localSheetId="1" hidden="1">3</definedName>
    <definedName name="solver_vir" localSheetId="1" hidden="1">1</definedName>
    <definedName name="solver_vol" localSheetId="1" hidden="1">0</definedName>
  </definedNames>
  <calcPr calcId="144525"/>
</workbook>
</file>

<file path=xl/calcChain.xml><?xml version="1.0" encoding="utf-8"?>
<calcChain xmlns="http://schemas.openxmlformats.org/spreadsheetml/2006/main">
  <c r="C8" i="4" l="1"/>
  <c r="B24" i="4" s="1"/>
  <c r="B8" i="4"/>
  <c r="B6" i="4"/>
  <c r="B5" i="4"/>
  <c r="B18" i="4"/>
  <c r="B21" i="4"/>
  <c r="C7" i="4"/>
  <c r="B23" i="4" s="1"/>
  <c r="C6" i="4"/>
  <c r="B22" i="4" s="1"/>
  <c r="D22" i="4"/>
  <c r="D24" i="4"/>
  <c r="D21" i="4"/>
</calcChain>
</file>

<file path=xl/sharedStrings.xml><?xml version="1.0" encoding="utf-8"?>
<sst xmlns="http://schemas.openxmlformats.org/spreadsheetml/2006/main" count="86" uniqueCount="65">
  <si>
    <t>Model</t>
  </si>
  <si>
    <t>Decision Variables</t>
  </si>
  <si>
    <t>Maximize Total Profit</t>
  </si>
  <si>
    <t>Constraints</t>
  </si>
  <si>
    <t>&lt;=</t>
  </si>
  <si>
    <t>Production Time</t>
  </si>
  <si>
    <t>Par, Inc.</t>
  </si>
  <si>
    <t>Operation</t>
  </si>
  <si>
    <t>Cutting and Dyeing</t>
  </si>
  <si>
    <t>Sewing</t>
  </si>
  <si>
    <t>Finishing</t>
  </si>
  <si>
    <t>Inspection and Packaging</t>
  </si>
  <si>
    <t>Profit Per Bag</t>
  </si>
  <si>
    <t>Standard</t>
  </si>
  <si>
    <t>Deluxe</t>
  </si>
  <si>
    <t>Time Available</t>
  </si>
  <si>
    <t>Bags Produced</t>
  </si>
  <si>
    <t>Hours Used (LHS)</t>
  </si>
  <si>
    <t xml:space="preserve"> Hours Available (RHS)</t>
  </si>
  <si>
    <t>Lightweight</t>
  </si>
  <si>
    <t>Microsoft Excel 14.0 Answer Report</t>
  </si>
  <si>
    <t>Worksheet: [Par3.5.xlsm]Model</t>
  </si>
  <si>
    <t>Report Created: 7/24/2010 11:06:54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</si>
  <si>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</si>
  <si>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</si>
  <si>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</si>
  <si>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</si>
  <si>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2 Subproblems: 0</t>
  </si>
  <si>
    <t>Solver Options</t>
  </si>
  <si>
    <t>Max Time 100 sec,  Iterations 100, Precision 0.000001</t>
  </si>
  <si>
    <t>Max Subproblems 5000, Max Integer Sols 5000,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</si>
  <si>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</si>
  <si>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</si>
  <si>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</si>
  <si>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</si>
  <si>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</si>
  <si>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</si>
  <si>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</si>
  <si>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</si>
  <si>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</si>
  <si>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</si>
  <si>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</si>
  <si>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$B$18</t>
  </si>
  <si>
    <t>Maximize Total Profit Standard</t>
  </si>
  <si>
    <t>$B$16</t>
  </si>
  <si>
    <t>Bags Produced Standard</t>
  </si>
  <si>
    <t>Contin</t>
  </si>
  <si>
    <t>$C$16</t>
  </si>
  <si>
    <t>Bags Produced Deluxe</t>
  </si>
  <si>
    <t>$D$16</t>
  </si>
  <si>
    <t>Bags Produced Lightweight</t>
  </si>
  <si>
    <t>$B$21</t>
  </si>
  <si>
    <t>Cutting and Dyeing Hours Used (LHS)</t>
  </si>
  <si>
    <t>$B$21&lt;=$D$21</t>
  </si>
  <si>
    <t>Not Binding</t>
  </si>
  <si>
    <t>$B$22</t>
  </si>
  <si>
    <t>Sewing Hours Used (LHS)</t>
  </si>
  <si>
    <t>$B$22&lt;=$D$22</t>
  </si>
  <si>
    <t>$B$23</t>
  </si>
  <si>
    <t>Finishing Hours Used (LHS)</t>
  </si>
  <si>
    <t>$B$23&lt;=$D$23</t>
  </si>
  <si>
    <t>Binding</t>
  </si>
  <si>
    <t>$B$24</t>
  </si>
  <si>
    <t>Inspection and Packaging Hours Used (LHS)</t>
  </si>
  <si>
    <t>$B$24&lt;=$D$24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</si>
</sst>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#."/>
  </numFmts>
  <fonts count="11" x14ac:knownFonts="1">
    <font>
      <sz val="10"/>
      <name val="Arial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53"/>
      <name val="Times New Roman"/>
      <family val="1"/>
    </font>
    <font>
      <sz val="12"/>
      <color indexed="2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8">
    <xf numFmtId="0" fontId="0" fillId="0" borderId="0"/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1" fillId="0" borderId="1">
      <protection locked="0"/>
    </xf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1" fontId="5" fillId="0" borderId="0" xfId="0" applyNumberFormat="1" applyFont="1"/>
    <xf numFmtId="0" fontId="6" fillId="0" borderId="0" xfId="0" applyFont="1"/>
    <xf numFmtId="49" fontId="4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5" fillId="2" borderId="0" xfId="0" applyFont="1" applyFill="1"/>
    <xf numFmtId="0" fontId="3" fillId="2" borderId="0" xfId="0" applyFont="1" applyFill="1"/>
    <xf numFmtId="164" fontId="3" fillId="2" borderId="7" xfId="0" applyNumberFormat="1" applyFont="1" applyFill="1" applyBorder="1"/>
    <xf numFmtId="164" fontId="3" fillId="2" borderId="8" xfId="0" applyNumberFormat="1" applyFont="1" applyFill="1" applyBorder="1"/>
    <xf numFmtId="164" fontId="3" fillId="2" borderId="0" xfId="0" applyNumberFormat="1" applyFont="1" applyFill="1" applyBorder="1"/>
    <xf numFmtId="164" fontId="5" fillId="0" borderId="9" xfId="0" applyNumberFormat="1" applyFont="1" applyBorder="1"/>
    <xf numFmtId="0" fontId="5" fillId="0" borderId="0" xfId="0" applyFont="1" applyBorder="1"/>
    <xf numFmtId="164" fontId="5" fillId="0" borderId="0" xfId="0" applyNumberFormat="1" applyFont="1" applyBorder="1"/>
    <xf numFmtId="2" fontId="5" fillId="0" borderId="0" xfId="0" applyNumberFormat="1" applyFont="1"/>
    <xf numFmtId="0" fontId="4" fillId="0" borderId="0" xfId="0" applyFont="1" applyAlignment="1">
      <alignment horizontal="center"/>
    </xf>
    <xf numFmtId="0" fontId="9" fillId="0" borderId="0" xfId="0" applyFont="1"/>
    <xf numFmtId="0" fontId="0" fillId="0" borderId="11" xfId="0" applyFill="1" applyBorder="1" applyAlignment="1"/>
    <xf numFmtId="0" fontId="10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164" fontId="0" fillId="0" borderId="11" xfId="0" applyNumberFormat="1" applyFill="1" applyBorder="1" applyAlignment="1"/>
    <xf numFmtId="164" fontId="0" fillId="0" borderId="12" xfId="0" applyNumberFormat="1" applyFill="1" applyBorder="1" applyAlignment="1"/>
    <xf numFmtId="0" fontId="0" fillId="0" borderId="12" xfId="0" applyNumberFormat="1" applyFill="1" applyBorder="1" applyAlignment="1"/>
    <xf numFmtId="0" fontId="0" fillId="0" borderId="11" xfId="0" applyNumberFormat="1" applyFill="1" applyBorder="1" applyAlignment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2.75" x14ac:dyDescent="0.2"/>
  <cols>
    <col min="1" max="1" width="2.28515625" customWidth="1"/>
    <col min="2" max="2" width="6.28515625" customWidth="1"/>
    <col min="3" max="3" width="38.85546875" customWidth="1"/>
    <col min="4" max="4" width="14.28515625" bestFit="1" customWidth="1"/>
    <col min="5" max="5" width="14" bestFit="1" customWidth="1"/>
    <col min="6" max="6" width="10.5703125" customWidth="1"/>
    <col min="7" max="7" width="6" customWidth="1"/>
  </cols>
  <sheetData>
    <row r="1" spans="1:5" x14ac:dyDescent="0.2">
      <c r="A1" s="27" t="s">
        <v>20</v>
      </c>
    </row>
    <row r="2" spans="1:5" x14ac:dyDescent="0.2">
      <c r="A2" s="27" t="s">
        <v>21</v>
      </c>
    </row>
    <row r="3" spans="1:5" x14ac:dyDescent="0.2">
      <c r="A3" s="27" t="s">
        <v>22</v>
      </c>
    </row>
    <row r="4" spans="1:5" x14ac:dyDescent="0.2">
      <c r="A4" s="27" t="s">
        <v>23</v>
      </c>
    </row>
    <row r="5" spans="1:5" x14ac:dyDescent="0.2">
      <c r="A5" s="27" t="s">
        <v>24</v>
      </c>
    </row>
    <row r="6" spans="1:5" x14ac:dyDescent="0.2">
      <c r="A6" s="27"/>
      <c r="B6" t="s">
        <v>25</v>
      </c>
    </row>
    <row r="7" spans="1:5" x14ac:dyDescent="0.2">
      <c r="A7" s="27"/>
      <c r="B7" t="s">
        <v>26</v>
      </c>
    </row>
    <row r="8" spans="1:5" x14ac:dyDescent="0.2">
      <c r="A8" s="27"/>
      <c r="B8" t="s">
        <v>27</v>
      </c>
    </row>
    <row r="9" spans="1:5" x14ac:dyDescent="0.2">
      <c r="A9" s="27" t="s">
        <v>28</v>
      </c>
    </row>
    <row r="10" spans="1:5" x14ac:dyDescent="0.2">
      <c r="B10" t="s">
        <v>29</v>
      </c>
    </row>
    <row r="11" spans="1:5" x14ac:dyDescent="0.2">
      <c r="B11" t="s">
        <v>30</v>
      </c>
    </row>
    <row r="14" spans="1:5" ht="13.5" thickBot="1" x14ac:dyDescent="0.25">
      <c r="A14" t="s">
        <v>31</v>
      </c>
    </row>
    <row r="15" spans="1:5" ht="13.5" thickBot="1" x14ac:dyDescent="0.25">
      <c r="B15" s="29" t="s">
        <v>32</v>
      </c>
      <c r="C15" s="29" t="s">
        <v>33</v>
      </c>
      <c r="D15" s="29" t="s">
        <v>34</v>
      </c>
      <c r="E15" s="29" t="s">
        <v>35</v>
      </c>
    </row>
    <row r="16" spans="1:5" ht="13.5" thickBot="1" x14ac:dyDescent="0.25">
      <c r="B16" s="28" t="s">
        <v>42</v>
      </c>
      <c r="C16" s="28" t="s">
        <v>43</v>
      </c>
      <c r="D16" s="31">
        <v>8299.8000000038992</v>
      </c>
      <c r="E16" s="31">
        <v>8299.7999999999993</v>
      </c>
    </row>
    <row r="19" spans="1:7" ht="13.5" thickBot="1" x14ac:dyDescent="0.25">
      <c r="A19" t="s">
        <v>36</v>
      </c>
    </row>
    <row r="20" spans="1:7" ht="13.5" thickBot="1" x14ac:dyDescent="0.25">
      <c r="B20" s="29" t="s">
        <v>32</v>
      </c>
      <c r="C20" s="29" t="s">
        <v>33</v>
      </c>
      <c r="D20" s="29" t="s">
        <v>34</v>
      </c>
      <c r="E20" s="29" t="s">
        <v>35</v>
      </c>
      <c r="F20" s="29" t="s">
        <v>37</v>
      </c>
    </row>
    <row r="21" spans="1:7" x14ac:dyDescent="0.2">
      <c r="B21" s="30" t="s">
        <v>44</v>
      </c>
      <c r="C21" s="30" t="s">
        <v>45</v>
      </c>
      <c r="D21" s="32">
        <v>280.00000000018503</v>
      </c>
      <c r="E21" s="32">
        <v>280</v>
      </c>
      <c r="F21" s="30" t="s">
        <v>46</v>
      </c>
    </row>
    <row r="22" spans="1:7" x14ac:dyDescent="0.2">
      <c r="B22" s="30" t="s">
        <v>47</v>
      </c>
      <c r="C22" s="30" t="s">
        <v>48</v>
      </c>
      <c r="D22" s="32">
        <v>0</v>
      </c>
      <c r="E22" s="32">
        <v>0</v>
      </c>
      <c r="F22" s="30" t="s">
        <v>46</v>
      </c>
    </row>
    <row r="23" spans="1:7" ht="13.5" thickBot="1" x14ac:dyDescent="0.25">
      <c r="B23" s="28" t="s">
        <v>49</v>
      </c>
      <c r="C23" s="28" t="s">
        <v>50</v>
      </c>
      <c r="D23" s="31">
        <v>428.00000000015939</v>
      </c>
      <c r="E23" s="31">
        <v>428</v>
      </c>
      <c r="F23" s="28" t="s">
        <v>46</v>
      </c>
    </row>
    <row r="26" spans="1:7" ht="13.5" thickBot="1" x14ac:dyDescent="0.25">
      <c r="A26" t="s">
        <v>3</v>
      </c>
    </row>
    <row r="27" spans="1:7" ht="13.5" thickBot="1" x14ac:dyDescent="0.25">
      <c r="B27" s="29" t="s">
        <v>32</v>
      </c>
      <c r="C27" s="29" t="s">
        <v>33</v>
      </c>
      <c r="D27" s="29" t="s">
        <v>38</v>
      </c>
      <c r="E27" s="29" t="s">
        <v>39</v>
      </c>
      <c r="F27" s="29" t="s">
        <v>40</v>
      </c>
      <c r="G27" s="29" t="s">
        <v>41</v>
      </c>
    </row>
    <row r="28" spans="1:7" x14ac:dyDescent="0.2">
      <c r="B28" s="30" t="s">
        <v>51</v>
      </c>
      <c r="C28" s="30" t="s">
        <v>52</v>
      </c>
      <c r="D28" s="33">
        <v>538.40000000000009</v>
      </c>
      <c r="E28" s="30" t="s">
        <v>53</v>
      </c>
      <c r="F28" s="30" t="s">
        <v>54</v>
      </c>
      <c r="G28" s="30">
        <v>91.599999999999909</v>
      </c>
    </row>
    <row r="29" spans="1:7" x14ac:dyDescent="0.2">
      <c r="B29" s="30" t="s">
        <v>55</v>
      </c>
      <c r="C29" s="30" t="s">
        <v>56</v>
      </c>
      <c r="D29" s="33">
        <v>568</v>
      </c>
      <c r="E29" s="30" t="s">
        <v>57</v>
      </c>
      <c r="F29" s="30" t="s">
        <v>54</v>
      </c>
      <c r="G29" s="30">
        <v>32</v>
      </c>
    </row>
    <row r="30" spans="1:7" x14ac:dyDescent="0.2">
      <c r="B30" s="30" t="s">
        <v>58</v>
      </c>
      <c r="C30" s="30" t="s">
        <v>59</v>
      </c>
      <c r="D30" s="33">
        <v>708</v>
      </c>
      <c r="E30" s="30" t="s">
        <v>60</v>
      </c>
      <c r="F30" s="30" t="s">
        <v>61</v>
      </c>
      <c r="G30" s="30">
        <v>0</v>
      </c>
    </row>
    <row r="31" spans="1:7" ht="13.5" thickBot="1" x14ac:dyDescent="0.25">
      <c r="B31" s="28" t="s">
        <v>62</v>
      </c>
      <c r="C31" s="28" t="s">
        <v>63</v>
      </c>
      <c r="D31" s="34">
        <v>135</v>
      </c>
      <c r="E31" s="28" t="s">
        <v>64</v>
      </c>
      <c r="F31" s="28" t="s">
        <v>61</v>
      </c>
      <c r="G31" s="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4"/>
  <sheetViews>
    <sheetView tabSelected="1" topLeftCell="A5" workbookViewId="0">
      <selection activeCell="F21" sqref="F21"/>
    </sheetView>
  </sheetViews>
  <sheetFormatPr defaultRowHeight="15.75" x14ac:dyDescent="0.25"/>
  <cols>
    <col min="1" max="1" width="26.28515625" style="1" customWidth="1"/>
    <col min="2" max="2" width="15.140625" style="1" customWidth="1"/>
    <col min="3" max="3" width="13.5703125" style="1" bestFit="1" customWidth="1"/>
    <col min="4" max="4" width="13.5703125" style="1" customWidth="1"/>
    <col min="5" max="5" width="17.85546875" style="1" bestFit="1" customWidth="1"/>
    <col min="6" max="16384" width="9.140625" style="1"/>
  </cols>
  <sheetData>
    <row r="1" spans="1:5" x14ac:dyDescent="0.25">
      <c r="A1" s="2" t="s">
        <v>6</v>
      </c>
    </row>
    <row r="2" spans="1:5" x14ac:dyDescent="0.25">
      <c r="A2" s="2"/>
    </row>
    <row r="3" spans="1:5" x14ac:dyDescent="0.25">
      <c r="B3" s="26" t="s">
        <v>5</v>
      </c>
      <c r="C3" s="26"/>
      <c r="D3" s="3"/>
    </row>
    <row r="4" spans="1:5" ht="16.5" thickBot="1" x14ac:dyDescent="0.3">
      <c r="A4" s="2" t="s">
        <v>7</v>
      </c>
      <c r="B4" s="3" t="s">
        <v>13</v>
      </c>
      <c r="C4" s="3" t="s">
        <v>14</v>
      </c>
      <c r="D4" s="3" t="s">
        <v>19</v>
      </c>
      <c r="E4" s="3" t="s">
        <v>15</v>
      </c>
    </row>
    <row r="5" spans="1:5" x14ac:dyDescent="0.25">
      <c r="A5" s="14" t="s">
        <v>8</v>
      </c>
      <c r="B5" s="4">
        <f>7/10</f>
        <v>0.7</v>
      </c>
      <c r="C5" s="5">
        <v>1</v>
      </c>
      <c r="D5" s="23">
        <v>0.8</v>
      </c>
      <c r="E5" s="6">
        <v>630</v>
      </c>
    </row>
    <row r="6" spans="1:5" x14ac:dyDescent="0.25">
      <c r="A6" s="14" t="s">
        <v>9</v>
      </c>
      <c r="B6" s="7">
        <f>5/10</f>
        <v>0.5</v>
      </c>
      <c r="C6" s="22">
        <f>5/6</f>
        <v>0.83333333333333337</v>
      </c>
      <c r="D6" s="24">
        <v>1</v>
      </c>
      <c r="E6" s="6">
        <v>600</v>
      </c>
    </row>
    <row r="7" spans="1:5" x14ac:dyDescent="0.25">
      <c r="A7" s="14" t="s">
        <v>10</v>
      </c>
      <c r="B7" s="7">
        <v>1</v>
      </c>
      <c r="C7" s="22">
        <f>2/3</f>
        <v>0.66666666666666663</v>
      </c>
      <c r="D7" s="24">
        <v>1</v>
      </c>
      <c r="E7" s="6">
        <v>708</v>
      </c>
    </row>
    <row r="8" spans="1:5" ht="16.5" thickBot="1" x14ac:dyDescent="0.3">
      <c r="A8" s="14" t="s">
        <v>11</v>
      </c>
      <c r="B8" s="8">
        <f>1/10</f>
        <v>0.1</v>
      </c>
      <c r="C8" s="9">
        <f>1/4</f>
        <v>0.25</v>
      </c>
      <c r="D8" s="23">
        <v>0.25</v>
      </c>
      <c r="E8" s="6">
        <v>135</v>
      </c>
    </row>
    <row r="9" spans="1:5" x14ac:dyDescent="0.25">
      <c r="A9" s="2" t="s">
        <v>12</v>
      </c>
      <c r="B9" s="10">
        <v>10</v>
      </c>
      <c r="C9" s="25">
        <v>9</v>
      </c>
      <c r="D9" s="25">
        <v>12.85</v>
      </c>
    </row>
    <row r="10" spans="1:5" x14ac:dyDescent="0.25">
      <c r="A10" s="2"/>
    </row>
    <row r="11" spans="1:5" x14ac:dyDescent="0.25">
      <c r="A11" s="11"/>
      <c r="B11" s="11"/>
      <c r="C11" s="11"/>
      <c r="D11" s="11"/>
      <c r="E11" s="11"/>
    </row>
    <row r="12" spans="1:5" x14ac:dyDescent="0.25">
      <c r="A12" s="2" t="s">
        <v>0</v>
      </c>
    </row>
    <row r="13" spans="1:5" x14ac:dyDescent="0.25">
      <c r="A13" s="2"/>
    </row>
    <row r="14" spans="1:5" x14ac:dyDescent="0.25">
      <c r="B14" s="26" t="s">
        <v>1</v>
      </c>
      <c r="C14" s="26"/>
      <c r="D14" s="3"/>
    </row>
    <row r="15" spans="1:5" ht="16.5" thickBot="1" x14ac:dyDescent="0.3">
      <c r="B15" s="3" t="s">
        <v>13</v>
      </c>
      <c r="C15" s="3" t="s">
        <v>14</v>
      </c>
      <c r="D15" s="3" t="s">
        <v>19</v>
      </c>
    </row>
    <row r="16" spans="1:5" ht="16.5" thickBot="1" x14ac:dyDescent="0.3">
      <c r="A16" s="2" t="s">
        <v>16</v>
      </c>
      <c r="B16" s="19">
        <v>280</v>
      </c>
      <c r="C16" s="20">
        <v>0</v>
      </c>
      <c r="D16" s="21">
        <v>428</v>
      </c>
    </row>
    <row r="17" spans="1:8" x14ac:dyDescent="0.25">
      <c r="H17" s="15"/>
    </row>
    <row r="18" spans="1:8" x14ac:dyDescent="0.25">
      <c r="A18" s="2" t="s">
        <v>2</v>
      </c>
      <c r="B18" s="21">
        <f>B9*B16+C9*C16+D9*D16</f>
        <v>8299.7999999999993</v>
      </c>
      <c r="G18" s="16"/>
    </row>
    <row r="20" spans="1:8" ht="47.25" x14ac:dyDescent="0.25">
      <c r="A20" s="2" t="s">
        <v>3</v>
      </c>
      <c r="B20" s="12" t="s">
        <v>17</v>
      </c>
      <c r="D20" s="12" t="s">
        <v>18</v>
      </c>
    </row>
    <row r="21" spans="1:8" x14ac:dyDescent="0.25">
      <c r="A21" s="14" t="s">
        <v>8</v>
      </c>
      <c r="B21" s="17">
        <f>B5*$B$16+C5*$C$16+D5*$D$16</f>
        <v>538.40000000000009</v>
      </c>
      <c r="C21" s="13" t="s">
        <v>4</v>
      </c>
      <c r="D21" s="18">
        <f>E5</f>
        <v>630</v>
      </c>
    </row>
    <row r="22" spans="1:8" x14ac:dyDescent="0.25">
      <c r="A22" s="14" t="s">
        <v>9</v>
      </c>
      <c r="B22" s="17">
        <f t="shared" ref="B22:B24" si="0">B6*$B$16+C6*$C$16+D6*$D$16</f>
        <v>568</v>
      </c>
      <c r="C22" s="13" t="s">
        <v>4</v>
      </c>
      <c r="D22" s="18">
        <f>E6</f>
        <v>600</v>
      </c>
    </row>
    <row r="23" spans="1:8" x14ac:dyDescent="0.25">
      <c r="A23" s="14" t="s">
        <v>10</v>
      </c>
      <c r="B23" s="17">
        <f t="shared" si="0"/>
        <v>708</v>
      </c>
      <c r="C23" s="13" t="s">
        <v>4</v>
      </c>
      <c r="D23" s="18">
        <v>708</v>
      </c>
    </row>
    <row r="24" spans="1:8" x14ac:dyDescent="0.25">
      <c r="A24" s="14" t="s">
        <v>11</v>
      </c>
      <c r="B24" s="17">
        <f t="shared" si="0"/>
        <v>135</v>
      </c>
      <c r="C24" s="13" t="s">
        <v>4</v>
      </c>
      <c r="D24" s="18">
        <f>E8</f>
        <v>135</v>
      </c>
    </row>
  </sheetData>
  <mergeCells count="2">
    <mergeCell ref="B3:C3"/>
    <mergeCell ref="B14:C14"/>
  </mergeCells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Model</vt:lpstr>
    </vt:vector>
  </TitlesOfParts>
  <Company>RIT 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CoB</cp:lastModifiedBy>
  <dcterms:created xsi:type="dcterms:W3CDTF">1997-06-03T17:29:30Z</dcterms:created>
  <dcterms:modified xsi:type="dcterms:W3CDTF">2010-07-25T03:07:33Z</dcterms:modified>
</cp:coreProperties>
</file>