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040" yWindow="1695" windowWidth="7500" windowHeight="2940" firstSheet="1" activeTab="2"/>
  </bookViews>
  <sheets>
    <sheet name="Answer Report 1" sheetId="3" r:id="rId1"/>
    <sheet name="Sensitivity Report 1" sheetId="6" r:id="rId2"/>
    <sheet name="Model" sheetId="1" r:id="rId3"/>
  </sheets>
  <definedNames>
    <definedName name="anscount" hidden="1">4</definedName>
    <definedName name="lssolver_est" localSheetId="2" hidden="1">2</definedName>
    <definedName name="lssolver_itr" localSheetId="2" hidden="1">0</definedName>
    <definedName name="lssolver_neg" localSheetId="2" hidden="1">0</definedName>
    <definedName name="lssolver_piv" localSheetId="2" hidden="1">0</definedName>
    <definedName name="lssolver_pre" localSheetId="2" hidden="1">0</definedName>
    <definedName name="lssolver_red" localSheetId="2" hidden="1">0</definedName>
    <definedName name="lssolver_rep" localSheetId="2" hidden="1">2</definedName>
    <definedName name="lssolver_scl" localSheetId="2" hidden="1">0</definedName>
    <definedName name="lssolver_sho" localSheetId="2" hidden="1">2</definedName>
    <definedName name="lssolver_sol" localSheetId="2" hidden="1">0</definedName>
    <definedName name="lssolver_tim" localSheetId="2" hidden="1">0</definedName>
    <definedName name="lssolver_tol" localSheetId="2" hidden="1">0</definedName>
    <definedName name="objValue">#REF!</definedName>
    <definedName name="qpsolver_itr" localSheetId="2" hidden="1">100</definedName>
    <definedName name="qpsolver_lin" localSheetId="2" hidden="1">1</definedName>
    <definedName name="qpsolver_neg" localSheetId="2" hidden="1">1</definedName>
    <definedName name="qpsolver_piv" localSheetId="2" hidden="1">0.000001</definedName>
    <definedName name="qpsolver_pre" localSheetId="2" hidden="1">0.00000001</definedName>
    <definedName name="qpsolver_red" localSheetId="2" hidden="1">0.000001</definedName>
    <definedName name="qpsolver_rep" localSheetId="2" hidden="1">2</definedName>
    <definedName name="qpsolver_scl" localSheetId="2" hidden="1">2</definedName>
    <definedName name="qpsolver_sho" localSheetId="2" hidden="1">2</definedName>
    <definedName name="qpsolver_tim" localSheetId="2" hidden="1">100</definedName>
    <definedName name="qpsolver_tol" localSheetId="2" hidden="1">0.05</definedName>
    <definedName name="sencount" hidden="1">19</definedName>
    <definedName name="solver_adj" localSheetId="2" hidden="1">Model!$B$21:$F$21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hs1" localSheetId="2" hidden="1">Model!$B$24</definedName>
    <definedName name="solver_lhs2" localSheetId="2" hidden="1">Model!$B$25:$B$28</definedName>
    <definedName name="solver_lhs3" localSheetId="2" hidden="1">Model!$B$29:$B$31</definedName>
    <definedName name="solver_lin" localSheetId="2" hidden="1">1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5000</definedName>
    <definedName name="solver_num" localSheetId="2" hidden="1">3</definedName>
    <definedName name="solver_nwt" localSheetId="2" hidden="1">1</definedName>
    <definedName name="solver_ofx" localSheetId="2" hidden="1">2</definedName>
    <definedName name="solver_opt" localSheetId="2" hidden="1">Model!$G$23</definedName>
    <definedName name="solver_piv" localSheetId="2" hidden="1">0.000001</definedName>
    <definedName name="solver_pre" localSheetId="2" hidden="1">0.00000001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eo" localSheetId="2" hidden="1">2</definedName>
    <definedName name="solver_rep" localSheetId="2" hidden="1">2</definedName>
    <definedName name="solver_rhs1" localSheetId="2" hidden="1">Model!$D$24</definedName>
    <definedName name="solver_rhs2" localSheetId="2" hidden="1">Model!$D$25:$D$28</definedName>
    <definedName name="solver_rhs3" localSheetId="2" hidden="1">Model!$D$29:$D$31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std" localSheetId="2" hidden="1">0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  <definedName name="sssolver_cvg" localSheetId="2" hidden="1">0.0001</definedName>
    <definedName name="sssolver_drv" localSheetId="2" hidden="1">1</definedName>
    <definedName name="sssolver_est" localSheetId="2" hidden="1">1</definedName>
    <definedName name="sssolver_itr" localSheetId="2" hidden="1">100</definedName>
    <definedName name="sssolver_lin" localSheetId="2" hidden="1">2</definedName>
    <definedName name="sssolver_neg" localSheetId="2" hidden="1">0</definedName>
    <definedName name="sssolver_nwt" localSheetId="2" hidden="1">1</definedName>
    <definedName name="sssolver_pre" localSheetId="2" hidden="1">0.000001</definedName>
    <definedName name="sssolver_rep" localSheetId="2" hidden="1">2</definedName>
    <definedName name="sssolver_scl" localSheetId="2" hidden="1">2</definedName>
    <definedName name="sssolver_sho" localSheetId="2" hidden="1">2</definedName>
    <definedName name="sssolver_tim" localSheetId="2" hidden="1">100</definedName>
    <definedName name="sssolver_tol" localSheetId="2" hidden="1">0.05</definedName>
  </definedNames>
  <calcPr calcId="144525"/>
</workbook>
</file>

<file path=xl/calcChain.xml><?xml version="1.0" encoding="utf-8"?>
<calcChain xmlns="http://schemas.openxmlformats.org/spreadsheetml/2006/main">
  <c r="B24" i="1" l="1"/>
  <c r="G23" i="1"/>
  <c r="D30" i="1"/>
  <c r="D31" i="1"/>
  <c r="D29" i="1"/>
  <c r="B30" i="1"/>
  <c r="B31" i="1"/>
  <c r="B29" i="1"/>
  <c r="D26" i="1"/>
  <c r="D27" i="1"/>
  <c r="D28" i="1"/>
  <c r="D25" i="1"/>
  <c r="B28" i="1"/>
  <c r="B26" i="1"/>
  <c r="B27" i="1"/>
  <c r="B25" i="1"/>
</calcChain>
</file>

<file path=xl/sharedStrings.xml><?xml version="1.0" encoding="utf-8"?>
<sst xmlns="http://schemas.openxmlformats.org/spreadsheetml/2006/main" count="167" uniqueCount="99">
  <si>
    <t xml:space="preserve">County Hospital </t>
  </si>
  <si>
    <t>Hospital</t>
  </si>
  <si>
    <t>Input Measure</t>
  </si>
  <si>
    <t>General</t>
  </si>
  <si>
    <t>University</t>
  </si>
  <si>
    <t>County</t>
  </si>
  <si>
    <t>State</t>
  </si>
  <si>
    <t xml:space="preserve">  FTE nonphys.</t>
  </si>
  <si>
    <t xml:space="preserve">  Supply Expense($1000s)</t>
  </si>
  <si>
    <t xml:space="preserve">  Bed Days Available (1000s)</t>
  </si>
  <si>
    <t>Output Measure</t>
  </si>
  <si>
    <t xml:space="preserve">  Med. Pat. Days (1000s)</t>
  </si>
  <si>
    <t xml:space="preserve">  Non-Med. Pat. Days (1000s)</t>
  </si>
  <si>
    <t xml:space="preserve">  Nurses Trained</t>
  </si>
  <si>
    <t xml:space="preserve">  Interns Trained</t>
  </si>
  <si>
    <t>Model</t>
  </si>
  <si>
    <t>Weights</t>
  </si>
  <si>
    <t>Efficiency</t>
  </si>
  <si>
    <t>WG</t>
  </si>
  <si>
    <t>WU</t>
  </si>
  <si>
    <t>WC</t>
  </si>
  <si>
    <t>WS</t>
  </si>
  <si>
    <t>E</t>
  </si>
  <si>
    <t>Optimal Solution</t>
  </si>
  <si>
    <t>LHS</t>
  </si>
  <si>
    <t>RHS</t>
  </si>
  <si>
    <t>Min E</t>
  </si>
  <si>
    <t xml:space="preserve">  Sum</t>
  </si>
  <si>
    <t>=</t>
  </si>
  <si>
    <t>&gt;=</t>
  </si>
  <si>
    <t>&lt;=</t>
  </si>
  <si>
    <t>Adjustable Cells</t>
  </si>
  <si>
    <t>Cell</t>
  </si>
  <si>
    <t>Name</t>
  </si>
  <si>
    <t>Value</t>
  </si>
  <si>
    <t>Objective</t>
  </si>
  <si>
    <t>Coefficient</t>
  </si>
  <si>
    <t>Allowable</t>
  </si>
  <si>
    <t>Increase</t>
  </si>
  <si>
    <t>Decrease</t>
  </si>
  <si>
    <t>Constraints</t>
  </si>
  <si>
    <t>Constraint</t>
  </si>
  <si>
    <t>$B$21</t>
  </si>
  <si>
    <t>Optimal Solution WG</t>
  </si>
  <si>
    <t>$C$21</t>
  </si>
  <si>
    <t>Optimal Solution WU</t>
  </si>
  <si>
    <t>$D$21</t>
  </si>
  <si>
    <t>Optimal Solution WC</t>
  </si>
  <si>
    <t>$E$21</t>
  </si>
  <si>
    <t>Optimal Solution WS</t>
  </si>
  <si>
    <t>$F$21</t>
  </si>
  <si>
    <t>Optimal Solution E</t>
  </si>
  <si>
    <t>$B$24</t>
  </si>
  <si>
    <t xml:space="preserve">  Sum LHS</t>
  </si>
  <si>
    <t>$B$25</t>
  </si>
  <si>
    <t xml:space="preserve">  Med. Pat. Days (1000s) LHS</t>
  </si>
  <si>
    <t>$B$26</t>
  </si>
  <si>
    <t xml:space="preserve">  Non-Med. Pat. Days (1000s) LHS</t>
  </si>
  <si>
    <t>$B$27</t>
  </si>
  <si>
    <t xml:space="preserve">  Nurses Trained LHS</t>
  </si>
  <si>
    <t>$B$28</t>
  </si>
  <si>
    <t xml:space="preserve">  Interns Trained LHS</t>
  </si>
  <si>
    <t>$B$29</t>
  </si>
  <si>
    <t xml:space="preserve">  FTE nonphys. LHS</t>
  </si>
  <si>
    <t>$B$30</t>
  </si>
  <si>
    <t xml:space="preserve">  Supply Expense($1000s) LHS</t>
  </si>
  <si>
    <t>$B$31</t>
  </si>
  <si>
    <t xml:space="preserve">  Bed Days Available (1000s) LHS</t>
  </si>
  <si>
    <t>Microsoft Excel 12.0 Answer Report</t>
  </si>
  <si>
    <t>Worksheet: [County.xls]Solution</t>
  </si>
  <si>
    <t>Report Created: 5/9/2009 10:17:59 AM</t>
  </si>
  <si>
    <t>Target Cell (Min)</t>
  </si>
  <si>
    <t>Original Value</t>
  </si>
  <si>
    <t>Final Value</t>
  </si>
  <si>
    <t>Cell Value</t>
  </si>
  <si>
    <t>Formula</t>
  </si>
  <si>
    <t>Status</t>
  </si>
  <si>
    <t>Slack</t>
  </si>
  <si>
    <t>$G$23</t>
  </si>
  <si>
    <t>$B$24=$D$24</t>
  </si>
  <si>
    <t>Not Binding</t>
  </si>
  <si>
    <t>$B$25&gt;=$D$25</t>
  </si>
  <si>
    <t>Binding</t>
  </si>
  <si>
    <t>$B$26&gt;=$D$26</t>
  </si>
  <si>
    <t>$B$27&gt;=$D$27</t>
  </si>
  <si>
    <t>$B$28&gt;=$D$28</t>
  </si>
  <si>
    <t>$B$29&lt;=$D$29</t>
  </si>
  <si>
    <t>$B$30&lt;=$D$30</t>
  </si>
  <si>
    <t>$B$31&lt;=$D$31</t>
  </si>
  <si>
    <t>Microsoft Excel 14.0 Sensitivity Report</t>
  </si>
  <si>
    <t>Worksheet: [County.xls]Model</t>
  </si>
  <si>
    <t>Report Created: 7/24/2010 11:29:24 PM</t>
  </si>
  <si>
    <t>Variable Cells</t>
  </si>
  <si>
    <t>Final</t>
  </si>
  <si>
    <t>Reduced</t>
  </si>
  <si>
    <t>Cost</t>
  </si>
  <si>
    <t>Shadow</t>
  </si>
  <si>
    <t>Price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</si>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</sst>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centerContinuous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164" fontId="2" fillId="2" borderId="10" xfId="0" applyNumberFormat="1" applyFont="1" applyFill="1" applyBorder="1"/>
    <xf numFmtId="164" fontId="2" fillId="2" borderId="11" xfId="0" applyNumberFormat="1" applyFont="1" applyFill="1" applyBorder="1"/>
    <xf numFmtId="164" fontId="2" fillId="2" borderId="12" xfId="0" applyNumberFormat="1" applyFont="1" applyFill="1" applyBorder="1"/>
    <xf numFmtId="164" fontId="2" fillId="2" borderId="0" xfId="0" applyNumberFormat="1" applyFont="1" applyFill="1"/>
    <xf numFmtId="0" fontId="4" fillId="0" borderId="0" xfId="0" applyFont="1"/>
    <xf numFmtId="0" fontId="0" fillId="0" borderId="13" xfId="0" applyFill="1" applyBorder="1" applyAlignment="1"/>
    <xf numFmtId="0" fontId="0" fillId="0" borderId="14" xfId="0" applyFill="1" applyBorder="1" applyAlignment="1"/>
    <xf numFmtId="164" fontId="0" fillId="0" borderId="13" xfId="0" applyNumberFormat="1" applyFill="1" applyBorder="1" applyAlignment="1"/>
    <xf numFmtId="164" fontId="0" fillId="0" borderId="14" xfId="0" applyNumberFormat="1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5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9"/>
  <sheetViews>
    <sheetView showGridLines="0" workbookViewId="0"/>
  </sheetViews>
  <sheetFormatPr defaultRowHeight="12.75" x14ac:dyDescent="0.2"/>
  <cols>
    <col min="1" max="1" width="2.28515625" customWidth="1"/>
    <col min="2" max="2" width="6.42578125" bestFit="1" customWidth="1"/>
    <col min="3" max="3" width="30.570312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12" bestFit="1" customWidth="1"/>
  </cols>
  <sheetData>
    <row r="1" spans="1:5" x14ac:dyDescent="0.2">
      <c r="A1" s="30" t="s">
        <v>68</v>
      </c>
    </row>
    <row r="2" spans="1:5" x14ac:dyDescent="0.2">
      <c r="A2" s="30" t="s">
        <v>69</v>
      </c>
    </row>
    <row r="3" spans="1:5" x14ac:dyDescent="0.2">
      <c r="A3" s="30" t="s">
        <v>70</v>
      </c>
    </row>
    <row r="6" spans="1:5" ht="13.5" thickBot="1" x14ac:dyDescent="0.25">
      <c r="A6" t="s">
        <v>71</v>
      </c>
    </row>
    <row r="7" spans="1:5" ht="13.5" thickBot="1" x14ac:dyDescent="0.25">
      <c r="B7" s="37" t="s">
        <v>32</v>
      </c>
      <c r="C7" s="37" t="s">
        <v>33</v>
      </c>
      <c r="D7" s="37" t="s">
        <v>72</v>
      </c>
      <c r="E7" s="37" t="s">
        <v>73</v>
      </c>
    </row>
    <row r="8" spans="1:5" ht="13.5" thickBot="1" x14ac:dyDescent="0.25">
      <c r="B8" s="32" t="s">
        <v>78</v>
      </c>
      <c r="C8" s="32" t="s">
        <v>26</v>
      </c>
      <c r="D8" s="36"/>
      <c r="E8" s="36">
        <v>0.90523787790105203</v>
      </c>
    </row>
    <row r="11" spans="1:5" ht="13.5" thickBot="1" x14ac:dyDescent="0.25">
      <c r="A11" t="s">
        <v>31</v>
      </c>
    </row>
    <row r="12" spans="1:5" ht="13.5" thickBot="1" x14ac:dyDescent="0.25">
      <c r="B12" s="37" t="s">
        <v>32</v>
      </c>
      <c r="C12" s="37" t="s">
        <v>33</v>
      </c>
      <c r="D12" s="37" t="s">
        <v>72</v>
      </c>
      <c r="E12" s="37" t="s">
        <v>73</v>
      </c>
    </row>
    <row r="13" spans="1:5" x14ac:dyDescent="0.2">
      <c r="B13" s="31" t="s">
        <v>42</v>
      </c>
      <c r="C13" s="31" t="s">
        <v>43</v>
      </c>
      <c r="D13" s="33">
        <v>0.21226616501340331</v>
      </c>
      <c r="E13" s="33">
        <v>0.21226616501340204</v>
      </c>
    </row>
    <row r="14" spans="1:5" x14ac:dyDescent="0.2">
      <c r="B14" s="31" t="s">
        <v>44</v>
      </c>
      <c r="C14" s="31" t="s">
        <v>45</v>
      </c>
      <c r="D14" s="33">
        <v>0.26044715623240144</v>
      </c>
      <c r="E14" s="33">
        <v>0.26044715623239839</v>
      </c>
    </row>
    <row r="15" spans="1:5" x14ac:dyDescent="0.2">
      <c r="B15" s="31" t="s">
        <v>46</v>
      </c>
      <c r="C15" s="31" t="s">
        <v>47</v>
      </c>
      <c r="D15" s="33">
        <v>0</v>
      </c>
      <c r="E15" s="33">
        <v>0</v>
      </c>
    </row>
    <row r="16" spans="1:5" x14ac:dyDescent="0.2">
      <c r="B16" s="31" t="s">
        <v>48</v>
      </c>
      <c r="C16" s="31" t="s">
        <v>49</v>
      </c>
      <c r="D16" s="33">
        <v>0.52728667875420099</v>
      </c>
      <c r="E16" s="33">
        <v>0.52728667875419999</v>
      </c>
    </row>
    <row r="17" spans="1:7" ht="13.5" thickBot="1" x14ac:dyDescent="0.25">
      <c r="B17" s="32" t="s">
        <v>50</v>
      </c>
      <c r="C17" s="32" t="s">
        <v>51</v>
      </c>
      <c r="D17" s="34">
        <v>0.90523787790105081</v>
      </c>
      <c r="E17" s="34">
        <v>0.90523787790105203</v>
      </c>
    </row>
    <row r="20" spans="1:7" ht="13.5" thickBot="1" x14ac:dyDescent="0.25">
      <c r="A20" t="s">
        <v>40</v>
      </c>
    </row>
    <row r="21" spans="1:7" ht="13.5" thickBot="1" x14ac:dyDescent="0.25">
      <c r="B21" s="37" t="s">
        <v>32</v>
      </c>
      <c r="C21" s="37" t="s">
        <v>33</v>
      </c>
      <c r="D21" s="37" t="s">
        <v>74</v>
      </c>
      <c r="E21" s="37" t="s">
        <v>75</v>
      </c>
      <c r="F21" s="37" t="s">
        <v>76</v>
      </c>
      <c r="G21" s="37" t="s">
        <v>77</v>
      </c>
    </row>
    <row r="22" spans="1:7" x14ac:dyDescent="0.2">
      <c r="B22" s="31" t="s">
        <v>52</v>
      </c>
      <c r="C22" s="31" t="s">
        <v>53</v>
      </c>
      <c r="D22" s="35">
        <v>1.0000000000000004</v>
      </c>
      <c r="E22" s="31" t="s">
        <v>79</v>
      </c>
      <c r="F22" s="31" t="s">
        <v>80</v>
      </c>
      <c r="G22" s="31">
        <v>0</v>
      </c>
    </row>
    <row r="23" spans="1:7" x14ac:dyDescent="0.2">
      <c r="B23" s="31" t="s">
        <v>54</v>
      </c>
      <c r="C23" s="31" t="s">
        <v>55</v>
      </c>
      <c r="D23" s="35">
        <v>36.720000000000077</v>
      </c>
      <c r="E23" s="31" t="s">
        <v>81</v>
      </c>
      <c r="F23" s="31" t="s">
        <v>82</v>
      </c>
      <c r="G23" s="35">
        <v>0</v>
      </c>
    </row>
    <row r="24" spans="1:7" x14ac:dyDescent="0.2">
      <c r="B24" s="31" t="s">
        <v>56</v>
      </c>
      <c r="C24" s="31" t="s">
        <v>57</v>
      </c>
      <c r="D24" s="35">
        <v>45.980000000000075</v>
      </c>
      <c r="E24" s="31" t="s">
        <v>83</v>
      </c>
      <c r="F24" s="31" t="s">
        <v>82</v>
      </c>
      <c r="G24" s="35">
        <v>0</v>
      </c>
    </row>
    <row r="25" spans="1:7" x14ac:dyDescent="0.2">
      <c r="B25" s="31" t="s">
        <v>58</v>
      </c>
      <c r="C25" s="31" t="s">
        <v>59</v>
      </c>
      <c r="D25" s="35">
        <v>176.61538747145767</v>
      </c>
      <c r="E25" s="31" t="s">
        <v>84</v>
      </c>
      <c r="F25" s="31" t="s">
        <v>80</v>
      </c>
      <c r="G25" s="35">
        <v>1.6153874714576659</v>
      </c>
    </row>
    <row r="26" spans="1:7" x14ac:dyDescent="0.2">
      <c r="B26" s="31" t="s">
        <v>60</v>
      </c>
      <c r="C26" s="31" t="s">
        <v>61</v>
      </c>
      <c r="D26" s="35">
        <v>60.027066999177038</v>
      </c>
      <c r="E26" s="31" t="s">
        <v>85</v>
      </c>
      <c r="F26" s="31" t="s">
        <v>80</v>
      </c>
      <c r="G26" s="35">
        <v>37.027066999177038</v>
      </c>
    </row>
    <row r="27" spans="1:7" x14ac:dyDescent="0.2">
      <c r="B27" s="31" t="s">
        <v>62</v>
      </c>
      <c r="C27" s="31" t="s">
        <v>63</v>
      </c>
      <c r="D27" s="35">
        <v>213.75000092822421</v>
      </c>
      <c r="E27" s="31" t="s">
        <v>86</v>
      </c>
      <c r="F27" s="31" t="s">
        <v>80</v>
      </c>
      <c r="G27" s="31">
        <v>35.824082009095832</v>
      </c>
    </row>
    <row r="28" spans="1:7" x14ac:dyDescent="0.2">
      <c r="B28" s="31" t="s">
        <v>64</v>
      </c>
      <c r="C28" s="31" t="s">
        <v>65</v>
      </c>
      <c r="D28" s="35">
        <v>141.05297743179108</v>
      </c>
      <c r="E28" s="31" t="s">
        <v>87</v>
      </c>
      <c r="F28" s="31" t="s">
        <v>80</v>
      </c>
      <c r="G28" s="31">
        <v>174.42242301672553</v>
      </c>
    </row>
    <row r="29" spans="1:7" ht="13.5" thickBot="1" x14ac:dyDescent="0.25">
      <c r="B29" s="32" t="s">
        <v>66</v>
      </c>
      <c r="C29" s="32" t="s">
        <v>67</v>
      </c>
      <c r="D29" s="36">
        <v>94.23526308949954</v>
      </c>
      <c r="E29" s="32" t="s">
        <v>88</v>
      </c>
      <c r="F29" s="32" t="s">
        <v>82</v>
      </c>
      <c r="G29" s="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30.5703125" bestFit="1" customWidth="1"/>
    <col min="4" max="4" width="12" bestFit="1" customWidth="1"/>
    <col min="5" max="5" width="12.5703125" bestFit="1" customWidth="1"/>
    <col min="6" max="6" width="10.7109375" bestFit="1" customWidth="1"/>
    <col min="7" max="8" width="12" bestFit="1" customWidth="1"/>
  </cols>
  <sheetData>
    <row r="1" spans="1:8" x14ac:dyDescent="0.2">
      <c r="A1" s="30" t="s">
        <v>89</v>
      </c>
    </row>
    <row r="2" spans="1:8" x14ac:dyDescent="0.2">
      <c r="A2" s="30" t="s">
        <v>90</v>
      </c>
    </row>
    <row r="3" spans="1:8" x14ac:dyDescent="0.2">
      <c r="A3" s="30" t="s">
        <v>91</v>
      </c>
    </row>
    <row r="6" spans="1:8" ht="13.5" thickBot="1" x14ac:dyDescent="0.25">
      <c r="A6" t="s">
        <v>92</v>
      </c>
    </row>
    <row r="7" spans="1:8" x14ac:dyDescent="0.2">
      <c r="B7" s="38"/>
      <c r="C7" s="38"/>
      <c r="D7" s="38" t="s">
        <v>93</v>
      </c>
      <c r="E7" s="38" t="s">
        <v>94</v>
      </c>
      <c r="F7" s="38" t="s">
        <v>35</v>
      </c>
      <c r="G7" s="38" t="s">
        <v>37</v>
      </c>
      <c r="H7" s="38" t="s">
        <v>37</v>
      </c>
    </row>
    <row r="8" spans="1:8" ht="13.5" thickBot="1" x14ac:dyDescent="0.25">
      <c r="B8" s="39" t="s">
        <v>32</v>
      </c>
      <c r="C8" s="39" t="s">
        <v>33</v>
      </c>
      <c r="D8" s="39" t="s">
        <v>34</v>
      </c>
      <c r="E8" s="39" t="s">
        <v>95</v>
      </c>
      <c r="F8" s="39" t="s">
        <v>36</v>
      </c>
      <c r="G8" s="39" t="s">
        <v>38</v>
      </c>
      <c r="H8" s="39" t="s">
        <v>39</v>
      </c>
    </row>
    <row r="9" spans="1:8" x14ac:dyDescent="0.2">
      <c r="B9" s="31" t="s">
        <v>42</v>
      </c>
      <c r="C9" s="31" t="s">
        <v>43</v>
      </c>
      <c r="D9" s="31">
        <v>0.21226616501339801</v>
      </c>
      <c r="E9" s="31">
        <v>0</v>
      </c>
      <c r="F9" s="31">
        <v>0</v>
      </c>
      <c r="G9" s="31">
        <v>0.4464306503722264</v>
      </c>
      <c r="H9" s="31">
        <v>0.19990829156213635</v>
      </c>
    </row>
    <row r="10" spans="1:8" x14ac:dyDescent="0.2">
      <c r="B10" s="31" t="s">
        <v>44</v>
      </c>
      <c r="C10" s="31" t="s">
        <v>45</v>
      </c>
      <c r="D10" s="31">
        <v>0.26044715623240206</v>
      </c>
      <c r="E10" s="31">
        <v>0</v>
      </c>
      <c r="F10" s="31">
        <v>0</v>
      </c>
      <c r="G10" s="31">
        <v>0.36384395003488246</v>
      </c>
      <c r="H10" s="31">
        <v>1E+30</v>
      </c>
    </row>
    <row r="11" spans="1:8" x14ac:dyDescent="0.2">
      <c r="B11" s="31" t="s">
        <v>46</v>
      </c>
      <c r="C11" s="31" t="s">
        <v>47</v>
      </c>
      <c r="D11" s="31">
        <v>0</v>
      </c>
      <c r="E11" s="31">
        <v>9.4762122098949506E-2</v>
      </c>
      <c r="F11" s="31">
        <v>0</v>
      </c>
      <c r="G11" s="31">
        <v>1E+30</v>
      </c>
      <c r="H11" s="31">
        <v>9.4762122098949506E-2</v>
      </c>
    </row>
    <row r="12" spans="1:8" x14ac:dyDescent="0.2">
      <c r="B12" s="31" t="s">
        <v>48</v>
      </c>
      <c r="C12" s="31" t="s">
        <v>49</v>
      </c>
      <c r="D12" s="31">
        <v>0.52728667875419988</v>
      </c>
      <c r="E12" s="31">
        <v>0</v>
      </c>
      <c r="F12" s="31">
        <v>0</v>
      </c>
      <c r="G12" s="31">
        <v>0.17971651080364934</v>
      </c>
      <c r="H12" s="31">
        <v>0.42671063326682934</v>
      </c>
    </row>
    <row r="13" spans="1:8" ht="13.5" thickBot="1" x14ac:dyDescent="0.25">
      <c r="B13" s="32" t="s">
        <v>50</v>
      </c>
      <c r="C13" s="32" t="s">
        <v>51</v>
      </c>
      <c r="D13" s="32">
        <v>0.90523787790105059</v>
      </c>
      <c r="E13" s="32">
        <v>0</v>
      </c>
      <c r="F13" s="32">
        <v>1</v>
      </c>
      <c r="G13" s="32">
        <v>1E+30</v>
      </c>
      <c r="H13" s="32">
        <v>1</v>
      </c>
    </row>
    <row r="15" spans="1:8" ht="13.5" thickBot="1" x14ac:dyDescent="0.25">
      <c r="A15" t="s">
        <v>40</v>
      </c>
    </row>
    <row r="16" spans="1:8" x14ac:dyDescent="0.2">
      <c r="B16" s="38"/>
      <c r="C16" s="38"/>
      <c r="D16" s="38" t="s">
        <v>93</v>
      </c>
      <c r="E16" s="38" t="s">
        <v>96</v>
      </c>
      <c r="F16" s="38" t="s">
        <v>41</v>
      </c>
      <c r="G16" s="38" t="s">
        <v>37</v>
      </c>
      <c r="H16" s="38" t="s">
        <v>37</v>
      </c>
    </row>
    <row r="17" spans="2:8" ht="13.5" thickBot="1" x14ac:dyDescent="0.25">
      <c r="B17" s="39" t="s">
        <v>32</v>
      </c>
      <c r="C17" s="39" t="s">
        <v>33</v>
      </c>
      <c r="D17" s="39" t="s">
        <v>34</v>
      </c>
      <c r="E17" s="39" t="s">
        <v>97</v>
      </c>
      <c r="F17" s="39" t="s">
        <v>98</v>
      </c>
      <c r="G17" s="39" t="s">
        <v>38</v>
      </c>
      <c r="H17" s="39" t="s">
        <v>39</v>
      </c>
    </row>
    <row r="18" spans="2:8" x14ac:dyDescent="0.2">
      <c r="B18" s="31" t="s">
        <v>52</v>
      </c>
      <c r="C18" s="31" t="s">
        <v>53</v>
      </c>
      <c r="D18" s="31">
        <v>1</v>
      </c>
      <c r="E18" s="31">
        <v>-0.23888586564818914</v>
      </c>
      <c r="F18" s="31">
        <v>1</v>
      </c>
      <c r="G18" s="31">
        <v>1.4621756798057569E-2</v>
      </c>
      <c r="H18" s="31">
        <v>8.4908275089999166E-2</v>
      </c>
    </row>
    <row r="19" spans="2:8" x14ac:dyDescent="0.2">
      <c r="B19" s="31" t="s">
        <v>54</v>
      </c>
      <c r="C19" s="31" t="s">
        <v>55</v>
      </c>
      <c r="D19" s="31">
        <v>36.72</v>
      </c>
      <c r="E19" s="31">
        <v>1.3964548422445249E-2</v>
      </c>
      <c r="F19" s="31">
        <v>36.72</v>
      </c>
      <c r="G19" s="31">
        <v>8.1907784431137678</v>
      </c>
      <c r="H19" s="31">
        <v>0.23486073768025234</v>
      </c>
    </row>
    <row r="20" spans="2:8" x14ac:dyDescent="0.2">
      <c r="B20" s="31" t="s">
        <v>56</v>
      </c>
      <c r="C20" s="31" t="s">
        <v>57</v>
      </c>
      <c r="D20" s="31">
        <v>45.980000000000004</v>
      </c>
      <c r="E20" s="31">
        <v>1.3730872672402139E-2</v>
      </c>
      <c r="F20" s="31">
        <v>45.98</v>
      </c>
      <c r="G20" s="31">
        <v>7.3049933244325631</v>
      </c>
      <c r="H20" s="31">
        <v>2.1509697661153249</v>
      </c>
    </row>
    <row r="21" spans="2:8" x14ac:dyDescent="0.2">
      <c r="B21" s="31" t="s">
        <v>58</v>
      </c>
      <c r="C21" s="31" t="s">
        <v>59</v>
      </c>
      <c r="D21" s="31">
        <v>176.61538747145718</v>
      </c>
      <c r="E21" s="31">
        <v>0</v>
      </c>
      <c r="F21" s="31">
        <v>175</v>
      </c>
      <c r="G21" s="31">
        <v>1.615387471457197</v>
      </c>
      <c r="H21" s="31">
        <v>1E+30</v>
      </c>
    </row>
    <row r="22" spans="2:8" x14ac:dyDescent="0.2">
      <c r="B22" s="31" t="s">
        <v>60</v>
      </c>
      <c r="C22" s="31" t="s">
        <v>61</v>
      </c>
      <c r="D22" s="31">
        <v>60.027066999176967</v>
      </c>
      <c r="E22" s="31">
        <v>0</v>
      </c>
      <c r="F22" s="31">
        <v>23</v>
      </c>
      <c r="G22" s="31">
        <v>37.027066999176967</v>
      </c>
      <c r="H22" s="31">
        <v>1E+30</v>
      </c>
    </row>
    <row r="23" spans="2:8" x14ac:dyDescent="0.2">
      <c r="B23" s="31" t="s">
        <v>62</v>
      </c>
      <c r="C23" s="31" t="s">
        <v>63</v>
      </c>
      <c r="D23" s="31">
        <v>213.75000092822361</v>
      </c>
      <c r="E23" s="31">
        <v>0</v>
      </c>
      <c r="F23" s="31">
        <v>0</v>
      </c>
      <c r="G23" s="31">
        <v>1E+30</v>
      </c>
      <c r="H23" s="31">
        <v>35.824082009095967</v>
      </c>
    </row>
    <row r="24" spans="2:8" x14ac:dyDescent="0.2">
      <c r="B24" s="31" t="s">
        <v>64</v>
      </c>
      <c r="C24" s="31" t="s">
        <v>65</v>
      </c>
      <c r="D24" s="31">
        <v>141.05297743179102</v>
      </c>
      <c r="E24" s="31">
        <v>0</v>
      </c>
      <c r="F24" s="31">
        <v>0</v>
      </c>
      <c r="G24" s="31">
        <v>1E+30</v>
      </c>
      <c r="H24" s="31">
        <v>174.42242301672511</v>
      </c>
    </row>
    <row r="25" spans="2:8" ht="13.5" thickBot="1" x14ac:dyDescent="0.25">
      <c r="B25" s="32" t="s">
        <v>66</v>
      </c>
      <c r="C25" s="32" t="s">
        <v>67</v>
      </c>
      <c r="D25" s="32">
        <v>94.235263089499327</v>
      </c>
      <c r="E25" s="32">
        <v>-9.6061479346781949E-3</v>
      </c>
      <c r="F25" s="32">
        <v>0</v>
      </c>
      <c r="G25" s="32">
        <v>13.526612031726113</v>
      </c>
      <c r="H25" s="3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1"/>
  <sheetViews>
    <sheetView tabSelected="1" workbookViewId="0">
      <selection activeCell="H10" sqref="H10"/>
    </sheetView>
  </sheetViews>
  <sheetFormatPr defaultRowHeight="15.75" x14ac:dyDescent="0.25"/>
  <cols>
    <col min="1" max="1" width="29.7109375" style="2" customWidth="1"/>
    <col min="2" max="2" width="10.5703125" style="2" customWidth="1"/>
    <col min="3" max="3" width="10" style="2" customWidth="1"/>
    <col min="4" max="4" width="9.140625" style="2"/>
    <col min="5" max="5" width="10.28515625" style="2" customWidth="1"/>
    <col min="6" max="6" width="13.140625" style="2" customWidth="1"/>
    <col min="7" max="7" width="10.42578125" style="2" customWidth="1"/>
    <col min="8" max="16384" width="9.140625" style="2"/>
  </cols>
  <sheetData>
    <row r="1" spans="1:5" ht="18.75" x14ac:dyDescent="0.3">
      <c r="A1" s="1" t="s">
        <v>0</v>
      </c>
    </row>
    <row r="3" spans="1:5" x14ac:dyDescent="0.25">
      <c r="B3" s="3" t="s">
        <v>1</v>
      </c>
      <c r="C3" s="3"/>
      <c r="D3" s="3"/>
      <c r="E3" s="3"/>
    </row>
    <row r="4" spans="1:5" ht="16.5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spans="1:5" x14ac:dyDescent="0.25">
      <c r="A5" s="2" t="s">
        <v>7</v>
      </c>
      <c r="B5" s="6">
        <v>285.2</v>
      </c>
      <c r="C5" s="7">
        <v>162.30000000000001</v>
      </c>
      <c r="D5" s="7">
        <v>275.7</v>
      </c>
      <c r="E5" s="8">
        <v>210.4</v>
      </c>
    </row>
    <row r="6" spans="1:5" x14ac:dyDescent="0.25">
      <c r="A6" s="2" t="s">
        <v>8</v>
      </c>
      <c r="B6" s="9">
        <v>123.8</v>
      </c>
      <c r="C6" s="10">
        <v>128.69999999999999</v>
      </c>
      <c r="D6" s="10">
        <v>348.5</v>
      </c>
      <c r="E6" s="11">
        <v>154.1</v>
      </c>
    </row>
    <row r="7" spans="1:5" ht="16.5" thickBot="1" x14ac:dyDescent="0.3">
      <c r="A7" s="2" t="s">
        <v>9</v>
      </c>
      <c r="B7" s="12">
        <v>106.72</v>
      </c>
      <c r="C7" s="13">
        <v>64.209999999999994</v>
      </c>
      <c r="D7" s="13">
        <v>104.1</v>
      </c>
      <c r="E7" s="14">
        <v>104.04</v>
      </c>
    </row>
    <row r="9" spans="1:5" x14ac:dyDescent="0.25">
      <c r="B9" s="3" t="s">
        <v>1</v>
      </c>
      <c r="C9" s="3"/>
      <c r="D9" s="3"/>
      <c r="E9" s="3"/>
    </row>
    <row r="10" spans="1:5" ht="16.5" thickBot="1" x14ac:dyDescent="0.3">
      <c r="A10" s="4" t="s">
        <v>10</v>
      </c>
      <c r="B10" s="5" t="s">
        <v>3</v>
      </c>
      <c r="C10" s="5" t="s">
        <v>4</v>
      </c>
      <c r="D10" s="5" t="s">
        <v>5</v>
      </c>
      <c r="E10" s="5" t="s">
        <v>6</v>
      </c>
    </row>
    <row r="11" spans="1:5" x14ac:dyDescent="0.25">
      <c r="A11" s="2" t="s">
        <v>11</v>
      </c>
      <c r="B11" s="6">
        <v>48.14</v>
      </c>
      <c r="C11" s="7">
        <v>34.619999999999997</v>
      </c>
      <c r="D11" s="7">
        <v>36.72</v>
      </c>
      <c r="E11" s="8">
        <v>33.159999999999997</v>
      </c>
    </row>
    <row r="12" spans="1:5" x14ac:dyDescent="0.25">
      <c r="A12" s="2" t="s">
        <v>12</v>
      </c>
      <c r="B12" s="9">
        <v>43.1</v>
      </c>
      <c r="C12" s="10">
        <v>27.11</v>
      </c>
      <c r="D12" s="10">
        <v>45.98</v>
      </c>
      <c r="E12" s="11">
        <v>56.46</v>
      </c>
    </row>
    <row r="13" spans="1:5" x14ac:dyDescent="0.25">
      <c r="A13" s="2" t="s">
        <v>13</v>
      </c>
      <c r="B13" s="15">
        <v>253</v>
      </c>
      <c r="C13" s="16">
        <v>148</v>
      </c>
      <c r="D13" s="16">
        <v>175</v>
      </c>
      <c r="E13" s="17">
        <v>160</v>
      </c>
    </row>
    <row r="14" spans="1:5" ht="16.5" thickBot="1" x14ac:dyDescent="0.3">
      <c r="A14" s="2" t="s">
        <v>14</v>
      </c>
      <c r="B14" s="18">
        <v>41</v>
      </c>
      <c r="C14" s="19">
        <v>27</v>
      </c>
      <c r="D14" s="19">
        <v>23</v>
      </c>
      <c r="E14" s="20">
        <v>84</v>
      </c>
    </row>
    <row r="17" spans="1:7" ht="18.75" x14ac:dyDescent="0.3">
      <c r="A17" s="1" t="s">
        <v>15</v>
      </c>
    </row>
    <row r="19" spans="1:7" x14ac:dyDescent="0.25">
      <c r="B19" s="21" t="s">
        <v>16</v>
      </c>
      <c r="C19" s="21"/>
      <c r="D19" s="21"/>
      <c r="E19" s="21"/>
      <c r="F19" s="23" t="s">
        <v>17</v>
      </c>
    </row>
    <row r="20" spans="1:7" ht="16.5" thickBot="1" x14ac:dyDescent="0.3"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22</v>
      </c>
    </row>
    <row r="21" spans="1:7" ht="16.5" thickBot="1" x14ac:dyDescent="0.3">
      <c r="A21" s="22" t="s">
        <v>23</v>
      </c>
      <c r="B21" s="26">
        <v>0.21226616501339801</v>
      </c>
      <c r="C21" s="27">
        <v>0.26044715623240206</v>
      </c>
      <c r="D21" s="27">
        <v>0</v>
      </c>
      <c r="E21" s="27">
        <v>0.52728667875419988</v>
      </c>
      <c r="F21" s="28">
        <v>0.90523787790105059</v>
      </c>
    </row>
    <row r="23" spans="1:7" x14ac:dyDescent="0.25">
      <c r="B23" s="23" t="s">
        <v>24</v>
      </c>
      <c r="D23" s="23" t="s">
        <v>25</v>
      </c>
      <c r="F23" s="23" t="s">
        <v>26</v>
      </c>
      <c r="G23" s="29">
        <f>F21</f>
        <v>0.90523787790105059</v>
      </c>
    </row>
    <row r="24" spans="1:7" x14ac:dyDescent="0.25">
      <c r="A24" s="2" t="s">
        <v>27</v>
      </c>
      <c r="B24" s="24">
        <f>SUM(B21:E21)</f>
        <v>1</v>
      </c>
      <c r="C24" s="23" t="s">
        <v>28</v>
      </c>
      <c r="D24" s="24">
        <v>1</v>
      </c>
    </row>
    <row r="25" spans="1:7" x14ac:dyDescent="0.25">
      <c r="A25" s="2" t="s">
        <v>11</v>
      </c>
      <c r="B25" s="24">
        <f>SUMPRODUCT(B11:E11,$B$21:$E$21)</f>
        <v>36.72</v>
      </c>
      <c r="C25" s="23" t="s">
        <v>29</v>
      </c>
      <c r="D25" s="25">
        <f>D11</f>
        <v>36.72</v>
      </c>
    </row>
    <row r="26" spans="1:7" x14ac:dyDescent="0.25">
      <c r="A26" s="2" t="s">
        <v>12</v>
      </c>
      <c r="B26" s="24">
        <f>SUMPRODUCT(B12:E12,$B$21:$E$21)</f>
        <v>45.980000000000004</v>
      </c>
      <c r="C26" s="23" t="s">
        <v>29</v>
      </c>
      <c r="D26" s="25">
        <f>D12</f>
        <v>45.98</v>
      </c>
    </row>
    <row r="27" spans="1:7" x14ac:dyDescent="0.25">
      <c r="A27" s="2" t="s">
        <v>13</v>
      </c>
      <c r="B27" s="24">
        <f>SUMPRODUCT(B13:E13,$B$21:$E$21)</f>
        <v>176.61538747145718</v>
      </c>
      <c r="C27" s="23" t="s">
        <v>29</v>
      </c>
      <c r="D27" s="25">
        <f>D13</f>
        <v>175</v>
      </c>
    </row>
    <row r="28" spans="1:7" x14ac:dyDescent="0.25">
      <c r="A28" s="2" t="s">
        <v>14</v>
      </c>
      <c r="B28" s="24">
        <f>SUMPRODUCT(B14:E14,$B$21:$E$21)</f>
        <v>60.027066999176967</v>
      </c>
      <c r="C28" s="23" t="s">
        <v>29</v>
      </c>
      <c r="D28" s="25">
        <f>D14</f>
        <v>23</v>
      </c>
    </row>
    <row r="29" spans="1:7" x14ac:dyDescent="0.25">
      <c r="A29" s="2" t="s">
        <v>7</v>
      </c>
      <c r="B29" s="24">
        <f>SUMPRODUCT(B5:E5,$B$21:$E$21)</f>
        <v>213.75000092822361</v>
      </c>
      <c r="C29" s="23" t="s">
        <v>30</v>
      </c>
      <c r="D29" s="24">
        <f>D5*$F$21</f>
        <v>249.57408293731964</v>
      </c>
    </row>
    <row r="30" spans="1:7" x14ac:dyDescent="0.25">
      <c r="A30" s="2" t="s">
        <v>8</v>
      </c>
      <c r="B30" s="24">
        <f>SUMPRODUCT(B6:E6,$B$21:$E$21)</f>
        <v>141.05297743179102</v>
      </c>
      <c r="C30" s="23" t="s">
        <v>30</v>
      </c>
      <c r="D30" s="24">
        <f>D6*$F$21</f>
        <v>315.47540044851615</v>
      </c>
    </row>
    <row r="31" spans="1:7" x14ac:dyDescent="0.25">
      <c r="A31" s="2" t="s">
        <v>9</v>
      </c>
      <c r="B31" s="24">
        <f>SUMPRODUCT(B7:E7,$B$21:$E$21)</f>
        <v>94.235263089499327</v>
      </c>
      <c r="C31" s="23" t="s">
        <v>30</v>
      </c>
      <c r="D31" s="24">
        <f>D7*$F$21</f>
        <v>94.235263089499355</v>
      </c>
    </row>
  </sheetData>
  <phoneticPr fontId="0" type="noConversion"/>
  <printOptions horizontalCentered="1" headings="1" gridLines="1"/>
  <pageMargins left="0.75" right="0.75" top="1" bottom="1" header="0.5" footer="2.94"/>
  <pageSetup scale="93" orientation="portrait" horizontalDpi="300" verticalDpi="300" r:id="rId1"/>
  <headerFooter alignWithMargins="0"/>
  <ignoredErrors>
    <ignoredError sqref="B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Model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1997-09-03T17:43:05Z</dcterms:created>
  <dcterms:modified xsi:type="dcterms:W3CDTF">2010-07-25T03:29:43Z</dcterms:modified>
</cp:coreProperties>
</file>