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600" yWindow="525" windowWidth="8940" windowHeight="4110" activeTab="1"/>
  </bookViews>
  <sheets>
    <sheet name="Sensitivity Report 1" sheetId="9" r:id="rId1"/>
    <sheet name="Solution" sheetId="1" r:id="rId2"/>
  </sheets>
  <definedNames>
    <definedName name="lssolver_est" localSheetId="1" hidden="1">2</definedName>
    <definedName name="lssolver_itr" localSheetId="1" hidden="1">0</definedName>
    <definedName name="lssolver_neg" localSheetId="1" hidden="1">0</definedName>
    <definedName name="lssolver_piv" localSheetId="1" hidden="1">0</definedName>
    <definedName name="lssolver_pre" localSheetId="1" hidden="1">0</definedName>
    <definedName name="lssolver_red" localSheetId="1" hidden="1">0</definedName>
    <definedName name="lssolver_rep" localSheetId="1" hidden="1">2</definedName>
    <definedName name="lssolver_scl" localSheetId="1" hidden="1">0</definedName>
    <definedName name="lssolver_sho" localSheetId="1" hidden="1">2</definedName>
    <definedName name="lssolver_sol" localSheetId="1" hidden="1">0</definedName>
    <definedName name="lssolver_tim" localSheetId="1" hidden="1">0</definedName>
    <definedName name="lssolver_tol" localSheetId="1" hidden="1">0</definedName>
    <definedName name="objValue">#REF!</definedName>
    <definedName name="_xlnm.Print_Area" localSheetId="1">Solution!$A$1:$K$21</definedName>
    <definedName name="qpsolver_itr" localSheetId="1" hidden="1">100</definedName>
    <definedName name="qpsolver_lin" localSheetId="1" hidden="1">1</definedName>
    <definedName name="qpsolver_neg" localSheetId="1" hidden="1">1</definedName>
    <definedName name="qpsolver_piv" localSheetId="1" hidden="1">0.000001</definedName>
    <definedName name="qpsolver_pre" localSheetId="1" hidden="1">0.00000001</definedName>
    <definedName name="qpsolver_red" localSheetId="1" hidden="1">0.000001</definedName>
    <definedName name="qpsolver_rep" localSheetId="1" hidden="1">2</definedName>
    <definedName name="qpsolver_scl" localSheetId="1" hidden="1">2</definedName>
    <definedName name="qpsolver_sho" localSheetId="1" hidden="1">2</definedName>
    <definedName name="qpsolver_tim" localSheetId="1" hidden="1">100</definedName>
    <definedName name="qpsolver_tol" localSheetId="1" hidden="1">0.05</definedName>
    <definedName name="solver_adj" localSheetId="1" hidden="1">Solution!$D$5:$D$19</definedName>
    <definedName name="solver_cvg" localSheetId="1" hidden="1">0.001</definedName>
    <definedName name="solver_drv" localSheetId="1" hidden="1">1</definedName>
    <definedName name="solver_eng" localSheetId="1" hidden="1">2</definedName>
    <definedName name="solver_est" localSheetId="1" hidden="1">1</definedName>
    <definedName name="solver_ibd" localSheetId="1" hidden="1">2</definedName>
    <definedName name="solver_itr" localSheetId="1" hidden="1">100</definedName>
    <definedName name="solver_lhs1" localSheetId="1" hidden="1">Solution!$D$5:$D$18</definedName>
    <definedName name="solver_lhs2" localSheetId="1" hidden="1">Solution!$I$7:$I$13</definedName>
    <definedName name="solver_lin" localSheetId="1" hidden="1">1</definedName>
    <definedName name="solver_lva" localSheetId="1" hidden="1">2</definedName>
    <definedName name="solver_mip" localSheetId="1" hidden="1">5000</definedName>
    <definedName name="solver_mni" localSheetId="1" hidden="1">30</definedName>
    <definedName name="solver_mrt" localSheetId="1" hidden="1">0.075</definedName>
    <definedName name="solver_neg" localSheetId="1" hidden="1">1</definedName>
    <definedName name="solver_nod" localSheetId="1" hidden="1">5000</definedName>
    <definedName name="solver_num" localSheetId="1" hidden="1">2</definedName>
    <definedName name="solver_nwt" localSheetId="1" hidden="1">1</definedName>
    <definedName name="solver_ofx" localSheetId="1" hidden="1">2</definedName>
    <definedName name="solver_opt" localSheetId="1" hidden="1">Solution!$I$18</definedName>
    <definedName name="solver_piv" localSheetId="1" hidden="1">0.000001</definedName>
    <definedName name="solver_pre" localSheetId="1" hidden="1">0.000001</definedName>
    <definedName name="solver_pro" localSheetId="1" hidden="1">2</definedName>
    <definedName name="solver_rbv" localSheetId="1" hidden="1">1</definedName>
    <definedName name="solver_red" localSheetId="1" hidden="1">0.000001</definedName>
    <definedName name="solver_rel1" localSheetId="1" hidden="1">1</definedName>
    <definedName name="solver_rel2" localSheetId="1" hidden="1">2</definedName>
    <definedName name="solver_reo" localSheetId="1" hidden="1">2</definedName>
    <definedName name="solver_rep" localSheetId="1" hidden="1">2</definedName>
    <definedName name="solver_rhs1" localSheetId="1" hidden="1">Solution!$C$5:$C$18</definedName>
    <definedName name="solver_rhs2" localSheetId="1" hidden="1">Solution!$K$7:$K$13</definedName>
    <definedName name="solver_rlx" localSheetId="1" hidden="1">2</definedName>
    <definedName name="solver_scl" localSheetId="1" hidden="1">2</definedName>
    <definedName name="solver_sho" localSheetId="1" hidden="1">2</definedName>
    <definedName name="solver_ssz" localSheetId="1" hidden="1">100</definedName>
    <definedName name="solver_std" localSheetId="1" hidden="1">0</definedName>
    <definedName name="solver_tim" localSheetId="1" hidden="1">100</definedName>
    <definedName name="solver_tol" localSheetId="1" hidden="1">0.05</definedName>
    <definedName name="solver_typ" localSheetId="1" hidden="1">1</definedName>
    <definedName name="solver_val" localSheetId="1" hidden="1">0</definedName>
    <definedName name="solver_ver" localSheetId="1" hidden="1">2</definedName>
    <definedName name="sssolver_drv" localSheetId="1" hidden="1">1</definedName>
    <definedName name="sssolver_est" localSheetId="1" hidden="1">1</definedName>
    <definedName name="sssolver_itr" localSheetId="1" hidden="1">100</definedName>
    <definedName name="sssolver_lin" localSheetId="1" hidden="1">2</definedName>
    <definedName name="sssolver_neg" localSheetId="1" hidden="1">1</definedName>
    <definedName name="sssolver_nwt" localSheetId="1" hidden="1">1</definedName>
    <definedName name="sssolver_pre" localSheetId="1" hidden="1">0.00000001</definedName>
    <definedName name="sssolver_rep" localSheetId="1" hidden="1">2</definedName>
    <definedName name="sssolver_scl" localSheetId="1" hidden="1">2</definedName>
    <definedName name="sssolver_sho" localSheetId="1" hidden="1">2</definedName>
    <definedName name="sssolver_tim" localSheetId="1" hidden="1">100</definedName>
    <definedName name="sssolver_tol" localSheetId="1" hidden="1">0.05</definedName>
  </definedNames>
  <calcPr calcId="125725"/>
</workbook>
</file>

<file path=xl/calcChain.xml><?xml version="1.0" encoding="utf-8"?>
<calcChain xmlns="http://schemas.openxmlformats.org/spreadsheetml/2006/main">
  <c r="H13" i="1"/>
  <c r="H12"/>
  <c r="G8"/>
  <c r="G11"/>
  <c r="H9"/>
  <c r="G13"/>
  <c r="H11"/>
  <c r="G7"/>
  <c r="I18"/>
  <c r="G12"/>
  <c r="G9"/>
  <c r="G10"/>
  <c r="H10"/>
  <c r="H8"/>
  <c r="H7"/>
  <c r="I13" l="1"/>
  <c r="I9"/>
  <c r="I11"/>
  <c r="I12"/>
  <c r="I7"/>
  <c r="I10"/>
  <c r="I8"/>
</calcChain>
</file>

<file path=xl/sharedStrings.xml><?xml version="1.0" encoding="utf-8"?>
<sst xmlns="http://schemas.openxmlformats.org/spreadsheetml/2006/main" count="95" uniqueCount="58">
  <si>
    <t>Units</t>
  </si>
  <si>
    <t>Start Node</t>
  </si>
  <si>
    <t>End Node</t>
  </si>
  <si>
    <t>Shipped</t>
  </si>
  <si>
    <t>Units Shipped</t>
  </si>
  <si>
    <t xml:space="preserve">Net </t>
  </si>
  <si>
    <t>Node</t>
  </si>
  <si>
    <t>In</t>
  </si>
  <si>
    <t>Out</t>
  </si>
  <si>
    <t>Shipments</t>
  </si>
  <si>
    <t>Supply</t>
  </si>
  <si>
    <t>=</t>
  </si>
  <si>
    <t>Arc</t>
  </si>
  <si>
    <t>Capacity</t>
  </si>
  <si>
    <t>Max Flow</t>
  </si>
  <si>
    <t>Cincinnati Maximal Traffic Flow</t>
  </si>
  <si>
    <t>Worksheet: [Cincinnati.xlsx]Solution</t>
  </si>
  <si>
    <t>Cell</t>
  </si>
  <si>
    <t>Name</t>
  </si>
  <si>
    <t>Adjustable Cells</t>
  </si>
  <si>
    <t>Constraints</t>
  </si>
  <si>
    <t>$D$5</t>
  </si>
  <si>
    <t>$D$6</t>
  </si>
  <si>
    <t>$D$7</t>
  </si>
  <si>
    <t>$D$8</t>
  </si>
  <si>
    <t>$D$9</t>
  </si>
  <si>
    <t>$D$10</t>
  </si>
  <si>
    <t>$D$11</t>
  </si>
  <si>
    <t>$D$12</t>
  </si>
  <si>
    <t>$D$13</t>
  </si>
  <si>
    <t>$D$14</t>
  </si>
  <si>
    <t>$D$15</t>
  </si>
  <si>
    <t>$D$16</t>
  </si>
  <si>
    <t>$D$17</t>
  </si>
  <si>
    <t>$D$18</t>
  </si>
  <si>
    <t>$D$19</t>
  </si>
  <si>
    <t>$I$7</t>
  </si>
  <si>
    <t>$I$8</t>
  </si>
  <si>
    <t>$I$9</t>
  </si>
  <si>
    <t>$I$10</t>
  </si>
  <si>
    <t>$I$11</t>
  </si>
  <si>
    <t>$I$12</t>
  </si>
  <si>
    <t>$I$13</t>
  </si>
  <si>
    <t>Microsoft Excel 12.0 Sensitivity Report</t>
  </si>
  <si>
    <t>Final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</si>
  <si>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</si>
  <si>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</si>
  <si>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</si>
  <si>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</si>
  <si>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</si>
  <si>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</si>
  <si>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</si>
  <si>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</si>
  <si>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Shadow</t>
  </si>
  <si>
    <t>Price</t>
  </si>
  <si>
    <t>Constraint</t>
  </si>
  <si>
    <t>R.H. Side</t>
  </si>
  <si>
    <t>Report Created: 5/8/2009 11:16:02 AM</t>
  </si>
</sst>
</file>

<file path=xl/styles.xml><?xml version="1.0" encoding="utf-8"?>
<styleSheet xmlns="http://schemas.openxmlformats.org/spreadsheetml/2006/main">
  <fonts count="6">
    <font>
      <sz val="10"/>
      <name val="Arial"/>
    </font>
    <font>
      <b/>
      <sz val="14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sz val="10"/>
      <name val="Arial"/>
      <family val="2"/>
    </font>
    <font>
      <b/>
      <sz val="10"/>
      <color indexed="1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Fill="1" applyAlignment="1">
      <alignment horizontal="centerContinuous"/>
    </xf>
    <xf numFmtId="0" fontId="3" fillId="0" borderId="0" xfId="0" applyFont="1" applyFill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2" fillId="0" borderId="0" xfId="0" applyFont="1" applyFill="1"/>
    <xf numFmtId="0" fontId="3" fillId="0" borderId="0" xfId="0" applyFont="1" applyFill="1"/>
    <xf numFmtId="0" fontId="3" fillId="0" borderId="0" xfId="0" applyFont="1" applyFill="1" applyAlignment="1">
      <alignment horizontal="right"/>
    </xf>
    <xf numFmtId="0" fontId="2" fillId="2" borderId="2" xfId="0" applyFont="1" applyFill="1" applyBorder="1"/>
    <xf numFmtId="0" fontId="2" fillId="2" borderId="0" xfId="0" applyFont="1" applyFill="1"/>
    <xf numFmtId="1" fontId="2" fillId="2" borderId="3" xfId="0" applyNumberFormat="1" applyFont="1" applyFill="1" applyBorder="1"/>
    <xf numFmtId="1" fontId="2" fillId="2" borderId="2" xfId="0" applyNumberFormat="1" applyFont="1" applyFill="1" applyBorder="1"/>
    <xf numFmtId="1" fontId="2" fillId="2" borderId="4" xfId="0" applyNumberFormat="1" applyFont="1" applyFill="1" applyBorder="1"/>
    <xf numFmtId="1" fontId="2" fillId="0" borderId="0" xfId="0" applyNumberFormat="1" applyFont="1" applyFill="1"/>
    <xf numFmtId="1" fontId="2" fillId="2" borderId="0" xfId="0" applyNumberFormat="1" applyFont="1" applyFill="1"/>
    <xf numFmtId="1" fontId="2" fillId="0" borderId="0" xfId="0" applyNumberFormat="1" applyFont="1" applyFill="1" applyAlignment="1">
      <alignment horizontal="right"/>
    </xf>
    <xf numFmtId="1" fontId="2" fillId="0" borderId="0" xfId="0" applyNumberFormat="1" applyFont="1"/>
    <xf numFmtId="1" fontId="0" fillId="0" borderId="0" xfId="0" applyNumberFormat="1"/>
    <xf numFmtId="0" fontId="4" fillId="0" borderId="0" xfId="0" applyFont="1"/>
    <xf numFmtId="0" fontId="0" fillId="0" borderId="7" xfId="0" applyFill="1" applyBorder="1" applyAlignment="1"/>
    <xf numFmtId="0" fontId="0" fillId="0" borderId="8" xfId="0" applyFill="1" applyBorder="1" applyAlignment="1"/>
    <xf numFmtId="1" fontId="0" fillId="0" borderId="8" xfId="0" applyNumberFormat="1" applyFill="1" applyBorder="1" applyAlignment="1"/>
    <xf numFmtId="0" fontId="0" fillId="0" borderId="8" xfId="0" applyNumberFormat="1" applyFill="1" applyBorder="1" applyAlignment="1"/>
    <xf numFmtId="1" fontId="0" fillId="0" borderId="7" xfId="0" applyNumberFormat="1" applyFill="1" applyBorder="1" applyAlignment="1"/>
    <xf numFmtId="0" fontId="5" fillId="0" borderId="5" xfId="0" applyFont="1" applyFill="1" applyBorder="1" applyAlignment="1">
      <alignment horizontal="center"/>
    </xf>
    <xf numFmtId="0" fontId="5" fillId="0" borderId="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34"/>
  <sheetViews>
    <sheetView showGridLines="0" workbookViewId="0">
      <selection sqref="A1:A3"/>
    </sheetView>
  </sheetViews>
  <sheetFormatPr defaultRowHeight="12.75"/>
  <cols>
    <col min="1" max="1" width="2.28515625" customWidth="1"/>
    <col min="2" max="2" width="6.28515625" bestFit="1" customWidth="1"/>
    <col min="3" max="3" width="9.85546875" bestFit="1" customWidth="1"/>
    <col min="4" max="4" width="6.28515625" customWidth="1"/>
    <col min="5" max="5" width="9" bestFit="1" customWidth="1"/>
    <col min="6" max="6" width="10.7109375" bestFit="1" customWidth="1"/>
    <col min="7" max="8" width="10.140625" bestFit="1" customWidth="1"/>
  </cols>
  <sheetData>
    <row r="1" spans="1:8">
      <c r="A1" s="21" t="s">
        <v>43</v>
      </c>
    </row>
    <row r="2" spans="1:8">
      <c r="A2" s="21" t="s">
        <v>16</v>
      </c>
    </row>
    <row r="3" spans="1:8">
      <c r="A3" s="21" t="s">
        <v>57</v>
      </c>
    </row>
    <row r="6" spans="1:8" ht="13.5" thickBot="1">
      <c r="A6" t="s">
        <v>19</v>
      </c>
    </row>
    <row r="7" spans="1:8">
      <c r="B7" s="27"/>
      <c r="C7" s="27"/>
      <c r="D7" s="27" t="s">
        <v>44</v>
      </c>
      <c r="E7" s="27" t="s">
        <v>46</v>
      </c>
      <c r="F7" s="27" t="s">
        <v>48</v>
      </c>
      <c r="G7" s="27" t="s">
        <v>50</v>
      </c>
      <c r="H7" s="27" t="s">
        <v>50</v>
      </c>
    </row>
    <row r="8" spans="1:8" ht="13.5" thickBot="1">
      <c r="B8" s="28" t="s">
        <v>17</v>
      </c>
      <c r="C8" s="28" t="s">
        <v>18</v>
      </c>
      <c r="D8" s="28" t="s">
        <v>45</v>
      </c>
      <c r="E8" s="28" t="s">
        <v>47</v>
      </c>
      <c r="F8" s="28" t="s">
        <v>49</v>
      </c>
      <c r="G8" s="28" t="s">
        <v>51</v>
      </c>
      <c r="H8" s="28" t="s">
        <v>52</v>
      </c>
    </row>
    <row r="9" spans="1:8">
      <c r="B9" s="23" t="s">
        <v>21</v>
      </c>
      <c r="C9" s="23" t="s">
        <v>3</v>
      </c>
      <c r="D9" s="24">
        <v>5</v>
      </c>
      <c r="E9" s="24">
        <v>0</v>
      </c>
      <c r="F9" s="23">
        <v>0</v>
      </c>
      <c r="G9" s="23">
        <v>1E+30</v>
      </c>
      <c r="H9" s="23">
        <v>0</v>
      </c>
    </row>
    <row r="10" spans="1:8">
      <c r="B10" s="23" t="s">
        <v>22</v>
      </c>
      <c r="C10" s="23" t="s">
        <v>3</v>
      </c>
      <c r="D10" s="24">
        <v>4.0000000000023688</v>
      </c>
      <c r="E10" s="24">
        <v>0</v>
      </c>
      <c r="F10" s="23">
        <v>0</v>
      </c>
      <c r="G10" s="23">
        <v>0</v>
      </c>
      <c r="H10" s="23">
        <v>1.0000000000048592</v>
      </c>
    </row>
    <row r="11" spans="1:8">
      <c r="B11" s="23" t="s">
        <v>23</v>
      </c>
      <c r="C11" s="23" t="s">
        <v>3</v>
      </c>
      <c r="D11" s="24">
        <v>5</v>
      </c>
      <c r="E11" s="24">
        <v>0</v>
      </c>
      <c r="F11" s="23">
        <v>0</v>
      </c>
      <c r="G11" s="23">
        <v>1E+30</v>
      </c>
      <c r="H11" s="23">
        <v>0</v>
      </c>
    </row>
    <row r="12" spans="1:8">
      <c r="B12" s="23" t="s">
        <v>24</v>
      </c>
      <c r="C12" s="23" t="s">
        <v>3</v>
      </c>
      <c r="D12" s="24">
        <v>1.9999999999857891</v>
      </c>
      <c r="E12" s="24">
        <v>0</v>
      </c>
      <c r="F12" s="23">
        <v>0</v>
      </c>
      <c r="G12" s="23">
        <v>0</v>
      </c>
      <c r="H12" s="23">
        <v>0</v>
      </c>
    </row>
    <row r="13" spans="1:8">
      <c r="B13" s="23" t="s">
        <v>25</v>
      </c>
      <c r="C13" s="23" t="s">
        <v>3</v>
      </c>
      <c r="D13" s="24">
        <v>3</v>
      </c>
      <c r="E13" s="24">
        <v>1.0000000000061282</v>
      </c>
      <c r="F13" s="23">
        <v>0</v>
      </c>
      <c r="G13" s="23">
        <v>1E+30</v>
      </c>
      <c r="H13" s="23">
        <v>1.0000000000061282</v>
      </c>
    </row>
    <row r="14" spans="1:8">
      <c r="B14" s="23" t="s">
        <v>26</v>
      </c>
      <c r="C14" s="23" t="s">
        <v>3</v>
      </c>
      <c r="D14" s="24">
        <v>0</v>
      </c>
      <c r="E14" s="24">
        <v>0</v>
      </c>
      <c r="F14" s="23">
        <v>0</v>
      </c>
      <c r="G14" s="23">
        <v>0</v>
      </c>
      <c r="H14" s="23">
        <v>1E+30</v>
      </c>
    </row>
    <row r="15" spans="1:8">
      <c r="B15" s="23" t="s">
        <v>27</v>
      </c>
      <c r="C15" s="23" t="s">
        <v>3</v>
      </c>
      <c r="D15" s="24">
        <v>3</v>
      </c>
      <c r="E15" s="24">
        <v>1.0000000000061282</v>
      </c>
      <c r="F15" s="23">
        <v>0</v>
      </c>
      <c r="G15" s="23">
        <v>1E+30</v>
      </c>
      <c r="H15" s="23">
        <v>1.0000000000061282</v>
      </c>
    </row>
    <row r="16" spans="1:8">
      <c r="B16" s="23" t="s">
        <v>28</v>
      </c>
      <c r="C16" s="23" t="s">
        <v>3</v>
      </c>
      <c r="D16" s="24">
        <v>3</v>
      </c>
      <c r="E16" s="24">
        <v>0</v>
      </c>
      <c r="F16" s="23">
        <v>0</v>
      </c>
      <c r="G16" s="23">
        <v>0</v>
      </c>
      <c r="H16" s="23">
        <v>0.99999999991138921</v>
      </c>
    </row>
    <row r="17" spans="1:8">
      <c r="B17" s="23" t="s">
        <v>29</v>
      </c>
      <c r="C17" s="23" t="s">
        <v>3</v>
      </c>
      <c r="D17" s="25">
        <v>0</v>
      </c>
      <c r="E17" s="25">
        <v>0</v>
      </c>
      <c r="F17" s="23">
        <v>0</v>
      </c>
      <c r="G17" s="23">
        <v>0</v>
      </c>
      <c r="H17" s="23">
        <v>1E+30</v>
      </c>
    </row>
    <row r="18" spans="1:8">
      <c r="B18" s="23" t="s">
        <v>30</v>
      </c>
      <c r="C18" s="23" t="s">
        <v>3</v>
      </c>
      <c r="D18" s="24">
        <v>5</v>
      </c>
      <c r="E18" s="24">
        <v>0</v>
      </c>
      <c r="F18" s="23">
        <v>0</v>
      </c>
      <c r="G18" s="23">
        <v>1E+30</v>
      </c>
      <c r="H18" s="23">
        <v>0</v>
      </c>
    </row>
    <row r="19" spans="1:8">
      <c r="B19" s="23" t="s">
        <v>31</v>
      </c>
      <c r="C19" s="23" t="s">
        <v>3</v>
      </c>
      <c r="D19" s="24">
        <v>0</v>
      </c>
      <c r="E19" s="24">
        <v>-0.99999999987586219</v>
      </c>
      <c r="F19" s="23">
        <v>0</v>
      </c>
      <c r="G19" s="23">
        <v>0.99999999987586219</v>
      </c>
      <c r="H19" s="23">
        <v>1E+30</v>
      </c>
    </row>
    <row r="20" spans="1:8">
      <c r="B20" s="23" t="s">
        <v>32</v>
      </c>
      <c r="C20" s="23" t="s">
        <v>3</v>
      </c>
      <c r="D20" s="24">
        <v>6.9999999999999991</v>
      </c>
      <c r="E20" s="24">
        <v>0</v>
      </c>
      <c r="F20" s="23">
        <v>0</v>
      </c>
      <c r="G20" s="23">
        <v>1E+30</v>
      </c>
      <c r="H20" s="23">
        <v>1.0000000000014759</v>
      </c>
    </row>
    <row r="21" spans="1:8">
      <c r="B21" s="23" t="s">
        <v>33</v>
      </c>
      <c r="C21" s="23" t="s">
        <v>3</v>
      </c>
      <c r="D21" s="25">
        <v>1</v>
      </c>
      <c r="E21" s="25">
        <v>1.0000000000090892</v>
      </c>
      <c r="F21" s="23">
        <v>0</v>
      </c>
      <c r="G21" s="23">
        <v>1E+30</v>
      </c>
      <c r="H21" s="23">
        <v>1.0000000000090892</v>
      </c>
    </row>
    <row r="22" spans="1:8">
      <c r="B22" s="23" t="s">
        <v>34</v>
      </c>
      <c r="C22" s="23" t="s">
        <v>3</v>
      </c>
      <c r="D22" s="25">
        <v>7</v>
      </c>
      <c r="E22" s="25">
        <v>1.0000000000014762</v>
      </c>
      <c r="F22" s="23">
        <v>0</v>
      </c>
      <c r="G22" s="23">
        <v>1E+30</v>
      </c>
      <c r="H22" s="23">
        <v>1.0000000000014762</v>
      </c>
    </row>
    <row r="23" spans="1:8" ht="13.5" thickBot="1">
      <c r="B23" s="22" t="s">
        <v>35</v>
      </c>
      <c r="C23" s="22" t="s">
        <v>3</v>
      </c>
      <c r="D23" s="26">
        <v>13.999999999999998</v>
      </c>
      <c r="E23" s="26">
        <v>0</v>
      </c>
      <c r="F23" s="22">
        <v>1.0000000000002072</v>
      </c>
      <c r="G23" s="22">
        <v>1E+30</v>
      </c>
      <c r="H23" s="22">
        <v>1.0000000000002072</v>
      </c>
    </row>
    <row r="25" spans="1:8" ht="13.5" thickBot="1">
      <c r="A25" t="s">
        <v>20</v>
      </c>
    </row>
    <row r="26" spans="1:8">
      <c r="B26" s="27"/>
      <c r="C26" s="27"/>
      <c r="D26" s="27" t="s">
        <v>44</v>
      </c>
      <c r="E26" s="27" t="s">
        <v>53</v>
      </c>
      <c r="F26" s="27" t="s">
        <v>55</v>
      </c>
      <c r="G26" s="27" t="s">
        <v>50</v>
      </c>
      <c r="H26" s="27" t="s">
        <v>50</v>
      </c>
    </row>
    <row r="27" spans="1:8" ht="13.5" thickBot="1">
      <c r="B27" s="28" t="s">
        <v>17</v>
      </c>
      <c r="C27" s="28" t="s">
        <v>18</v>
      </c>
      <c r="D27" s="28" t="s">
        <v>45</v>
      </c>
      <c r="E27" s="28" t="s">
        <v>54</v>
      </c>
      <c r="F27" s="28" t="s">
        <v>56</v>
      </c>
      <c r="G27" s="28" t="s">
        <v>51</v>
      </c>
      <c r="H27" s="28" t="s">
        <v>52</v>
      </c>
    </row>
    <row r="28" spans="1:8">
      <c r="B28" s="23" t="s">
        <v>36</v>
      </c>
      <c r="C28" s="23" t="s">
        <v>9</v>
      </c>
      <c r="D28" s="24">
        <v>2.3714363805993344E-12</v>
      </c>
      <c r="E28" s="24">
        <v>0</v>
      </c>
      <c r="F28" s="23">
        <v>0</v>
      </c>
      <c r="G28" s="23">
        <v>2.0000000000048122</v>
      </c>
      <c r="H28" s="23">
        <v>0</v>
      </c>
    </row>
    <row r="29" spans="1:8">
      <c r="B29" s="23" t="s">
        <v>37</v>
      </c>
      <c r="C29" s="23" t="s">
        <v>9</v>
      </c>
      <c r="D29" s="24">
        <v>-1.4210854715202004E-11</v>
      </c>
      <c r="E29" s="24">
        <v>0</v>
      </c>
      <c r="F29" s="23">
        <v>0</v>
      </c>
      <c r="G29" s="23">
        <v>0</v>
      </c>
      <c r="H29" s="23">
        <v>0</v>
      </c>
    </row>
    <row r="30" spans="1:8">
      <c r="B30" s="23" t="s">
        <v>38</v>
      </c>
      <c r="C30" s="23" t="s">
        <v>9</v>
      </c>
      <c r="D30" s="24">
        <v>1.184208286986177E-11</v>
      </c>
      <c r="E30" s="24">
        <v>0</v>
      </c>
      <c r="F30" s="23">
        <v>0</v>
      </c>
      <c r="G30" s="23">
        <v>0</v>
      </c>
      <c r="H30" s="23">
        <v>1E+30</v>
      </c>
    </row>
    <row r="31" spans="1:8">
      <c r="B31" s="23" t="s">
        <v>39</v>
      </c>
      <c r="C31" s="23" t="s">
        <v>9</v>
      </c>
      <c r="D31" s="24">
        <v>0</v>
      </c>
      <c r="E31" s="24">
        <v>0</v>
      </c>
      <c r="F31" s="23">
        <v>0</v>
      </c>
      <c r="G31" s="23">
        <v>2.0000000000012594</v>
      </c>
      <c r="H31" s="23">
        <v>0</v>
      </c>
    </row>
    <row r="32" spans="1:8">
      <c r="B32" s="23" t="s">
        <v>40</v>
      </c>
      <c r="C32" s="23" t="s">
        <v>9</v>
      </c>
      <c r="D32" s="24">
        <v>0</v>
      </c>
      <c r="E32" s="24">
        <v>1.0000000000025377</v>
      </c>
      <c r="F32" s="23">
        <v>0</v>
      </c>
      <c r="G32" s="23">
        <v>0.99999999999893929</v>
      </c>
      <c r="H32" s="23">
        <v>0</v>
      </c>
    </row>
    <row r="33" spans="2:8">
      <c r="B33" s="23" t="s">
        <v>41</v>
      </c>
      <c r="C33" s="23" t="s">
        <v>9</v>
      </c>
      <c r="D33" s="24">
        <v>0</v>
      </c>
      <c r="E33" s="24">
        <v>0</v>
      </c>
      <c r="F33" s="23">
        <v>0</v>
      </c>
      <c r="G33" s="23">
        <v>2.9999999999930078</v>
      </c>
      <c r="H33" s="23">
        <v>0</v>
      </c>
    </row>
    <row r="34" spans="2:8" ht="13.5" thickBot="1">
      <c r="B34" s="22" t="s">
        <v>42</v>
      </c>
      <c r="C34" s="22" t="s">
        <v>9</v>
      </c>
      <c r="D34" s="26">
        <v>0</v>
      </c>
      <c r="E34" s="26">
        <v>1.000000000001269</v>
      </c>
      <c r="F34" s="22">
        <v>0</v>
      </c>
      <c r="G34" s="22">
        <v>2.0000000000048122</v>
      </c>
      <c r="H34" s="2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K19"/>
  <sheetViews>
    <sheetView tabSelected="1" workbookViewId="0">
      <selection activeCell="D28" sqref="D28"/>
    </sheetView>
  </sheetViews>
  <sheetFormatPr defaultRowHeight="15.75"/>
  <cols>
    <col min="1" max="1" width="13.5703125" style="2" customWidth="1"/>
    <col min="2" max="2" width="13.28515625" style="2" bestFit="1" customWidth="1"/>
    <col min="3" max="3" width="10" style="2" bestFit="1" customWidth="1"/>
    <col min="4" max="5" width="9.140625" style="2" customWidth="1"/>
    <col min="6" max="6" width="13.28515625" style="2" customWidth="1"/>
    <col min="7" max="7" width="9.140625" style="2" customWidth="1"/>
    <col min="8" max="8" width="9.5703125" style="2" customWidth="1"/>
    <col min="9" max="9" width="11.42578125" style="2" customWidth="1"/>
    <col min="10" max="16384" width="9.140625" style="2"/>
  </cols>
  <sheetData>
    <row r="1" spans="1:11" ht="18.75">
      <c r="A1" s="1" t="s">
        <v>15</v>
      </c>
    </row>
    <row r="3" spans="1:11">
      <c r="A3" s="3" t="s">
        <v>12</v>
      </c>
      <c r="B3" s="3"/>
      <c r="C3" s="4"/>
      <c r="D3" s="4" t="s">
        <v>0</v>
      </c>
    </row>
    <row r="4" spans="1:11" ht="16.5" thickBot="1">
      <c r="A4" s="5" t="s">
        <v>1</v>
      </c>
      <c r="B4" s="5" t="s">
        <v>2</v>
      </c>
      <c r="C4" s="4" t="s">
        <v>13</v>
      </c>
      <c r="D4" s="6" t="s">
        <v>3</v>
      </c>
      <c r="G4" s="7"/>
      <c r="H4" s="7"/>
    </row>
    <row r="5" spans="1:11">
      <c r="A5" s="8">
        <v>1</v>
      </c>
      <c r="B5" s="8">
        <v>2</v>
      </c>
      <c r="C5" s="18">
        <v>5</v>
      </c>
      <c r="D5" s="13">
        <v>2.9999999999988916</v>
      </c>
      <c r="F5" s="9"/>
      <c r="G5" s="3" t="s">
        <v>4</v>
      </c>
      <c r="H5" s="3"/>
      <c r="I5" s="4" t="s">
        <v>5</v>
      </c>
      <c r="K5" s="6"/>
    </row>
    <row r="6" spans="1:11">
      <c r="A6" s="8">
        <v>1</v>
      </c>
      <c r="B6" s="8">
        <v>3</v>
      </c>
      <c r="C6" s="18">
        <v>6</v>
      </c>
      <c r="D6" s="14">
        <v>6</v>
      </c>
      <c r="F6" s="4" t="s">
        <v>6</v>
      </c>
      <c r="G6" s="5" t="s">
        <v>7</v>
      </c>
      <c r="H6" s="5" t="s">
        <v>8</v>
      </c>
      <c r="I6" s="4" t="s">
        <v>9</v>
      </c>
      <c r="K6" s="4" t="s">
        <v>10</v>
      </c>
    </row>
    <row r="7" spans="1:11">
      <c r="A7" s="8">
        <v>1</v>
      </c>
      <c r="B7" s="8">
        <v>4</v>
      </c>
      <c r="C7" s="18">
        <v>5</v>
      </c>
      <c r="D7" s="14">
        <v>4.99999999999645</v>
      </c>
      <c r="F7" s="8">
        <v>1</v>
      </c>
      <c r="G7" s="16">
        <f>D19</f>
        <v>14.000000000000002</v>
      </c>
      <c r="H7" s="16">
        <f>SUM(D5:D7)</f>
        <v>13.999999999995342</v>
      </c>
      <c r="I7" s="17">
        <f t="shared" ref="I7:I13" si="0">H7-G7</f>
        <v>-4.659383989746857E-12</v>
      </c>
      <c r="J7" s="6" t="s">
        <v>11</v>
      </c>
      <c r="K7" s="12">
        <v>0</v>
      </c>
    </row>
    <row r="8" spans="1:11">
      <c r="A8" s="8">
        <v>2</v>
      </c>
      <c r="B8" s="8">
        <v>3</v>
      </c>
      <c r="C8" s="18">
        <v>2</v>
      </c>
      <c r="D8" s="14">
        <v>0</v>
      </c>
      <c r="F8" s="8">
        <v>2</v>
      </c>
      <c r="G8" s="16">
        <f>D5+D13</f>
        <v>2.9999999999988916</v>
      </c>
      <c r="H8" s="16">
        <f>SUM(D8:D9)</f>
        <v>3</v>
      </c>
      <c r="I8" s="17">
        <f t="shared" si="0"/>
        <v>1.1084466677857563E-12</v>
      </c>
      <c r="J8" s="6" t="s">
        <v>11</v>
      </c>
      <c r="K8" s="12">
        <v>0</v>
      </c>
    </row>
    <row r="9" spans="1:11">
      <c r="A9" s="8">
        <v>2</v>
      </c>
      <c r="B9" s="8">
        <v>5</v>
      </c>
      <c r="C9" s="18">
        <v>3</v>
      </c>
      <c r="D9" s="14">
        <v>3</v>
      </c>
      <c r="F9" s="8">
        <v>3</v>
      </c>
      <c r="G9" s="16">
        <f>D6+D8</f>
        <v>6</v>
      </c>
      <c r="H9" s="16">
        <f>SUM(D10:D13)</f>
        <v>6.00000000000355</v>
      </c>
      <c r="I9" s="17">
        <f t="shared" si="0"/>
        <v>3.5500491435414006E-12</v>
      </c>
      <c r="J9" s="6" t="s">
        <v>11</v>
      </c>
      <c r="K9" s="12">
        <v>0</v>
      </c>
    </row>
    <row r="10" spans="1:11">
      <c r="A10" s="8">
        <v>3</v>
      </c>
      <c r="B10" s="8">
        <v>4</v>
      </c>
      <c r="C10" s="18">
        <v>3</v>
      </c>
      <c r="D10" s="14">
        <v>0</v>
      </c>
      <c r="F10" s="8">
        <v>4</v>
      </c>
      <c r="G10" s="16">
        <f>D7+D10</f>
        <v>4.99999999999645</v>
      </c>
      <c r="H10" s="16">
        <f>D14</f>
        <v>4.9999999999964508</v>
      </c>
      <c r="I10" s="17">
        <f t="shared" si="0"/>
        <v>0</v>
      </c>
      <c r="J10" s="6" t="s">
        <v>11</v>
      </c>
      <c r="K10" s="12">
        <v>0</v>
      </c>
    </row>
    <row r="11" spans="1:11">
      <c r="A11" s="8">
        <v>3</v>
      </c>
      <c r="B11" s="8">
        <v>5</v>
      </c>
      <c r="C11" s="18">
        <v>3</v>
      </c>
      <c r="D11" s="14">
        <v>3</v>
      </c>
      <c r="F11" s="8">
        <v>5</v>
      </c>
      <c r="G11" s="16">
        <f>D9+D11+D17</f>
        <v>7</v>
      </c>
      <c r="H11" s="16">
        <f>D15+D16</f>
        <v>7.0000000000000018</v>
      </c>
      <c r="I11" s="17">
        <f t="shared" si="0"/>
        <v>0</v>
      </c>
      <c r="J11" s="6" t="s">
        <v>11</v>
      </c>
      <c r="K11" s="12">
        <v>0</v>
      </c>
    </row>
    <row r="12" spans="1:11">
      <c r="A12" s="8">
        <v>3</v>
      </c>
      <c r="B12" s="8">
        <v>6</v>
      </c>
      <c r="C12" s="18">
        <v>7</v>
      </c>
      <c r="D12" s="14">
        <v>3.00000000000355</v>
      </c>
      <c r="F12" s="8">
        <v>6</v>
      </c>
      <c r="G12" s="16">
        <f>D12+D14+D15</f>
        <v>8</v>
      </c>
      <c r="H12" s="16">
        <f>D17+D18</f>
        <v>8</v>
      </c>
      <c r="I12" s="17">
        <f t="shared" si="0"/>
        <v>0</v>
      </c>
      <c r="J12" s="6" t="s">
        <v>11</v>
      </c>
      <c r="K12" s="12">
        <v>0</v>
      </c>
    </row>
    <row r="13" spans="1:11">
      <c r="A13" s="2">
        <v>3</v>
      </c>
      <c r="B13" s="2">
        <v>2</v>
      </c>
      <c r="C13" s="2">
        <v>2</v>
      </c>
      <c r="D13" s="11">
        <v>0</v>
      </c>
      <c r="F13" s="8">
        <v>7</v>
      </c>
      <c r="G13" s="16">
        <f>D16+D18</f>
        <v>14.000000000000002</v>
      </c>
      <c r="H13" s="16">
        <f>D19</f>
        <v>14.000000000000002</v>
      </c>
      <c r="I13" s="17">
        <f t="shared" si="0"/>
        <v>0</v>
      </c>
      <c r="J13" s="6" t="s">
        <v>11</v>
      </c>
      <c r="K13" s="12">
        <v>0</v>
      </c>
    </row>
    <row r="14" spans="1:11">
      <c r="A14" s="8">
        <v>4</v>
      </c>
      <c r="B14" s="8">
        <v>6</v>
      </c>
      <c r="C14" s="18">
        <v>5</v>
      </c>
      <c r="D14" s="14">
        <v>4.9999999999964508</v>
      </c>
      <c r="F14"/>
      <c r="G14"/>
      <c r="H14"/>
      <c r="I14"/>
      <c r="J14"/>
      <c r="K14"/>
    </row>
    <row r="15" spans="1:11">
      <c r="A15" s="8">
        <v>5</v>
      </c>
      <c r="B15" s="8">
        <v>6</v>
      </c>
      <c r="C15" s="18">
        <v>1</v>
      </c>
      <c r="D15" s="14">
        <v>0</v>
      </c>
    </row>
    <row r="16" spans="1:11">
      <c r="A16" s="8">
        <v>5</v>
      </c>
      <c r="B16" s="8">
        <v>7</v>
      </c>
      <c r="C16" s="18">
        <v>8</v>
      </c>
      <c r="D16" s="14">
        <v>7.0000000000000018</v>
      </c>
    </row>
    <row r="17" spans="1:9">
      <c r="A17" s="2">
        <v>6</v>
      </c>
      <c r="B17" s="2">
        <v>5</v>
      </c>
      <c r="C17" s="2">
        <v>1</v>
      </c>
      <c r="D17" s="11">
        <v>1</v>
      </c>
    </row>
    <row r="18" spans="1:9">
      <c r="A18" s="2">
        <v>6</v>
      </c>
      <c r="B18" s="2">
        <v>7</v>
      </c>
      <c r="C18" s="19">
        <v>7</v>
      </c>
      <c r="D18" s="11">
        <v>7</v>
      </c>
      <c r="H18" s="10" t="s">
        <v>14</v>
      </c>
      <c r="I18" s="12">
        <f>D19</f>
        <v>14.000000000000002</v>
      </c>
    </row>
    <row r="19" spans="1:9" ht="16.5" thickBot="1">
      <c r="A19" s="8">
        <v>7</v>
      </c>
      <c r="B19" s="8">
        <v>1</v>
      </c>
      <c r="C19" s="20"/>
      <c r="D19" s="15">
        <v>14.000000000000002</v>
      </c>
    </row>
  </sheetData>
  <phoneticPr fontId="0" type="noConversion"/>
  <printOptions headings="1" gridLines="1"/>
  <pageMargins left="0.75" right="0.75" top="1" bottom="1" header="0.5" footer="5.1100000000000003"/>
  <pageSetup scale="75" orientation="portrait" horizontalDpi="300" verticalDpi="300" r:id="rId1"/>
  <headerFooter alignWithMargins="0">
    <oddFooter xml:space="preserve">&amp;C&amp;"Arial,Bold"&amp;14 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Sensitivity Report 1</vt:lpstr>
      <vt:lpstr>Solution</vt:lpstr>
      <vt:lpstr>Solution!Print_Area</vt:lpstr>
    </vt:vector>
  </TitlesOfParts>
  <Company>University of Cincinnati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J. Sweeney</dc:creator>
  <cp:lastModifiedBy>Jeff Camm</cp:lastModifiedBy>
  <cp:lastPrinted>2001-04-11T15:39:57Z</cp:lastPrinted>
  <dcterms:created xsi:type="dcterms:W3CDTF">1997-09-03T17:52:06Z</dcterms:created>
  <dcterms:modified xsi:type="dcterms:W3CDTF">2010-08-02T19:36:39Z</dcterms:modified>
</cp:coreProperties>
</file>