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Teltrium\Spectrum\Source\spectrum-dashboard\client\public\static\excel\"/>
    </mc:Choice>
  </mc:AlternateContent>
  <xr:revisionPtr revIDLastSave="0" documentId="13_ncr:1_{42DBB83C-CA6A-4598-91D9-BB2C5477EB88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Chart_Types" sheetId="5" r:id="rId1"/>
    <sheet name="Resource_Usage" sheetId="4" r:id="rId2"/>
  </sheets>
  <definedNames>
    <definedName name="_xlnm._FilterDatabase" localSheetId="0">Chart_Types!$A$1:$G$12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2" i="5"/>
  <c r="G3" i="5"/>
  <c r="G4" i="5"/>
  <c r="G7" i="5"/>
  <c r="G6" i="5"/>
  <c r="G9" i="5"/>
  <c r="G8" i="5"/>
  <c r="G10" i="5"/>
  <c r="G12" i="5"/>
  <c r="G11" i="5"/>
</calcChain>
</file>

<file path=xl/sharedStrings.xml><?xml version="1.0" encoding="utf-8"?>
<sst xmlns="http://schemas.openxmlformats.org/spreadsheetml/2006/main" count="83" uniqueCount="36">
  <si>
    <t>Link_Type</t>
  </si>
  <si>
    <t>Chart_Type</t>
  </si>
  <si>
    <t>SDate</t>
  </si>
  <si>
    <t>EDate</t>
  </si>
  <si>
    <t>SFreq_GHz</t>
  </si>
  <si>
    <t>EFreq_GHz</t>
  </si>
  <si>
    <t>Customer Return</t>
  </si>
  <si>
    <t>Customer Forward</t>
  </si>
  <si>
    <t>O3b 7MPower</t>
  </si>
  <si>
    <t>Intelsat Epic NG</t>
  </si>
  <si>
    <t>Eutelsat</t>
  </si>
  <si>
    <t>Inmarsat-4</t>
  </si>
  <si>
    <t>Viasat-3</t>
  </si>
  <si>
    <t>Iridium</t>
  </si>
  <si>
    <t>L-Band</t>
  </si>
  <si>
    <t>V-Band</t>
  </si>
  <si>
    <t>Ku-Band</t>
  </si>
  <si>
    <t>Ka-Band</t>
  </si>
  <si>
    <t>Item_No</t>
  </si>
  <si>
    <t>S-Band</t>
  </si>
  <si>
    <t>System</t>
  </si>
  <si>
    <t>X_Axis_Start</t>
  </si>
  <si>
    <t>X_Axis_Stop</t>
  </si>
  <si>
    <t>X_Axis_Step_Size</t>
  </si>
  <si>
    <t>Y_Axis_Start</t>
  </si>
  <si>
    <t>Y_Axis_Stop</t>
  </si>
  <si>
    <t>Y_Axis_Step_Size</t>
  </si>
  <si>
    <t>HF</t>
  </si>
  <si>
    <t>VHF</t>
  </si>
  <si>
    <t>UHF</t>
  </si>
  <si>
    <t>C-Band</t>
  </si>
  <si>
    <t>X-Band</t>
  </si>
  <si>
    <t>W-Band</t>
  </si>
  <si>
    <t>SpaceX</t>
  </si>
  <si>
    <t>Globalstar</t>
  </si>
  <si>
    <t xml:space="preserve">OneWeb MEO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</si>
</sst>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Fill="1" applyBorder="1"/>
    <xf numFmtId="0" fontId="0" fillId="0" borderId="0" xfId="0" applyFill="1"/>
    <xf numFmtId="1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2"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0C9CF-2204-4E85-9015-CB16580009FE}" name="Chart_Type" displayName="Chart_Type" ref="A1:G12" totalsRowShown="0" headerRowDxfId="21" dataDxfId="19" headerRowBorderDxfId="20" tableBorderDxfId="18" totalsRowBorderDxfId="17">
  <autoFilter ref="A1:G12" xr:uid="{DF84D6B2-1367-45ED-8B70-33762B78B635}"/>
  <sortState xmlns:xlrd2="http://schemas.microsoft.com/office/spreadsheetml/2017/richdata2" ref="A2:G12">
    <sortCondition ref="A1:A12"/>
  </sortState>
  <tableColumns count="7">
    <tableColumn id="1" xr3:uid="{D88CC249-25D0-4DD7-88DE-D9610EC620DF}" name="Chart_Type" dataDxfId="16"/>
    <tableColumn id="4" xr3:uid="{948F3972-D307-4324-8734-E9962608AB05}" name="X_Axis_Start" dataDxfId="15"/>
    <tableColumn id="5" xr3:uid="{2477539F-3350-4A88-9008-FD787BD37DDE}" name="X_Axis_Stop" dataDxfId="14"/>
    <tableColumn id="6" xr3:uid="{C3D2B498-619E-4BD1-AD0B-8B7B36D8739B}" name="X_Axis_Step_Size" dataDxfId="13"/>
    <tableColumn id="7" xr3:uid="{84FA1B34-D086-4994-8A29-6BB4FF621207}" name="Y_Axis_Start" dataDxfId="12"/>
    <tableColumn id="8" xr3:uid="{B97D7363-A4A7-4893-B33E-57DF11A614B3}" name="Y_Axis_Stop" dataDxfId="11"/>
    <tableColumn id="9" xr3:uid="{AF57B4E7-2318-4840-9C61-3226B161A1F7}" name="Y_Axis_Step_Siz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BC21A6-377D-430F-9404-1F9E15EFF1EE}" name="Table7" displayName="Table7" ref="A1:H20" totalsRowShown="0" headerRowDxfId="9" dataDxfId="8">
  <autoFilter ref="A1:H20" xr:uid="{C37A7C3F-32B0-4E29-8FDE-B0A4FB9D4601}"/>
  <tableColumns count="8">
    <tableColumn id="1" xr3:uid="{A7F9BB12-21A4-48D2-BAC1-D0F81554B691}" name="System" dataDxfId="7"/>
    <tableColumn id="2" xr3:uid="{F3E31C3C-49FE-4CFA-8C8B-2605A1DE6D2F}" name="Chart_Type" dataDxfId="6"/>
    <tableColumn id="9" xr3:uid="{CAC220DB-7FA0-46FA-9B43-FC9CEA58A8A2}" name="Item_No" dataDxfId="5"/>
    <tableColumn id="3" xr3:uid="{289A6DB0-7E81-4C0F-83ED-59299288FEE2}" name="Link_Type" dataDxfId="4"/>
    <tableColumn id="4" xr3:uid="{4D9CFA90-400D-4AF4-B2FE-8DDF9ACE4BF9}" name="SFreq_GHz" dataDxfId="3"/>
    <tableColumn id="5" xr3:uid="{CCFA8F31-34CF-4ED7-B0C0-783B68DE5E8C}" name="EFreq_GHz" dataDxfId="2"/>
    <tableColumn id="6" xr3:uid="{DAAD5934-1B51-4280-AF48-CDD10495F11D}" name="SDate" dataDxfId="1"/>
    <tableColumn id="7" xr3:uid="{74162D25-6F1A-45CE-9F17-7D13B8EEF250}" name="E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68A-22FE-4A4D-8A9A-426949EC13BB}">
  <sheetPr>
    <tabColor theme="8" tint="-0.499984740745262"/>
  </sheetPr>
  <dimension ref="A1:G12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7.140625" customWidth="1"/>
    <col min="4" max="4" width="18.5703125" customWidth="1"/>
    <col min="5" max="5" width="17.140625" customWidth="1"/>
    <col min="6" max="6" width="16.42578125" bestFit="1" customWidth="1"/>
    <col min="7" max="7" width="18.5703125" customWidth="1"/>
  </cols>
  <sheetData>
    <row r="1" spans="1:7" x14ac:dyDescent="0.25">
      <c r="A1" s="7" t="s">
        <v>1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9" t="s">
        <v>26</v>
      </c>
    </row>
    <row r="2" spans="1:7" x14ac:dyDescent="0.25">
      <c r="A2" s="10" t="s">
        <v>27</v>
      </c>
      <c r="B2" s="11">
        <v>3</v>
      </c>
      <c r="C2" s="11">
        <v>30</v>
      </c>
      <c r="D2" s="11">
        <v>1</v>
      </c>
      <c r="E2" s="12">
        <v>22.55</v>
      </c>
      <c r="F2" s="12">
        <v>23.55</v>
      </c>
      <c r="G2" s="13">
        <f>(Chart_Type[[#This Row],[X_Axis_Stop]]-Chart_Type[[#This Row],[X_Axis_Start]])</f>
        <v>27</v>
      </c>
    </row>
    <row r="3" spans="1:7" x14ac:dyDescent="0.25">
      <c r="A3" s="10" t="s">
        <v>28</v>
      </c>
      <c r="B3" s="11">
        <v>30</v>
      </c>
      <c r="C3" s="11">
        <v>300</v>
      </c>
      <c r="D3" s="11">
        <v>1</v>
      </c>
      <c r="E3" s="14">
        <v>25</v>
      </c>
      <c r="F3" s="14">
        <v>27.5</v>
      </c>
      <c r="G3" s="13">
        <f>(Chart_Type[[#This Row],[X_Axis_Stop]]-Chart_Type[[#This Row],[X_Axis_Start]])/10</f>
        <v>27</v>
      </c>
    </row>
    <row r="4" spans="1:7" x14ac:dyDescent="0.25">
      <c r="A4" s="10" t="s">
        <v>29</v>
      </c>
      <c r="B4" s="11">
        <v>300</v>
      </c>
      <c r="C4" s="11">
        <v>1000</v>
      </c>
      <c r="D4" s="11">
        <v>1</v>
      </c>
      <c r="E4" s="12">
        <v>37</v>
      </c>
      <c r="F4" s="12">
        <v>38</v>
      </c>
      <c r="G4" s="13">
        <f>(Chart_Type[[#This Row],[X_Axis_Stop]]-Chart_Type[[#This Row],[X_Axis_Start]])/10</f>
        <v>70</v>
      </c>
    </row>
    <row r="5" spans="1:7" x14ac:dyDescent="0.25">
      <c r="A5" s="10" t="s">
        <v>14</v>
      </c>
      <c r="B5" s="11">
        <v>1000</v>
      </c>
      <c r="C5" s="11">
        <v>2000</v>
      </c>
      <c r="D5" s="11">
        <v>1</v>
      </c>
      <c r="E5" s="12">
        <v>40</v>
      </c>
      <c r="F5" s="12">
        <v>40.5</v>
      </c>
      <c r="G5" s="13">
        <f>(Chart_Type[[#This Row],[X_Axis_Stop]]-Chart_Type[[#This Row],[X_Axis_Start]])/100</f>
        <v>10</v>
      </c>
    </row>
    <row r="6" spans="1:7" x14ac:dyDescent="0.25">
      <c r="A6" s="10" t="s">
        <v>19</v>
      </c>
      <c r="B6" s="11">
        <v>2000</v>
      </c>
      <c r="C6" s="11">
        <v>4000</v>
      </c>
      <c r="D6" s="11">
        <v>1</v>
      </c>
      <c r="E6" s="14">
        <v>13.7</v>
      </c>
      <c r="F6" s="14">
        <v>14</v>
      </c>
      <c r="G6" s="13">
        <f>(Chart_Type[[#This Row],[X_Axis_Stop]]-Chart_Type[[#This Row],[X_Axis_Start]])/100</f>
        <v>20</v>
      </c>
    </row>
    <row r="7" spans="1:7" x14ac:dyDescent="0.25">
      <c r="A7" s="10" t="s">
        <v>30</v>
      </c>
      <c r="B7" s="11">
        <v>4000</v>
      </c>
      <c r="C7" s="11">
        <v>7000</v>
      </c>
      <c r="D7" s="11">
        <v>1</v>
      </c>
      <c r="E7" s="14">
        <v>14.5</v>
      </c>
      <c r="F7" s="14">
        <v>15.4</v>
      </c>
      <c r="G7" s="13">
        <f>(Chart_Type[[#This Row],[X_Axis_Stop]]-Chart_Type[[#This Row],[X_Axis_Start]])/100</f>
        <v>30</v>
      </c>
    </row>
    <row r="8" spans="1:7" x14ac:dyDescent="0.25">
      <c r="A8" s="10" t="s">
        <v>31</v>
      </c>
      <c r="B8" s="11">
        <v>7000</v>
      </c>
      <c r="C8" s="11">
        <v>12000</v>
      </c>
      <c r="D8" s="11">
        <v>1</v>
      </c>
      <c r="E8" s="12">
        <v>1.61</v>
      </c>
      <c r="F8" s="12">
        <v>1.63</v>
      </c>
      <c r="G8" s="13">
        <f>(Chart_Type[[#This Row],[X_Axis_Stop]]-Chart_Type[[#This Row],[X_Axis_Start]])/100</f>
        <v>50</v>
      </c>
    </row>
    <row r="9" spans="1:7" x14ac:dyDescent="0.25">
      <c r="A9" s="10" t="s">
        <v>16</v>
      </c>
      <c r="B9" s="11">
        <v>12000</v>
      </c>
      <c r="C9" s="11">
        <v>20000</v>
      </c>
      <c r="D9" s="11">
        <v>1</v>
      </c>
      <c r="E9" s="12">
        <v>2</v>
      </c>
      <c r="F9" s="12">
        <v>2.11</v>
      </c>
      <c r="G9" s="13">
        <f>(Chart_Type[[#This Row],[X_Axis_Stop]]-Chart_Type[[#This Row],[X_Axis_Start]])/100</f>
        <v>80</v>
      </c>
    </row>
    <row r="10" spans="1:7" x14ac:dyDescent="0.25">
      <c r="A10" s="10" t="s">
        <v>17</v>
      </c>
      <c r="B10" s="11">
        <v>20000</v>
      </c>
      <c r="C10" s="11">
        <v>40000</v>
      </c>
      <c r="D10" s="11">
        <v>1</v>
      </c>
      <c r="E10" s="14">
        <v>2.2000000000000002</v>
      </c>
      <c r="F10" s="14">
        <v>2.2999999999999998</v>
      </c>
      <c r="G10" s="13">
        <f>(Chart_Type[[#This Row],[X_Axis_Stop]]-Chart_Type[[#This Row],[X_Axis_Start]])/1000</f>
        <v>20</v>
      </c>
    </row>
    <row r="11" spans="1:7" x14ac:dyDescent="0.25">
      <c r="A11" s="10" t="s">
        <v>15</v>
      </c>
      <c r="B11" s="11">
        <v>40000</v>
      </c>
      <c r="C11" s="11">
        <v>75000</v>
      </c>
      <c r="D11" s="11">
        <v>1</v>
      </c>
      <c r="E11" s="14">
        <v>2.4</v>
      </c>
      <c r="F11" s="14">
        <v>2.48</v>
      </c>
      <c r="G11" s="13">
        <f>(Chart_Type[[#This Row],[X_Axis_Stop]]-Chart_Type[[#This Row],[X_Axis_Start]])/1000</f>
        <v>35</v>
      </c>
    </row>
    <row r="12" spans="1:7" x14ac:dyDescent="0.25">
      <c r="A12" s="10" t="s">
        <v>32</v>
      </c>
      <c r="B12" s="11">
        <v>75000</v>
      </c>
      <c r="C12" s="11">
        <v>110000</v>
      </c>
      <c r="D12" s="11">
        <v>1</v>
      </c>
      <c r="E12" s="12">
        <v>2.48</v>
      </c>
      <c r="F12" s="12">
        <v>2.5</v>
      </c>
      <c r="G12" s="13">
        <f>(Chart_Type[[#This Row],[X_Axis_Stop]]-Chart_Type[[#This Row],[X_Axis_Start]])/1000</f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62ED-C6E6-4F79-A8C5-26DD6918AE29}">
  <sheetPr>
    <tabColor rgb="FFFFC000"/>
  </sheetPr>
  <dimension ref="A1:J20"/>
  <sheetViews>
    <sheetView workbookViewId="0">
      <selection activeCell="E4" sqref="E4"/>
    </sheetView>
  </sheetViews>
  <sheetFormatPr defaultRowHeight="15" x14ac:dyDescent="0.25"/>
  <cols>
    <col min="1" max="1" width="22.85546875" customWidth="1"/>
    <col min="2" max="3" width="16.85546875" customWidth="1"/>
    <col min="4" max="4" width="27.42578125" customWidth="1"/>
    <col min="5" max="6" width="15.85546875" customWidth="1"/>
    <col min="7" max="9" width="17" customWidth="1"/>
    <col min="10" max="10" width="10.5703125" bestFit="1" customWidth="1"/>
  </cols>
  <sheetData>
    <row r="1" spans="1:10" x14ac:dyDescent="0.25">
      <c r="A1" s="3" t="s">
        <v>20</v>
      </c>
      <c r="B1" s="3" t="s">
        <v>1</v>
      </c>
      <c r="C1" s="3" t="s">
        <v>18</v>
      </c>
      <c r="D1" s="3" t="s">
        <v>0</v>
      </c>
      <c r="E1" s="3" t="s">
        <v>4</v>
      </c>
      <c r="F1" s="3" t="s">
        <v>5</v>
      </c>
      <c r="G1" s="3" t="s">
        <v>2</v>
      </c>
      <c r="H1" s="3" t="s">
        <v>3</v>
      </c>
    </row>
    <row r="2" spans="1:10" x14ac:dyDescent="0.25">
      <c r="A2" s="5" t="s">
        <v>13</v>
      </c>
      <c r="B2" s="2" t="s">
        <v>14</v>
      </c>
      <c r="C2" s="2">
        <v>4</v>
      </c>
      <c r="D2" s="2" t="s">
        <v>6</v>
      </c>
      <c r="E2" s="2">
        <v>1.6160000000000001</v>
      </c>
      <c r="F2" s="2">
        <v>1.6265000000000001</v>
      </c>
      <c r="G2" s="4">
        <v>43466</v>
      </c>
      <c r="H2" s="4">
        <v>47848</v>
      </c>
      <c r="J2" s="1"/>
    </row>
    <row r="3" spans="1:10" x14ac:dyDescent="0.25">
      <c r="A3" s="5" t="s">
        <v>33</v>
      </c>
      <c r="B3" s="2" t="s">
        <v>16</v>
      </c>
      <c r="C3" s="2">
        <v>29</v>
      </c>
      <c r="D3" s="2" t="s">
        <v>6</v>
      </c>
      <c r="E3" s="2">
        <v>14</v>
      </c>
      <c r="F3" s="2">
        <v>14.5</v>
      </c>
      <c r="G3" s="6">
        <v>44256</v>
      </c>
      <c r="H3" s="6">
        <v>47848</v>
      </c>
      <c r="J3" s="1"/>
    </row>
    <row r="4" spans="1:10" x14ac:dyDescent="0.25">
      <c r="A4" s="5" t="s">
        <v>33</v>
      </c>
      <c r="B4" s="2" t="s">
        <v>16</v>
      </c>
      <c r="C4" s="2">
        <v>4</v>
      </c>
      <c r="D4" s="2" t="s">
        <v>7</v>
      </c>
      <c r="E4" s="5">
        <v>12.75</v>
      </c>
      <c r="F4" s="5">
        <v>13.25</v>
      </c>
      <c r="G4" s="6">
        <v>44256</v>
      </c>
      <c r="H4" s="6">
        <v>47848</v>
      </c>
      <c r="J4" s="1"/>
    </row>
    <row r="5" spans="1:10" x14ac:dyDescent="0.25">
      <c r="A5" s="5" t="s">
        <v>34</v>
      </c>
      <c r="B5" s="2" t="s">
        <v>14</v>
      </c>
      <c r="C5" s="2">
        <v>4</v>
      </c>
      <c r="D5" s="2" t="s">
        <v>6</v>
      </c>
      <c r="E5" s="2">
        <v>1.6160000000000001</v>
      </c>
      <c r="F5" s="2">
        <v>1.6265000000000001</v>
      </c>
      <c r="G5" s="6">
        <v>41275</v>
      </c>
      <c r="H5" s="6">
        <v>47848</v>
      </c>
      <c r="J5" s="1"/>
    </row>
    <row r="6" spans="1:10" x14ac:dyDescent="0.25">
      <c r="A6" s="5" t="s">
        <v>34</v>
      </c>
      <c r="B6" s="2" t="s">
        <v>19</v>
      </c>
      <c r="C6" s="2"/>
      <c r="D6" s="2" t="s">
        <v>7</v>
      </c>
      <c r="E6" s="5">
        <v>2.4834999999999998</v>
      </c>
      <c r="F6" s="5">
        <v>2.5</v>
      </c>
      <c r="G6" s="6">
        <v>41275</v>
      </c>
      <c r="H6" s="6">
        <v>47848</v>
      </c>
      <c r="J6" s="1"/>
    </row>
    <row r="7" spans="1:10" x14ac:dyDescent="0.25">
      <c r="A7" s="5" t="s">
        <v>35</v>
      </c>
      <c r="B7" s="2" t="s">
        <v>15</v>
      </c>
      <c r="C7" s="2"/>
      <c r="D7" s="2" t="s">
        <v>6</v>
      </c>
      <c r="E7" s="5">
        <v>48.2</v>
      </c>
      <c r="F7" s="5">
        <v>50.2</v>
      </c>
      <c r="G7" s="6">
        <v>44562</v>
      </c>
      <c r="H7" s="6">
        <v>47848</v>
      </c>
      <c r="J7" s="1"/>
    </row>
    <row r="8" spans="1:10" x14ac:dyDescent="0.25">
      <c r="A8" s="5" t="s">
        <v>35</v>
      </c>
      <c r="B8" s="2" t="s">
        <v>15</v>
      </c>
      <c r="C8" s="2"/>
      <c r="D8" s="2" t="s">
        <v>7</v>
      </c>
      <c r="E8" s="5">
        <v>40</v>
      </c>
      <c r="F8" s="5">
        <v>42</v>
      </c>
      <c r="G8" s="6">
        <v>44562</v>
      </c>
      <c r="H8" s="6">
        <v>47848</v>
      </c>
      <c r="J8" s="1"/>
    </row>
    <row r="9" spans="1:10" x14ac:dyDescent="0.25">
      <c r="A9" s="5" t="s">
        <v>8</v>
      </c>
      <c r="B9" s="2" t="s">
        <v>17</v>
      </c>
      <c r="C9" s="2"/>
      <c r="D9" s="2" t="s">
        <v>6</v>
      </c>
      <c r="E9" s="5">
        <v>27.5</v>
      </c>
      <c r="F9" s="5">
        <v>30</v>
      </c>
      <c r="G9" s="6">
        <v>44348</v>
      </c>
      <c r="H9" s="6">
        <v>47848</v>
      </c>
      <c r="J9" s="1"/>
    </row>
    <row r="10" spans="1:10" x14ac:dyDescent="0.25">
      <c r="A10" s="5" t="s">
        <v>8</v>
      </c>
      <c r="B10" s="2" t="s">
        <v>17</v>
      </c>
      <c r="C10" s="2"/>
      <c r="D10" s="2" t="s">
        <v>7</v>
      </c>
      <c r="E10" s="5">
        <v>19.7</v>
      </c>
      <c r="F10" s="5">
        <v>20.2</v>
      </c>
      <c r="G10" s="6">
        <v>44348</v>
      </c>
      <c r="H10" s="6">
        <v>47848</v>
      </c>
      <c r="J10" s="1"/>
    </row>
    <row r="11" spans="1:10" x14ac:dyDescent="0.25">
      <c r="A11" s="5" t="s">
        <v>9</v>
      </c>
      <c r="B11" s="2" t="s">
        <v>16</v>
      </c>
      <c r="C11" s="2">
        <v>4</v>
      </c>
      <c r="D11" s="2" t="s">
        <v>6</v>
      </c>
      <c r="E11" s="5">
        <v>12.75</v>
      </c>
      <c r="F11" s="5">
        <v>13.25</v>
      </c>
      <c r="G11" s="6">
        <v>43466</v>
      </c>
      <c r="H11" s="6">
        <v>47848</v>
      </c>
      <c r="J11" s="1"/>
    </row>
    <row r="12" spans="1:10" x14ac:dyDescent="0.25">
      <c r="A12" s="5" t="s">
        <v>9</v>
      </c>
      <c r="B12" s="2" t="s">
        <v>16</v>
      </c>
      <c r="C12" s="2"/>
      <c r="D12" s="2" t="s">
        <v>7</v>
      </c>
      <c r="E12" s="5">
        <v>10.7</v>
      </c>
      <c r="F12" s="5">
        <v>12.2</v>
      </c>
      <c r="G12" s="6">
        <v>43466</v>
      </c>
      <c r="H12" s="6">
        <v>47848</v>
      </c>
      <c r="J12" s="1"/>
    </row>
    <row r="13" spans="1:10" x14ac:dyDescent="0.25">
      <c r="A13" s="5" t="s">
        <v>9</v>
      </c>
      <c r="B13" s="2" t="s">
        <v>16</v>
      </c>
      <c r="C13" s="2"/>
      <c r="D13" s="2" t="s">
        <v>6</v>
      </c>
      <c r="E13" s="5">
        <v>13.75</v>
      </c>
      <c r="F13" s="5">
        <v>14.5</v>
      </c>
      <c r="G13" s="6">
        <v>43466</v>
      </c>
      <c r="H13" s="6">
        <v>47848</v>
      </c>
      <c r="J13" s="1"/>
    </row>
    <row r="14" spans="1:10" x14ac:dyDescent="0.25">
      <c r="A14" s="5" t="s">
        <v>9</v>
      </c>
      <c r="B14" s="2" t="s">
        <v>16</v>
      </c>
      <c r="C14" s="2"/>
      <c r="D14" s="2" t="s">
        <v>7</v>
      </c>
      <c r="E14" s="5">
        <v>19.7</v>
      </c>
      <c r="F14" s="5">
        <v>20.2</v>
      </c>
      <c r="G14" s="6">
        <v>43466</v>
      </c>
      <c r="H14" s="6">
        <v>47848</v>
      </c>
      <c r="J14" s="1"/>
    </row>
    <row r="15" spans="1:10" x14ac:dyDescent="0.25">
      <c r="A15" s="5" t="s">
        <v>10</v>
      </c>
      <c r="B15" s="2" t="s">
        <v>16</v>
      </c>
      <c r="C15" s="2"/>
      <c r="D15" s="2" t="s">
        <v>6</v>
      </c>
      <c r="E15" s="5">
        <v>13.75</v>
      </c>
      <c r="F15" s="5">
        <v>14.5</v>
      </c>
      <c r="G15" s="6">
        <v>32509</v>
      </c>
      <c r="H15" s="6">
        <v>47848</v>
      </c>
      <c r="J15" s="1"/>
    </row>
    <row r="16" spans="1:10" x14ac:dyDescent="0.25">
      <c r="A16" s="5" t="s">
        <v>10</v>
      </c>
      <c r="B16" s="2" t="s">
        <v>16</v>
      </c>
      <c r="C16" s="2"/>
      <c r="D16" s="2" t="s">
        <v>7</v>
      </c>
      <c r="E16" s="5">
        <v>10.7</v>
      </c>
      <c r="F16" s="5">
        <v>11.7</v>
      </c>
      <c r="G16" s="6">
        <v>32509</v>
      </c>
      <c r="H16" s="6">
        <v>47848</v>
      </c>
      <c r="J16" s="1"/>
    </row>
    <row r="17" spans="1:8" x14ac:dyDescent="0.25">
      <c r="A17" s="5" t="s">
        <v>11</v>
      </c>
      <c r="B17" s="2" t="s">
        <v>14</v>
      </c>
      <c r="C17" s="2">
        <v>4</v>
      </c>
      <c r="D17" s="2" t="s">
        <v>6</v>
      </c>
      <c r="E17" s="5">
        <v>1.6265000000000001</v>
      </c>
      <c r="F17" s="5">
        <v>1.6605000000000001</v>
      </c>
      <c r="G17" s="6">
        <v>38353</v>
      </c>
      <c r="H17" s="6">
        <v>47848</v>
      </c>
    </row>
    <row r="18" spans="1:8" x14ac:dyDescent="0.25">
      <c r="A18" s="5" t="s">
        <v>11</v>
      </c>
      <c r="B18" s="2" t="s">
        <v>14</v>
      </c>
      <c r="C18" s="2">
        <v>4</v>
      </c>
      <c r="D18" s="2" t="s">
        <v>7</v>
      </c>
      <c r="E18" s="5">
        <v>1.5249999999999999</v>
      </c>
      <c r="F18" s="5">
        <v>1.5589999999999999</v>
      </c>
      <c r="G18" s="6">
        <v>38353</v>
      </c>
      <c r="H18" s="6">
        <v>47848</v>
      </c>
    </row>
    <row r="19" spans="1:8" x14ac:dyDescent="0.25">
      <c r="A19" s="5" t="s">
        <v>12</v>
      </c>
      <c r="B19" s="2" t="s">
        <v>17</v>
      </c>
      <c r="C19" s="2"/>
      <c r="D19" s="2" t="s">
        <v>6</v>
      </c>
      <c r="E19" s="5">
        <v>27.5</v>
      </c>
      <c r="F19" s="5">
        <v>30</v>
      </c>
      <c r="G19" s="6">
        <v>44621</v>
      </c>
      <c r="H19" s="6">
        <v>47848</v>
      </c>
    </row>
    <row r="20" spans="1:8" x14ac:dyDescent="0.25">
      <c r="A20" s="5" t="s">
        <v>12</v>
      </c>
      <c r="B20" s="2" t="s">
        <v>17</v>
      </c>
      <c r="C20" s="2"/>
      <c r="D20" s="2" t="s">
        <v>7</v>
      </c>
      <c r="E20" s="5">
        <v>19.7</v>
      </c>
      <c r="F20" s="5">
        <v>20.2</v>
      </c>
      <c r="G20" s="6">
        <v>44621</v>
      </c>
      <c r="H20" s="6">
        <v>47848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a57b50-da37-4592-86a0-a80ff2cc74bc">
      <UserInfo>
        <DisplayName>Ye Wang</DisplayName>
        <AccountId>12</AccountId>
        <AccountType/>
      </UserInfo>
      <UserInfo>
        <DisplayName>SharingLinks.4923d4e8-2826-44c9-b2ce-fda1e0961f38.OrganizationEdit.1067e62c-6933-400f-b28c-57fa08d13c88</DisplayName>
        <AccountId>15</AccountId>
        <AccountType/>
      </UserInfo>
      <UserInfo>
        <DisplayName>Jen Zhou</DisplayName>
        <AccountId>14</AccountId>
        <AccountType/>
      </UserInfo>
      <UserInfo>
        <DisplayName>Kedar Abhyankar</DisplayName>
        <AccountId>23</AccountId>
        <AccountType/>
      </UserInfo>
    </SharedWithUsers>
    <DownloadTime xmlns="8b25d8be-fa4e-4b2e-8872-9348d9c6191e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o W G p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o W G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h q V A o i k e 4 D g A A A B E A A A A T A B w A R m 9 y b X V s Y X M v U 2 V j d G l v b j E u b S C i G A A o o B Q A A A A A A A A A A A A A A A A A A A A A A A A A A A A r T k 0 u y c z P U w i G 0 I b W A F B L A Q I t A B Q A A g A I A K F h q V D f X o i k p w A A A P g A A A A S A A A A A A A A A A A A A A A A A A A A A A B D b 2 5 m a W c v U G F j a 2 F n Z S 5 4 b W x Q S w E C L Q A U A A I A C A C h Y a l Q D 8 r p q 6 Q A A A D p A A A A E w A A A A A A A A A A A A A A A A D z A A A A W 0 N v b n R l b n R f V H l w Z X N d L n h t b F B L A Q I t A B Q A A g A I A K F h q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J 5 s / D p J I Z T 6 G 4 c Z x 0 + m j 4 A A A A A A I A A A A A A A N m A A D A A A A A E A A A A A / T 6 B 6 c y U W S e z m / r a S g 8 p 8 A A A A A B I A A A K A A A A A Q A A A A P y n 0 S W 5 Q E u Y K w t T Y C s f e A F A A A A A I 3 T P 6 d 8 c 5 / W F 1 0 u S n o I T B x s Y k 0 I V d s g Z a R U y / x s N n Q n B O I R c Z G 4 x t k J 1 t 1 O K q S h 7 a H v A u y I 4 W n 2 b o e K N W 0 g W S 2 5 2 I m o w Z L X j 0 W j m q B y / W g h Q A A A C L u f e O 1 3 e P R 1 T y 4 U q b H t f K N I s T U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D6EF5CB270004DBD6F1C836AB99536" ma:contentTypeVersion="11" ma:contentTypeDescription="Create a new document." ma:contentTypeScope="" ma:versionID="7e44e068e002d19d122b3c2de8ac4eb3">
  <xsd:schema xmlns:xsd="http://www.w3.org/2001/XMLSchema" xmlns:xs="http://www.w3.org/2001/XMLSchema" xmlns:p="http://schemas.microsoft.com/office/2006/metadata/properties" xmlns:ns2="8b25d8be-fa4e-4b2e-8872-9348d9c6191e" xmlns:ns3="7ea57b50-da37-4592-86a0-a80ff2cc74bc" targetNamespace="http://schemas.microsoft.com/office/2006/metadata/properties" ma:root="true" ma:fieldsID="78d5891fcc835cc3450f611e49396f28" ns2:_="" ns3:_="">
    <xsd:import namespace="8b25d8be-fa4e-4b2e-8872-9348d9c6191e"/>
    <xsd:import namespace="7ea57b50-da37-4592-86a0-a80ff2cc74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Download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5d8be-fa4e-4b2e-8872-9348d9c619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DownloadTime" ma:index="17" nillable="true" ma:displayName="DownloadTime" ma:format="DateOnly" ma:internalName="DownloadTime">
      <xsd:simpleType>
        <xsd:restriction base="dms:DateTim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57b50-da37-4592-86a0-a80ff2cc74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A90736-D0CD-489D-AA6F-A85FD21AEB75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8b25d8be-fa4e-4b2e-8872-9348d9c6191e"/>
    <ds:schemaRef ds:uri="http://schemas.openxmlformats.org/package/2006/metadata/core-properties"/>
    <ds:schemaRef ds:uri="7ea57b50-da37-4592-86a0-a80ff2cc74bc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34F531E-7106-43D8-9840-431227DCBDA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E6D0FB0-C138-4A33-9CF4-62D5B3C84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25d8be-fa4e-4b2e-8872-9348d9c6191e"/>
    <ds:schemaRef ds:uri="7ea57b50-da37-4592-86a0-a80ff2cc74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AB05F97-96AA-4BEF-BEFD-5E03D6FD0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Chart_Types</vt:lpstr>
      <vt:lpstr>Resource_Usage</vt:lpstr>
      <vt:lpstr>Chart_Types!_FilterDatabase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LaFontaine</dc:creator>
  <cp:lastModifiedBy>SnowStorm</cp:lastModifiedBy>
  <dcterms:created xsi:type="dcterms:W3CDTF">2015-06-05T18:17:20Z</dcterms:created>
  <dcterms:modified xsi:type="dcterms:W3CDTF">2021-01-20T18:23:53Z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0x010100F2D6EF5CB270004DBD6F1C836AB99536</vt:lpwstr>
  </property>
  <property fmtid="{D5CDD505-2E9C-101B-9397-08002B2CF9AE}" pid="3" name="WorkbookGuid">
    <vt:lpwstr>51a82741-6290-4fc3-b586-b4d4fe6ec300</vt:lpwstr>
  </property>
</Properties>
</file>