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rry/migration/repos/software-practice-miscellany/about-control/"/>
    </mc:Choice>
  </mc:AlternateContent>
  <xr:revisionPtr revIDLastSave="0" documentId="13_ncr:1_{86466478-0C48-CC4A-9D92-7E527231CA09}" xr6:coauthVersionLast="47" xr6:coauthVersionMax="47" xr10:uidLastSave="{00000000-0000-0000-0000-000000000000}"/>
  <bookViews>
    <workbookView xWindow="400" yWindow="460" windowWidth="35840" windowHeight="21140" activeTab="4" xr2:uid="{9C3D921B-1214-BE4E-BC2B-F773E2E8C8F9}"/>
  </bookViews>
  <sheets>
    <sheet name="指数x^y的收缩" sheetId="1" r:id="rId1"/>
    <sheet name="指数滑动平均（EMA）不同系数不同释放比例 所需的窗口数" sheetId="3" r:id="rId2"/>
    <sheet name="指数平滑平均（EMA），不同系数，不同窗口数，下的释放比例" sheetId="5" r:id="rId3"/>
    <sheet name="System Load的含义、半衰期" sheetId="2" r:id="rId4"/>
    <sheet name="服务分级调节时长" sheetId="6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6" i="6" l="1"/>
  <c r="F12" i="6"/>
  <c r="G12" i="6"/>
  <c r="H12" i="6"/>
  <c r="I12" i="6"/>
  <c r="F11" i="6"/>
  <c r="G11" i="6"/>
  <c r="H11" i="6"/>
  <c r="I11" i="6"/>
  <c r="E12" i="6"/>
  <c r="F19" i="6" l="1"/>
  <c r="G19" i="6"/>
  <c r="H19" i="6"/>
  <c r="I19" i="6"/>
  <c r="F20" i="6"/>
  <c r="G20" i="6"/>
  <c r="H20" i="6"/>
  <c r="I20" i="6"/>
  <c r="F21" i="6"/>
  <c r="G21" i="6"/>
  <c r="H21" i="6"/>
  <c r="I21" i="6"/>
  <c r="F22" i="6"/>
  <c r="G22" i="6"/>
  <c r="H22" i="6"/>
  <c r="I22" i="6"/>
  <c r="F23" i="6"/>
  <c r="G23" i="6"/>
  <c r="H23" i="6"/>
  <c r="I23" i="6"/>
  <c r="F13" i="6"/>
  <c r="F14" i="6"/>
  <c r="F15" i="6"/>
  <c r="F16" i="6"/>
  <c r="F17" i="6"/>
  <c r="F18" i="6"/>
  <c r="F10" i="6"/>
  <c r="G10" i="6"/>
  <c r="H10" i="6"/>
  <c r="I10" i="6"/>
  <c r="H13" i="6"/>
  <c r="I13" i="6"/>
  <c r="H14" i="6"/>
  <c r="I14" i="6"/>
  <c r="H15" i="6"/>
  <c r="I15" i="6"/>
  <c r="H16" i="6"/>
  <c r="I16" i="6"/>
  <c r="H17" i="6"/>
  <c r="I17" i="6"/>
  <c r="H18" i="6"/>
  <c r="I18" i="6"/>
  <c r="G13" i="6"/>
  <c r="G14" i="6"/>
  <c r="G15" i="6"/>
  <c r="G16" i="6"/>
  <c r="G17" i="6"/>
  <c r="G18" i="6"/>
  <c r="S6" i="3"/>
  <c r="T6" i="3"/>
  <c r="U6" i="3"/>
  <c r="V6" i="3"/>
  <c r="W6" i="3"/>
  <c r="X6" i="3"/>
  <c r="Y6" i="3"/>
  <c r="Z6" i="3"/>
  <c r="AA6" i="3"/>
  <c r="AB6" i="3"/>
  <c r="D5" i="3"/>
  <c r="D81" i="1" l="1"/>
  <c r="E81" i="1"/>
  <c r="F81" i="1"/>
  <c r="G81" i="1"/>
  <c r="H81" i="1"/>
  <c r="I81" i="1"/>
  <c r="J81" i="1"/>
  <c r="K81" i="1"/>
  <c r="L81" i="1"/>
  <c r="M81" i="1"/>
  <c r="N81" i="1"/>
  <c r="O81" i="1"/>
  <c r="D82" i="1"/>
  <c r="E82" i="1"/>
  <c r="F82" i="1"/>
  <c r="G82" i="1"/>
  <c r="H82" i="1"/>
  <c r="I82" i="1"/>
  <c r="J82" i="1"/>
  <c r="K82" i="1"/>
  <c r="L82" i="1"/>
  <c r="M82" i="1"/>
  <c r="N82" i="1"/>
  <c r="O82" i="1"/>
  <c r="D83" i="1"/>
  <c r="E83" i="1"/>
  <c r="F83" i="1"/>
  <c r="G83" i="1"/>
  <c r="H83" i="1"/>
  <c r="I83" i="1"/>
  <c r="J83" i="1"/>
  <c r="K83" i="1"/>
  <c r="L83" i="1"/>
  <c r="M83" i="1"/>
  <c r="N83" i="1"/>
  <c r="O83" i="1"/>
  <c r="D71" i="1"/>
  <c r="E71" i="1"/>
  <c r="F71" i="1"/>
  <c r="G71" i="1"/>
  <c r="H71" i="1"/>
  <c r="I71" i="1"/>
  <c r="J71" i="1"/>
  <c r="K71" i="1"/>
  <c r="L71" i="1"/>
  <c r="M71" i="1"/>
  <c r="N71" i="1"/>
  <c r="O71" i="1"/>
  <c r="D72" i="1"/>
  <c r="E72" i="1"/>
  <c r="F72" i="1"/>
  <c r="G72" i="1"/>
  <c r="H72" i="1"/>
  <c r="I72" i="1"/>
  <c r="J72" i="1"/>
  <c r="K72" i="1"/>
  <c r="L72" i="1"/>
  <c r="M72" i="1"/>
  <c r="N72" i="1"/>
  <c r="O72" i="1"/>
  <c r="D73" i="1"/>
  <c r="E73" i="1"/>
  <c r="F73" i="1"/>
  <c r="G73" i="1"/>
  <c r="H73" i="1"/>
  <c r="I73" i="1"/>
  <c r="J73" i="1"/>
  <c r="K73" i="1"/>
  <c r="L73" i="1"/>
  <c r="M73" i="1"/>
  <c r="N73" i="1"/>
  <c r="O73" i="1"/>
  <c r="D74" i="1"/>
  <c r="E74" i="1"/>
  <c r="F74" i="1"/>
  <c r="G74" i="1"/>
  <c r="H74" i="1"/>
  <c r="I74" i="1"/>
  <c r="J74" i="1"/>
  <c r="K74" i="1"/>
  <c r="L74" i="1"/>
  <c r="M74" i="1"/>
  <c r="N74" i="1"/>
  <c r="O74" i="1"/>
  <c r="D75" i="1"/>
  <c r="E75" i="1"/>
  <c r="F75" i="1"/>
  <c r="G75" i="1"/>
  <c r="H75" i="1"/>
  <c r="I75" i="1"/>
  <c r="J75" i="1"/>
  <c r="K75" i="1"/>
  <c r="L75" i="1"/>
  <c r="M75" i="1"/>
  <c r="N75" i="1"/>
  <c r="O75" i="1"/>
  <c r="D76" i="1"/>
  <c r="E76" i="1"/>
  <c r="F76" i="1"/>
  <c r="G76" i="1"/>
  <c r="H76" i="1"/>
  <c r="I76" i="1"/>
  <c r="J76" i="1"/>
  <c r="K76" i="1"/>
  <c r="L76" i="1"/>
  <c r="M76" i="1"/>
  <c r="N76" i="1"/>
  <c r="O76" i="1"/>
  <c r="D77" i="1"/>
  <c r="E77" i="1"/>
  <c r="F77" i="1"/>
  <c r="G77" i="1"/>
  <c r="H77" i="1"/>
  <c r="I77" i="1"/>
  <c r="J77" i="1"/>
  <c r="K77" i="1"/>
  <c r="L77" i="1"/>
  <c r="M77" i="1"/>
  <c r="N77" i="1"/>
  <c r="O77" i="1"/>
  <c r="D78" i="1"/>
  <c r="E78" i="1"/>
  <c r="F78" i="1"/>
  <c r="G78" i="1"/>
  <c r="H78" i="1"/>
  <c r="I78" i="1"/>
  <c r="J78" i="1"/>
  <c r="K78" i="1"/>
  <c r="L78" i="1"/>
  <c r="M78" i="1"/>
  <c r="N78" i="1"/>
  <c r="O78" i="1"/>
  <c r="D79" i="1"/>
  <c r="E79" i="1"/>
  <c r="F79" i="1"/>
  <c r="G79" i="1"/>
  <c r="H79" i="1"/>
  <c r="I79" i="1"/>
  <c r="J79" i="1"/>
  <c r="K79" i="1"/>
  <c r="L79" i="1"/>
  <c r="M79" i="1"/>
  <c r="N79" i="1"/>
  <c r="O79" i="1"/>
  <c r="D80" i="1"/>
  <c r="E80" i="1"/>
  <c r="F80" i="1"/>
  <c r="G80" i="1"/>
  <c r="H80" i="1"/>
  <c r="I80" i="1"/>
  <c r="J80" i="1"/>
  <c r="K80" i="1"/>
  <c r="L80" i="1"/>
  <c r="M80" i="1"/>
  <c r="N80" i="1"/>
  <c r="O80" i="1"/>
  <c r="F5" i="5"/>
  <c r="G5" i="5" s="1"/>
  <c r="H5" i="5"/>
  <c r="I5" i="5" s="1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O5" i="3"/>
  <c r="N5" i="3"/>
  <c r="M5" i="3"/>
  <c r="K5" i="3"/>
  <c r="F5" i="3"/>
  <c r="G5" i="3"/>
  <c r="H5" i="3"/>
  <c r="I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E14" i="2"/>
  <c r="D5" i="5"/>
  <c r="O70" i="1"/>
  <c r="N70" i="1"/>
  <c r="M70" i="1"/>
  <c r="L70" i="1"/>
  <c r="K70" i="1"/>
  <c r="J70" i="1"/>
  <c r="I70" i="1"/>
  <c r="H70" i="1"/>
  <c r="G70" i="1"/>
  <c r="F70" i="1"/>
  <c r="E70" i="1"/>
  <c r="D70" i="1"/>
  <c r="O69" i="1"/>
  <c r="N69" i="1"/>
  <c r="M69" i="1"/>
  <c r="L69" i="1"/>
  <c r="K69" i="1"/>
  <c r="J69" i="1"/>
  <c r="I69" i="1"/>
  <c r="H69" i="1"/>
  <c r="G69" i="1"/>
  <c r="F69" i="1"/>
  <c r="E69" i="1"/>
  <c r="D69" i="1"/>
  <c r="O68" i="1"/>
  <c r="N68" i="1"/>
  <c r="M68" i="1"/>
  <c r="L68" i="1"/>
  <c r="K68" i="1"/>
  <c r="J68" i="1"/>
  <c r="I68" i="1"/>
  <c r="H68" i="1"/>
  <c r="G68" i="1"/>
  <c r="F68" i="1"/>
  <c r="E68" i="1"/>
  <c r="D68" i="1"/>
  <c r="O67" i="1"/>
  <c r="N67" i="1"/>
  <c r="M67" i="1"/>
  <c r="L67" i="1"/>
  <c r="K67" i="1"/>
  <c r="J67" i="1"/>
  <c r="I67" i="1"/>
  <c r="H67" i="1"/>
  <c r="G67" i="1"/>
  <c r="F67" i="1"/>
  <c r="E67" i="1"/>
  <c r="D67" i="1"/>
  <c r="O66" i="1"/>
  <c r="N66" i="1"/>
  <c r="M66" i="1"/>
  <c r="L66" i="1"/>
  <c r="K66" i="1"/>
  <c r="J66" i="1"/>
  <c r="I66" i="1"/>
  <c r="H66" i="1"/>
  <c r="G66" i="1"/>
  <c r="F66" i="1"/>
  <c r="E66" i="1"/>
  <c r="D66" i="1"/>
  <c r="O65" i="1"/>
  <c r="N65" i="1"/>
  <c r="M65" i="1"/>
  <c r="L65" i="1"/>
  <c r="K65" i="1"/>
  <c r="J65" i="1"/>
  <c r="I65" i="1"/>
  <c r="H65" i="1"/>
  <c r="G65" i="1"/>
  <c r="F65" i="1"/>
  <c r="E65" i="1"/>
  <c r="D65" i="1"/>
  <c r="O64" i="1"/>
  <c r="N64" i="1"/>
  <c r="M64" i="1"/>
  <c r="L64" i="1"/>
  <c r="K64" i="1"/>
  <c r="J64" i="1"/>
  <c r="I64" i="1"/>
  <c r="H64" i="1"/>
  <c r="G64" i="1"/>
  <c r="F64" i="1"/>
  <c r="E64" i="1"/>
  <c r="D64" i="1"/>
  <c r="O63" i="1"/>
  <c r="N63" i="1"/>
  <c r="M63" i="1"/>
  <c r="L63" i="1"/>
  <c r="K63" i="1"/>
  <c r="J63" i="1"/>
  <c r="I63" i="1"/>
  <c r="H63" i="1"/>
  <c r="G63" i="1"/>
  <c r="F63" i="1"/>
  <c r="E63" i="1"/>
  <c r="D63" i="1"/>
  <c r="O62" i="1"/>
  <c r="N62" i="1"/>
  <c r="M62" i="1"/>
  <c r="L62" i="1"/>
  <c r="K62" i="1"/>
  <c r="J62" i="1"/>
  <c r="I62" i="1"/>
  <c r="H62" i="1"/>
  <c r="G62" i="1"/>
  <c r="F62" i="1"/>
  <c r="E62" i="1"/>
  <c r="D62" i="1"/>
  <c r="O61" i="1"/>
  <c r="N61" i="1"/>
  <c r="M61" i="1"/>
  <c r="L61" i="1"/>
  <c r="K61" i="1"/>
  <c r="J61" i="1"/>
  <c r="I61" i="1"/>
  <c r="H61" i="1"/>
  <c r="G61" i="1"/>
  <c r="F61" i="1"/>
  <c r="E61" i="1"/>
  <c r="D61" i="1"/>
  <c r="O60" i="1"/>
  <c r="N60" i="1"/>
  <c r="M60" i="1"/>
  <c r="L60" i="1"/>
  <c r="K60" i="1"/>
  <c r="J60" i="1"/>
  <c r="I60" i="1"/>
  <c r="H60" i="1"/>
  <c r="G60" i="1"/>
  <c r="F60" i="1"/>
  <c r="E60" i="1"/>
  <c r="D60" i="1"/>
  <c r="O59" i="1"/>
  <c r="N59" i="1"/>
  <c r="M59" i="1"/>
  <c r="L59" i="1"/>
  <c r="K59" i="1"/>
  <c r="J59" i="1"/>
  <c r="I59" i="1"/>
  <c r="H59" i="1"/>
  <c r="G59" i="1"/>
  <c r="F59" i="1"/>
  <c r="E59" i="1"/>
  <c r="D59" i="1"/>
  <c r="O58" i="1"/>
  <c r="N58" i="1"/>
  <c r="M58" i="1"/>
  <c r="L58" i="1"/>
  <c r="K58" i="1"/>
  <c r="J58" i="1"/>
  <c r="I58" i="1"/>
  <c r="H58" i="1"/>
  <c r="G58" i="1"/>
  <c r="F58" i="1"/>
  <c r="E58" i="1"/>
  <c r="D58" i="1"/>
  <c r="O57" i="1"/>
  <c r="N57" i="1"/>
  <c r="M57" i="1"/>
  <c r="L57" i="1"/>
  <c r="K57" i="1"/>
  <c r="J57" i="1"/>
  <c r="I57" i="1"/>
  <c r="H57" i="1"/>
  <c r="G57" i="1"/>
  <c r="F57" i="1"/>
  <c r="E57" i="1"/>
  <c r="D57" i="1"/>
  <c r="O56" i="1"/>
  <c r="N56" i="1"/>
  <c r="M56" i="1"/>
  <c r="L56" i="1"/>
  <c r="K56" i="1"/>
  <c r="J56" i="1"/>
  <c r="I56" i="1"/>
  <c r="H56" i="1"/>
  <c r="G56" i="1"/>
  <c r="F56" i="1"/>
  <c r="E56" i="1"/>
  <c r="D56" i="1"/>
  <c r="O55" i="1"/>
  <c r="N55" i="1"/>
  <c r="M55" i="1"/>
  <c r="L55" i="1"/>
  <c r="K55" i="1"/>
  <c r="J55" i="1"/>
  <c r="I55" i="1"/>
  <c r="H55" i="1"/>
  <c r="G55" i="1"/>
  <c r="F55" i="1"/>
  <c r="E55" i="1"/>
  <c r="D55" i="1"/>
  <c r="O54" i="1"/>
  <c r="N54" i="1"/>
  <c r="M54" i="1"/>
  <c r="L54" i="1"/>
  <c r="K54" i="1"/>
  <c r="J54" i="1"/>
  <c r="I54" i="1"/>
  <c r="H54" i="1"/>
  <c r="G54" i="1"/>
  <c r="F54" i="1"/>
  <c r="E54" i="1"/>
  <c r="D54" i="1"/>
  <c r="O53" i="1"/>
  <c r="N53" i="1"/>
  <c r="M53" i="1"/>
  <c r="L53" i="1"/>
  <c r="K53" i="1"/>
  <c r="J53" i="1"/>
  <c r="I53" i="1"/>
  <c r="H53" i="1"/>
  <c r="G53" i="1"/>
  <c r="F53" i="1"/>
  <c r="E53" i="1"/>
  <c r="D53" i="1"/>
  <c r="O52" i="1"/>
  <c r="N52" i="1"/>
  <c r="M52" i="1"/>
  <c r="L52" i="1"/>
  <c r="K52" i="1"/>
  <c r="J52" i="1"/>
  <c r="I52" i="1"/>
  <c r="H52" i="1"/>
  <c r="G52" i="1"/>
  <c r="F52" i="1"/>
  <c r="E52" i="1"/>
  <c r="D52" i="1"/>
  <c r="O51" i="1"/>
  <c r="N51" i="1"/>
  <c r="M51" i="1"/>
  <c r="L51" i="1"/>
  <c r="K51" i="1"/>
  <c r="J51" i="1"/>
  <c r="I51" i="1"/>
  <c r="H51" i="1"/>
  <c r="G51" i="1"/>
  <c r="F51" i="1"/>
  <c r="E51" i="1"/>
  <c r="D51" i="1"/>
  <c r="O50" i="1"/>
  <c r="N50" i="1"/>
  <c r="M50" i="1"/>
  <c r="L50" i="1"/>
  <c r="K50" i="1"/>
  <c r="J50" i="1"/>
  <c r="I50" i="1"/>
  <c r="H50" i="1"/>
  <c r="G50" i="1"/>
  <c r="F50" i="1"/>
  <c r="E50" i="1"/>
  <c r="D50" i="1"/>
  <c r="O49" i="1"/>
  <c r="N49" i="1"/>
  <c r="M49" i="1"/>
  <c r="L49" i="1"/>
  <c r="K49" i="1"/>
  <c r="J49" i="1"/>
  <c r="I49" i="1"/>
  <c r="H49" i="1"/>
  <c r="G49" i="1"/>
  <c r="F49" i="1"/>
  <c r="E49" i="1"/>
  <c r="D49" i="1"/>
  <c r="O48" i="1"/>
  <c r="N48" i="1"/>
  <c r="M48" i="1"/>
  <c r="L48" i="1"/>
  <c r="K48" i="1"/>
  <c r="J48" i="1"/>
  <c r="I48" i="1"/>
  <c r="H48" i="1"/>
  <c r="G48" i="1"/>
  <c r="F48" i="1"/>
  <c r="E48" i="1"/>
  <c r="D48" i="1"/>
  <c r="O47" i="1"/>
  <c r="N47" i="1"/>
  <c r="M47" i="1"/>
  <c r="L47" i="1"/>
  <c r="K47" i="1"/>
  <c r="J47" i="1"/>
  <c r="I47" i="1"/>
  <c r="H47" i="1"/>
  <c r="G47" i="1"/>
  <c r="F47" i="1"/>
  <c r="E47" i="1"/>
  <c r="D47" i="1"/>
  <c r="O46" i="1"/>
  <c r="N46" i="1"/>
  <c r="M46" i="1"/>
  <c r="L46" i="1"/>
  <c r="K46" i="1"/>
  <c r="J46" i="1"/>
  <c r="I46" i="1"/>
  <c r="H46" i="1"/>
  <c r="G46" i="1"/>
  <c r="F46" i="1"/>
  <c r="E46" i="1"/>
  <c r="D46" i="1"/>
  <c r="O45" i="1"/>
  <c r="N45" i="1"/>
  <c r="M45" i="1"/>
  <c r="L45" i="1"/>
  <c r="K45" i="1"/>
  <c r="J45" i="1"/>
  <c r="I45" i="1"/>
  <c r="H45" i="1"/>
  <c r="G45" i="1"/>
  <c r="F45" i="1"/>
  <c r="E45" i="1"/>
  <c r="D45" i="1"/>
  <c r="O44" i="1"/>
  <c r="N44" i="1"/>
  <c r="M44" i="1"/>
  <c r="L44" i="1"/>
  <c r="K44" i="1"/>
  <c r="J44" i="1"/>
  <c r="I44" i="1"/>
  <c r="H44" i="1"/>
  <c r="G44" i="1"/>
  <c r="F44" i="1"/>
  <c r="E44" i="1"/>
  <c r="D44" i="1"/>
  <c r="O43" i="1"/>
  <c r="N43" i="1"/>
  <c r="M43" i="1"/>
  <c r="L43" i="1"/>
  <c r="K43" i="1"/>
  <c r="J43" i="1"/>
  <c r="I43" i="1"/>
  <c r="H43" i="1"/>
  <c r="G43" i="1"/>
  <c r="F43" i="1"/>
  <c r="E43" i="1"/>
  <c r="D43" i="1"/>
  <c r="O42" i="1"/>
  <c r="N42" i="1"/>
  <c r="M42" i="1"/>
  <c r="L42" i="1"/>
  <c r="K42" i="1"/>
  <c r="J42" i="1"/>
  <c r="I42" i="1"/>
  <c r="H42" i="1"/>
  <c r="G42" i="1"/>
  <c r="F42" i="1"/>
  <c r="E42" i="1"/>
  <c r="D42" i="1"/>
  <c r="O41" i="1"/>
  <c r="N41" i="1"/>
  <c r="M41" i="1"/>
  <c r="L41" i="1"/>
  <c r="K41" i="1"/>
  <c r="J41" i="1"/>
  <c r="I41" i="1"/>
  <c r="H41" i="1"/>
  <c r="G41" i="1"/>
  <c r="F41" i="1"/>
  <c r="E41" i="1"/>
  <c r="D41" i="1"/>
  <c r="O40" i="1"/>
  <c r="N40" i="1"/>
  <c r="M40" i="1"/>
  <c r="L40" i="1"/>
  <c r="K40" i="1"/>
  <c r="J40" i="1"/>
  <c r="I40" i="1"/>
  <c r="H40" i="1"/>
  <c r="G40" i="1"/>
  <c r="F40" i="1"/>
  <c r="E40" i="1"/>
  <c r="D40" i="1"/>
  <c r="O39" i="1"/>
  <c r="N39" i="1"/>
  <c r="M39" i="1"/>
  <c r="L39" i="1"/>
  <c r="K39" i="1"/>
  <c r="J39" i="1"/>
  <c r="I39" i="1"/>
  <c r="H39" i="1"/>
  <c r="G39" i="1"/>
  <c r="F39" i="1"/>
  <c r="E39" i="1"/>
  <c r="D39" i="1"/>
  <c r="O38" i="1"/>
  <c r="N38" i="1"/>
  <c r="M38" i="1"/>
  <c r="L38" i="1"/>
  <c r="K38" i="1"/>
  <c r="J38" i="1"/>
  <c r="I38" i="1"/>
  <c r="H38" i="1"/>
  <c r="G38" i="1"/>
  <c r="F38" i="1"/>
  <c r="E38" i="1"/>
  <c r="D38" i="1"/>
  <c r="O37" i="1"/>
  <c r="N37" i="1"/>
  <c r="M37" i="1"/>
  <c r="L37" i="1"/>
  <c r="K37" i="1"/>
  <c r="J37" i="1"/>
  <c r="I37" i="1"/>
  <c r="H37" i="1"/>
  <c r="G37" i="1"/>
  <c r="F37" i="1"/>
  <c r="E37" i="1"/>
  <c r="D37" i="1"/>
  <c r="O36" i="1"/>
  <c r="N36" i="1"/>
  <c r="M36" i="1"/>
  <c r="L36" i="1"/>
  <c r="K36" i="1"/>
  <c r="J36" i="1"/>
  <c r="I36" i="1"/>
  <c r="H36" i="1"/>
  <c r="G36" i="1"/>
  <c r="F36" i="1"/>
  <c r="E36" i="1"/>
  <c r="D36" i="1"/>
  <c r="O35" i="1"/>
  <c r="N35" i="1"/>
  <c r="M35" i="1"/>
  <c r="L35" i="1"/>
  <c r="K35" i="1"/>
  <c r="J35" i="1"/>
  <c r="I35" i="1"/>
  <c r="H35" i="1"/>
  <c r="G35" i="1"/>
  <c r="F35" i="1"/>
  <c r="E35" i="1"/>
  <c r="D35" i="1"/>
  <c r="O34" i="1"/>
  <c r="N34" i="1"/>
  <c r="M34" i="1"/>
  <c r="L34" i="1"/>
  <c r="K34" i="1"/>
  <c r="J34" i="1"/>
  <c r="I34" i="1"/>
  <c r="H34" i="1"/>
  <c r="G34" i="1"/>
  <c r="F34" i="1"/>
  <c r="E34" i="1"/>
  <c r="D34" i="1"/>
  <c r="O33" i="1"/>
  <c r="N33" i="1"/>
  <c r="M33" i="1"/>
  <c r="L33" i="1"/>
  <c r="K33" i="1"/>
  <c r="J33" i="1"/>
  <c r="I33" i="1"/>
  <c r="H33" i="1"/>
  <c r="G33" i="1"/>
  <c r="F33" i="1"/>
  <c r="E33" i="1"/>
  <c r="D33" i="1"/>
  <c r="O32" i="1"/>
  <c r="N32" i="1"/>
  <c r="M32" i="1"/>
  <c r="L32" i="1"/>
  <c r="K32" i="1"/>
  <c r="J32" i="1"/>
  <c r="I32" i="1"/>
  <c r="H32" i="1"/>
  <c r="G32" i="1"/>
  <c r="F32" i="1"/>
  <c r="E32" i="1"/>
  <c r="D32" i="1"/>
  <c r="O31" i="1"/>
  <c r="N31" i="1"/>
  <c r="M31" i="1"/>
  <c r="L31" i="1"/>
  <c r="K31" i="1"/>
  <c r="J31" i="1"/>
  <c r="I31" i="1"/>
  <c r="H31" i="1"/>
  <c r="G31" i="1"/>
  <c r="F31" i="1"/>
  <c r="E31" i="1"/>
  <c r="D31" i="1"/>
  <c r="O30" i="1"/>
  <c r="N30" i="1"/>
  <c r="M30" i="1"/>
  <c r="L30" i="1"/>
  <c r="K30" i="1"/>
  <c r="J30" i="1"/>
  <c r="I30" i="1"/>
  <c r="H30" i="1"/>
  <c r="G30" i="1"/>
  <c r="F30" i="1"/>
  <c r="E30" i="1"/>
  <c r="D30" i="1"/>
  <c r="O29" i="1"/>
  <c r="N29" i="1"/>
  <c r="M29" i="1"/>
  <c r="L29" i="1"/>
  <c r="K29" i="1"/>
  <c r="J29" i="1"/>
  <c r="I29" i="1"/>
  <c r="H29" i="1"/>
  <c r="G29" i="1"/>
  <c r="F29" i="1"/>
  <c r="E29" i="1"/>
  <c r="D29" i="1"/>
  <c r="O28" i="1"/>
  <c r="N28" i="1"/>
  <c r="M28" i="1"/>
  <c r="L28" i="1"/>
  <c r="K28" i="1"/>
  <c r="J28" i="1"/>
  <c r="I28" i="1"/>
  <c r="H28" i="1"/>
  <c r="G28" i="1"/>
  <c r="F28" i="1"/>
  <c r="E28" i="1"/>
  <c r="D28" i="1"/>
  <c r="H6" i="5" l="1"/>
  <c r="H7" i="5" s="1"/>
  <c r="I6" i="5"/>
  <c r="F6" i="5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G6" i="5" l="1"/>
  <c r="F7" i="5"/>
  <c r="F8" i="5" s="1"/>
  <c r="H8" i="5"/>
  <c r="I7" i="5"/>
  <c r="R6" i="3"/>
  <c r="Y4" i="3"/>
  <c r="C34" i="3"/>
  <c r="O34" i="3" s="1"/>
  <c r="C35" i="3"/>
  <c r="O35" i="3" s="1"/>
  <c r="C33" i="3"/>
  <c r="O33" i="3" s="1"/>
  <c r="C36" i="3"/>
  <c r="O36" i="3" s="1"/>
  <c r="C51" i="3"/>
  <c r="O51" i="3" s="1"/>
  <c r="C50" i="3"/>
  <c r="N50" i="3" s="1"/>
  <c r="C48" i="3"/>
  <c r="O48" i="3" s="1"/>
  <c r="C46" i="3"/>
  <c r="O46" i="3" s="1"/>
  <c r="C43" i="3"/>
  <c r="O43" i="3" s="1"/>
  <c r="C41" i="3"/>
  <c r="O41" i="3" s="1"/>
  <c r="C39" i="3"/>
  <c r="O39" i="3" s="1"/>
  <c r="C38" i="3"/>
  <c r="O38" i="3" s="1"/>
  <c r="AF5" i="5"/>
  <c r="AD5" i="5"/>
  <c r="G7" i="5" l="1"/>
  <c r="I8" i="5"/>
  <c r="H9" i="5"/>
  <c r="I9" i="5" s="1"/>
  <c r="F9" i="5"/>
  <c r="G8" i="5"/>
  <c r="D34" i="3"/>
  <c r="G34" i="3"/>
  <c r="M34" i="3"/>
  <c r="H34" i="3"/>
  <c r="N34" i="3"/>
  <c r="I34" i="3"/>
  <c r="J34" i="3"/>
  <c r="K34" i="3"/>
  <c r="G35" i="3"/>
  <c r="M35" i="3"/>
  <c r="D35" i="3"/>
  <c r="I35" i="3"/>
  <c r="J35" i="3"/>
  <c r="K35" i="3"/>
  <c r="N35" i="3"/>
  <c r="H35" i="3"/>
  <c r="J33" i="3"/>
  <c r="M33" i="3"/>
  <c r="D33" i="3"/>
  <c r="H33" i="3"/>
  <c r="K33" i="3"/>
  <c r="N33" i="3"/>
  <c r="G33" i="3"/>
  <c r="I33" i="3"/>
  <c r="H36" i="3"/>
  <c r="G36" i="3"/>
  <c r="K36" i="3"/>
  <c r="M36" i="3"/>
  <c r="D36" i="3"/>
  <c r="I36" i="3"/>
  <c r="J36" i="3"/>
  <c r="N36" i="3"/>
  <c r="G51" i="3"/>
  <c r="H51" i="3"/>
  <c r="M51" i="3"/>
  <c r="D51" i="3"/>
  <c r="J51" i="3"/>
  <c r="N51" i="3"/>
  <c r="I51" i="3"/>
  <c r="K51" i="3"/>
  <c r="O50" i="3"/>
  <c r="D50" i="3"/>
  <c r="H50" i="3"/>
  <c r="J50" i="3"/>
  <c r="K50" i="3"/>
  <c r="G50" i="3"/>
  <c r="I50" i="3"/>
  <c r="M50" i="3"/>
  <c r="J48" i="3"/>
  <c r="M48" i="3"/>
  <c r="D48" i="3"/>
  <c r="I48" i="3"/>
  <c r="N48" i="3"/>
  <c r="G48" i="3"/>
  <c r="H48" i="3"/>
  <c r="K48" i="3"/>
  <c r="D46" i="3"/>
  <c r="H46" i="3"/>
  <c r="J46" i="3"/>
  <c r="N46" i="3"/>
  <c r="G46" i="3"/>
  <c r="I46" i="3"/>
  <c r="K46" i="3"/>
  <c r="M46" i="3"/>
  <c r="M43" i="3"/>
  <c r="D43" i="3"/>
  <c r="H43" i="3"/>
  <c r="J43" i="3"/>
  <c r="N43" i="3"/>
  <c r="G43" i="3"/>
  <c r="I43" i="3"/>
  <c r="K43" i="3"/>
  <c r="D41" i="3"/>
  <c r="G41" i="3"/>
  <c r="H41" i="3"/>
  <c r="I41" i="3"/>
  <c r="J41" i="3"/>
  <c r="K41" i="3"/>
  <c r="M41" i="3"/>
  <c r="N41" i="3"/>
  <c r="N39" i="3"/>
  <c r="D39" i="3"/>
  <c r="G39" i="3"/>
  <c r="H39" i="3"/>
  <c r="I39" i="3"/>
  <c r="J39" i="3"/>
  <c r="K39" i="3"/>
  <c r="M39" i="3"/>
  <c r="G38" i="3"/>
  <c r="I38" i="3"/>
  <c r="K38" i="3"/>
  <c r="M38" i="3"/>
  <c r="N38" i="3"/>
  <c r="D38" i="3"/>
  <c r="H38" i="3"/>
  <c r="J38" i="3"/>
  <c r="AG5" i="5"/>
  <c r="AF6" i="5"/>
  <c r="AE5" i="5"/>
  <c r="AD6" i="5"/>
  <c r="D24" i="1"/>
  <c r="E24" i="1"/>
  <c r="F24" i="1"/>
  <c r="G24" i="1"/>
  <c r="H24" i="1"/>
  <c r="I24" i="1"/>
  <c r="J24" i="1"/>
  <c r="K24" i="1"/>
  <c r="N24" i="1"/>
  <c r="O24" i="1"/>
  <c r="D25" i="1"/>
  <c r="E25" i="1"/>
  <c r="F25" i="1"/>
  <c r="G25" i="1"/>
  <c r="H25" i="1"/>
  <c r="I25" i="1"/>
  <c r="J25" i="1"/>
  <c r="K25" i="1"/>
  <c r="N25" i="1"/>
  <c r="O25" i="1"/>
  <c r="D26" i="1"/>
  <c r="E26" i="1"/>
  <c r="F26" i="1"/>
  <c r="G26" i="1"/>
  <c r="H26" i="1"/>
  <c r="I26" i="1"/>
  <c r="J26" i="1"/>
  <c r="K26" i="1"/>
  <c r="N26" i="1"/>
  <c r="O26" i="1"/>
  <c r="D27" i="1"/>
  <c r="E27" i="1"/>
  <c r="F27" i="1"/>
  <c r="G27" i="1"/>
  <c r="H27" i="1"/>
  <c r="I27" i="1"/>
  <c r="J27" i="1"/>
  <c r="K27" i="1"/>
  <c r="N27" i="1"/>
  <c r="O27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N4" i="1"/>
  <c r="O4" i="1"/>
  <c r="N5" i="1"/>
  <c r="O5" i="1"/>
  <c r="N6" i="1"/>
  <c r="O6" i="1"/>
  <c r="N7" i="1"/>
  <c r="O7" i="1"/>
  <c r="N8" i="1"/>
  <c r="O8" i="1"/>
  <c r="N9" i="1"/>
  <c r="O9" i="1"/>
  <c r="N10" i="1"/>
  <c r="O10" i="1"/>
  <c r="N11" i="1"/>
  <c r="O11" i="1"/>
  <c r="N12" i="1"/>
  <c r="O12" i="1"/>
  <c r="N13" i="1"/>
  <c r="O13" i="1"/>
  <c r="N14" i="1"/>
  <c r="O14" i="1"/>
  <c r="N15" i="1"/>
  <c r="O15" i="1"/>
  <c r="N16" i="1"/>
  <c r="O16" i="1"/>
  <c r="N17" i="1"/>
  <c r="O17" i="1"/>
  <c r="N18" i="1"/>
  <c r="O18" i="1"/>
  <c r="N19" i="1"/>
  <c r="O19" i="1"/>
  <c r="N20" i="1"/>
  <c r="O20" i="1"/>
  <c r="N21" i="1"/>
  <c r="O21" i="1"/>
  <c r="N22" i="1"/>
  <c r="O22" i="1"/>
  <c r="N23" i="1"/>
  <c r="O23" i="1"/>
  <c r="E4" i="1"/>
  <c r="G9" i="5" l="1"/>
  <c r="H10" i="5"/>
  <c r="F10" i="5"/>
  <c r="AF7" i="5"/>
  <c r="AG8" i="5" s="1"/>
  <c r="AG7" i="5"/>
  <c r="AG6" i="5"/>
  <c r="AF8" i="5"/>
  <c r="AD7" i="5"/>
  <c r="AD8" i="5" s="1"/>
  <c r="AE8" i="5" s="1"/>
  <c r="AE6" i="5"/>
  <c r="Z5" i="5"/>
  <c r="V5" i="5"/>
  <c r="R5" i="5"/>
  <c r="J5" i="5"/>
  <c r="N5" i="5"/>
  <c r="D6" i="5"/>
  <c r="L5" i="5"/>
  <c r="P5" i="5"/>
  <c r="T5" i="5"/>
  <c r="X5" i="5"/>
  <c r="AB5" i="5"/>
  <c r="L4" i="3"/>
  <c r="G10" i="5" l="1"/>
  <c r="F11" i="5"/>
  <c r="I10" i="5"/>
  <c r="H11" i="5"/>
  <c r="I11" i="5" s="1"/>
  <c r="E6" i="5"/>
  <c r="L36" i="3"/>
  <c r="L35" i="3"/>
  <c r="L33" i="3"/>
  <c r="L34" i="3"/>
  <c r="L41" i="3"/>
  <c r="L46" i="3"/>
  <c r="L51" i="3"/>
  <c r="L39" i="3"/>
  <c r="L43" i="3"/>
  <c r="L50" i="3"/>
  <c r="L48" i="3"/>
  <c r="L38" i="3"/>
  <c r="AF9" i="5"/>
  <c r="AG9" i="5"/>
  <c r="AD9" i="5"/>
  <c r="AE9" i="5"/>
  <c r="AE7" i="5"/>
  <c r="AB6" i="5"/>
  <c r="X6" i="5"/>
  <c r="T6" i="5"/>
  <c r="W5" i="5"/>
  <c r="P6" i="5"/>
  <c r="Q6" i="5" s="1"/>
  <c r="L6" i="5"/>
  <c r="E5" i="5"/>
  <c r="M5" i="5"/>
  <c r="M6" i="5"/>
  <c r="AA5" i="5"/>
  <c r="Z6" i="5"/>
  <c r="V6" i="5"/>
  <c r="W6" i="5"/>
  <c r="S5" i="5"/>
  <c r="R6" i="5"/>
  <c r="K5" i="5"/>
  <c r="J6" i="5"/>
  <c r="N6" i="5"/>
  <c r="O5" i="5"/>
  <c r="AC5" i="5"/>
  <c r="AC6" i="5"/>
  <c r="Y5" i="5"/>
  <c r="Y6" i="5"/>
  <c r="U5" i="5"/>
  <c r="Q5" i="5"/>
  <c r="AB7" i="5"/>
  <c r="X7" i="5"/>
  <c r="P7" i="5"/>
  <c r="D7" i="5"/>
  <c r="D8" i="5" s="1"/>
  <c r="B45" i="3"/>
  <c r="C45" i="3" s="1"/>
  <c r="C47" i="3"/>
  <c r="C49" i="3"/>
  <c r="C52" i="3"/>
  <c r="C44" i="3"/>
  <c r="F12" i="5" l="1"/>
  <c r="G11" i="5"/>
  <c r="H12" i="5"/>
  <c r="D45" i="3"/>
  <c r="G45" i="3"/>
  <c r="N45" i="3"/>
  <c r="H45" i="3"/>
  <c r="I45" i="3"/>
  <c r="J45" i="3"/>
  <c r="M45" i="3"/>
  <c r="O45" i="3"/>
  <c r="K45" i="3"/>
  <c r="L45" i="3"/>
  <c r="K49" i="3"/>
  <c r="H49" i="3"/>
  <c r="I49" i="3"/>
  <c r="O49" i="3"/>
  <c r="M49" i="3"/>
  <c r="J49" i="3"/>
  <c r="D49" i="3"/>
  <c r="N49" i="3"/>
  <c r="G49" i="3"/>
  <c r="I47" i="3"/>
  <c r="D47" i="3"/>
  <c r="N47" i="3"/>
  <c r="M47" i="3"/>
  <c r="J47" i="3"/>
  <c r="G47" i="3"/>
  <c r="L47" i="3"/>
  <c r="K47" i="3"/>
  <c r="H47" i="3"/>
  <c r="O47" i="3"/>
  <c r="L49" i="3"/>
  <c r="G44" i="3"/>
  <c r="O44" i="3"/>
  <c r="D44" i="3"/>
  <c r="H44" i="3"/>
  <c r="K44" i="3"/>
  <c r="I44" i="3"/>
  <c r="N44" i="3"/>
  <c r="L44" i="3"/>
  <c r="M44" i="3"/>
  <c r="J44" i="3"/>
  <c r="H52" i="3"/>
  <c r="G52" i="3"/>
  <c r="N52" i="3"/>
  <c r="O52" i="3"/>
  <c r="I52" i="3"/>
  <c r="J52" i="3"/>
  <c r="M52" i="3"/>
  <c r="D52" i="3"/>
  <c r="K52" i="3"/>
  <c r="L52" i="3"/>
  <c r="AF10" i="5"/>
  <c r="AF11" i="5" s="1"/>
  <c r="AD10" i="5"/>
  <c r="J7" i="5"/>
  <c r="T7" i="5"/>
  <c r="Z7" i="5"/>
  <c r="U6" i="5"/>
  <c r="Q7" i="5"/>
  <c r="N7" i="5"/>
  <c r="N8" i="5" s="1"/>
  <c r="N9" i="5" s="1"/>
  <c r="L7" i="5"/>
  <c r="O6" i="5"/>
  <c r="E7" i="5"/>
  <c r="AA6" i="5"/>
  <c r="Z8" i="5"/>
  <c r="Z9" i="5"/>
  <c r="V7" i="5"/>
  <c r="R7" i="5"/>
  <c r="R8" i="5" s="1"/>
  <c r="S6" i="5"/>
  <c r="K6" i="5"/>
  <c r="K7" i="5"/>
  <c r="AC7" i="5"/>
  <c r="Y7" i="5"/>
  <c r="AB8" i="5"/>
  <c r="P8" i="5"/>
  <c r="X8" i="5"/>
  <c r="C13" i="2"/>
  <c r="D13" i="2"/>
  <c r="E13" i="2"/>
  <c r="Q54" i="3"/>
  <c r="C42" i="3"/>
  <c r="C40" i="3"/>
  <c r="C37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D10" i="2"/>
  <c r="D11" i="2" s="1"/>
  <c r="D12" i="2" s="1"/>
  <c r="E10" i="2"/>
  <c r="E11" i="2" s="1"/>
  <c r="E12" i="2" s="1"/>
  <c r="C10" i="2"/>
  <c r="C14" i="2" s="1"/>
  <c r="I12" i="1"/>
  <c r="H13" i="1"/>
  <c r="F4" i="1"/>
  <c r="G4" i="1"/>
  <c r="H4" i="1"/>
  <c r="I4" i="1"/>
  <c r="J4" i="1"/>
  <c r="K4" i="1"/>
  <c r="F5" i="1"/>
  <c r="G5" i="1"/>
  <c r="H5" i="1"/>
  <c r="I5" i="1"/>
  <c r="J5" i="1"/>
  <c r="K5" i="1"/>
  <c r="F6" i="1"/>
  <c r="G6" i="1"/>
  <c r="H6" i="1"/>
  <c r="I6" i="1"/>
  <c r="J6" i="1"/>
  <c r="K6" i="1"/>
  <c r="F7" i="1"/>
  <c r="G7" i="1"/>
  <c r="H7" i="1"/>
  <c r="I7" i="1"/>
  <c r="J7" i="1"/>
  <c r="K7" i="1"/>
  <c r="F8" i="1"/>
  <c r="G8" i="1"/>
  <c r="H8" i="1"/>
  <c r="I8" i="1"/>
  <c r="J8" i="1"/>
  <c r="K8" i="1"/>
  <c r="F9" i="1"/>
  <c r="G9" i="1"/>
  <c r="H9" i="1"/>
  <c r="I9" i="1"/>
  <c r="J9" i="1"/>
  <c r="K9" i="1"/>
  <c r="F10" i="1"/>
  <c r="G10" i="1"/>
  <c r="H10" i="1"/>
  <c r="I10" i="1"/>
  <c r="J10" i="1"/>
  <c r="K10" i="1"/>
  <c r="F11" i="1"/>
  <c r="G11" i="1"/>
  <c r="H11" i="1"/>
  <c r="I11" i="1"/>
  <c r="J11" i="1"/>
  <c r="K11" i="1"/>
  <c r="F12" i="1"/>
  <c r="G12" i="1"/>
  <c r="H12" i="1"/>
  <c r="J12" i="1"/>
  <c r="K12" i="1"/>
  <c r="F13" i="1"/>
  <c r="G13" i="1"/>
  <c r="I13" i="1"/>
  <c r="J13" i="1"/>
  <c r="K13" i="1"/>
  <c r="F14" i="1"/>
  <c r="G14" i="1"/>
  <c r="H14" i="1"/>
  <c r="I14" i="1"/>
  <c r="J14" i="1"/>
  <c r="K14" i="1"/>
  <c r="F15" i="1"/>
  <c r="G15" i="1"/>
  <c r="H15" i="1"/>
  <c r="I15" i="1"/>
  <c r="J15" i="1"/>
  <c r="K15" i="1"/>
  <c r="F16" i="1"/>
  <c r="G16" i="1"/>
  <c r="H16" i="1"/>
  <c r="I16" i="1"/>
  <c r="J16" i="1"/>
  <c r="K16" i="1"/>
  <c r="F17" i="1"/>
  <c r="G17" i="1"/>
  <c r="H17" i="1"/>
  <c r="I17" i="1"/>
  <c r="J17" i="1"/>
  <c r="K17" i="1"/>
  <c r="F18" i="1"/>
  <c r="G18" i="1"/>
  <c r="H18" i="1"/>
  <c r="I18" i="1"/>
  <c r="J18" i="1"/>
  <c r="K18" i="1"/>
  <c r="F19" i="1"/>
  <c r="G19" i="1"/>
  <c r="H19" i="1"/>
  <c r="I19" i="1"/>
  <c r="J19" i="1"/>
  <c r="K19" i="1"/>
  <c r="F20" i="1"/>
  <c r="G20" i="1"/>
  <c r="H20" i="1"/>
  <c r="I20" i="1"/>
  <c r="J20" i="1"/>
  <c r="K20" i="1"/>
  <c r="F21" i="1"/>
  <c r="G21" i="1"/>
  <c r="H21" i="1"/>
  <c r="I21" i="1"/>
  <c r="J21" i="1"/>
  <c r="K21" i="1"/>
  <c r="F22" i="1"/>
  <c r="G22" i="1"/>
  <c r="H22" i="1"/>
  <c r="I22" i="1"/>
  <c r="J22" i="1"/>
  <c r="K22" i="1"/>
  <c r="F23" i="1"/>
  <c r="G23" i="1"/>
  <c r="H23" i="1"/>
  <c r="I23" i="1"/>
  <c r="J23" i="1"/>
  <c r="K23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I12" i="5" l="1"/>
  <c r="H13" i="5"/>
  <c r="F13" i="5"/>
  <c r="G12" i="5"/>
  <c r="D6" i="3"/>
  <c r="L6" i="3"/>
  <c r="O27" i="3"/>
  <c r="J27" i="3"/>
  <c r="D27" i="3"/>
  <c r="N27" i="3"/>
  <c r="H27" i="3"/>
  <c r="I27" i="3"/>
  <c r="G27" i="3"/>
  <c r="L27" i="3"/>
  <c r="M27" i="3"/>
  <c r="K27" i="3"/>
  <c r="O26" i="3"/>
  <c r="J26" i="3"/>
  <c r="H26" i="3"/>
  <c r="D26" i="3"/>
  <c r="I26" i="3"/>
  <c r="G26" i="3"/>
  <c r="K26" i="3"/>
  <c r="L26" i="3"/>
  <c r="M26" i="3"/>
  <c r="N26" i="3"/>
  <c r="O15" i="3"/>
  <c r="J15" i="3"/>
  <c r="D15" i="3"/>
  <c r="L15" i="3"/>
  <c r="H15" i="3"/>
  <c r="I15" i="3"/>
  <c r="G15" i="3"/>
  <c r="N15" i="3"/>
  <c r="M15" i="3"/>
  <c r="K15" i="3"/>
  <c r="K16" i="3"/>
  <c r="L16" i="3"/>
  <c r="N16" i="3"/>
  <c r="M16" i="3"/>
  <c r="O16" i="3"/>
  <c r="H16" i="3"/>
  <c r="G16" i="3"/>
  <c r="J16" i="3"/>
  <c r="D16" i="3"/>
  <c r="I16" i="3"/>
  <c r="N29" i="3"/>
  <c r="O29" i="3"/>
  <c r="I29" i="3"/>
  <c r="K29" i="3"/>
  <c r="L29" i="3"/>
  <c r="J29" i="3"/>
  <c r="G29" i="3"/>
  <c r="M29" i="3"/>
  <c r="H29" i="3"/>
  <c r="D29" i="3"/>
  <c r="I31" i="3"/>
  <c r="G31" i="3"/>
  <c r="J31" i="3"/>
  <c r="N31" i="3"/>
  <c r="O31" i="3"/>
  <c r="D31" i="3"/>
  <c r="H31" i="3"/>
  <c r="L31" i="3"/>
  <c r="M31" i="3"/>
  <c r="K31" i="3"/>
  <c r="K8" i="3"/>
  <c r="H8" i="3"/>
  <c r="D8" i="3"/>
  <c r="L8" i="3"/>
  <c r="M8" i="3"/>
  <c r="I8" i="3"/>
  <c r="G8" i="3"/>
  <c r="N8" i="3"/>
  <c r="O8" i="3"/>
  <c r="J8" i="3"/>
  <c r="D21" i="3"/>
  <c r="K21" i="3"/>
  <c r="H21" i="3"/>
  <c r="J21" i="3"/>
  <c r="L21" i="3"/>
  <c r="N21" i="3"/>
  <c r="I21" i="3"/>
  <c r="G21" i="3"/>
  <c r="M21" i="3"/>
  <c r="O21" i="3"/>
  <c r="O14" i="3"/>
  <c r="J14" i="3"/>
  <c r="H14" i="3"/>
  <c r="D14" i="3"/>
  <c r="I14" i="3"/>
  <c r="G14" i="3"/>
  <c r="M14" i="3"/>
  <c r="K14" i="3"/>
  <c r="L14" i="3"/>
  <c r="N14" i="3"/>
  <c r="K28" i="3"/>
  <c r="L28" i="3"/>
  <c r="G28" i="3"/>
  <c r="M28" i="3"/>
  <c r="O28" i="3"/>
  <c r="I28" i="3"/>
  <c r="J28" i="3"/>
  <c r="D28" i="3"/>
  <c r="H28" i="3"/>
  <c r="N28" i="3"/>
  <c r="N17" i="3"/>
  <c r="I17" i="3"/>
  <c r="G17" i="3"/>
  <c r="O17" i="3"/>
  <c r="K17" i="3"/>
  <c r="L17" i="3"/>
  <c r="J17" i="3"/>
  <c r="M17" i="3"/>
  <c r="H17" i="3"/>
  <c r="D17" i="3"/>
  <c r="N6" i="3"/>
  <c r="G6" i="3"/>
  <c r="J6" i="3"/>
  <c r="O6" i="3"/>
  <c r="K6" i="3"/>
  <c r="I6" i="3"/>
  <c r="M6" i="3"/>
  <c r="H6" i="3"/>
  <c r="I7" i="3"/>
  <c r="D7" i="3"/>
  <c r="M7" i="3"/>
  <c r="N7" i="3"/>
  <c r="J7" i="3"/>
  <c r="G7" i="3"/>
  <c r="O7" i="3"/>
  <c r="L7" i="3"/>
  <c r="H7" i="3"/>
  <c r="K7" i="3"/>
  <c r="N30" i="3"/>
  <c r="G30" i="3"/>
  <c r="D30" i="3"/>
  <c r="O30" i="3"/>
  <c r="J30" i="3"/>
  <c r="I30" i="3"/>
  <c r="K30" i="3"/>
  <c r="M30" i="3"/>
  <c r="L30" i="3"/>
  <c r="H30" i="3"/>
  <c r="I19" i="3"/>
  <c r="G19" i="3"/>
  <c r="H19" i="3"/>
  <c r="N19" i="3"/>
  <c r="O19" i="3"/>
  <c r="L19" i="3"/>
  <c r="J19" i="3"/>
  <c r="D19" i="3"/>
  <c r="K19" i="3"/>
  <c r="M19" i="3"/>
  <c r="K32" i="3"/>
  <c r="D32" i="3"/>
  <c r="L32" i="3"/>
  <c r="H32" i="3"/>
  <c r="M32" i="3"/>
  <c r="I32" i="3"/>
  <c r="G32" i="3"/>
  <c r="N32" i="3"/>
  <c r="O32" i="3"/>
  <c r="J32" i="3"/>
  <c r="D9" i="3"/>
  <c r="K9" i="3"/>
  <c r="H9" i="3"/>
  <c r="L9" i="3"/>
  <c r="N9" i="3"/>
  <c r="I9" i="3"/>
  <c r="G9" i="3"/>
  <c r="M9" i="3"/>
  <c r="J9" i="3"/>
  <c r="O9" i="3"/>
  <c r="D10" i="3"/>
  <c r="O10" i="3"/>
  <c r="N10" i="3"/>
  <c r="H10" i="3"/>
  <c r="I10" i="3"/>
  <c r="M10" i="3"/>
  <c r="K10" i="3"/>
  <c r="G10" i="3"/>
  <c r="L10" i="3"/>
  <c r="J10" i="3"/>
  <c r="J42" i="3"/>
  <c r="D42" i="3"/>
  <c r="K42" i="3"/>
  <c r="H42" i="3"/>
  <c r="L42" i="3"/>
  <c r="N42" i="3"/>
  <c r="I42" i="3"/>
  <c r="G42" i="3"/>
  <c r="M42" i="3"/>
  <c r="O42" i="3"/>
  <c r="K24" i="3"/>
  <c r="L24" i="3"/>
  <c r="M24" i="3"/>
  <c r="G24" i="3"/>
  <c r="J24" i="3"/>
  <c r="N24" i="3"/>
  <c r="I24" i="3"/>
  <c r="H24" i="3"/>
  <c r="D24" i="3"/>
  <c r="O24" i="3"/>
  <c r="N18" i="3"/>
  <c r="D18" i="3"/>
  <c r="M18" i="3"/>
  <c r="I18" i="3"/>
  <c r="O18" i="3"/>
  <c r="J18" i="3"/>
  <c r="G18" i="3"/>
  <c r="K18" i="3"/>
  <c r="L18" i="3"/>
  <c r="H18" i="3"/>
  <c r="K20" i="3"/>
  <c r="H20" i="3"/>
  <c r="D20" i="3"/>
  <c r="L20" i="3"/>
  <c r="M20" i="3"/>
  <c r="I20" i="3"/>
  <c r="G20" i="3"/>
  <c r="O20" i="3"/>
  <c r="N20" i="3"/>
  <c r="J20" i="3"/>
  <c r="M22" i="3"/>
  <c r="D22" i="3"/>
  <c r="O22" i="3"/>
  <c r="N22" i="3"/>
  <c r="H22" i="3"/>
  <c r="K22" i="3"/>
  <c r="I22" i="3"/>
  <c r="G22" i="3"/>
  <c r="L22" i="3"/>
  <c r="J22" i="3"/>
  <c r="G11" i="3"/>
  <c r="N11" i="3"/>
  <c r="M11" i="3"/>
  <c r="H11" i="3"/>
  <c r="D11" i="3"/>
  <c r="I11" i="3"/>
  <c r="J11" i="3"/>
  <c r="K11" i="3"/>
  <c r="O11" i="3"/>
  <c r="L11" i="3"/>
  <c r="I23" i="3"/>
  <c r="L23" i="3"/>
  <c r="J23" i="3"/>
  <c r="O23" i="3"/>
  <c r="M23" i="3"/>
  <c r="N23" i="3"/>
  <c r="G23" i="3"/>
  <c r="H23" i="3"/>
  <c r="D23" i="3"/>
  <c r="K23" i="3"/>
  <c r="K12" i="3"/>
  <c r="G12" i="3"/>
  <c r="L12" i="3"/>
  <c r="D12" i="3"/>
  <c r="M12" i="3"/>
  <c r="O12" i="3"/>
  <c r="J12" i="3"/>
  <c r="N12" i="3"/>
  <c r="H12" i="3"/>
  <c r="I12" i="3"/>
  <c r="J13" i="3"/>
  <c r="I13" i="3"/>
  <c r="G13" i="3"/>
  <c r="N13" i="3"/>
  <c r="K13" i="3"/>
  <c r="O13" i="3"/>
  <c r="L13" i="3"/>
  <c r="M13" i="3"/>
  <c r="H13" i="3"/>
  <c r="D13" i="3"/>
  <c r="J25" i="3"/>
  <c r="I25" i="3"/>
  <c r="G25" i="3"/>
  <c r="O25" i="3"/>
  <c r="N25" i="3"/>
  <c r="K25" i="3"/>
  <c r="H25" i="3"/>
  <c r="L25" i="3"/>
  <c r="M25" i="3"/>
  <c r="D25" i="3"/>
  <c r="N40" i="3"/>
  <c r="O40" i="3"/>
  <c r="H40" i="3"/>
  <c r="J40" i="3"/>
  <c r="I40" i="3"/>
  <c r="K40" i="3"/>
  <c r="L40" i="3"/>
  <c r="D40" i="3"/>
  <c r="M40" i="3"/>
  <c r="G40" i="3"/>
  <c r="D37" i="3"/>
  <c r="H37" i="3"/>
  <c r="G37" i="3"/>
  <c r="J37" i="3"/>
  <c r="N37" i="3"/>
  <c r="K37" i="3"/>
  <c r="L37" i="3"/>
  <c r="M37" i="3"/>
  <c r="I37" i="3"/>
  <c r="O37" i="3"/>
  <c r="AG11" i="5"/>
  <c r="AF12" i="5"/>
  <c r="AG12" i="5"/>
  <c r="AG10" i="5"/>
  <c r="AD11" i="5"/>
  <c r="AE11" i="5"/>
  <c r="AE10" i="5"/>
  <c r="AD12" i="5"/>
  <c r="R9" i="5"/>
  <c r="R10" i="5" s="1"/>
  <c r="AC8" i="5"/>
  <c r="V8" i="5"/>
  <c r="AA8" i="5"/>
  <c r="U7" i="5"/>
  <c r="T8" i="5"/>
  <c r="U8" i="5" s="1"/>
  <c r="M7" i="5"/>
  <c r="M8" i="5"/>
  <c r="L8" i="5"/>
  <c r="O7" i="5"/>
  <c r="Y8" i="5"/>
  <c r="T9" i="5"/>
  <c r="Q8" i="5"/>
  <c r="AA7" i="5"/>
  <c r="J8" i="5"/>
  <c r="O8" i="5"/>
  <c r="E8" i="5"/>
  <c r="Z10" i="5"/>
  <c r="AA9" i="5"/>
  <c r="V9" i="5"/>
  <c r="V10" i="5" s="1"/>
  <c r="W8" i="5"/>
  <c r="W9" i="5"/>
  <c r="W7" i="5"/>
  <c r="R11" i="5"/>
  <c r="R12" i="5"/>
  <c r="S7" i="5"/>
  <c r="S10" i="5"/>
  <c r="S8" i="5"/>
  <c r="S9" i="5"/>
  <c r="N10" i="5"/>
  <c r="O9" i="5"/>
  <c r="D9" i="5"/>
  <c r="P9" i="5"/>
  <c r="X9" i="5"/>
  <c r="AB9" i="5"/>
  <c r="D14" i="2"/>
  <c r="C11" i="2"/>
  <c r="C12" i="2" s="1"/>
  <c r="I13" i="5" l="1"/>
  <c r="G13" i="5"/>
  <c r="H14" i="5"/>
  <c r="H15" i="5" s="1"/>
  <c r="F14" i="5"/>
  <c r="AF13" i="5"/>
  <c r="AE12" i="5"/>
  <c r="AD13" i="5"/>
  <c r="AD14" i="5" s="1"/>
  <c r="AE14" i="5" s="1"/>
  <c r="T10" i="5"/>
  <c r="K8" i="5"/>
  <c r="J9" i="5"/>
  <c r="K9" i="5" s="1"/>
  <c r="Z11" i="5"/>
  <c r="AA11" i="5" s="1"/>
  <c r="AA10" i="5"/>
  <c r="Q9" i="5"/>
  <c r="U9" i="5"/>
  <c r="S11" i="5"/>
  <c r="L9" i="5"/>
  <c r="E9" i="5"/>
  <c r="Z12" i="5"/>
  <c r="W10" i="5"/>
  <c r="V11" i="5"/>
  <c r="R13" i="5"/>
  <c r="S12" i="5"/>
  <c r="N11" i="5"/>
  <c r="O10" i="5"/>
  <c r="O11" i="5"/>
  <c r="AC9" i="5"/>
  <c r="Y9" i="5"/>
  <c r="U10" i="5"/>
  <c r="P10" i="5"/>
  <c r="X10" i="5"/>
  <c r="D10" i="5"/>
  <c r="T11" i="5"/>
  <c r="AB10" i="5"/>
  <c r="G14" i="5" l="1"/>
  <c r="F15" i="5"/>
  <c r="I15" i="5"/>
  <c r="H16" i="5"/>
  <c r="I14" i="5"/>
  <c r="AG13" i="5"/>
  <c r="AF14" i="5"/>
  <c r="AG14" i="5" s="1"/>
  <c r="AD15" i="5"/>
  <c r="AE13" i="5"/>
  <c r="W11" i="5"/>
  <c r="X11" i="5"/>
  <c r="Z13" i="5"/>
  <c r="M9" i="5"/>
  <c r="L10" i="5"/>
  <c r="L11" i="5"/>
  <c r="N12" i="5"/>
  <c r="J10" i="5"/>
  <c r="E10" i="5"/>
  <c r="Z14" i="5"/>
  <c r="AA13" i="5"/>
  <c r="AA12" i="5"/>
  <c r="V12" i="5"/>
  <c r="R14" i="5"/>
  <c r="S13" i="5"/>
  <c r="S14" i="5"/>
  <c r="R15" i="5"/>
  <c r="R16" i="5" s="1"/>
  <c r="O12" i="5"/>
  <c r="N13" i="5"/>
  <c r="AB11" i="5"/>
  <c r="AC10" i="5"/>
  <c r="Y11" i="5"/>
  <c r="Y10" i="5"/>
  <c r="U11" i="5"/>
  <c r="P11" i="5"/>
  <c r="Q10" i="5"/>
  <c r="D11" i="5"/>
  <c r="E11" i="5" s="1"/>
  <c r="X12" i="5"/>
  <c r="L12" i="5"/>
  <c r="T12" i="5"/>
  <c r="G15" i="5" l="1"/>
  <c r="F16" i="5"/>
  <c r="I16" i="5"/>
  <c r="H17" i="5"/>
  <c r="AF15" i="5"/>
  <c r="AE15" i="5"/>
  <c r="AD16" i="5"/>
  <c r="AA14" i="5"/>
  <c r="Z15" i="5"/>
  <c r="AA15" i="5" s="1"/>
  <c r="M11" i="5"/>
  <c r="M10" i="5"/>
  <c r="U12" i="5"/>
  <c r="J11" i="5"/>
  <c r="K11" i="5" s="1"/>
  <c r="K10" i="5"/>
  <c r="M12" i="5"/>
  <c r="Z16" i="5"/>
  <c r="V13" i="5"/>
  <c r="W12" i="5"/>
  <c r="S16" i="5"/>
  <c r="S15" i="5"/>
  <c r="R17" i="5"/>
  <c r="N14" i="5"/>
  <c r="O13" i="5"/>
  <c r="AC11" i="5"/>
  <c r="AB12" i="5"/>
  <c r="Y12" i="5"/>
  <c r="Q11" i="5"/>
  <c r="P12" i="5"/>
  <c r="D12" i="5"/>
  <c r="X13" i="5"/>
  <c r="L13" i="5"/>
  <c r="T13" i="5"/>
  <c r="F17" i="5" l="1"/>
  <c r="G16" i="5"/>
  <c r="I17" i="5"/>
  <c r="H18" i="5"/>
  <c r="AF16" i="5"/>
  <c r="AG15" i="5"/>
  <c r="AD17" i="5"/>
  <c r="AE16" i="5"/>
  <c r="R18" i="5"/>
  <c r="AC12" i="5"/>
  <c r="E12" i="5"/>
  <c r="M13" i="5"/>
  <c r="J12" i="5"/>
  <c r="X14" i="5"/>
  <c r="X15" i="5" s="1"/>
  <c r="D13" i="5"/>
  <c r="Z17" i="5"/>
  <c r="AA16" i="5"/>
  <c r="W13" i="5"/>
  <c r="V14" i="5"/>
  <c r="W14" i="5"/>
  <c r="S18" i="5"/>
  <c r="R19" i="5"/>
  <c r="R20" i="5" s="1"/>
  <c r="AB13" i="5"/>
  <c r="S17" i="5"/>
  <c r="Y13" i="5"/>
  <c r="O14" i="5"/>
  <c r="N15" i="5"/>
  <c r="Y15" i="5"/>
  <c r="Y14" i="5"/>
  <c r="U13" i="5"/>
  <c r="P13" i="5"/>
  <c r="Q12" i="5"/>
  <c r="T14" i="5"/>
  <c r="L14" i="5"/>
  <c r="H19" i="5" l="1"/>
  <c r="I18" i="5"/>
  <c r="G17" i="5"/>
  <c r="F18" i="5"/>
  <c r="AG16" i="5"/>
  <c r="AF17" i="5"/>
  <c r="AD18" i="5"/>
  <c r="AE17" i="5"/>
  <c r="X16" i="5"/>
  <c r="Q13" i="5"/>
  <c r="J13" i="5"/>
  <c r="S19" i="5"/>
  <c r="U14" i="5"/>
  <c r="K12" i="5"/>
  <c r="AB14" i="5"/>
  <c r="S20" i="5"/>
  <c r="M14" i="5"/>
  <c r="D14" i="5"/>
  <c r="E13" i="5"/>
  <c r="Z18" i="5"/>
  <c r="AA17" i="5"/>
  <c r="AC13" i="5"/>
  <c r="V15" i="5"/>
  <c r="R21" i="5"/>
  <c r="R22" i="5" s="1"/>
  <c r="N16" i="5"/>
  <c r="O15" i="5"/>
  <c r="AC14" i="5"/>
  <c r="Y16" i="5"/>
  <c r="P14" i="5"/>
  <c r="L15" i="5"/>
  <c r="L16" i="5" s="1"/>
  <c r="AB15" i="5"/>
  <c r="X17" i="5"/>
  <c r="Y17" i="5" s="1"/>
  <c r="T15" i="5"/>
  <c r="G18" i="5" l="1"/>
  <c r="F19" i="5"/>
  <c r="H20" i="5"/>
  <c r="I19" i="5"/>
  <c r="AG17" i="5"/>
  <c r="AF18" i="5"/>
  <c r="AE18" i="5"/>
  <c r="AD19" i="5"/>
  <c r="S21" i="5"/>
  <c r="J14" i="5"/>
  <c r="K13" i="5"/>
  <c r="M15" i="5"/>
  <c r="D15" i="5"/>
  <c r="E15" i="5" s="1"/>
  <c r="E14" i="5"/>
  <c r="L17" i="5"/>
  <c r="L18" i="5" s="1"/>
  <c r="M18" i="5" s="1"/>
  <c r="M16" i="5"/>
  <c r="AA18" i="5"/>
  <c r="Z19" i="5"/>
  <c r="W15" i="5"/>
  <c r="V16" i="5"/>
  <c r="S22" i="5"/>
  <c r="R23" i="5"/>
  <c r="N17" i="5"/>
  <c r="O16" i="5"/>
  <c r="AC15" i="5"/>
  <c r="U15" i="5"/>
  <c r="P15" i="5"/>
  <c r="Q15" i="5" s="1"/>
  <c r="Q14" i="5"/>
  <c r="AB16" i="5"/>
  <c r="T16" i="5"/>
  <c r="X18" i="5"/>
  <c r="G19" i="5" l="1"/>
  <c r="F20" i="5"/>
  <c r="I20" i="5"/>
  <c r="H21" i="5"/>
  <c r="AG18" i="5"/>
  <c r="AF19" i="5"/>
  <c r="AE19" i="5"/>
  <c r="AD20" i="5"/>
  <c r="K14" i="5"/>
  <c r="J15" i="5"/>
  <c r="D16" i="5"/>
  <c r="E16" i="5" s="1"/>
  <c r="M17" i="5"/>
  <c r="AA19" i="5"/>
  <c r="Z20" i="5"/>
  <c r="W16" i="5"/>
  <c r="V17" i="5"/>
  <c r="S23" i="5"/>
  <c r="R24" i="5"/>
  <c r="O17" i="5"/>
  <c r="N18" i="5"/>
  <c r="AB17" i="5"/>
  <c r="AC17" i="5" s="1"/>
  <c r="AC16" i="5"/>
  <c r="P16" i="5"/>
  <c r="Q16" i="5" s="1"/>
  <c r="Y18" i="5"/>
  <c r="U16" i="5"/>
  <c r="L19" i="5"/>
  <c r="M19" i="5" s="1"/>
  <c r="X19" i="5"/>
  <c r="Y19" i="5" s="1"/>
  <c r="T17" i="5"/>
  <c r="U17" i="5" s="1"/>
  <c r="D17" i="5" l="1"/>
  <c r="E17" i="5" s="1"/>
  <c r="H22" i="5"/>
  <c r="I21" i="5"/>
  <c r="F21" i="5"/>
  <c r="G20" i="5"/>
  <c r="AF20" i="5"/>
  <c r="AG19" i="5"/>
  <c r="AE20" i="5"/>
  <c r="AD21" i="5"/>
  <c r="J16" i="5"/>
  <c r="J17" i="5"/>
  <c r="K16" i="5"/>
  <c r="K15" i="5"/>
  <c r="D18" i="5"/>
  <c r="AA20" i="5"/>
  <c r="Z21" i="5"/>
  <c r="W17" i="5"/>
  <c r="V18" i="5"/>
  <c r="R25" i="5"/>
  <c r="S24" i="5"/>
  <c r="AB18" i="5"/>
  <c r="AC18" i="5" s="1"/>
  <c r="N19" i="5"/>
  <c r="O18" i="5"/>
  <c r="P17" i="5"/>
  <c r="L20" i="5"/>
  <c r="X20" i="5"/>
  <c r="Y20" i="5" s="1"/>
  <c r="T18" i="5"/>
  <c r="U18" i="5" s="1"/>
  <c r="G21" i="5" l="1"/>
  <c r="F22" i="5"/>
  <c r="I22" i="5"/>
  <c r="H23" i="5"/>
  <c r="AF21" i="5"/>
  <c r="AG20" i="5"/>
  <c r="AD22" i="5"/>
  <c r="AE21" i="5"/>
  <c r="K17" i="5"/>
  <c r="J18" i="5"/>
  <c r="L21" i="5"/>
  <c r="M21" i="5" s="1"/>
  <c r="M20" i="5"/>
  <c r="E18" i="5"/>
  <c r="D19" i="5"/>
  <c r="Z22" i="5"/>
  <c r="AA21" i="5"/>
  <c r="AB19" i="5"/>
  <c r="AC19" i="5" s="1"/>
  <c r="V19" i="5"/>
  <c r="W18" i="5"/>
  <c r="X21" i="5"/>
  <c r="Y21" i="5" s="1"/>
  <c r="S25" i="5"/>
  <c r="R26" i="5"/>
  <c r="Q17" i="5"/>
  <c r="P18" i="5"/>
  <c r="N20" i="5"/>
  <c r="O19" i="5"/>
  <c r="T19" i="5"/>
  <c r="U19" i="5" s="1"/>
  <c r="I23" i="5" l="1"/>
  <c r="H24" i="5"/>
  <c r="F23" i="5"/>
  <c r="G22" i="5"/>
  <c r="AG21" i="5"/>
  <c r="AF22" i="5"/>
  <c r="AD23" i="5"/>
  <c r="AE22" i="5"/>
  <c r="AB20" i="5"/>
  <c r="K18" i="5"/>
  <c r="L22" i="5"/>
  <c r="J19" i="5"/>
  <c r="L23" i="5"/>
  <c r="M22" i="5"/>
  <c r="E19" i="5"/>
  <c r="D20" i="5"/>
  <c r="Z23" i="5"/>
  <c r="AA22" i="5"/>
  <c r="W19" i="5"/>
  <c r="V20" i="5"/>
  <c r="X22" i="5"/>
  <c r="X23" i="5" s="1"/>
  <c r="R27" i="5"/>
  <c r="S26" i="5"/>
  <c r="O20" i="5"/>
  <c r="N21" i="5"/>
  <c r="Q18" i="5"/>
  <c r="P19" i="5"/>
  <c r="AB21" i="5"/>
  <c r="AC20" i="5"/>
  <c r="T20" i="5"/>
  <c r="I24" i="5" l="1"/>
  <c r="H25" i="5"/>
  <c r="G23" i="5"/>
  <c r="F24" i="5"/>
  <c r="AF23" i="5"/>
  <c r="AG22" i="5"/>
  <c r="AD24" i="5"/>
  <c r="AE23" i="5"/>
  <c r="J20" i="5"/>
  <c r="K19" i="5"/>
  <c r="J21" i="5"/>
  <c r="K20" i="5"/>
  <c r="D21" i="5"/>
  <c r="E20" i="5"/>
  <c r="L24" i="5"/>
  <c r="M23" i="5"/>
  <c r="Y22" i="5"/>
  <c r="AA23" i="5"/>
  <c r="Z24" i="5"/>
  <c r="V21" i="5"/>
  <c r="W20" i="5"/>
  <c r="S27" i="5"/>
  <c r="R28" i="5"/>
  <c r="N22" i="5"/>
  <c r="O21" i="5"/>
  <c r="Q19" i="5"/>
  <c r="P20" i="5"/>
  <c r="P21" i="5" s="1"/>
  <c r="Q21" i="5" s="1"/>
  <c r="AC21" i="5"/>
  <c r="AB22" i="5"/>
  <c r="X24" i="5"/>
  <c r="Y23" i="5"/>
  <c r="T21" i="5"/>
  <c r="U21" i="5" s="1"/>
  <c r="U20" i="5"/>
  <c r="G24" i="5" l="1"/>
  <c r="F25" i="5"/>
  <c r="H26" i="5"/>
  <c r="I25" i="5"/>
  <c r="AG23" i="5"/>
  <c r="AF24" i="5"/>
  <c r="AE24" i="5"/>
  <c r="AD25" i="5"/>
  <c r="K21" i="5"/>
  <c r="J22" i="5"/>
  <c r="L25" i="5"/>
  <c r="M24" i="5"/>
  <c r="D22" i="5"/>
  <c r="E21" i="5"/>
  <c r="AA24" i="5"/>
  <c r="Z25" i="5"/>
  <c r="W21" i="5"/>
  <c r="V22" i="5"/>
  <c r="R29" i="5"/>
  <c r="S28" i="5"/>
  <c r="T22" i="5"/>
  <c r="T23" i="5" s="1"/>
  <c r="Q20" i="5"/>
  <c r="P22" i="5"/>
  <c r="P23" i="5" s="1"/>
  <c r="O22" i="5"/>
  <c r="N23" i="5"/>
  <c r="AC22" i="5"/>
  <c r="AB23" i="5"/>
  <c r="X25" i="5"/>
  <c r="Y24" i="5"/>
  <c r="G25" i="5" l="1"/>
  <c r="F26" i="5"/>
  <c r="H27" i="5"/>
  <c r="I26" i="5"/>
  <c r="AG24" i="5"/>
  <c r="AF25" i="5"/>
  <c r="AE25" i="5"/>
  <c r="AD26" i="5"/>
  <c r="J23" i="5"/>
  <c r="K22" i="5"/>
  <c r="D23" i="5"/>
  <c r="E22" i="5"/>
  <c r="L26" i="5"/>
  <c r="M25" i="5"/>
  <c r="AA25" i="5"/>
  <c r="Z26" i="5"/>
  <c r="V23" i="5"/>
  <c r="W22" i="5"/>
  <c r="S29" i="5"/>
  <c r="R30" i="5"/>
  <c r="Q22" i="5"/>
  <c r="U22" i="5"/>
  <c r="O23" i="5"/>
  <c r="N24" i="5"/>
  <c r="Q23" i="5"/>
  <c r="P24" i="5"/>
  <c r="Q24" i="5" s="1"/>
  <c r="AC23" i="5"/>
  <c r="AB24" i="5"/>
  <c r="X26" i="5"/>
  <c r="Y25" i="5"/>
  <c r="T24" i="5"/>
  <c r="U23" i="5"/>
  <c r="G26" i="5" l="1"/>
  <c r="F27" i="5"/>
  <c r="H28" i="5"/>
  <c r="I27" i="5"/>
  <c r="AF26" i="5"/>
  <c r="AG25" i="5"/>
  <c r="AE26" i="5"/>
  <c r="AD27" i="5"/>
  <c r="K23" i="5"/>
  <c r="J24" i="5"/>
  <c r="L27" i="5"/>
  <c r="M26" i="5"/>
  <c r="D24" i="5"/>
  <c r="E23" i="5"/>
  <c r="AA26" i="5"/>
  <c r="Z27" i="5"/>
  <c r="W23" i="5"/>
  <c r="V24" i="5"/>
  <c r="S30" i="5"/>
  <c r="R31" i="5"/>
  <c r="P25" i="5"/>
  <c r="P26" i="5" s="1"/>
  <c r="N25" i="5"/>
  <c r="O24" i="5"/>
  <c r="AC24" i="5"/>
  <c r="AB25" i="5"/>
  <c r="X27" i="5"/>
  <c r="Y26" i="5"/>
  <c r="T25" i="5"/>
  <c r="U24" i="5"/>
  <c r="H29" i="5" l="1"/>
  <c r="I28" i="5"/>
  <c r="F28" i="5"/>
  <c r="G27" i="5"/>
  <c r="AG26" i="5"/>
  <c r="AF27" i="5"/>
  <c r="AE27" i="5"/>
  <c r="AD28" i="5"/>
  <c r="J25" i="5"/>
  <c r="K25" i="5"/>
  <c r="J26" i="5"/>
  <c r="K24" i="5"/>
  <c r="D25" i="5"/>
  <c r="E24" i="5"/>
  <c r="L28" i="5"/>
  <c r="M27" i="5"/>
  <c r="Z28" i="5"/>
  <c r="AA27" i="5"/>
  <c r="Q25" i="5"/>
  <c r="W24" i="5"/>
  <c r="V25" i="5"/>
  <c r="S31" i="5"/>
  <c r="R32" i="5"/>
  <c r="N26" i="5"/>
  <c r="O25" i="5"/>
  <c r="AC25" i="5"/>
  <c r="AB26" i="5"/>
  <c r="X28" i="5"/>
  <c r="Y27" i="5"/>
  <c r="T26" i="5"/>
  <c r="U25" i="5"/>
  <c r="P27" i="5"/>
  <c r="Q26" i="5"/>
  <c r="F29" i="5" l="1"/>
  <c r="G28" i="5"/>
  <c r="I29" i="5"/>
  <c r="H30" i="5"/>
  <c r="AF28" i="5"/>
  <c r="AG27" i="5"/>
  <c r="AD29" i="5"/>
  <c r="AE28" i="5"/>
  <c r="J27" i="5"/>
  <c r="K26" i="5"/>
  <c r="L29" i="5"/>
  <c r="M28" i="5"/>
  <c r="D26" i="5"/>
  <c r="E25" i="5"/>
  <c r="Z29" i="5"/>
  <c r="AA28" i="5"/>
  <c r="V26" i="5"/>
  <c r="W25" i="5"/>
  <c r="S32" i="5"/>
  <c r="R33" i="5"/>
  <c r="O26" i="5"/>
  <c r="N27" i="5"/>
  <c r="AC26" i="5"/>
  <c r="AB27" i="5"/>
  <c r="X29" i="5"/>
  <c r="Y28" i="5"/>
  <c r="T27" i="5"/>
  <c r="U26" i="5"/>
  <c r="P28" i="5"/>
  <c r="Q27" i="5"/>
  <c r="I30" i="5" l="1"/>
  <c r="H31" i="5"/>
  <c r="G29" i="5"/>
  <c r="F30" i="5"/>
  <c r="AF29" i="5"/>
  <c r="AG28" i="5"/>
  <c r="AE29" i="5"/>
  <c r="AD30" i="5"/>
  <c r="J28" i="5"/>
  <c r="K27" i="5"/>
  <c r="D27" i="5"/>
  <c r="E26" i="5"/>
  <c r="L30" i="5"/>
  <c r="M29" i="5"/>
  <c r="Z30" i="5"/>
  <c r="AA29" i="5"/>
  <c r="V27" i="5"/>
  <c r="W26" i="5"/>
  <c r="S33" i="5"/>
  <c r="R34" i="5"/>
  <c r="O27" i="5"/>
  <c r="N28" i="5"/>
  <c r="AC27" i="5"/>
  <c r="AB28" i="5"/>
  <c r="X30" i="5"/>
  <c r="Y29" i="5"/>
  <c r="T28" i="5"/>
  <c r="U27" i="5"/>
  <c r="P29" i="5"/>
  <c r="Q28" i="5"/>
  <c r="G30" i="5" l="1"/>
  <c r="F31" i="5"/>
  <c r="I31" i="5"/>
  <c r="H32" i="5"/>
  <c r="AF30" i="5"/>
  <c r="AG29" i="5"/>
  <c r="AD31" i="5"/>
  <c r="AE30" i="5"/>
  <c r="J29" i="5"/>
  <c r="K28" i="5"/>
  <c r="L31" i="5"/>
  <c r="M30" i="5"/>
  <c r="D28" i="5"/>
  <c r="E27" i="5"/>
  <c r="Z31" i="5"/>
  <c r="AA30" i="5"/>
  <c r="V28" i="5"/>
  <c r="W27" i="5"/>
  <c r="R35" i="5"/>
  <c r="S34" i="5"/>
  <c r="N29" i="5"/>
  <c r="O28" i="5"/>
  <c r="AC28" i="5"/>
  <c r="AB29" i="5"/>
  <c r="X31" i="5"/>
  <c r="Y30" i="5"/>
  <c r="T29" i="5"/>
  <c r="T30" i="5" s="1"/>
  <c r="U28" i="5"/>
  <c r="P30" i="5"/>
  <c r="Q29" i="5"/>
  <c r="H33" i="5" l="1"/>
  <c r="I32" i="5"/>
  <c r="F32" i="5"/>
  <c r="G31" i="5"/>
  <c r="AG30" i="5"/>
  <c r="AF31" i="5"/>
  <c r="AE31" i="5"/>
  <c r="AD32" i="5"/>
  <c r="K29" i="5"/>
  <c r="J30" i="5"/>
  <c r="D29" i="5"/>
  <c r="E28" i="5"/>
  <c r="L32" i="5"/>
  <c r="M31" i="5"/>
  <c r="AA31" i="5"/>
  <c r="Z32" i="5"/>
  <c r="V29" i="5"/>
  <c r="W28" i="5"/>
  <c r="S35" i="5"/>
  <c r="R36" i="5"/>
  <c r="O29" i="5"/>
  <c r="N30" i="5"/>
  <c r="AC29" i="5"/>
  <c r="AB30" i="5"/>
  <c r="X32" i="5"/>
  <c r="Y31" i="5"/>
  <c r="T31" i="5"/>
  <c r="U30" i="5"/>
  <c r="U29" i="5"/>
  <c r="P31" i="5"/>
  <c r="Q30" i="5"/>
  <c r="F33" i="5" l="1"/>
  <c r="G32" i="5"/>
  <c r="H34" i="5"/>
  <c r="I33" i="5"/>
  <c r="AF32" i="5"/>
  <c r="AG31" i="5"/>
  <c r="AD33" i="5"/>
  <c r="AE32" i="5"/>
  <c r="J31" i="5"/>
  <c r="K31" i="5" s="1"/>
  <c r="K30" i="5"/>
  <c r="J32" i="5"/>
  <c r="K32" i="5" s="1"/>
  <c r="L33" i="5"/>
  <c r="M32" i="5"/>
  <c r="D30" i="5"/>
  <c r="E29" i="5"/>
  <c r="Z33" i="5"/>
  <c r="AA32" i="5"/>
  <c r="W29" i="5"/>
  <c r="V30" i="5"/>
  <c r="R37" i="5"/>
  <c r="S36" i="5"/>
  <c r="N31" i="5"/>
  <c r="O30" i="5"/>
  <c r="AC30" i="5"/>
  <c r="AB31" i="5"/>
  <c r="X33" i="5"/>
  <c r="Y32" i="5"/>
  <c r="T32" i="5"/>
  <c r="U31" i="5"/>
  <c r="P32" i="5"/>
  <c r="Q31" i="5"/>
  <c r="H35" i="5" l="1"/>
  <c r="I34" i="5"/>
  <c r="F34" i="5"/>
  <c r="G33" i="5"/>
  <c r="AG32" i="5"/>
  <c r="AF33" i="5"/>
  <c r="AD34" i="5"/>
  <c r="AE33" i="5"/>
  <c r="J33" i="5"/>
  <c r="D31" i="5"/>
  <c r="E30" i="5"/>
  <c r="L34" i="5"/>
  <c r="M33" i="5"/>
  <c r="Z34" i="5"/>
  <c r="AA33" i="5"/>
  <c r="W30" i="5"/>
  <c r="V31" i="5"/>
  <c r="S37" i="5"/>
  <c r="R38" i="5"/>
  <c r="J34" i="5"/>
  <c r="K33" i="5"/>
  <c r="O31" i="5"/>
  <c r="N32" i="5"/>
  <c r="AB32" i="5"/>
  <c r="AC31" i="5"/>
  <c r="X34" i="5"/>
  <c r="Y33" i="5"/>
  <c r="T33" i="5"/>
  <c r="U32" i="5"/>
  <c r="P33" i="5"/>
  <c r="Q32" i="5"/>
  <c r="F35" i="5" l="1"/>
  <c r="G34" i="5"/>
  <c r="H36" i="5"/>
  <c r="I35" i="5"/>
  <c r="AF34" i="5"/>
  <c r="AG33" i="5"/>
  <c r="AE34" i="5"/>
  <c r="AD35" i="5"/>
  <c r="L35" i="5"/>
  <c r="M34" i="5"/>
  <c r="D32" i="5"/>
  <c r="E31" i="5"/>
  <c r="AA34" i="5"/>
  <c r="Z35" i="5"/>
  <c r="W31" i="5"/>
  <c r="V32" i="5"/>
  <c r="R39" i="5"/>
  <c r="S38" i="5"/>
  <c r="J35" i="5"/>
  <c r="K34" i="5"/>
  <c r="N33" i="5"/>
  <c r="O32" i="5"/>
  <c r="AB33" i="5"/>
  <c r="AC32" i="5"/>
  <c r="X35" i="5"/>
  <c r="Y34" i="5"/>
  <c r="T34" i="5"/>
  <c r="U33" i="5"/>
  <c r="P34" i="5"/>
  <c r="Q33" i="5"/>
  <c r="H37" i="5" l="1"/>
  <c r="I36" i="5"/>
  <c r="G35" i="5"/>
  <c r="F36" i="5"/>
  <c r="AG34" i="5"/>
  <c r="AF35" i="5"/>
  <c r="AD36" i="5"/>
  <c r="AE35" i="5"/>
  <c r="D33" i="5"/>
  <c r="E32" i="5"/>
  <c r="L36" i="5"/>
  <c r="M35" i="5"/>
  <c r="Z36" i="5"/>
  <c r="AA35" i="5"/>
  <c r="W32" i="5"/>
  <c r="V33" i="5"/>
  <c r="S39" i="5"/>
  <c r="R40" i="5"/>
  <c r="K35" i="5"/>
  <c r="J36" i="5"/>
  <c r="O33" i="5"/>
  <c r="N34" i="5"/>
  <c r="AB34" i="5"/>
  <c r="AC33" i="5"/>
  <c r="X36" i="5"/>
  <c r="Y35" i="5"/>
  <c r="T35" i="5"/>
  <c r="U34" i="5"/>
  <c r="P35" i="5"/>
  <c r="Q34" i="5"/>
  <c r="G36" i="5" l="1"/>
  <c r="F37" i="5"/>
  <c r="H38" i="5"/>
  <c r="I37" i="5"/>
  <c r="AF36" i="5"/>
  <c r="AG35" i="5"/>
  <c r="AD37" i="5"/>
  <c r="AE36" i="5"/>
  <c r="L37" i="5"/>
  <c r="M36" i="5"/>
  <c r="D34" i="5"/>
  <c r="E33" i="5"/>
  <c r="Z37" i="5"/>
  <c r="AA36" i="5"/>
  <c r="V34" i="5"/>
  <c r="W33" i="5"/>
  <c r="R41" i="5"/>
  <c r="S40" i="5"/>
  <c r="J37" i="5"/>
  <c r="K36" i="5"/>
  <c r="O34" i="5"/>
  <c r="N35" i="5"/>
  <c r="AB35" i="5"/>
  <c r="AC34" i="5"/>
  <c r="X37" i="5"/>
  <c r="Y36" i="5"/>
  <c r="T36" i="5"/>
  <c r="U35" i="5"/>
  <c r="P36" i="5"/>
  <c r="Q35" i="5"/>
  <c r="I38" i="5" l="1"/>
  <c r="H39" i="5"/>
  <c r="G37" i="5"/>
  <c r="F38" i="5"/>
  <c r="AG36" i="5"/>
  <c r="AF37" i="5"/>
  <c r="AE37" i="5"/>
  <c r="AD38" i="5"/>
  <c r="D35" i="5"/>
  <c r="E34" i="5"/>
  <c r="L38" i="5"/>
  <c r="M37" i="5"/>
  <c r="Z38" i="5"/>
  <c r="AA37" i="5"/>
  <c r="W34" i="5"/>
  <c r="V35" i="5"/>
  <c r="S41" i="5"/>
  <c r="R42" i="5"/>
  <c r="J38" i="5"/>
  <c r="K37" i="5"/>
  <c r="N36" i="5"/>
  <c r="O35" i="5"/>
  <c r="AB36" i="5"/>
  <c r="AC35" i="5"/>
  <c r="X38" i="5"/>
  <c r="Y37" i="5"/>
  <c r="T37" i="5"/>
  <c r="U36" i="5"/>
  <c r="P37" i="5"/>
  <c r="Q36" i="5"/>
  <c r="I39" i="5" l="1"/>
  <c r="H40" i="5"/>
  <c r="F39" i="5"/>
  <c r="G38" i="5"/>
  <c r="AF38" i="5"/>
  <c r="AG37" i="5"/>
  <c r="AE38" i="5"/>
  <c r="AD39" i="5"/>
  <c r="L39" i="5"/>
  <c r="M38" i="5"/>
  <c r="D36" i="5"/>
  <c r="E35" i="5"/>
  <c r="AA38" i="5"/>
  <c r="Z39" i="5"/>
  <c r="W35" i="5"/>
  <c r="V36" i="5"/>
  <c r="S42" i="5"/>
  <c r="R43" i="5"/>
  <c r="J39" i="5"/>
  <c r="K38" i="5"/>
  <c r="O36" i="5"/>
  <c r="N37" i="5"/>
  <c r="AB37" i="5"/>
  <c r="AC36" i="5"/>
  <c r="X39" i="5"/>
  <c r="Y38" i="5"/>
  <c r="T38" i="5"/>
  <c r="U37" i="5"/>
  <c r="P38" i="5"/>
  <c r="Q37" i="5"/>
  <c r="H41" i="5" l="1"/>
  <c r="I40" i="5"/>
  <c r="G39" i="5"/>
  <c r="F40" i="5"/>
  <c r="AF39" i="5"/>
  <c r="AG38" i="5"/>
  <c r="AD40" i="5"/>
  <c r="AE39" i="5"/>
  <c r="D37" i="5"/>
  <c r="E36" i="5"/>
  <c r="L40" i="5"/>
  <c r="M39" i="5"/>
  <c r="Z40" i="5"/>
  <c r="AA39" i="5"/>
  <c r="W36" i="5"/>
  <c r="V37" i="5"/>
  <c r="R44" i="5"/>
  <c r="S43" i="5"/>
  <c r="J40" i="5"/>
  <c r="K39" i="5"/>
  <c r="O37" i="5"/>
  <c r="N38" i="5"/>
  <c r="AB38" i="5"/>
  <c r="AC37" i="5"/>
  <c r="X40" i="5"/>
  <c r="Y39" i="5"/>
  <c r="T39" i="5"/>
  <c r="U38" i="5"/>
  <c r="P39" i="5"/>
  <c r="Q38" i="5"/>
  <c r="G40" i="5" l="1"/>
  <c r="F41" i="5"/>
  <c r="I41" i="5"/>
  <c r="H42" i="5"/>
  <c r="AF40" i="5"/>
  <c r="AG39" i="5"/>
  <c r="AE40" i="5"/>
  <c r="AD41" i="5"/>
  <c r="L41" i="5"/>
  <c r="M40" i="5"/>
  <c r="D38" i="5"/>
  <c r="E37" i="5"/>
  <c r="Z41" i="5"/>
  <c r="AA40" i="5"/>
  <c r="V38" i="5"/>
  <c r="W37" i="5"/>
  <c r="S44" i="5"/>
  <c r="R45" i="5"/>
  <c r="K40" i="5"/>
  <c r="J41" i="5"/>
  <c r="O38" i="5"/>
  <c r="N39" i="5"/>
  <c r="AB39" i="5"/>
  <c r="AC38" i="5"/>
  <c r="X41" i="5"/>
  <c r="Y40" i="5"/>
  <c r="T40" i="5"/>
  <c r="U39" i="5"/>
  <c r="P40" i="5"/>
  <c r="Q39" i="5"/>
  <c r="G41" i="5" l="1"/>
  <c r="F42" i="5"/>
  <c r="H43" i="5"/>
  <c r="I42" i="5"/>
  <c r="AF41" i="5"/>
  <c r="AG40" i="5"/>
  <c r="AE41" i="5"/>
  <c r="AD42" i="5"/>
  <c r="D39" i="5"/>
  <c r="E38" i="5"/>
  <c r="L42" i="5"/>
  <c r="M41" i="5"/>
  <c r="AA41" i="5"/>
  <c r="Z42" i="5"/>
  <c r="W38" i="5"/>
  <c r="V39" i="5"/>
  <c r="S45" i="5"/>
  <c r="R46" i="5"/>
  <c r="K41" i="5"/>
  <c r="J42" i="5"/>
  <c r="N40" i="5"/>
  <c r="O39" i="5"/>
  <c r="AB40" i="5"/>
  <c r="AC39" i="5"/>
  <c r="X42" i="5"/>
  <c r="Y41" i="5"/>
  <c r="T41" i="5"/>
  <c r="U40" i="5"/>
  <c r="P41" i="5"/>
  <c r="Q40" i="5"/>
  <c r="F43" i="5" l="1"/>
  <c r="G42" i="5"/>
  <c r="H44" i="5"/>
  <c r="I43" i="5"/>
  <c r="AF42" i="5"/>
  <c r="AG41" i="5"/>
  <c r="AE42" i="5"/>
  <c r="AD43" i="5"/>
  <c r="L43" i="5"/>
  <c r="M42" i="5"/>
  <c r="D40" i="5"/>
  <c r="E39" i="5"/>
  <c r="Z43" i="5"/>
  <c r="AA42" i="5"/>
  <c r="V40" i="5"/>
  <c r="W39" i="5"/>
  <c r="S46" i="5"/>
  <c r="R47" i="5"/>
  <c r="K42" i="5"/>
  <c r="J43" i="5"/>
  <c r="O40" i="5"/>
  <c r="N41" i="5"/>
  <c r="AB41" i="5"/>
  <c r="AC40" i="5"/>
  <c r="X43" i="5"/>
  <c r="Y42" i="5"/>
  <c r="T42" i="5"/>
  <c r="U41" i="5"/>
  <c r="P42" i="5"/>
  <c r="Q41" i="5"/>
  <c r="I44" i="5" l="1"/>
  <c r="H45" i="5"/>
  <c r="G43" i="5"/>
  <c r="F44" i="5"/>
  <c r="AG42" i="5"/>
  <c r="AF43" i="5"/>
  <c r="AD44" i="5"/>
  <c r="AE43" i="5"/>
  <c r="D41" i="5"/>
  <c r="E40" i="5"/>
  <c r="L44" i="5"/>
  <c r="M43" i="5"/>
  <c r="Z44" i="5"/>
  <c r="AA43" i="5"/>
  <c r="W40" i="5"/>
  <c r="V41" i="5"/>
  <c r="R48" i="5"/>
  <c r="S47" i="5"/>
  <c r="K43" i="5"/>
  <c r="J44" i="5"/>
  <c r="O41" i="5"/>
  <c r="N42" i="5"/>
  <c r="AB42" i="5"/>
  <c r="AC41" i="5"/>
  <c r="X44" i="5"/>
  <c r="Y43" i="5"/>
  <c r="T43" i="5"/>
  <c r="U42" i="5"/>
  <c r="P43" i="5"/>
  <c r="Q42" i="5"/>
  <c r="G44" i="5" l="1"/>
  <c r="F45" i="5"/>
  <c r="H46" i="5"/>
  <c r="I45" i="5"/>
  <c r="AF44" i="5"/>
  <c r="AG43" i="5"/>
  <c r="AD45" i="5"/>
  <c r="AE44" i="5"/>
  <c r="L45" i="5"/>
  <c r="M44" i="5"/>
  <c r="D42" i="5"/>
  <c r="E41" i="5"/>
  <c r="AA44" i="5"/>
  <c r="Z45" i="5"/>
  <c r="V42" i="5"/>
  <c r="W41" i="5"/>
  <c r="S48" i="5"/>
  <c r="J45" i="5"/>
  <c r="K44" i="5"/>
  <c r="N43" i="5"/>
  <c r="O42" i="5"/>
  <c r="AB43" i="5"/>
  <c r="AC42" i="5"/>
  <c r="X45" i="5"/>
  <c r="Y44" i="5"/>
  <c r="T44" i="5"/>
  <c r="U43" i="5"/>
  <c r="P44" i="5"/>
  <c r="Q43" i="5"/>
  <c r="G45" i="5" l="1"/>
  <c r="F46" i="5"/>
  <c r="I46" i="5"/>
  <c r="H47" i="5"/>
  <c r="AF45" i="5"/>
  <c r="AG44" i="5"/>
  <c r="AE45" i="5"/>
  <c r="AD46" i="5"/>
  <c r="D43" i="5"/>
  <c r="E42" i="5"/>
  <c r="L46" i="5"/>
  <c r="M45" i="5"/>
  <c r="Z46" i="5"/>
  <c r="AA45" i="5"/>
  <c r="V43" i="5"/>
  <c r="W42" i="5"/>
  <c r="K45" i="5"/>
  <c r="J46" i="5"/>
  <c r="O43" i="5"/>
  <c r="N44" i="5"/>
  <c r="AB44" i="5"/>
  <c r="AC43" i="5"/>
  <c r="X46" i="5"/>
  <c r="Y45" i="5"/>
  <c r="T45" i="5"/>
  <c r="U44" i="5"/>
  <c r="P45" i="5"/>
  <c r="Q44" i="5"/>
  <c r="F47" i="5" l="1"/>
  <c r="G46" i="5"/>
  <c r="H48" i="5"/>
  <c r="I48" i="5" s="1"/>
  <c r="I47" i="5"/>
  <c r="AG45" i="5"/>
  <c r="AF46" i="5"/>
  <c r="AD47" i="5"/>
  <c r="AE46" i="5"/>
  <c r="L47" i="5"/>
  <c r="M46" i="5"/>
  <c r="D44" i="5"/>
  <c r="E43" i="5"/>
  <c r="AA46" i="5"/>
  <c r="Z47" i="5"/>
  <c r="W43" i="5"/>
  <c r="V44" i="5"/>
  <c r="J47" i="5"/>
  <c r="K46" i="5"/>
  <c r="O44" i="5"/>
  <c r="N45" i="5"/>
  <c r="AB45" i="5"/>
  <c r="AC44" i="5"/>
  <c r="X47" i="5"/>
  <c r="Y46" i="5"/>
  <c r="T46" i="5"/>
  <c r="U45" i="5"/>
  <c r="P46" i="5"/>
  <c r="Q45" i="5"/>
  <c r="F48" i="5" l="1"/>
  <c r="G48" i="5" s="1"/>
  <c r="G47" i="5"/>
  <c r="AG46" i="5"/>
  <c r="AF47" i="5"/>
  <c r="AE47" i="5"/>
  <c r="AD48" i="5"/>
  <c r="AE48" i="5" s="1"/>
  <c r="D45" i="5"/>
  <c r="E44" i="5"/>
  <c r="L48" i="5"/>
  <c r="M47" i="5"/>
  <c r="Z48" i="5"/>
  <c r="AA47" i="5"/>
  <c r="V45" i="5"/>
  <c r="W44" i="5"/>
  <c r="K47" i="5"/>
  <c r="J48" i="5"/>
  <c r="O45" i="5"/>
  <c r="N46" i="5"/>
  <c r="AB46" i="5"/>
  <c r="AC45" i="5"/>
  <c r="X48" i="5"/>
  <c r="Y47" i="5"/>
  <c r="T47" i="5"/>
  <c r="U46" i="5"/>
  <c r="P47" i="5"/>
  <c r="Q46" i="5"/>
  <c r="AG47" i="5" l="1"/>
  <c r="AF48" i="5"/>
  <c r="AG48" i="5" s="1"/>
  <c r="M48" i="5"/>
  <c r="D46" i="5"/>
  <c r="E45" i="5"/>
  <c r="AA48" i="5"/>
  <c r="V46" i="5"/>
  <c r="W45" i="5"/>
  <c r="K48" i="5"/>
  <c r="N47" i="5"/>
  <c r="O46" i="5"/>
  <c r="AB47" i="5"/>
  <c r="AC46" i="5"/>
  <c r="Y48" i="5"/>
  <c r="T48" i="5"/>
  <c r="U47" i="5"/>
  <c r="P48" i="5"/>
  <c r="Q47" i="5"/>
  <c r="D47" i="5" l="1"/>
  <c r="E46" i="5"/>
  <c r="V47" i="5"/>
  <c r="W46" i="5"/>
  <c r="N48" i="5"/>
  <c r="O47" i="5"/>
  <c r="AB48" i="5"/>
  <c r="AC47" i="5"/>
  <c r="U48" i="5"/>
  <c r="Q48" i="5"/>
  <c r="D48" i="5" l="1"/>
  <c r="E47" i="5"/>
  <c r="V48" i="5"/>
  <c r="W47" i="5"/>
  <c r="O48" i="5"/>
  <c r="AC48" i="5"/>
  <c r="E48" i="5" l="1"/>
  <c r="W48" i="5"/>
</calcChain>
</file>

<file path=xl/sharedStrings.xml><?xml version="1.0" encoding="utf-8"?>
<sst xmlns="http://schemas.openxmlformats.org/spreadsheetml/2006/main" count="64" uniqueCount="43">
  <si>
    <t>alpha</t>
    <phoneticPr fontId="2" type="noConversion"/>
  </si>
  <si>
    <t>beta</t>
    <phoneticPr fontId="2" type="noConversion"/>
  </si>
  <si>
    <t>win_num</t>
    <phoneticPr fontId="2" type="noConversion"/>
  </si>
  <si>
    <t>half_win_num</t>
    <phoneticPr fontId="2" type="noConversion"/>
  </si>
  <si>
    <t>half_period(min)</t>
    <phoneticPr fontId="2" type="noConversion"/>
  </si>
  <si>
    <t>load_peroid(min)</t>
    <phoneticPr fontId="2" type="noConversion"/>
  </si>
  <si>
    <t>half_num</t>
    <phoneticPr fontId="2" type="noConversion"/>
  </si>
  <si>
    <t xml:space="preserve">God approximation: </t>
    <phoneticPr fontId="2" type="noConversion"/>
  </si>
  <si>
    <t>https://www.quora.com/What-is-the-meaning-of-1-1-e-approximation</t>
    <phoneticPr fontId="2" type="noConversion"/>
  </si>
  <si>
    <t>GA_num</t>
    <phoneticPr fontId="2" type="noConversion"/>
  </si>
  <si>
    <t>0.9_num</t>
    <phoneticPr fontId="2" type="noConversion"/>
  </si>
  <si>
    <r>
      <rPr>
        <b/>
        <sz val="12"/>
        <color theme="1"/>
        <rFont val="等线"/>
        <family val="4"/>
        <charset val="134"/>
        <scheme val="minor"/>
      </rPr>
      <t>GA</t>
    </r>
    <r>
      <rPr>
        <sz val="12"/>
        <color theme="1"/>
        <rFont val="等线"/>
        <family val="2"/>
        <charset val="134"/>
        <scheme val="minor"/>
      </rPr>
      <t xml:space="preserve"> = 1 - 1/e = </t>
    </r>
    <phoneticPr fontId="2" type="noConversion"/>
  </si>
  <si>
    <t>0.2_num</t>
    <phoneticPr fontId="2" type="noConversion"/>
  </si>
  <si>
    <t>0.1_num</t>
    <phoneticPr fontId="2" type="noConversion"/>
  </si>
  <si>
    <t>0.3_num</t>
    <phoneticPr fontId="2" type="noConversion"/>
  </si>
  <si>
    <t>0.4_num</t>
    <phoneticPr fontId="2" type="noConversion"/>
  </si>
  <si>
    <t>0.8_num</t>
    <phoneticPr fontId="2" type="noConversion"/>
  </si>
  <si>
    <t>0.6_num</t>
    <phoneticPr fontId="2" type="noConversion"/>
  </si>
  <si>
    <t>0.7_num</t>
    <phoneticPr fontId="2" type="noConversion"/>
  </si>
  <si>
    <t>释放比例</t>
    <phoneticPr fontId="2" type="noConversion"/>
  </si>
  <si>
    <t>EMA系数</t>
    <phoneticPr fontId="2" type="noConversion"/>
  </si>
  <si>
    <t>EMA系数 alpha</t>
    <phoneticPr fontId="2" type="noConversion"/>
  </si>
  <si>
    <t>窗口数</t>
    <phoneticPr fontId="2" type="noConversion"/>
  </si>
  <si>
    <t>积累释放量</t>
    <phoneticPr fontId="2" type="noConversion"/>
  </si>
  <si>
    <t>指数x^y的收缩</t>
  </si>
  <si>
    <t>指数平滑平均（EMA），不同系数alpha，不同窗口数，的释放比例</t>
    <phoneticPr fontId="2" type="noConversion"/>
  </si>
  <si>
    <t>经过x的时间，释放 GA = 1 - 1/e(63.2120559%)</t>
    <phoneticPr fontId="2" type="noConversion"/>
  </si>
  <si>
    <t>即 Load 1经过1分钟，释放 GA； Load 5经过5分钟，释放 GA；  Load 15经过15分钟，释放 GA。</t>
    <phoneticPr fontId="2" type="noConversion"/>
  </si>
  <si>
    <t>System Load的含义</t>
    <phoneticPr fontId="2" type="noConversion"/>
  </si>
  <si>
    <t>System Load 是 CPU上排队任务数的EMA。</t>
    <phoneticPr fontId="2" type="noConversion"/>
  </si>
  <si>
    <t>half num</t>
    <phoneticPr fontId="2" type="noConversion"/>
  </si>
  <si>
    <t>GA num</t>
    <phoneticPr fontId="2" type="noConversion"/>
  </si>
  <si>
    <t xml:space="preserve">       底数
指数</t>
    <phoneticPr fontId="2" type="noConversion"/>
  </si>
  <si>
    <t>指数滑动平均（EMA），不同系数，不同释放比例，所需的窗口数</t>
    <phoneticPr fontId="2" type="noConversion"/>
  </si>
  <si>
    <t>ms</t>
    <phoneticPr fontId="2" type="noConversion"/>
  </si>
  <si>
    <r>
      <t>alpha极值(</t>
    </r>
    <r>
      <rPr>
        <b/>
        <sz val="12"/>
        <color rgb="FF0070C0"/>
        <rFont val="等线 Regular"/>
        <charset val="134"/>
      </rPr>
      <t>alpha_limit</t>
    </r>
    <r>
      <rPr>
        <b/>
        <sz val="12"/>
        <color theme="1"/>
        <rFont val="等线 Regular"/>
        <charset val="134"/>
      </rPr>
      <t>)</t>
    </r>
    <phoneticPr fontId="2" type="noConversion"/>
  </si>
  <si>
    <r>
      <t>LR窗口大小，</t>
    </r>
    <r>
      <rPr>
        <b/>
        <sz val="12"/>
        <color rgb="FF0070C0"/>
        <rFont val="等线 Regular"/>
        <charset val="134"/>
      </rPr>
      <t>lr_win_size</t>
    </r>
    <phoneticPr fontId="2" type="noConversion"/>
  </si>
  <si>
    <r>
      <t>服务分级调节时长(秒)，</t>
    </r>
    <r>
      <rPr>
        <b/>
        <sz val="20"/>
        <color rgb="FF0070C0"/>
        <rFont val="等线 Regular"/>
        <charset val="134"/>
      </rPr>
      <t>sg_adjust_time</t>
    </r>
    <phoneticPr fontId="2" type="noConversion"/>
  </si>
  <si>
    <t xml:space="preserve">sg_adjust_time = </t>
    <phoneticPr fontId="2" type="noConversion"/>
  </si>
  <si>
    <t xml:space="preserve">  sg_period * lr_win_size / 1000</t>
    <phoneticPr fontId="2" type="noConversion"/>
  </si>
  <si>
    <t xml:space="preserve">  log(alpha_limit, beta) * </t>
    <phoneticPr fontId="2" type="noConversion"/>
  </si>
  <si>
    <r>
      <t>SG周期，即多少个LR窗口作一次SG调节，</t>
    </r>
    <r>
      <rPr>
        <b/>
        <sz val="12"/>
        <color rgb="FF0070C0"/>
        <rFont val="等线 Regular"/>
        <charset val="134"/>
      </rPr>
      <t>sg_period</t>
    </r>
    <phoneticPr fontId="2" type="noConversion"/>
  </si>
  <si>
    <t>扰动量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</si>
</sst>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00%"/>
    <numFmt numFmtId="177" formatCode="0.00000"/>
    <numFmt numFmtId="178" formatCode="0.000"/>
    <numFmt numFmtId="179" formatCode="0.0000"/>
    <numFmt numFmtId="180" formatCode="0.0000%"/>
    <numFmt numFmtId="181" formatCode="0.0000000"/>
  </numFmts>
  <fonts count="27">
    <font>
      <sz val="12"/>
      <color theme="1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2"/>
      <color theme="1"/>
      <name val="等线"/>
      <family val="4"/>
      <charset val="134"/>
      <scheme val="minor"/>
    </font>
    <font>
      <sz val="16"/>
      <color theme="1"/>
      <name val="等线"/>
      <family val="4"/>
      <charset val="134"/>
      <scheme val="minor"/>
    </font>
    <font>
      <b/>
      <sz val="16"/>
      <color theme="1"/>
      <name val="等线"/>
      <family val="4"/>
      <charset val="134"/>
      <scheme val="minor"/>
    </font>
    <font>
      <sz val="12"/>
      <color theme="1"/>
      <name val="等线"/>
      <family val="4"/>
      <charset val="134"/>
      <scheme val="minor"/>
    </font>
    <font>
      <u/>
      <sz val="12"/>
      <color theme="10"/>
      <name val="等线"/>
      <family val="2"/>
      <charset val="134"/>
      <scheme val="minor"/>
    </font>
    <font>
      <b/>
      <sz val="16"/>
      <color theme="5" tint="-0.249977111117893"/>
      <name val="等线"/>
      <family val="4"/>
      <charset val="134"/>
      <scheme val="minor"/>
    </font>
    <font>
      <b/>
      <sz val="14"/>
      <color theme="1"/>
      <name val="等线"/>
      <family val="4"/>
      <charset val="134"/>
      <scheme val="minor"/>
    </font>
    <font>
      <b/>
      <sz val="16"/>
      <name val="等线"/>
      <family val="4"/>
      <charset val="134"/>
      <scheme val="minor"/>
    </font>
    <font>
      <sz val="16"/>
      <name val="等线"/>
      <family val="4"/>
      <charset val="134"/>
      <scheme val="minor"/>
    </font>
    <font>
      <b/>
      <sz val="12"/>
      <color theme="1" tint="0.499984740745262"/>
      <name val="等线"/>
      <family val="4"/>
      <charset val="134"/>
      <scheme val="minor"/>
    </font>
    <font>
      <b/>
      <sz val="12"/>
      <color theme="5" tint="-0.249977111117893"/>
      <name val="等线"/>
      <family val="4"/>
      <charset val="134"/>
      <scheme val="minor"/>
    </font>
    <font>
      <sz val="12"/>
      <color theme="5" tint="-0.249977111117893"/>
      <name val="等线"/>
      <family val="4"/>
      <charset val="134"/>
      <scheme val="minor"/>
    </font>
    <font>
      <sz val="12"/>
      <name val="等线"/>
      <family val="4"/>
      <charset val="134"/>
      <scheme val="minor"/>
    </font>
    <font>
      <b/>
      <sz val="18"/>
      <name val="等线"/>
      <family val="4"/>
      <charset val="134"/>
      <scheme val="minor"/>
    </font>
    <font>
      <sz val="18"/>
      <name val="等线"/>
      <family val="4"/>
      <charset val="134"/>
      <scheme val="minor"/>
    </font>
    <font>
      <sz val="12"/>
      <color theme="1"/>
      <name val="等线 Regular"/>
      <charset val="134"/>
    </font>
    <font>
      <b/>
      <sz val="20"/>
      <color theme="1"/>
      <name val="等线 Regular"/>
      <charset val="134"/>
    </font>
    <font>
      <b/>
      <sz val="20"/>
      <color rgb="FF0070C0"/>
      <name val="等线 Regular"/>
      <charset val="134"/>
    </font>
    <font>
      <b/>
      <sz val="12"/>
      <color theme="1"/>
      <name val="等线 Regular"/>
      <charset val="134"/>
    </font>
    <font>
      <b/>
      <sz val="12"/>
      <color rgb="FF0070C0"/>
      <name val="等线 Regular"/>
      <charset val="134"/>
    </font>
    <font>
      <sz val="12"/>
      <color theme="1"/>
      <name val="Consolas"/>
      <family val="2"/>
    </font>
    <font>
      <sz val="12"/>
      <color theme="1" tint="0.499984740745262"/>
      <name val="等线 Regular"/>
      <charset val="134"/>
    </font>
    <font>
      <sz val="11"/>
      <color theme="1" tint="0.499984740745262"/>
      <name val="等线 Regular"/>
      <charset val="134"/>
    </font>
    <font>
      <b/>
      <sz val="12"/>
      <color rgb="FF7030A0"/>
      <name val="等线 Regular"/>
      <charset val="134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 diagonalDown="1"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 style="medium">
        <color indexed="64"/>
      </diagonal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79">
    <xf numFmtId="0" fontId="0" fillId="0" borderId="0" xfId="0">
      <alignment vertical="center"/>
    </xf>
    <xf numFmtId="0" fontId="0" fillId="0" borderId="1" xfId="0" applyBorder="1">
      <alignment vertical="center"/>
    </xf>
    <xf numFmtId="1" fontId="0" fillId="0" borderId="1" xfId="0" applyNumberFormat="1" applyBorder="1">
      <alignment vertical="center"/>
    </xf>
    <xf numFmtId="0" fontId="3" fillId="0" borderId="1" xfId="0" applyFont="1" applyBorder="1">
      <alignment vertical="center"/>
    </xf>
    <xf numFmtId="177" fontId="0" fillId="0" borderId="1" xfId="0" applyNumberFormat="1" applyBorder="1">
      <alignment vertical="center"/>
    </xf>
    <xf numFmtId="179" fontId="0" fillId="0" borderId="1" xfId="0" applyNumberFormat="1" applyBorder="1">
      <alignment vertical="center"/>
    </xf>
    <xf numFmtId="0" fontId="7" fillId="0" borderId="0" xfId="2">
      <alignment vertical="center"/>
    </xf>
    <xf numFmtId="178" fontId="4" fillId="2" borderId="1" xfId="0" applyNumberFormat="1" applyFont="1" applyFill="1" applyBorder="1" applyAlignment="1">
      <alignment vertical="center"/>
    </xf>
    <xf numFmtId="178" fontId="5" fillId="2" borderId="1" xfId="0" applyNumberFormat="1" applyFont="1" applyFill="1" applyBorder="1" applyAlignment="1">
      <alignment vertical="center"/>
    </xf>
    <xf numFmtId="0" fontId="6" fillId="0" borderId="0" xfId="0" applyFont="1">
      <alignment vertical="center"/>
    </xf>
    <xf numFmtId="0" fontId="3" fillId="0" borderId="0" xfId="0" applyFont="1" applyAlignment="1">
      <alignment horizontal="left" vertical="center"/>
    </xf>
    <xf numFmtId="178" fontId="8" fillId="0" borderId="0" xfId="0" applyNumberFormat="1" applyFont="1" applyBorder="1" applyAlignment="1">
      <alignment vertical="center"/>
    </xf>
    <xf numFmtId="178" fontId="10" fillId="2" borderId="1" xfId="0" applyNumberFormat="1" applyFont="1" applyFill="1" applyBorder="1" applyAlignment="1">
      <alignment vertical="center"/>
    </xf>
    <xf numFmtId="178" fontId="11" fillId="2" borderId="1" xfId="0" applyNumberFormat="1" applyFont="1" applyFill="1" applyBorder="1" applyAlignment="1">
      <alignment vertical="center"/>
    </xf>
    <xf numFmtId="0" fontId="0" fillId="0" borderId="0" xfId="0" applyAlignment="1">
      <alignment horizontal="right" vertical="center"/>
    </xf>
    <xf numFmtId="176" fontId="0" fillId="0" borderId="0" xfId="1" applyNumberFormat="1" applyFont="1">
      <alignment vertical="center"/>
    </xf>
    <xf numFmtId="0" fontId="3" fillId="0" borderId="0" xfId="0" applyFont="1" applyBorder="1">
      <alignment vertical="center"/>
    </xf>
    <xf numFmtId="180" fontId="0" fillId="0" borderId="1" xfId="1" applyNumberFormat="1" applyFont="1" applyBorder="1">
      <alignment vertical="center"/>
    </xf>
    <xf numFmtId="180" fontId="0" fillId="0" borderId="0" xfId="1" applyNumberFormat="1" applyFont="1" applyBorder="1">
      <alignment vertical="center"/>
    </xf>
    <xf numFmtId="0" fontId="3" fillId="3" borderId="1" xfId="0" applyFont="1" applyFill="1" applyBorder="1">
      <alignment vertical="center"/>
    </xf>
    <xf numFmtId="0" fontId="9" fillId="3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5" fillId="0" borderId="0" xfId="0" applyFont="1">
      <alignment vertical="center"/>
    </xf>
    <xf numFmtId="0" fontId="3" fillId="2" borderId="1" xfId="0" applyFont="1" applyFill="1" applyBorder="1">
      <alignment vertical="center"/>
    </xf>
    <xf numFmtId="0" fontId="9" fillId="2" borderId="1" xfId="0" applyFont="1" applyFill="1" applyBorder="1" applyAlignment="1">
      <alignment horizontal="center" vertical="center"/>
    </xf>
    <xf numFmtId="0" fontId="12" fillId="3" borderId="1" xfId="0" applyFont="1" applyFill="1" applyBorder="1">
      <alignment vertical="center"/>
    </xf>
    <xf numFmtId="178" fontId="0" fillId="0" borderId="0" xfId="0" applyNumberFormat="1">
      <alignment vertical="center"/>
    </xf>
    <xf numFmtId="177" fontId="4" fillId="2" borderId="1" xfId="0" applyNumberFormat="1" applyFont="1" applyFill="1" applyBorder="1" applyAlignment="1">
      <alignment vertical="center"/>
    </xf>
    <xf numFmtId="181" fontId="4" fillId="2" borderId="1" xfId="0" applyNumberFormat="1" applyFont="1" applyFill="1" applyBorder="1" applyAlignment="1">
      <alignment vertical="center"/>
    </xf>
    <xf numFmtId="0" fontId="13" fillId="0" borderId="1" xfId="0" applyFont="1" applyFill="1" applyBorder="1">
      <alignment vertical="center"/>
    </xf>
    <xf numFmtId="179" fontId="14" fillId="0" borderId="1" xfId="0" applyNumberFormat="1" applyFont="1" applyBorder="1">
      <alignment vertical="center"/>
    </xf>
    <xf numFmtId="0" fontId="16" fillId="0" borderId="0" xfId="0" applyFont="1">
      <alignment vertical="center"/>
    </xf>
    <xf numFmtId="0" fontId="17" fillId="0" borderId="0" xfId="0" applyFont="1">
      <alignment vertical="center"/>
    </xf>
    <xf numFmtId="0" fontId="17" fillId="0" borderId="9" xfId="0" applyFont="1" applyBorder="1">
      <alignment vertical="center"/>
    </xf>
    <xf numFmtId="0" fontId="17" fillId="0" borderId="10" xfId="0" applyFont="1" applyBorder="1">
      <alignment vertical="center"/>
    </xf>
    <xf numFmtId="0" fontId="17" fillId="0" borderId="10" xfId="0" applyFont="1" applyFill="1" applyBorder="1">
      <alignment vertical="center"/>
    </xf>
    <xf numFmtId="0" fontId="17" fillId="0" borderId="11" xfId="0" applyFont="1" applyBorder="1">
      <alignment vertical="center"/>
    </xf>
    <xf numFmtId="0" fontId="17" fillId="0" borderId="14" xfId="0" applyFont="1" applyBorder="1">
      <alignment vertical="center"/>
    </xf>
    <xf numFmtId="176" fontId="17" fillId="0" borderId="15" xfId="1" applyNumberFormat="1" applyFont="1" applyBorder="1">
      <alignment vertical="center"/>
    </xf>
    <xf numFmtId="176" fontId="17" fillId="0" borderId="16" xfId="1" applyNumberFormat="1" applyFont="1" applyBorder="1">
      <alignment vertical="center"/>
    </xf>
    <xf numFmtId="176" fontId="17" fillId="0" borderId="16" xfId="1" applyNumberFormat="1" applyFont="1" applyFill="1" applyBorder="1">
      <alignment vertical="center"/>
    </xf>
    <xf numFmtId="176" fontId="17" fillId="0" borderId="17" xfId="1" applyNumberFormat="1" applyFont="1" applyBorder="1">
      <alignment vertical="center"/>
    </xf>
    <xf numFmtId="0" fontId="17" fillId="0" borderId="4" xfId="0" applyFont="1" applyBorder="1">
      <alignment vertical="center"/>
    </xf>
    <xf numFmtId="176" fontId="17" fillId="0" borderId="3" xfId="1" applyNumberFormat="1" applyFont="1" applyBorder="1">
      <alignment vertical="center"/>
    </xf>
    <xf numFmtId="176" fontId="17" fillId="0" borderId="1" xfId="1" applyNumberFormat="1" applyFont="1" applyBorder="1">
      <alignment vertical="center"/>
    </xf>
    <xf numFmtId="176" fontId="17" fillId="0" borderId="1" xfId="1" applyNumberFormat="1" applyFont="1" applyFill="1" applyBorder="1">
      <alignment vertical="center"/>
    </xf>
    <xf numFmtId="176" fontId="17" fillId="0" borderId="2" xfId="1" applyNumberFormat="1" applyFont="1" applyBorder="1">
      <alignment vertical="center"/>
    </xf>
    <xf numFmtId="0" fontId="17" fillId="0" borderId="4" xfId="0" applyFont="1" applyFill="1" applyBorder="1">
      <alignment vertical="center"/>
    </xf>
    <xf numFmtId="176" fontId="17" fillId="0" borderId="3" xfId="1" applyNumberFormat="1" applyFont="1" applyFill="1" applyBorder="1">
      <alignment vertical="center"/>
    </xf>
    <xf numFmtId="176" fontId="17" fillId="0" borderId="2" xfId="1" applyNumberFormat="1" applyFont="1" applyFill="1" applyBorder="1">
      <alignment vertical="center"/>
    </xf>
    <xf numFmtId="0" fontId="17" fillId="0" borderId="5" xfId="0" applyFont="1" applyBorder="1">
      <alignment vertical="center"/>
    </xf>
    <xf numFmtId="176" fontId="17" fillId="0" borderId="6" xfId="1" applyNumberFormat="1" applyFont="1" applyBorder="1">
      <alignment vertical="center"/>
    </xf>
    <xf numFmtId="176" fontId="17" fillId="0" borderId="7" xfId="1" applyNumberFormat="1" applyFont="1" applyBorder="1">
      <alignment vertical="center"/>
    </xf>
    <xf numFmtId="176" fontId="17" fillId="0" borderId="7" xfId="1" applyNumberFormat="1" applyFont="1" applyFill="1" applyBorder="1">
      <alignment vertical="center"/>
    </xf>
    <xf numFmtId="176" fontId="17" fillId="0" borderId="8" xfId="1" applyNumberFormat="1" applyFont="1" applyBorder="1">
      <alignment vertical="center"/>
    </xf>
    <xf numFmtId="0" fontId="15" fillId="0" borderId="12" xfId="0" applyFont="1" applyBorder="1" applyAlignment="1">
      <alignment vertical="center" wrapText="1"/>
    </xf>
    <xf numFmtId="0" fontId="12" fillId="3" borderId="3" xfId="0" applyFont="1" applyFill="1" applyBorder="1">
      <alignment vertical="center"/>
    </xf>
    <xf numFmtId="180" fontId="0" fillId="0" borderId="3" xfId="1" applyNumberFormat="1" applyFont="1" applyBorder="1">
      <alignment vertical="center"/>
    </xf>
    <xf numFmtId="10" fontId="3" fillId="3" borderId="1" xfId="1" applyNumberFormat="1" applyFont="1" applyFill="1" applyBorder="1">
      <alignment vertical="center"/>
    </xf>
    <xf numFmtId="0" fontId="18" fillId="0" borderId="0" xfId="0" applyFont="1">
      <alignment vertical="center"/>
    </xf>
    <xf numFmtId="0" fontId="19" fillId="0" borderId="0" xfId="0" applyFont="1">
      <alignment vertical="center"/>
    </xf>
    <xf numFmtId="0" fontId="18" fillId="0" borderId="0" xfId="0" applyFont="1" applyAlignment="1">
      <alignment horizontal="right" vertical="center"/>
    </xf>
    <xf numFmtId="178" fontId="18" fillId="0" borderId="1" xfId="0" applyNumberFormat="1" applyFont="1" applyBorder="1">
      <alignment vertical="center"/>
    </xf>
    <xf numFmtId="0" fontId="23" fillId="0" borderId="0" xfId="0" applyFont="1">
      <alignment vertical="center"/>
    </xf>
    <xf numFmtId="0" fontId="18" fillId="2" borderId="1" xfId="0" applyFont="1" applyFill="1" applyBorder="1">
      <alignment vertical="center"/>
    </xf>
    <xf numFmtId="10" fontId="24" fillId="2" borderId="1" xfId="1" applyNumberFormat="1" applyFont="1" applyFill="1" applyBorder="1">
      <alignment vertical="center"/>
    </xf>
    <xf numFmtId="0" fontId="22" fillId="2" borderId="1" xfId="0" applyFont="1" applyFill="1" applyBorder="1" applyAlignment="1">
      <alignment horizontal="center" vertical="center"/>
    </xf>
    <xf numFmtId="0" fontId="25" fillId="2" borderId="1" xfId="0" applyFont="1" applyFill="1" applyBorder="1" applyAlignment="1">
      <alignment horizontal="center" vertical="center"/>
    </xf>
    <xf numFmtId="0" fontId="18" fillId="4" borderId="1" xfId="0" applyFont="1" applyFill="1" applyBorder="1">
      <alignment vertical="center"/>
    </xf>
    <xf numFmtId="2" fontId="18" fillId="2" borderId="1" xfId="0" applyNumberFormat="1" applyFont="1" applyFill="1" applyBorder="1">
      <alignment vertical="center"/>
    </xf>
    <xf numFmtId="0" fontId="26" fillId="4" borderId="1" xfId="0" applyFont="1" applyFill="1" applyBorder="1">
      <alignment vertical="center"/>
    </xf>
    <xf numFmtId="2" fontId="26" fillId="2" borderId="1" xfId="0" applyNumberFormat="1" applyFont="1" applyFill="1" applyBorder="1">
      <alignment vertical="center"/>
    </xf>
    <xf numFmtId="2" fontId="22" fillId="2" borderId="1" xfId="0" applyNumberFormat="1" applyFont="1" applyFill="1" applyBorder="1">
      <alignment vertical="center"/>
    </xf>
    <xf numFmtId="0" fontId="21" fillId="4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13" xfId="0" applyFont="1" applyFill="1" applyBorder="1" applyAlignment="1">
      <alignment horizontal="center" vertical="center"/>
    </xf>
  </cellXfs>
  <cellStyles count="3">
    <cellStyle name="百分比" xfId="1" builtinId="5"/>
    <cellStyle name="常规" xfId="0" builtinId="0"/>
    <cellStyle name="超链接" xfId="2" builtinId="8"/>
  </cellStyles>
  <dxfs count="7"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/>
        <u/>
        <color theme="5" tint="-0.24994659260841701"/>
      </font>
    </dxf>
    <dxf>
      <font>
        <b/>
        <i/>
        <u/>
        <color theme="5" tint="-0.24994659260841701"/>
      </font>
    </dxf>
    <dxf>
      <font>
        <b/>
        <i/>
      </font>
    </dxf>
    <dxf>
      <font>
        <b/>
        <i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quora.com/What-is-the-meaning-of-1-1-e-approximati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9107D-A7A9-7643-9FD5-5655B64CFF1C}">
  <sheetPr>
    <tabColor theme="9" tint="0.39997558519241921"/>
  </sheetPr>
  <dimension ref="B2:O83"/>
  <sheetViews>
    <sheetView zoomScaleNormal="100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R16" sqref="R16"/>
    </sheetView>
  </sheetViews>
  <sheetFormatPr baseColWidth="10" defaultRowHeight="16"/>
  <cols>
    <col min="1" max="1" width="3.1640625" customWidth="1"/>
    <col min="2" max="2" width="4.83203125" customWidth="1"/>
    <col min="3" max="3" width="8.33203125" bestFit="1" customWidth="1"/>
    <col min="4" max="4" width="12" bestFit="1" customWidth="1"/>
    <col min="5" max="15" width="12.1640625" bestFit="1" customWidth="1"/>
  </cols>
  <sheetData>
    <row r="2" spans="2:15" ht="24" thickBot="1">
      <c r="B2" s="31" t="s">
        <v>24</v>
      </c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</row>
    <row r="3" spans="2:15" ht="35" thickBot="1">
      <c r="B3" s="32"/>
      <c r="C3" s="55" t="s">
        <v>32</v>
      </c>
      <c r="D3" s="33">
        <v>0.95</v>
      </c>
      <c r="E3" s="33">
        <v>0.9</v>
      </c>
      <c r="F3" s="34">
        <v>0.85</v>
      </c>
      <c r="G3" s="34">
        <v>0.8</v>
      </c>
      <c r="H3" s="35">
        <v>0.75</v>
      </c>
      <c r="I3" s="34">
        <v>0.7</v>
      </c>
      <c r="J3" s="34">
        <v>0.65</v>
      </c>
      <c r="K3" s="34">
        <v>0.6</v>
      </c>
      <c r="L3" s="33">
        <v>0.55000000000000004</v>
      </c>
      <c r="M3" s="33">
        <v>0.5</v>
      </c>
      <c r="N3" s="33">
        <v>0.45</v>
      </c>
      <c r="O3" s="36">
        <v>0.4</v>
      </c>
    </row>
    <row r="4" spans="2:15" ht="23">
      <c r="B4" s="32"/>
      <c r="C4" s="37">
        <v>1</v>
      </c>
      <c r="D4" s="38">
        <f>POWER(D$3,$C4)</f>
        <v>0.95</v>
      </c>
      <c r="E4" s="38">
        <f>POWER(E$3,$C4)</f>
        <v>0.9</v>
      </c>
      <c r="F4" s="39">
        <f t="shared" ref="F4:O4" si="0">POWER(F$3,$C4)</f>
        <v>0.85</v>
      </c>
      <c r="G4" s="39">
        <f t="shared" si="0"/>
        <v>0.8</v>
      </c>
      <c r="H4" s="40">
        <f t="shared" si="0"/>
        <v>0.75</v>
      </c>
      <c r="I4" s="39">
        <f t="shared" si="0"/>
        <v>0.7</v>
      </c>
      <c r="J4" s="39">
        <f t="shared" si="0"/>
        <v>0.65</v>
      </c>
      <c r="K4" s="39">
        <f t="shared" si="0"/>
        <v>0.6</v>
      </c>
      <c r="L4" s="38">
        <f t="shared" si="0"/>
        <v>0.55000000000000004</v>
      </c>
      <c r="M4" s="38">
        <f t="shared" si="0"/>
        <v>0.5</v>
      </c>
      <c r="N4" s="38">
        <f t="shared" si="0"/>
        <v>0.45</v>
      </c>
      <c r="O4" s="41">
        <f t="shared" si="0"/>
        <v>0.4</v>
      </c>
    </row>
    <row r="5" spans="2:15" ht="23">
      <c r="B5" s="32"/>
      <c r="C5" s="42">
        <v>2</v>
      </c>
      <c r="D5" s="43">
        <f t="shared" ref="D5:O24" si="1">POWER(D$3,$C5)</f>
        <v>0.90249999999999997</v>
      </c>
      <c r="E5" s="43">
        <f t="shared" si="1"/>
        <v>0.81</v>
      </c>
      <c r="F5" s="44">
        <f t="shared" si="1"/>
        <v>0.72249999999999992</v>
      </c>
      <c r="G5" s="44">
        <f t="shared" si="1"/>
        <v>0.64000000000000012</v>
      </c>
      <c r="H5" s="45">
        <f t="shared" si="1"/>
        <v>0.5625</v>
      </c>
      <c r="I5" s="44">
        <f t="shared" si="1"/>
        <v>0.48999999999999994</v>
      </c>
      <c r="J5" s="44">
        <f t="shared" si="1"/>
        <v>0.42250000000000004</v>
      </c>
      <c r="K5" s="44">
        <f t="shared" si="1"/>
        <v>0.36</v>
      </c>
      <c r="L5" s="43">
        <f t="shared" si="1"/>
        <v>0.30250000000000005</v>
      </c>
      <c r="M5" s="43">
        <f t="shared" si="1"/>
        <v>0.25</v>
      </c>
      <c r="N5" s="43">
        <f t="shared" si="1"/>
        <v>0.20250000000000001</v>
      </c>
      <c r="O5" s="46">
        <f t="shared" si="1"/>
        <v>0.16000000000000003</v>
      </c>
    </row>
    <row r="6" spans="2:15" ht="23">
      <c r="B6" s="32"/>
      <c r="C6" s="42">
        <v>3</v>
      </c>
      <c r="D6" s="43">
        <f t="shared" si="1"/>
        <v>0.85737499999999989</v>
      </c>
      <c r="E6" s="43">
        <f t="shared" si="1"/>
        <v>0.72900000000000009</v>
      </c>
      <c r="F6" s="44">
        <f t="shared" si="1"/>
        <v>0.61412499999999992</v>
      </c>
      <c r="G6" s="44">
        <f t="shared" si="1"/>
        <v>0.51200000000000012</v>
      </c>
      <c r="H6" s="45">
        <f t="shared" si="1"/>
        <v>0.421875</v>
      </c>
      <c r="I6" s="44">
        <f t="shared" si="1"/>
        <v>0.34299999999999992</v>
      </c>
      <c r="J6" s="44">
        <f t="shared" si="1"/>
        <v>0.27462500000000006</v>
      </c>
      <c r="K6" s="44">
        <f t="shared" si="1"/>
        <v>0.216</v>
      </c>
      <c r="L6" s="43">
        <f t="shared" si="1"/>
        <v>0.16637500000000005</v>
      </c>
      <c r="M6" s="43">
        <f t="shared" si="1"/>
        <v>0.125</v>
      </c>
      <c r="N6" s="43">
        <f t="shared" si="1"/>
        <v>9.1125000000000012E-2</v>
      </c>
      <c r="O6" s="46">
        <f t="shared" si="1"/>
        <v>6.4000000000000015E-2</v>
      </c>
    </row>
    <row r="7" spans="2:15" ht="23">
      <c r="B7" s="32"/>
      <c r="C7" s="42">
        <v>4</v>
      </c>
      <c r="D7" s="43">
        <f t="shared" si="1"/>
        <v>0.81450624999999999</v>
      </c>
      <c r="E7" s="43">
        <f t="shared" si="1"/>
        <v>0.65610000000000013</v>
      </c>
      <c r="F7" s="44">
        <f t="shared" si="1"/>
        <v>0.52200624999999989</v>
      </c>
      <c r="G7" s="44">
        <f t="shared" si="1"/>
        <v>0.40960000000000019</v>
      </c>
      <c r="H7" s="45">
        <f t="shared" si="1"/>
        <v>0.31640625</v>
      </c>
      <c r="I7" s="44">
        <f t="shared" si="1"/>
        <v>0.24009999999999992</v>
      </c>
      <c r="J7" s="44">
        <f t="shared" si="1"/>
        <v>0.17850625000000003</v>
      </c>
      <c r="K7" s="44">
        <f t="shared" si="1"/>
        <v>0.12959999999999999</v>
      </c>
      <c r="L7" s="43">
        <f t="shared" si="1"/>
        <v>9.1506250000000025E-2</v>
      </c>
      <c r="M7" s="43">
        <f t="shared" si="1"/>
        <v>6.25E-2</v>
      </c>
      <c r="N7" s="43">
        <f t="shared" si="1"/>
        <v>4.1006250000000008E-2</v>
      </c>
      <c r="O7" s="46">
        <f t="shared" si="1"/>
        <v>2.5600000000000012E-2</v>
      </c>
    </row>
    <row r="8" spans="2:15" ht="23">
      <c r="B8" s="32"/>
      <c r="C8" s="42">
        <v>5</v>
      </c>
      <c r="D8" s="43">
        <f t="shared" si="1"/>
        <v>0.77378093749999999</v>
      </c>
      <c r="E8" s="43">
        <f t="shared" si="1"/>
        <v>0.59049000000000018</v>
      </c>
      <c r="F8" s="44">
        <f t="shared" si="1"/>
        <v>0.44370531249999989</v>
      </c>
      <c r="G8" s="44">
        <f t="shared" si="1"/>
        <v>0.32768000000000019</v>
      </c>
      <c r="H8" s="45">
        <f t="shared" si="1"/>
        <v>0.2373046875</v>
      </c>
      <c r="I8" s="44">
        <f t="shared" si="1"/>
        <v>0.16806999999999994</v>
      </c>
      <c r="J8" s="44">
        <f t="shared" si="1"/>
        <v>0.11602906250000003</v>
      </c>
      <c r="K8" s="44">
        <f t="shared" si="1"/>
        <v>7.7759999999999996E-2</v>
      </c>
      <c r="L8" s="43">
        <f t="shared" si="1"/>
        <v>5.0328437500000017E-2</v>
      </c>
      <c r="M8" s="43">
        <f t="shared" si="1"/>
        <v>3.125E-2</v>
      </c>
      <c r="N8" s="43">
        <f t="shared" si="1"/>
        <v>1.8452812500000006E-2</v>
      </c>
      <c r="O8" s="46">
        <f t="shared" si="1"/>
        <v>1.0240000000000006E-2</v>
      </c>
    </row>
    <row r="9" spans="2:15" ht="23">
      <c r="B9" s="32"/>
      <c r="C9" s="42">
        <v>6</v>
      </c>
      <c r="D9" s="43">
        <f t="shared" si="1"/>
        <v>0.73509189062499991</v>
      </c>
      <c r="E9" s="43">
        <f t="shared" si="1"/>
        <v>0.53144100000000016</v>
      </c>
      <c r="F9" s="44">
        <f t="shared" si="1"/>
        <v>0.37714951562499988</v>
      </c>
      <c r="G9" s="44">
        <f t="shared" si="1"/>
        <v>0.26214400000000015</v>
      </c>
      <c r="H9" s="45">
        <f t="shared" si="1"/>
        <v>0.177978515625</v>
      </c>
      <c r="I9" s="44">
        <f t="shared" si="1"/>
        <v>0.11764899999999995</v>
      </c>
      <c r="J9" s="44">
        <f t="shared" si="1"/>
        <v>7.5418890625000026E-2</v>
      </c>
      <c r="K9" s="44">
        <f t="shared" si="1"/>
        <v>4.6655999999999996E-2</v>
      </c>
      <c r="L9" s="43">
        <f t="shared" si="1"/>
        <v>2.7680640625000013E-2</v>
      </c>
      <c r="M9" s="43">
        <f t="shared" si="1"/>
        <v>1.5625E-2</v>
      </c>
      <c r="N9" s="43">
        <f t="shared" si="1"/>
        <v>8.3037656250000026E-3</v>
      </c>
      <c r="O9" s="46">
        <f t="shared" si="1"/>
        <v>4.0960000000000024E-3</v>
      </c>
    </row>
    <row r="10" spans="2:15" ht="23">
      <c r="B10" s="32"/>
      <c r="C10" s="42">
        <v>7</v>
      </c>
      <c r="D10" s="43">
        <f t="shared" si="1"/>
        <v>0.69833729609374995</v>
      </c>
      <c r="E10" s="43">
        <f t="shared" si="1"/>
        <v>0.47829690000000014</v>
      </c>
      <c r="F10" s="44">
        <f t="shared" si="1"/>
        <v>0.32057708828124987</v>
      </c>
      <c r="G10" s="44">
        <f t="shared" si="1"/>
        <v>0.20971520000000016</v>
      </c>
      <c r="H10" s="45">
        <f t="shared" si="1"/>
        <v>0.13348388671875</v>
      </c>
      <c r="I10" s="44">
        <f t="shared" si="1"/>
        <v>8.235429999999995E-2</v>
      </c>
      <c r="J10" s="44">
        <f t="shared" si="1"/>
        <v>4.9022278906250022E-2</v>
      </c>
      <c r="K10" s="44">
        <f t="shared" si="1"/>
        <v>2.7993599999999997E-2</v>
      </c>
      <c r="L10" s="43">
        <f t="shared" si="1"/>
        <v>1.5224352343750009E-2</v>
      </c>
      <c r="M10" s="43">
        <f t="shared" si="1"/>
        <v>7.8125E-3</v>
      </c>
      <c r="N10" s="43">
        <f t="shared" si="1"/>
        <v>3.7366945312500011E-3</v>
      </c>
      <c r="O10" s="46">
        <f t="shared" si="1"/>
        <v>1.6384000000000012E-3</v>
      </c>
    </row>
    <row r="11" spans="2:15" ht="23">
      <c r="B11" s="32"/>
      <c r="C11" s="42">
        <v>8</v>
      </c>
      <c r="D11" s="43">
        <f t="shared" si="1"/>
        <v>0.66342043128906247</v>
      </c>
      <c r="E11" s="43">
        <f t="shared" si="1"/>
        <v>0.43046721000000016</v>
      </c>
      <c r="F11" s="44">
        <f t="shared" si="1"/>
        <v>0.2724905250390624</v>
      </c>
      <c r="G11" s="44">
        <f t="shared" si="1"/>
        <v>0.16777216000000014</v>
      </c>
      <c r="H11" s="45">
        <f t="shared" si="1"/>
        <v>0.1001129150390625</v>
      </c>
      <c r="I11" s="44">
        <f t="shared" si="1"/>
        <v>5.7648009999999965E-2</v>
      </c>
      <c r="J11" s="44">
        <f t="shared" si="1"/>
        <v>3.186448128906251E-2</v>
      </c>
      <c r="K11" s="44">
        <f t="shared" si="1"/>
        <v>1.6796159999999997E-2</v>
      </c>
      <c r="L11" s="43">
        <f t="shared" si="1"/>
        <v>8.3733937890625044E-3</v>
      </c>
      <c r="M11" s="43">
        <f t="shared" si="1"/>
        <v>3.90625E-3</v>
      </c>
      <c r="N11" s="43">
        <f t="shared" si="1"/>
        <v>1.6815125390625006E-3</v>
      </c>
      <c r="O11" s="46">
        <f t="shared" si="1"/>
        <v>6.5536000000000056E-4</v>
      </c>
    </row>
    <row r="12" spans="2:15" ht="23">
      <c r="B12" s="32"/>
      <c r="C12" s="42">
        <v>9</v>
      </c>
      <c r="D12" s="43">
        <f t="shared" si="1"/>
        <v>0.6302494097246093</v>
      </c>
      <c r="E12" s="43">
        <f t="shared" si="1"/>
        <v>0.38742048900000015</v>
      </c>
      <c r="F12" s="44">
        <f t="shared" si="1"/>
        <v>0.23161694628320303</v>
      </c>
      <c r="G12" s="44">
        <f t="shared" si="1"/>
        <v>0.13421772800000012</v>
      </c>
      <c r="H12" s="45">
        <f t="shared" si="1"/>
        <v>7.5084686279296875E-2</v>
      </c>
      <c r="I12" s="44">
        <f>POWER(I$3,$C12)</f>
        <v>4.0353606999999972E-2</v>
      </c>
      <c r="J12" s="44">
        <f t="shared" si="1"/>
        <v>2.0711912837890631E-2</v>
      </c>
      <c r="K12" s="44">
        <f t="shared" si="1"/>
        <v>1.0077695999999999E-2</v>
      </c>
      <c r="L12" s="43">
        <f t="shared" si="1"/>
        <v>4.6053665839843778E-3</v>
      </c>
      <c r="M12" s="43">
        <f t="shared" si="1"/>
        <v>1.953125E-3</v>
      </c>
      <c r="N12" s="43">
        <f t="shared" si="1"/>
        <v>7.5668064257812528E-4</v>
      </c>
      <c r="O12" s="46">
        <f t="shared" si="1"/>
        <v>2.6214400000000023E-4</v>
      </c>
    </row>
    <row r="13" spans="2:15" ht="23">
      <c r="B13" s="32"/>
      <c r="C13" s="47">
        <v>10</v>
      </c>
      <c r="D13" s="48">
        <f t="shared" si="1"/>
        <v>0.5987369392383789</v>
      </c>
      <c r="E13" s="48">
        <f t="shared" si="1"/>
        <v>0.34867844010000015</v>
      </c>
      <c r="F13" s="45">
        <f t="shared" si="1"/>
        <v>0.19687440434072256</v>
      </c>
      <c r="G13" s="45">
        <f t="shared" si="1"/>
        <v>0.10737418240000011</v>
      </c>
      <c r="H13" s="45">
        <f>POWER(H$3,$C13)</f>
        <v>5.6313514709472656E-2</v>
      </c>
      <c r="I13" s="45">
        <f t="shared" si="1"/>
        <v>2.824752489999998E-2</v>
      </c>
      <c r="J13" s="45">
        <f t="shared" si="1"/>
        <v>1.3462743344628911E-2</v>
      </c>
      <c r="K13" s="45">
        <f t="shared" si="1"/>
        <v>6.0466175999999991E-3</v>
      </c>
      <c r="L13" s="48">
        <f t="shared" si="1"/>
        <v>2.5329516211914081E-3</v>
      </c>
      <c r="M13" s="48">
        <f t="shared" si="1"/>
        <v>9.765625E-4</v>
      </c>
      <c r="N13" s="48">
        <f t="shared" si="1"/>
        <v>3.405062891601564E-4</v>
      </c>
      <c r="O13" s="49">
        <f t="shared" si="1"/>
        <v>1.0485760000000011E-4</v>
      </c>
    </row>
    <row r="14" spans="2:15" ht="23">
      <c r="B14" s="32"/>
      <c r="C14" s="42">
        <v>11</v>
      </c>
      <c r="D14" s="43">
        <f t="shared" si="1"/>
        <v>0.56880009227645989</v>
      </c>
      <c r="E14" s="43">
        <f t="shared" si="1"/>
        <v>0.31381059609000017</v>
      </c>
      <c r="F14" s="44">
        <f t="shared" si="1"/>
        <v>0.16734324368961417</v>
      </c>
      <c r="G14" s="44">
        <f t="shared" si="1"/>
        <v>8.5899345920000092E-2</v>
      </c>
      <c r="H14" s="45">
        <f t="shared" si="1"/>
        <v>4.2235136032104492E-2</v>
      </c>
      <c r="I14" s="44">
        <f t="shared" si="1"/>
        <v>1.9773267429999984E-2</v>
      </c>
      <c r="J14" s="44">
        <f t="shared" si="1"/>
        <v>8.7507831740087933E-3</v>
      </c>
      <c r="K14" s="44">
        <f t="shared" si="1"/>
        <v>3.6279705599999994E-3</v>
      </c>
      <c r="L14" s="43">
        <f t="shared" si="1"/>
        <v>1.3931233916552746E-3</v>
      </c>
      <c r="M14" s="43">
        <f t="shared" si="1"/>
        <v>4.8828125E-4</v>
      </c>
      <c r="N14" s="43">
        <f t="shared" si="1"/>
        <v>1.532278301220704E-4</v>
      </c>
      <c r="O14" s="46">
        <f t="shared" si="1"/>
        <v>4.1943040000000045E-5</v>
      </c>
    </row>
    <row r="15" spans="2:15" ht="23">
      <c r="B15" s="32"/>
      <c r="C15" s="42">
        <v>12</v>
      </c>
      <c r="D15" s="43">
        <f t="shared" si="1"/>
        <v>0.54036008766263688</v>
      </c>
      <c r="E15" s="43">
        <f t="shared" si="1"/>
        <v>0.28242953648100017</v>
      </c>
      <c r="F15" s="44">
        <f t="shared" si="1"/>
        <v>0.14224175713617204</v>
      </c>
      <c r="G15" s="44">
        <f t="shared" si="1"/>
        <v>6.8719476736000096E-2</v>
      </c>
      <c r="H15" s="45">
        <f t="shared" si="1"/>
        <v>3.1676352024078369E-2</v>
      </c>
      <c r="I15" s="44">
        <f t="shared" si="1"/>
        <v>1.3841287200999986E-2</v>
      </c>
      <c r="J15" s="44">
        <f t="shared" si="1"/>
        <v>5.6880090631057159E-3</v>
      </c>
      <c r="K15" s="44">
        <f t="shared" si="1"/>
        <v>2.1767823359999995E-3</v>
      </c>
      <c r="L15" s="43">
        <f t="shared" si="1"/>
        <v>7.6621786541040103E-4</v>
      </c>
      <c r="M15" s="43">
        <f t="shared" si="1"/>
        <v>2.44140625E-4</v>
      </c>
      <c r="N15" s="43">
        <f t="shared" si="1"/>
        <v>6.8952523554931681E-5</v>
      </c>
      <c r="O15" s="46">
        <f t="shared" si="1"/>
        <v>1.6777216000000023E-5</v>
      </c>
    </row>
    <row r="16" spans="2:15" ht="23">
      <c r="B16" s="32"/>
      <c r="C16" s="42">
        <v>13</v>
      </c>
      <c r="D16" s="43">
        <f t="shared" si="1"/>
        <v>0.51334208327950503</v>
      </c>
      <c r="E16" s="43">
        <f t="shared" si="1"/>
        <v>0.25418658283290019</v>
      </c>
      <c r="F16" s="44">
        <f t="shared" si="1"/>
        <v>0.12090549356574623</v>
      </c>
      <c r="G16" s="44">
        <f t="shared" si="1"/>
        <v>5.4975581388800078E-2</v>
      </c>
      <c r="H16" s="45">
        <f t="shared" si="1"/>
        <v>2.3757264018058777E-2</v>
      </c>
      <c r="I16" s="44">
        <f t="shared" si="1"/>
        <v>9.68890104069999E-3</v>
      </c>
      <c r="J16" s="44">
        <f t="shared" si="1"/>
        <v>3.6972058910187157E-3</v>
      </c>
      <c r="K16" s="44">
        <f t="shared" si="1"/>
        <v>1.3060694015999998E-3</v>
      </c>
      <c r="L16" s="43">
        <f t="shared" si="1"/>
        <v>4.2141982597572057E-4</v>
      </c>
      <c r="M16" s="43">
        <f t="shared" si="1"/>
        <v>1.220703125E-4</v>
      </c>
      <c r="N16" s="43">
        <f t="shared" si="1"/>
        <v>3.1028635599719261E-5</v>
      </c>
      <c r="O16" s="46">
        <f t="shared" si="1"/>
        <v>6.7108864000000095E-6</v>
      </c>
    </row>
    <row r="17" spans="2:15" ht="23">
      <c r="B17" s="32"/>
      <c r="C17" s="42">
        <v>14</v>
      </c>
      <c r="D17" s="43">
        <f t="shared" si="1"/>
        <v>0.48767497911552976</v>
      </c>
      <c r="E17" s="43">
        <f t="shared" si="1"/>
        <v>0.22876792454961015</v>
      </c>
      <c r="F17" s="44">
        <f t="shared" si="1"/>
        <v>0.10276966953088429</v>
      </c>
      <c r="G17" s="44">
        <f t="shared" si="1"/>
        <v>4.3980465111040062E-2</v>
      </c>
      <c r="H17" s="45">
        <f t="shared" si="1"/>
        <v>1.7817948013544083E-2</v>
      </c>
      <c r="I17" s="44">
        <f t="shared" si="1"/>
        <v>6.7822307284899925E-3</v>
      </c>
      <c r="J17" s="44">
        <f t="shared" si="1"/>
        <v>2.4031838291621653E-3</v>
      </c>
      <c r="K17" s="44">
        <f t="shared" si="1"/>
        <v>7.8364164095999977E-4</v>
      </c>
      <c r="L17" s="43">
        <f t="shared" si="1"/>
        <v>2.3178090428664636E-4</v>
      </c>
      <c r="M17" s="43">
        <f t="shared" si="1"/>
        <v>6.103515625E-5</v>
      </c>
      <c r="N17" s="43">
        <f t="shared" si="1"/>
        <v>1.3962886019873666E-5</v>
      </c>
      <c r="O17" s="46">
        <f t="shared" si="1"/>
        <v>2.6843545600000038E-6</v>
      </c>
    </row>
    <row r="18" spans="2:15" ht="23">
      <c r="B18" s="32"/>
      <c r="C18" s="42">
        <v>15</v>
      </c>
      <c r="D18" s="43">
        <f t="shared" si="1"/>
        <v>0.46329123015975332</v>
      </c>
      <c r="E18" s="43">
        <f t="shared" si="1"/>
        <v>0.20589113209464913</v>
      </c>
      <c r="F18" s="44">
        <f t="shared" si="1"/>
        <v>8.7354219101251629E-2</v>
      </c>
      <c r="G18" s="44">
        <f t="shared" si="1"/>
        <v>3.5184372088832058E-2</v>
      </c>
      <c r="H18" s="45">
        <f t="shared" si="1"/>
        <v>1.3363461010158062E-2</v>
      </c>
      <c r="I18" s="44">
        <f t="shared" si="1"/>
        <v>4.747561509942994E-3</v>
      </c>
      <c r="J18" s="44">
        <f t="shared" si="1"/>
        <v>1.5620694889554075E-3</v>
      </c>
      <c r="K18" s="44">
        <f t="shared" si="1"/>
        <v>4.701849845759999E-4</v>
      </c>
      <c r="L18" s="43">
        <f t="shared" si="1"/>
        <v>1.274794973576555E-4</v>
      </c>
      <c r="M18" s="43">
        <f t="shared" si="1"/>
        <v>3.0517578125E-5</v>
      </c>
      <c r="N18" s="43">
        <f t="shared" si="1"/>
        <v>6.2832987089431496E-6</v>
      </c>
      <c r="O18" s="46">
        <f t="shared" si="1"/>
        <v>1.0737418240000018E-6</v>
      </c>
    </row>
    <row r="19" spans="2:15" ht="23">
      <c r="B19" s="32"/>
      <c r="C19" s="42">
        <v>16</v>
      </c>
      <c r="D19" s="43">
        <f t="shared" si="1"/>
        <v>0.44012666865176564</v>
      </c>
      <c r="E19" s="43">
        <f t="shared" si="1"/>
        <v>0.18530201888518424</v>
      </c>
      <c r="F19" s="44">
        <f t="shared" si="1"/>
        <v>7.4251086236063898E-2</v>
      </c>
      <c r="G19" s="44">
        <f t="shared" si="1"/>
        <v>2.8147497671065648E-2</v>
      </c>
      <c r="H19" s="45">
        <f t="shared" si="1"/>
        <v>1.0022595757618546E-2</v>
      </c>
      <c r="I19" s="44">
        <f t="shared" si="1"/>
        <v>3.3232930569600961E-3</v>
      </c>
      <c r="J19" s="44">
        <f t="shared" si="1"/>
        <v>1.0153451678210149E-3</v>
      </c>
      <c r="K19" s="44">
        <f t="shared" si="1"/>
        <v>2.8211099074559989E-4</v>
      </c>
      <c r="L19" s="43">
        <f t="shared" si="1"/>
        <v>7.0113723546710527E-5</v>
      </c>
      <c r="M19" s="43">
        <f t="shared" si="1"/>
        <v>1.52587890625E-5</v>
      </c>
      <c r="N19" s="43">
        <f t="shared" si="1"/>
        <v>2.8274844190244178E-6</v>
      </c>
      <c r="O19" s="46">
        <f t="shared" si="1"/>
        <v>4.2949672960000073E-7</v>
      </c>
    </row>
    <row r="20" spans="2:15" ht="23">
      <c r="B20" s="32"/>
      <c r="C20" s="42">
        <v>17</v>
      </c>
      <c r="D20" s="43">
        <f t="shared" si="1"/>
        <v>0.41812033521917735</v>
      </c>
      <c r="E20" s="43">
        <f t="shared" si="1"/>
        <v>0.16677181699666582</v>
      </c>
      <c r="F20" s="44">
        <f t="shared" si="1"/>
        <v>6.3113423300654309E-2</v>
      </c>
      <c r="G20" s="44">
        <f t="shared" si="1"/>
        <v>2.251799813685252E-2</v>
      </c>
      <c r="H20" s="45">
        <f t="shared" si="1"/>
        <v>7.5169468182139099E-3</v>
      </c>
      <c r="I20" s="44">
        <f t="shared" si="1"/>
        <v>2.3263051398720669E-3</v>
      </c>
      <c r="J20" s="44">
        <f t="shared" si="1"/>
        <v>6.5997435908365964E-4</v>
      </c>
      <c r="K20" s="44">
        <f t="shared" si="1"/>
        <v>1.6926659444735994E-4</v>
      </c>
      <c r="L20" s="43">
        <f t="shared" si="1"/>
        <v>3.856254795069079E-5</v>
      </c>
      <c r="M20" s="43">
        <f t="shared" si="1"/>
        <v>7.62939453125E-6</v>
      </c>
      <c r="N20" s="43">
        <f t="shared" si="1"/>
        <v>1.272367988560988E-6</v>
      </c>
      <c r="O20" s="46">
        <f t="shared" si="1"/>
        <v>1.717986918400003E-7</v>
      </c>
    </row>
    <row r="21" spans="2:15" ht="23">
      <c r="B21" s="32"/>
      <c r="C21" s="42">
        <v>18</v>
      </c>
      <c r="D21" s="43">
        <f t="shared" si="1"/>
        <v>0.39721431845821847</v>
      </c>
      <c r="E21" s="43">
        <f t="shared" si="1"/>
        <v>0.15009463529699923</v>
      </c>
      <c r="F21" s="44">
        <f t="shared" si="1"/>
        <v>5.3646409805556163E-2</v>
      </c>
      <c r="G21" s="44">
        <f t="shared" si="1"/>
        <v>1.8014398509482017E-2</v>
      </c>
      <c r="H21" s="45">
        <f t="shared" si="1"/>
        <v>5.6377101136604324E-3</v>
      </c>
      <c r="I21" s="44">
        <f t="shared" si="1"/>
        <v>1.6284135979104468E-3</v>
      </c>
      <c r="J21" s="44">
        <f t="shared" si="1"/>
        <v>4.2898333340437883E-4</v>
      </c>
      <c r="K21" s="44">
        <f t="shared" si="1"/>
        <v>1.0155995666841596E-4</v>
      </c>
      <c r="L21" s="43">
        <f t="shared" si="1"/>
        <v>2.1209401372879936E-5</v>
      </c>
      <c r="M21" s="43">
        <f t="shared" si="1"/>
        <v>3.814697265625E-6</v>
      </c>
      <c r="N21" s="43">
        <f t="shared" si="1"/>
        <v>5.7256559485244459E-7</v>
      </c>
      <c r="O21" s="46">
        <f t="shared" si="1"/>
        <v>6.8719476736000124E-8</v>
      </c>
    </row>
    <row r="22" spans="2:15" ht="23">
      <c r="B22" s="32"/>
      <c r="C22" s="42">
        <v>19</v>
      </c>
      <c r="D22" s="43">
        <f t="shared" si="1"/>
        <v>0.37735360253530753</v>
      </c>
      <c r="E22" s="43">
        <f t="shared" si="1"/>
        <v>0.13508517176729934</v>
      </c>
      <c r="F22" s="44">
        <f t="shared" si="1"/>
        <v>4.5599448334722736E-2</v>
      </c>
      <c r="G22" s="44">
        <f t="shared" si="1"/>
        <v>1.4411518807585615E-2</v>
      </c>
      <c r="H22" s="45">
        <f t="shared" si="1"/>
        <v>4.2282825852453243E-3</v>
      </c>
      <c r="I22" s="44">
        <f t="shared" si="1"/>
        <v>1.1398895185373127E-3</v>
      </c>
      <c r="J22" s="44">
        <f t="shared" si="1"/>
        <v>2.7883916671284629E-4</v>
      </c>
      <c r="K22" s="44">
        <f t="shared" si="1"/>
        <v>6.0935974001049578E-5</v>
      </c>
      <c r="L22" s="43">
        <f t="shared" si="1"/>
        <v>1.1665170755083968E-5</v>
      </c>
      <c r="M22" s="43">
        <f t="shared" si="1"/>
        <v>1.9073486328125E-6</v>
      </c>
      <c r="N22" s="43">
        <f t="shared" si="1"/>
        <v>2.5765451768360012E-7</v>
      </c>
      <c r="O22" s="46">
        <f t="shared" si="1"/>
        <v>2.7487790694400052E-8</v>
      </c>
    </row>
    <row r="23" spans="2:15" ht="23">
      <c r="B23" s="32"/>
      <c r="C23" s="42">
        <v>20</v>
      </c>
      <c r="D23" s="43">
        <f t="shared" si="1"/>
        <v>0.35848592240854216</v>
      </c>
      <c r="E23" s="43">
        <f t="shared" si="1"/>
        <v>0.12157665459056941</v>
      </c>
      <c r="F23" s="44">
        <f t="shared" si="1"/>
        <v>3.8759531084514326E-2</v>
      </c>
      <c r="G23" s="44">
        <f t="shared" si="1"/>
        <v>1.1529215046068495E-2</v>
      </c>
      <c r="H23" s="45">
        <f t="shared" si="1"/>
        <v>3.1712119389339932E-3</v>
      </c>
      <c r="I23" s="44">
        <f t="shared" si="1"/>
        <v>7.9792266297611884E-4</v>
      </c>
      <c r="J23" s="44">
        <f t="shared" si="1"/>
        <v>1.8124545836335006E-4</v>
      </c>
      <c r="K23" s="44">
        <f t="shared" si="1"/>
        <v>3.6561584400629747E-5</v>
      </c>
      <c r="L23" s="43">
        <f t="shared" si="1"/>
        <v>6.4158439152961818E-6</v>
      </c>
      <c r="M23" s="43">
        <f t="shared" si="1"/>
        <v>9.5367431640625E-7</v>
      </c>
      <c r="N23" s="43">
        <f t="shared" si="1"/>
        <v>1.1594453295762005E-7</v>
      </c>
      <c r="O23" s="46">
        <f t="shared" si="1"/>
        <v>1.0995116277760024E-8</v>
      </c>
    </row>
    <row r="24" spans="2:15" ht="23">
      <c r="B24" s="32"/>
      <c r="C24" s="50">
        <v>21</v>
      </c>
      <c r="D24" s="51">
        <f t="shared" si="1"/>
        <v>0.34056162628811509</v>
      </c>
      <c r="E24" s="51">
        <f t="shared" si="1"/>
        <v>0.10941898913151248</v>
      </c>
      <c r="F24" s="52">
        <f t="shared" si="1"/>
        <v>3.2945601421837174E-2</v>
      </c>
      <c r="G24" s="52">
        <f t="shared" si="1"/>
        <v>9.2233720368547975E-3</v>
      </c>
      <c r="H24" s="53">
        <f t="shared" si="1"/>
        <v>2.3784089542004949E-3</v>
      </c>
      <c r="I24" s="52">
        <f t="shared" si="1"/>
        <v>5.5854586408328314E-4</v>
      </c>
      <c r="J24" s="52">
        <f t="shared" si="1"/>
        <v>1.1780954793617755E-4</v>
      </c>
      <c r="K24" s="52">
        <f t="shared" si="1"/>
        <v>2.1936950640377847E-5</v>
      </c>
      <c r="L24" s="51">
        <f t="shared" si="1"/>
        <v>3.5287141534129004E-6</v>
      </c>
      <c r="M24" s="51">
        <f t="shared" si="1"/>
        <v>4.76837158203125E-7</v>
      </c>
      <c r="N24" s="51">
        <f t="shared" si="1"/>
        <v>5.2175039830929029E-8</v>
      </c>
      <c r="O24" s="54">
        <f t="shared" si="1"/>
        <v>4.3980465111040103E-9</v>
      </c>
    </row>
    <row r="25" spans="2:15" ht="23">
      <c r="B25" s="32"/>
      <c r="C25" s="42">
        <v>22</v>
      </c>
      <c r="D25" s="43">
        <f t="shared" ref="D25:O45" si="2">POWER(D$3,$C25)</f>
        <v>0.32353354497370929</v>
      </c>
      <c r="E25" s="43">
        <f t="shared" si="2"/>
        <v>9.8477090218361235E-2</v>
      </c>
      <c r="F25" s="44">
        <f t="shared" si="2"/>
        <v>2.8003761208561594E-2</v>
      </c>
      <c r="G25" s="44">
        <f t="shared" si="2"/>
        <v>7.3786976294838375E-3</v>
      </c>
      <c r="H25" s="45">
        <f t="shared" si="2"/>
        <v>1.7838067156503712E-3</v>
      </c>
      <c r="I25" s="44">
        <f t="shared" si="2"/>
        <v>3.9098210485829816E-4</v>
      </c>
      <c r="J25" s="44">
        <f t="shared" si="2"/>
        <v>7.657620615851541E-5</v>
      </c>
      <c r="K25" s="44">
        <f t="shared" si="2"/>
        <v>1.3162170384226707E-5</v>
      </c>
      <c r="L25" s="43">
        <f t="shared" si="2"/>
        <v>1.9407927843770955E-6</v>
      </c>
      <c r="M25" s="43">
        <f t="shared" si="2"/>
        <v>2.384185791015625E-7</v>
      </c>
      <c r="N25" s="43">
        <f t="shared" si="2"/>
        <v>2.3478767923918065E-8</v>
      </c>
      <c r="O25" s="46">
        <f t="shared" si="2"/>
        <v>1.759218604441604E-9</v>
      </c>
    </row>
    <row r="26" spans="2:15" ht="23">
      <c r="B26" s="32"/>
      <c r="C26" s="50">
        <v>23</v>
      </c>
      <c r="D26" s="51">
        <f t="shared" si="2"/>
        <v>0.30735686772502385</v>
      </c>
      <c r="E26" s="51">
        <f t="shared" si="2"/>
        <v>8.8629381196525109E-2</v>
      </c>
      <c r="F26" s="52">
        <f t="shared" si="2"/>
        <v>2.3803197027277352E-2</v>
      </c>
      <c r="G26" s="52">
        <f t="shared" si="2"/>
        <v>5.902958103587071E-3</v>
      </c>
      <c r="H26" s="53">
        <f t="shared" si="2"/>
        <v>1.3378550367377784E-3</v>
      </c>
      <c r="I26" s="52">
        <f t="shared" si="2"/>
        <v>2.7368747340080868E-4</v>
      </c>
      <c r="J26" s="52">
        <f t="shared" si="2"/>
        <v>4.9774534003035023E-5</v>
      </c>
      <c r="K26" s="52">
        <f t="shared" si="2"/>
        <v>7.8973022305360241E-6</v>
      </c>
      <c r="L26" s="51">
        <f t="shared" si="2"/>
        <v>1.0674360314074026E-6</v>
      </c>
      <c r="M26" s="51">
        <f t="shared" si="2"/>
        <v>1.1920928955078125E-7</v>
      </c>
      <c r="N26" s="51">
        <f t="shared" si="2"/>
        <v>1.0565445565763129E-8</v>
      </c>
      <c r="O26" s="54">
        <f t="shared" si="2"/>
        <v>7.0368744177664173E-10</v>
      </c>
    </row>
    <row r="27" spans="2:15" ht="23">
      <c r="B27" s="32"/>
      <c r="C27" s="42">
        <v>24</v>
      </c>
      <c r="D27" s="43">
        <f t="shared" si="2"/>
        <v>0.29198902433877266</v>
      </c>
      <c r="E27" s="43">
        <f t="shared" si="2"/>
        <v>7.9766443076872598E-2</v>
      </c>
      <c r="F27" s="44">
        <f t="shared" si="2"/>
        <v>2.0232717473185752E-2</v>
      </c>
      <c r="G27" s="44">
        <f t="shared" si="2"/>
        <v>4.722366482869657E-3</v>
      </c>
      <c r="H27" s="45">
        <f t="shared" si="2"/>
        <v>1.0033912775533338E-3</v>
      </c>
      <c r="I27" s="44">
        <f t="shared" si="2"/>
        <v>1.9158123138056607E-4</v>
      </c>
      <c r="J27" s="44">
        <f t="shared" si="2"/>
        <v>3.2353447101972761E-5</v>
      </c>
      <c r="K27" s="44">
        <f t="shared" si="2"/>
        <v>4.7383813383216143E-6</v>
      </c>
      <c r="L27" s="43">
        <f t="shared" si="2"/>
        <v>5.8708981727407135E-7</v>
      </c>
      <c r="M27" s="43">
        <f t="shared" si="2"/>
        <v>5.9604644775390625E-8</v>
      </c>
      <c r="N27" s="43">
        <f t="shared" si="2"/>
        <v>4.754450504593408E-9</v>
      </c>
      <c r="O27" s="46">
        <f t="shared" si="2"/>
        <v>2.814749767106567E-10</v>
      </c>
    </row>
    <row r="28" spans="2:15" ht="23">
      <c r="B28" s="32"/>
      <c r="C28" s="50">
        <v>25</v>
      </c>
      <c r="D28" s="51">
        <f t="shared" si="2"/>
        <v>0.27738957312183399</v>
      </c>
      <c r="E28" s="51">
        <f t="shared" si="2"/>
        <v>7.1789798769185342E-2</v>
      </c>
      <c r="F28" s="52">
        <f t="shared" si="2"/>
        <v>1.7197809852207889E-2</v>
      </c>
      <c r="G28" s="52">
        <f t="shared" si="2"/>
        <v>3.7778931862957259E-3</v>
      </c>
      <c r="H28" s="53">
        <f t="shared" si="2"/>
        <v>7.5254345816500035E-4</v>
      </c>
      <c r="I28" s="52">
        <f t="shared" si="2"/>
        <v>1.3410686196639623E-4</v>
      </c>
      <c r="J28" s="52">
        <f t="shared" si="2"/>
        <v>2.1029740616282296E-5</v>
      </c>
      <c r="K28" s="52">
        <f t="shared" si="2"/>
        <v>2.8430288029929689E-6</v>
      </c>
      <c r="L28" s="51">
        <f t="shared" si="2"/>
        <v>3.2289939950073931E-7</v>
      </c>
      <c r="M28" s="51">
        <f t="shared" si="2"/>
        <v>2.9802322387695312E-8</v>
      </c>
      <c r="N28" s="51">
        <f t="shared" si="2"/>
        <v>2.1395027270670337E-9</v>
      </c>
      <c r="O28" s="54">
        <f t="shared" si="2"/>
        <v>1.1258999068426269E-10</v>
      </c>
    </row>
    <row r="29" spans="2:15" ht="23">
      <c r="B29" s="32"/>
      <c r="C29" s="42">
        <v>26</v>
      </c>
      <c r="D29" s="43">
        <f t="shared" si="2"/>
        <v>0.26352009446574232</v>
      </c>
      <c r="E29" s="43">
        <f t="shared" si="2"/>
        <v>6.4610818892266816E-2</v>
      </c>
      <c r="F29" s="44">
        <f t="shared" si="2"/>
        <v>1.4618138374376704E-2</v>
      </c>
      <c r="G29" s="44">
        <f t="shared" si="2"/>
        <v>3.0223145490365813E-3</v>
      </c>
      <c r="H29" s="45">
        <f t="shared" si="2"/>
        <v>5.6440759362375026E-4</v>
      </c>
      <c r="I29" s="44">
        <f t="shared" si="2"/>
        <v>9.3874803376477366E-5</v>
      </c>
      <c r="J29" s="44">
        <f t="shared" si="2"/>
        <v>1.3669331400583493E-5</v>
      </c>
      <c r="K29" s="44">
        <f t="shared" si="2"/>
        <v>1.7058172817957813E-6</v>
      </c>
      <c r="L29" s="43">
        <f t="shared" si="2"/>
        <v>1.7759466972540663E-7</v>
      </c>
      <c r="M29" s="43">
        <f t="shared" si="2"/>
        <v>1.4901161193847656E-8</v>
      </c>
      <c r="N29" s="43">
        <f t="shared" si="2"/>
        <v>9.627762271801653E-10</v>
      </c>
      <c r="O29" s="46">
        <f t="shared" si="2"/>
        <v>4.5035996273705085E-11</v>
      </c>
    </row>
    <row r="30" spans="2:15" ht="23">
      <c r="B30" s="32"/>
      <c r="C30" s="50">
        <v>27</v>
      </c>
      <c r="D30" s="51">
        <f t="shared" si="2"/>
        <v>0.2503440897424552</v>
      </c>
      <c r="E30" s="51">
        <f t="shared" si="2"/>
        <v>5.8149737003040138E-2</v>
      </c>
      <c r="F30" s="52">
        <f t="shared" si="2"/>
        <v>1.2425417618220198E-2</v>
      </c>
      <c r="G30" s="52">
        <f t="shared" si="2"/>
        <v>2.4178516392292649E-3</v>
      </c>
      <c r="H30" s="53">
        <f t="shared" si="2"/>
        <v>4.2330569521781269E-4</v>
      </c>
      <c r="I30" s="52">
        <f t="shared" si="2"/>
        <v>6.5712362363534155E-5</v>
      </c>
      <c r="J30" s="52">
        <f t="shared" si="2"/>
        <v>8.8850654103792721E-6</v>
      </c>
      <c r="K30" s="52">
        <f t="shared" si="2"/>
        <v>1.0234903690774687E-6</v>
      </c>
      <c r="L30" s="51">
        <f t="shared" si="2"/>
        <v>9.767706834897366E-8</v>
      </c>
      <c r="M30" s="51">
        <f t="shared" si="2"/>
        <v>7.4505805969238281E-9</v>
      </c>
      <c r="N30" s="51">
        <f t="shared" si="2"/>
        <v>4.332493022310744E-10</v>
      </c>
      <c r="O30" s="54">
        <f t="shared" si="2"/>
        <v>1.8014398509482033E-11</v>
      </c>
    </row>
    <row r="31" spans="2:15" ht="23">
      <c r="B31" s="32"/>
      <c r="C31" s="42">
        <v>28</v>
      </c>
      <c r="D31" s="43">
        <f t="shared" si="2"/>
        <v>0.23782688525533241</v>
      </c>
      <c r="E31" s="43">
        <f t="shared" si="2"/>
        <v>5.2334763302736127E-2</v>
      </c>
      <c r="F31" s="44">
        <f t="shared" si="2"/>
        <v>1.0561604975487167E-2</v>
      </c>
      <c r="G31" s="44">
        <f t="shared" si="2"/>
        <v>1.9342813113834127E-3</v>
      </c>
      <c r="H31" s="45">
        <f t="shared" si="2"/>
        <v>3.1747927141335952E-4</v>
      </c>
      <c r="I31" s="44">
        <f t="shared" si="2"/>
        <v>4.59986536544739E-5</v>
      </c>
      <c r="J31" s="44">
        <f t="shared" si="2"/>
        <v>5.7752925167465265E-6</v>
      </c>
      <c r="K31" s="44">
        <f t="shared" si="2"/>
        <v>6.1409422144648121E-7</v>
      </c>
      <c r="L31" s="43">
        <f t="shared" si="2"/>
        <v>5.3722387591935513E-8</v>
      </c>
      <c r="M31" s="43">
        <f t="shared" si="2"/>
        <v>3.7252902984619141E-9</v>
      </c>
      <c r="N31" s="43">
        <f t="shared" si="2"/>
        <v>1.9496218600398349E-10</v>
      </c>
      <c r="O31" s="46">
        <f t="shared" si="2"/>
        <v>7.205759403792816E-12</v>
      </c>
    </row>
    <row r="32" spans="2:15" ht="23">
      <c r="B32" s="32"/>
      <c r="C32" s="50">
        <v>29</v>
      </c>
      <c r="D32" s="51">
        <f t="shared" si="2"/>
        <v>0.2259355409925658</v>
      </c>
      <c r="E32" s="51">
        <f t="shared" si="2"/>
        <v>4.7101286972462519E-2</v>
      </c>
      <c r="F32" s="52">
        <f t="shared" si="2"/>
        <v>8.977364229164092E-3</v>
      </c>
      <c r="G32" s="52">
        <f t="shared" si="2"/>
        <v>1.5474250491067302E-3</v>
      </c>
      <c r="H32" s="53">
        <f t="shared" si="2"/>
        <v>2.3810945356001964E-4</v>
      </c>
      <c r="I32" s="52">
        <f t="shared" si="2"/>
        <v>3.2199057558131724E-5</v>
      </c>
      <c r="J32" s="52">
        <f t="shared" si="2"/>
        <v>3.7539401358852428E-6</v>
      </c>
      <c r="K32" s="52">
        <f t="shared" si="2"/>
        <v>3.6845653286788872E-7</v>
      </c>
      <c r="L32" s="51">
        <f t="shared" si="2"/>
        <v>2.9547313175564533E-8</v>
      </c>
      <c r="M32" s="51">
        <f t="shared" si="2"/>
        <v>1.862645149230957E-9</v>
      </c>
      <c r="N32" s="51">
        <f t="shared" si="2"/>
        <v>8.7732983701792582E-11</v>
      </c>
      <c r="O32" s="54">
        <f t="shared" si="2"/>
        <v>2.8823037615171266E-12</v>
      </c>
    </row>
    <row r="33" spans="2:15" ht="23">
      <c r="B33" s="32"/>
      <c r="C33" s="42">
        <v>30</v>
      </c>
      <c r="D33" s="43">
        <f t="shared" si="2"/>
        <v>0.21463876394293749</v>
      </c>
      <c r="E33" s="43">
        <f t="shared" si="2"/>
        <v>4.2391158275216265E-2</v>
      </c>
      <c r="F33" s="44">
        <f t="shared" si="2"/>
        <v>7.6307595947894781E-3</v>
      </c>
      <c r="G33" s="44">
        <f t="shared" si="2"/>
        <v>1.2379400392853841E-3</v>
      </c>
      <c r="H33" s="45">
        <f t="shared" si="2"/>
        <v>1.7858209017001473E-4</v>
      </c>
      <c r="I33" s="44">
        <f t="shared" si="2"/>
        <v>2.2539340290692206E-5</v>
      </c>
      <c r="J33" s="44">
        <f t="shared" si="2"/>
        <v>2.4400610883254076E-6</v>
      </c>
      <c r="K33" s="44">
        <f t="shared" si="2"/>
        <v>2.2107391972073322E-7</v>
      </c>
      <c r="L33" s="43">
        <f t="shared" si="2"/>
        <v>1.6251022246560496E-8</v>
      </c>
      <c r="M33" s="43">
        <f t="shared" si="2"/>
        <v>9.3132257461547852E-10</v>
      </c>
      <c r="N33" s="43">
        <f t="shared" si="2"/>
        <v>3.9479842665806659E-11</v>
      </c>
      <c r="O33" s="46">
        <f t="shared" si="2"/>
        <v>1.1529215046068505E-12</v>
      </c>
    </row>
    <row r="34" spans="2:15" ht="23">
      <c r="B34" s="32"/>
      <c r="C34" s="50">
        <v>31</v>
      </c>
      <c r="D34" s="51">
        <f t="shared" si="2"/>
        <v>0.20390682574579064</v>
      </c>
      <c r="E34" s="51">
        <f t="shared" si="2"/>
        <v>3.8152042447694635E-2</v>
      </c>
      <c r="F34" s="52">
        <f t="shared" si="2"/>
        <v>6.4861456555710545E-3</v>
      </c>
      <c r="G34" s="52">
        <f t="shared" si="2"/>
        <v>9.9035203142830756E-4</v>
      </c>
      <c r="H34" s="53">
        <f t="shared" si="2"/>
        <v>1.3393656762751105E-4</v>
      </c>
      <c r="I34" s="52">
        <f t="shared" si="2"/>
        <v>1.5777538203484541E-5</v>
      </c>
      <c r="J34" s="52">
        <f t="shared" si="2"/>
        <v>1.5860397074115152E-6</v>
      </c>
      <c r="K34" s="52">
        <f t="shared" si="2"/>
        <v>1.3264435183243993E-7</v>
      </c>
      <c r="L34" s="51">
        <f t="shared" si="2"/>
        <v>8.9380622356082728E-9</v>
      </c>
      <c r="M34" s="51">
        <f t="shared" si="2"/>
        <v>4.6566128730773926E-10</v>
      </c>
      <c r="N34" s="51">
        <f t="shared" si="2"/>
        <v>1.7765929199612995E-11</v>
      </c>
      <c r="O34" s="54">
        <f t="shared" si="2"/>
        <v>4.6116860184274034E-13</v>
      </c>
    </row>
    <row r="35" spans="2:15" ht="23">
      <c r="B35" s="32"/>
      <c r="C35" s="42">
        <v>32</v>
      </c>
      <c r="D35" s="43">
        <f t="shared" si="2"/>
        <v>0.19371148445850112</v>
      </c>
      <c r="E35" s="43">
        <f t="shared" si="2"/>
        <v>3.4336838202925178E-2</v>
      </c>
      <c r="F35" s="44">
        <f t="shared" si="2"/>
        <v>5.5132238072353977E-3</v>
      </c>
      <c r="G35" s="44">
        <f t="shared" si="2"/>
        <v>7.9228162514264613E-4</v>
      </c>
      <c r="H35" s="45">
        <f t="shared" si="2"/>
        <v>1.0045242572063329E-4</v>
      </c>
      <c r="I35" s="44">
        <f t="shared" si="2"/>
        <v>1.1044276742439181E-5</v>
      </c>
      <c r="J35" s="44">
        <f t="shared" si="2"/>
        <v>1.0309258098174849E-6</v>
      </c>
      <c r="K35" s="44">
        <f t="shared" si="2"/>
        <v>7.9586611099463944E-8</v>
      </c>
      <c r="L35" s="43">
        <f t="shared" si="2"/>
        <v>4.9159342295845502E-9</v>
      </c>
      <c r="M35" s="43">
        <f t="shared" si="2"/>
        <v>2.3283064365386963E-10</v>
      </c>
      <c r="N35" s="43">
        <f t="shared" si="2"/>
        <v>7.9946681398258494E-12</v>
      </c>
      <c r="O35" s="46">
        <f t="shared" si="2"/>
        <v>1.8446744073709616E-13</v>
      </c>
    </row>
    <row r="36" spans="2:15" ht="23">
      <c r="B36" s="32"/>
      <c r="C36" s="50">
        <v>33</v>
      </c>
      <c r="D36" s="51">
        <f t="shared" si="2"/>
        <v>0.18402591023557605</v>
      </c>
      <c r="E36" s="51">
        <f t="shared" si="2"/>
        <v>3.090315438263266E-2</v>
      </c>
      <c r="F36" s="52">
        <f t="shared" si="2"/>
        <v>4.6862402361500877E-3</v>
      </c>
      <c r="G36" s="52">
        <f t="shared" si="2"/>
        <v>6.338253001141169E-4</v>
      </c>
      <c r="H36" s="53">
        <f t="shared" si="2"/>
        <v>7.5339319290474964E-5</v>
      </c>
      <c r="I36" s="52">
        <f t="shared" si="2"/>
        <v>7.7309937197074258E-6</v>
      </c>
      <c r="J36" s="52">
        <f t="shared" si="2"/>
        <v>6.7010177638136518E-7</v>
      </c>
      <c r="K36" s="52">
        <f t="shared" si="2"/>
        <v>4.7751966659678364E-8</v>
      </c>
      <c r="L36" s="51">
        <f t="shared" si="2"/>
        <v>2.7037638262715029E-9</v>
      </c>
      <c r="M36" s="51">
        <f t="shared" si="2"/>
        <v>1.1641532182693481E-10</v>
      </c>
      <c r="N36" s="51">
        <f t="shared" si="2"/>
        <v>3.5976006629216322E-12</v>
      </c>
      <c r="O36" s="54">
        <f t="shared" si="2"/>
        <v>7.3786976294838463E-14</v>
      </c>
    </row>
    <row r="37" spans="2:15" ht="23">
      <c r="B37" s="32"/>
      <c r="C37" s="42">
        <v>34</v>
      </c>
      <c r="D37" s="43">
        <f t="shared" si="2"/>
        <v>0.17482461472379726</v>
      </c>
      <c r="E37" s="43">
        <f t="shared" si="2"/>
        <v>2.7812838944369395E-2</v>
      </c>
      <c r="F37" s="44">
        <f t="shared" si="2"/>
        <v>3.9833042007275743E-3</v>
      </c>
      <c r="G37" s="44">
        <f t="shared" si="2"/>
        <v>5.0706024009129368E-4</v>
      </c>
      <c r="H37" s="45">
        <f t="shared" si="2"/>
        <v>5.650448946785622E-5</v>
      </c>
      <c r="I37" s="44">
        <f t="shared" si="2"/>
        <v>5.4116956037951975E-6</v>
      </c>
      <c r="J37" s="44">
        <f t="shared" si="2"/>
        <v>4.355661546478874E-7</v>
      </c>
      <c r="K37" s="44">
        <f t="shared" si="2"/>
        <v>2.8651179995807019E-8</v>
      </c>
      <c r="L37" s="43">
        <f t="shared" si="2"/>
        <v>1.4870701044493267E-9</v>
      </c>
      <c r="M37" s="43">
        <f t="shared" si="2"/>
        <v>5.8207660913467407E-11</v>
      </c>
      <c r="N37" s="43">
        <f t="shared" si="2"/>
        <v>1.6189202983147345E-12</v>
      </c>
      <c r="O37" s="46">
        <f t="shared" si="2"/>
        <v>2.9514790517935394E-14</v>
      </c>
    </row>
    <row r="38" spans="2:15" ht="23">
      <c r="B38" s="32"/>
      <c r="C38" s="50">
        <v>35</v>
      </c>
      <c r="D38" s="51">
        <f t="shared" si="2"/>
        <v>0.16608338398760736</v>
      </c>
      <c r="E38" s="51">
        <f t="shared" si="2"/>
        <v>2.5031555049932458E-2</v>
      </c>
      <c r="F38" s="52">
        <f t="shared" si="2"/>
        <v>3.3858085706184381E-3</v>
      </c>
      <c r="G38" s="52">
        <f t="shared" si="2"/>
        <v>4.0564819207303493E-4</v>
      </c>
      <c r="H38" s="53">
        <f t="shared" si="2"/>
        <v>4.2378367100892165E-5</v>
      </c>
      <c r="I38" s="52">
        <f t="shared" si="2"/>
        <v>3.7881869226566379E-6</v>
      </c>
      <c r="J38" s="52">
        <f t="shared" si="2"/>
        <v>2.8311800052112686E-7</v>
      </c>
      <c r="K38" s="52">
        <f t="shared" si="2"/>
        <v>1.7190707997484211E-8</v>
      </c>
      <c r="L38" s="51">
        <f t="shared" si="2"/>
        <v>8.1788855744712981E-10</v>
      </c>
      <c r="M38" s="51">
        <f t="shared" si="2"/>
        <v>2.9103830456733704E-11</v>
      </c>
      <c r="N38" s="51">
        <f t="shared" si="2"/>
        <v>7.2851413424163061E-13</v>
      </c>
      <c r="O38" s="54">
        <f t="shared" si="2"/>
        <v>1.1805916207174157E-14</v>
      </c>
    </row>
    <row r="39" spans="2:15" ht="23">
      <c r="B39" s="32"/>
      <c r="C39" s="42">
        <v>36</v>
      </c>
      <c r="D39" s="43">
        <f t="shared" si="2"/>
        <v>0.15777921478822701</v>
      </c>
      <c r="E39" s="43">
        <f t="shared" si="2"/>
        <v>2.2528399544939213E-2</v>
      </c>
      <c r="F39" s="44">
        <f t="shared" si="2"/>
        <v>2.8779372850256725E-3</v>
      </c>
      <c r="G39" s="44">
        <f t="shared" si="2"/>
        <v>3.2451855365842801E-4</v>
      </c>
      <c r="H39" s="45">
        <f t="shared" si="2"/>
        <v>3.1783775325669129E-5</v>
      </c>
      <c r="I39" s="44">
        <f t="shared" si="2"/>
        <v>2.6517308458596465E-6</v>
      </c>
      <c r="J39" s="44">
        <f t="shared" si="2"/>
        <v>1.8402670033873245E-7</v>
      </c>
      <c r="K39" s="44">
        <f t="shared" si="2"/>
        <v>1.0314424798490526E-8</v>
      </c>
      <c r="L39" s="43">
        <f t="shared" si="2"/>
        <v>4.4983870659592137E-10</v>
      </c>
      <c r="M39" s="43">
        <f t="shared" si="2"/>
        <v>1.4551915228366852E-11</v>
      </c>
      <c r="N39" s="43">
        <f t="shared" si="2"/>
        <v>3.2783136040873379E-13</v>
      </c>
      <c r="O39" s="46">
        <f t="shared" si="2"/>
        <v>4.7223664828696639E-15</v>
      </c>
    </row>
    <row r="40" spans="2:15" ht="23">
      <c r="B40" s="32"/>
      <c r="C40" s="50">
        <v>37</v>
      </c>
      <c r="D40" s="51">
        <f t="shared" si="2"/>
        <v>0.14989025404881567</v>
      </c>
      <c r="E40" s="51">
        <f t="shared" si="2"/>
        <v>2.0275559590445295E-2</v>
      </c>
      <c r="F40" s="52">
        <f t="shared" si="2"/>
        <v>2.4462466922718215E-3</v>
      </c>
      <c r="G40" s="52">
        <f t="shared" si="2"/>
        <v>2.5961484292674243E-4</v>
      </c>
      <c r="H40" s="53">
        <f t="shared" si="2"/>
        <v>2.3837831494251845E-5</v>
      </c>
      <c r="I40" s="52">
        <f t="shared" si="2"/>
        <v>1.8562115921017524E-6</v>
      </c>
      <c r="J40" s="52">
        <f t="shared" si="2"/>
        <v>1.196173552201761E-7</v>
      </c>
      <c r="K40" s="52">
        <f t="shared" si="2"/>
        <v>6.1886548790943162E-9</v>
      </c>
      <c r="L40" s="51">
        <f t="shared" si="2"/>
        <v>2.4741128862775677E-10</v>
      </c>
      <c r="M40" s="51">
        <f t="shared" si="2"/>
        <v>7.2759576141834259E-12</v>
      </c>
      <c r="N40" s="51">
        <f t="shared" si="2"/>
        <v>1.4752411218393023E-13</v>
      </c>
      <c r="O40" s="54">
        <f t="shared" si="2"/>
        <v>1.8889465931478657E-15</v>
      </c>
    </row>
    <row r="41" spans="2:15" ht="23">
      <c r="B41" s="32"/>
      <c r="C41" s="42">
        <v>38</v>
      </c>
      <c r="D41" s="43">
        <f t="shared" si="2"/>
        <v>0.14239574134637487</v>
      </c>
      <c r="E41" s="43">
        <f t="shared" si="2"/>
        <v>1.8248003631400764E-2</v>
      </c>
      <c r="F41" s="44">
        <f t="shared" si="2"/>
        <v>2.079309688431048E-3</v>
      </c>
      <c r="G41" s="44">
        <f t="shared" si="2"/>
        <v>2.0769187434139394E-4</v>
      </c>
      <c r="H41" s="45">
        <f t="shared" si="2"/>
        <v>1.7878373620688882E-5</v>
      </c>
      <c r="I41" s="44">
        <f t="shared" si="2"/>
        <v>1.2993481144712265E-6</v>
      </c>
      <c r="J41" s="44">
        <f t="shared" si="2"/>
        <v>7.7751280893114467E-8</v>
      </c>
      <c r="K41" s="44">
        <f t="shared" si="2"/>
        <v>3.7131929274565893E-9</v>
      </c>
      <c r="L41" s="43">
        <f t="shared" si="2"/>
        <v>1.3607620874526625E-10</v>
      </c>
      <c r="M41" s="43">
        <f t="shared" si="2"/>
        <v>3.637978807091713E-12</v>
      </c>
      <c r="N41" s="43">
        <f t="shared" si="2"/>
        <v>6.6385850482768597E-14</v>
      </c>
      <c r="O41" s="46">
        <f t="shared" si="2"/>
        <v>7.5557863725914626E-16</v>
      </c>
    </row>
    <row r="42" spans="2:15" ht="23">
      <c r="B42" s="32"/>
      <c r="C42" s="50">
        <v>39</v>
      </c>
      <c r="D42" s="51">
        <f t="shared" si="2"/>
        <v>0.13527595427905614</v>
      </c>
      <c r="E42" s="51">
        <f t="shared" si="2"/>
        <v>1.6423203268260689E-2</v>
      </c>
      <c r="F42" s="52">
        <f t="shared" si="2"/>
        <v>1.7674132351663905E-3</v>
      </c>
      <c r="G42" s="52">
        <f t="shared" si="2"/>
        <v>1.6615349947311518E-4</v>
      </c>
      <c r="H42" s="53">
        <f t="shared" si="2"/>
        <v>1.3408780215516662E-5</v>
      </c>
      <c r="I42" s="52">
        <f t="shared" si="2"/>
        <v>9.095436801298585E-7</v>
      </c>
      <c r="J42" s="52">
        <f t="shared" si="2"/>
        <v>5.0538332580524412E-8</v>
      </c>
      <c r="K42" s="52">
        <f t="shared" si="2"/>
        <v>2.2279157564739537E-9</v>
      </c>
      <c r="L42" s="51">
        <f t="shared" si="2"/>
        <v>7.4841914809896444E-11</v>
      </c>
      <c r="M42" s="51">
        <f t="shared" si="2"/>
        <v>1.8189894035458565E-12</v>
      </c>
      <c r="N42" s="51">
        <f t="shared" si="2"/>
        <v>2.9873632717245871E-14</v>
      </c>
      <c r="O42" s="54">
        <f t="shared" si="2"/>
        <v>3.0223145490365855E-16</v>
      </c>
    </row>
    <row r="43" spans="2:15" ht="23">
      <c r="B43" s="32"/>
      <c r="C43" s="42">
        <v>40</v>
      </c>
      <c r="D43" s="43">
        <f t="shared" si="2"/>
        <v>0.12851215656510334</v>
      </c>
      <c r="E43" s="43">
        <f t="shared" si="2"/>
        <v>1.478088294143462E-2</v>
      </c>
      <c r="F43" s="44">
        <f t="shared" si="2"/>
        <v>1.5023012498914321E-3</v>
      </c>
      <c r="G43" s="44">
        <f t="shared" si="2"/>
        <v>1.3292279957849217E-4</v>
      </c>
      <c r="H43" s="45">
        <f t="shared" si="2"/>
        <v>1.0056585161637497E-5</v>
      </c>
      <c r="I43" s="44">
        <f t="shared" si="2"/>
        <v>6.3668057609090096E-7</v>
      </c>
      <c r="J43" s="44">
        <f t="shared" si="2"/>
        <v>3.2849916177340866E-8</v>
      </c>
      <c r="K43" s="44">
        <f t="shared" si="2"/>
        <v>1.3367494538843721E-9</v>
      </c>
      <c r="L43" s="43">
        <f t="shared" si="2"/>
        <v>4.1163053145443039E-11</v>
      </c>
      <c r="M43" s="43">
        <f t="shared" si="2"/>
        <v>9.0949470177292824E-13</v>
      </c>
      <c r="N43" s="43">
        <f t="shared" si="2"/>
        <v>1.3443134722760642E-14</v>
      </c>
      <c r="O43" s="46">
        <f t="shared" si="2"/>
        <v>1.2089258196146345E-16</v>
      </c>
    </row>
    <row r="44" spans="2:15" ht="23">
      <c r="B44" s="32"/>
      <c r="C44" s="50">
        <v>41</v>
      </c>
      <c r="D44" s="51">
        <f t="shared" si="2"/>
        <v>0.12208654873684816</v>
      </c>
      <c r="E44" s="51">
        <f t="shared" si="2"/>
        <v>1.3302794647291158E-2</v>
      </c>
      <c r="F44" s="52">
        <f t="shared" si="2"/>
        <v>1.2769560624077173E-3</v>
      </c>
      <c r="G44" s="52">
        <f t="shared" si="2"/>
        <v>1.0633823966279373E-4</v>
      </c>
      <c r="H44" s="53">
        <f t="shared" si="2"/>
        <v>7.542438871228123E-6</v>
      </c>
      <c r="I44" s="52">
        <f t="shared" si="2"/>
        <v>4.4567640326363062E-7</v>
      </c>
      <c r="J44" s="52">
        <f t="shared" si="2"/>
        <v>2.135244551527156E-8</v>
      </c>
      <c r="K44" s="52">
        <f t="shared" si="2"/>
        <v>8.0204967233062327E-10</v>
      </c>
      <c r="L44" s="51">
        <f t="shared" si="2"/>
        <v>2.2639679229993673E-11</v>
      </c>
      <c r="M44" s="51">
        <f t="shared" si="2"/>
        <v>4.5474735088646412E-13</v>
      </c>
      <c r="N44" s="51">
        <f t="shared" si="2"/>
        <v>6.0494106252422889E-15</v>
      </c>
      <c r="O44" s="54">
        <f t="shared" si="2"/>
        <v>4.8357032784585377E-17</v>
      </c>
    </row>
    <row r="45" spans="2:15" ht="23">
      <c r="B45" s="32"/>
      <c r="C45" s="42">
        <v>42</v>
      </c>
      <c r="D45" s="43">
        <f t="shared" si="2"/>
        <v>0.11598222130000577</v>
      </c>
      <c r="E45" s="43">
        <f t="shared" si="2"/>
        <v>1.1972515182562043E-2</v>
      </c>
      <c r="F45" s="44">
        <f t="shared" si="2"/>
        <v>1.0854126530465595E-3</v>
      </c>
      <c r="G45" s="44">
        <f t="shared" ref="D45:O60" si="3">POWER(G$3,$C45)</f>
        <v>8.5070591730234999E-5</v>
      </c>
      <c r="H45" s="45">
        <f t="shared" si="3"/>
        <v>5.6568291534210922E-6</v>
      </c>
      <c r="I45" s="44">
        <f t="shared" si="3"/>
        <v>3.1197348228454143E-7</v>
      </c>
      <c r="J45" s="44">
        <f t="shared" si="3"/>
        <v>1.3879089584926516E-8</v>
      </c>
      <c r="K45" s="44">
        <f t="shared" si="3"/>
        <v>4.8122980339837398E-10</v>
      </c>
      <c r="L45" s="43">
        <f t="shared" si="3"/>
        <v>1.2451823576496521E-11</v>
      </c>
      <c r="M45" s="43">
        <f t="shared" si="3"/>
        <v>2.2737367544323206E-13</v>
      </c>
      <c r="N45" s="43">
        <f t="shared" si="3"/>
        <v>2.7222347813590302E-15</v>
      </c>
      <c r="O45" s="46">
        <f t="shared" si="3"/>
        <v>1.9342813113834154E-17</v>
      </c>
    </row>
    <row r="46" spans="2:15" ht="23">
      <c r="B46" s="32"/>
      <c r="C46" s="50">
        <v>43</v>
      </c>
      <c r="D46" s="51">
        <f t="shared" si="3"/>
        <v>0.11018311023500546</v>
      </c>
      <c r="E46" s="51">
        <f t="shared" si="3"/>
        <v>1.077526366430584E-2</v>
      </c>
      <c r="F46" s="52">
        <f t="shared" si="3"/>
        <v>9.2260075508957559E-4</v>
      </c>
      <c r="G46" s="52">
        <f t="shared" si="3"/>
        <v>6.8056473384187996E-5</v>
      </c>
      <c r="H46" s="53">
        <f t="shared" si="3"/>
        <v>4.2426218650658185E-6</v>
      </c>
      <c r="I46" s="52">
        <f t="shared" si="3"/>
        <v>2.1838143759917898E-7</v>
      </c>
      <c r="J46" s="52">
        <f t="shared" si="3"/>
        <v>9.0214082302022365E-9</v>
      </c>
      <c r="K46" s="52">
        <f t="shared" si="3"/>
        <v>2.8873788203902435E-10</v>
      </c>
      <c r="L46" s="51">
        <f t="shared" si="3"/>
        <v>6.8485029670730881E-12</v>
      </c>
      <c r="M46" s="51">
        <f t="shared" si="3"/>
        <v>1.1368683772161603E-13</v>
      </c>
      <c r="N46" s="51">
        <f t="shared" si="3"/>
        <v>1.2250056516115637E-15</v>
      </c>
      <c r="O46" s="54">
        <f t="shared" si="3"/>
        <v>7.7371252455336612E-18</v>
      </c>
    </row>
    <row r="47" spans="2:15" ht="23">
      <c r="B47" s="32"/>
      <c r="C47" s="42">
        <v>44</v>
      </c>
      <c r="D47" s="43">
        <f t="shared" si="3"/>
        <v>0.10467395472325518</v>
      </c>
      <c r="E47" s="43">
        <f t="shared" si="3"/>
        <v>9.6977372978752571E-3</v>
      </c>
      <c r="F47" s="44">
        <f t="shared" si="3"/>
        <v>7.8421064182613925E-4</v>
      </c>
      <c r="G47" s="44">
        <f t="shared" si="3"/>
        <v>5.4445178707350423E-5</v>
      </c>
      <c r="H47" s="45">
        <f t="shared" si="3"/>
        <v>3.1819663987993641E-6</v>
      </c>
      <c r="I47" s="44">
        <f t="shared" si="3"/>
        <v>1.5286700631942527E-7</v>
      </c>
      <c r="J47" s="44">
        <f t="shared" si="3"/>
        <v>5.8639153496314537E-9</v>
      </c>
      <c r="K47" s="44">
        <f t="shared" si="3"/>
        <v>1.7324272922341461E-10</v>
      </c>
      <c r="L47" s="43">
        <f t="shared" si="3"/>
        <v>3.7666766318901983E-12</v>
      </c>
      <c r="M47" s="43">
        <f t="shared" si="3"/>
        <v>5.6843418860808015E-14</v>
      </c>
      <c r="N47" s="43">
        <f t="shared" si="3"/>
        <v>5.5125254322520374E-16</v>
      </c>
      <c r="O47" s="46">
        <f t="shared" si="3"/>
        <v>3.0948500982134659E-18</v>
      </c>
    </row>
    <row r="48" spans="2:15" ht="23">
      <c r="B48" s="32"/>
      <c r="C48" s="50">
        <v>45</v>
      </c>
      <c r="D48" s="51">
        <f t="shared" si="3"/>
        <v>9.9440256987092426E-2</v>
      </c>
      <c r="E48" s="51">
        <f t="shared" si="3"/>
        <v>8.7279635680877331E-3</v>
      </c>
      <c r="F48" s="52">
        <f t="shared" si="3"/>
        <v>6.6657904555221829E-4</v>
      </c>
      <c r="G48" s="52">
        <f t="shared" si="3"/>
        <v>4.3556142965880339E-5</v>
      </c>
      <c r="H48" s="53">
        <f t="shared" si="3"/>
        <v>2.3864747990995231E-6</v>
      </c>
      <c r="I48" s="52">
        <f t="shared" si="3"/>
        <v>1.0700690442359768E-7</v>
      </c>
      <c r="J48" s="52">
        <f t="shared" si="3"/>
        <v>3.8115449772604453E-9</v>
      </c>
      <c r="K48" s="52">
        <f t="shared" si="3"/>
        <v>1.0394563753404878E-10</v>
      </c>
      <c r="L48" s="51">
        <f t="shared" si="3"/>
        <v>2.0716721475396093E-12</v>
      </c>
      <c r="M48" s="51">
        <f t="shared" si="3"/>
        <v>2.8421709430404007E-14</v>
      </c>
      <c r="N48" s="51">
        <f t="shared" si="3"/>
        <v>2.4806364445134173E-16</v>
      </c>
      <c r="O48" s="54">
        <f t="shared" si="3"/>
        <v>1.2379400392853864E-18</v>
      </c>
    </row>
    <row r="49" spans="2:15" ht="23">
      <c r="B49" s="32"/>
      <c r="C49" s="42">
        <v>46</v>
      </c>
      <c r="D49" s="43">
        <f t="shared" si="3"/>
        <v>9.44682441377378E-2</v>
      </c>
      <c r="E49" s="43">
        <f t="shared" si="3"/>
        <v>7.8551672112789576E-3</v>
      </c>
      <c r="F49" s="44">
        <f t="shared" si="3"/>
        <v>5.6659218871938548E-4</v>
      </c>
      <c r="G49" s="44">
        <f t="shared" si="3"/>
        <v>3.4844914372704269E-5</v>
      </c>
      <c r="H49" s="45">
        <f t="shared" si="3"/>
        <v>1.7898560993246424E-6</v>
      </c>
      <c r="I49" s="44">
        <f t="shared" si="3"/>
        <v>7.490483309651837E-8</v>
      </c>
      <c r="J49" s="44">
        <f t="shared" si="3"/>
        <v>2.4775042352192894E-9</v>
      </c>
      <c r="K49" s="44">
        <f t="shared" si="3"/>
        <v>6.2367382520429253E-11</v>
      </c>
      <c r="L49" s="43">
        <f t="shared" si="3"/>
        <v>1.1394196811467852E-12</v>
      </c>
      <c r="M49" s="43">
        <f t="shared" si="3"/>
        <v>1.4210854715202004E-14</v>
      </c>
      <c r="N49" s="43">
        <f t="shared" si="3"/>
        <v>1.1162864000310375E-16</v>
      </c>
      <c r="O49" s="46">
        <f t="shared" si="3"/>
        <v>4.9517601571415453E-19</v>
      </c>
    </row>
    <row r="50" spans="2:15" ht="23">
      <c r="B50" s="32"/>
      <c r="C50" s="50">
        <v>47</v>
      </c>
      <c r="D50" s="51">
        <f t="shared" si="3"/>
        <v>8.9744831930850921E-2</v>
      </c>
      <c r="E50" s="51">
        <f t="shared" si="3"/>
        <v>7.0696504901510623E-3</v>
      </c>
      <c r="F50" s="52">
        <f t="shared" si="3"/>
        <v>4.8160336041147762E-4</v>
      </c>
      <c r="G50" s="52">
        <f t="shared" si="3"/>
        <v>2.7875931498163421E-5</v>
      </c>
      <c r="H50" s="53">
        <f t="shared" si="3"/>
        <v>1.3423920744934817E-6</v>
      </c>
      <c r="I50" s="52">
        <f t="shared" si="3"/>
        <v>5.2433383167562847E-8</v>
      </c>
      <c r="J50" s="52">
        <f t="shared" si="3"/>
        <v>1.6103777528925384E-9</v>
      </c>
      <c r="K50" s="52">
        <f t="shared" si="3"/>
        <v>3.7420429512257554E-11</v>
      </c>
      <c r="L50" s="51">
        <f t="shared" si="3"/>
        <v>6.266808246307319E-13</v>
      </c>
      <c r="M50" s="51">
        <f t="shared" si="3"/>
        <v>7.1054273576010019E-15</v>
      </c>
      <c r="N50" s="51">
        <f t="shared" si="3"/>
        <v>5.023288800139669E-17</v>
      </c>
      <c r="O50" s="54">
        <f t="shared" si="3"/>
        <v>1.9807040628566185E-19</v>
      </c>
    </row>
    <row r="51" spans="2:15" ht="23">
      <c r="B51" s="32"/>
      <c r="C51" s="42">
        <v>48</v>
      </c>
      <c r="D51" s="43">
        <f t="shared" si="3"/>
        <v>8.5257590334308367E-2</v>
      </c>
      <c r="E51" s="43">
        <f t="shared" si="3"/>
        <v>6.3626854411359575E-3</v>
      </c>
      <c r="F51" s="44">
        <f t="shared" si="3"/>
        <v>4.0936285634975606E-4</v>
      </c>
      <c r="G51" s="44">
        <f t="shared" si="3"/>
        <v>2.2300745198530738E-5</v>
      </c>
      <c r="H51" s="45">
        <f t="shared" si="3"/>
        <v>1.0067940558701114E-6</v>
      </c>
      <c r="I51" s="44">
        <f t="shared" si="3"/>
        <v>3.6703368217293994E-8</v>
      </c>
      <c r="J51" s="44">
        <f t="shared" si="3"/>
        <v>1.0467455393801498E-9</v>
      </c>
      <c r="K51" s="44">
        <f t="shared" si="3"/>
        <v>2.2452257707354529E-11</v>
      </c>
      <c r="L51" s="43">
        <f t="shared" si="3"/>
        <v>3.4467445354690253E-13</v>
      </c>
      <c r="M51" s="43">
        <f t="shared" si="3"/>
        <v>3.5527136788005009E-15</v>
      </c>
      <c r="N51" s="43">
        <f t="shared" si="3"/>
        <v>2.2604799600628516E-17</v>
      </c>
      <c r="O51" s="46">
        <f t="shared" si="3"/>
        <v>7.9228162514264745E-20</v>
      </c>
    </row>
    <row r="52" spans="2:15" ht="23">
      <c r="B52" s="32"/>
      <c r="C52" s="50">
        <v>49</v>
      </c>
      <c r="D52" s="51">
        <f t="shared" si="3"/>
        <v>8.0994710817592949E-2</v>
      </c>
      <c r="E52" s="51">
        <f t="shared" si="3"/>
        <v>5.7264168970223616E-3</v>
      </c>
      <c r="F52" s="52">
        <f t="shared" si="3"/>
        <v>3.4795842789729262E-4</v>
      </c>
      <c r="G52" s="52">
        <f t="shared" si="3"/>
        <v>1.7840596158824592E-5</v>
      </c>
      <c r="H52" s="53">
        <f t="shared" si="3"/>
        <v>7.5509554190258349E-7</v>
      </c>
      <c r="I52" s="52">
        <f t="shared" si="3"/>
        <v>2.5692357752105793E-8</v>
      </c>
      <c r="J52" s="52">
        <f t="shared" si="3"/>
        <v>6.8038460059709743E-10</v>
      </c>
      <c r="K52" s="52">
        <f t="shared" si="3"/>
        <v>1.3471354624412719E-11</v>
      </c>
      <c r="L52" s="51">
        <f t="shared" si="3"/>
        <v>1.8957094945079641E-13</v>
      </c>
      <c r="M52" s="51">
        <f t="shared" si="3"/>
        <v>1.7763568394002505E-15</v>
      </c>
      <c r="N52" s="51">
        <f t="shared" si="3"/>
        <v>1.0172159820282832E-17</v>
      </c>
      <c r="O52" s="54">
        <f t="shared" si="3"/>
        <v>3.1691265005705902E-20</v>
      </c>
    </row>
    <row r="53" spans="2:15" ht="23">
      <c r="B53" s="32"/>
      <c r="C53" s="42">
        <v>50</v>
      </c>
      <c r="D53" s="43">
        <f t="shared" si="3"/>
        <v>7.6944975276713304E-2</v>
      </c>
      <c r="E53" s="43">
        <f t="shared" si="3"/>
        <v>5.1537752073201248E-3</v>
      </c>
      <c r="F53" s="44">
        <f t="shared" si="3"/>
        <v>2.9576466371269874E-4</v>
      </c>
      <c r="G53" s="44">
        <f t="shared" si="3"/>
        <v>1.4272476927059673E-5</v>
      </c>
      <c r="H53" s="45">
        <f t="shared" si="3"/>
        <v>5.6632165642693762E-7</v>
      </c>
      <c r="I53" s="44">
        <f t="shared" si="3"/>
        <v>1.7984650426474054E-8</v>
      </c>
      <c r="J53" s="44">
        <f t="shared" si="3"/>
        <v>4.4224999038811336E-10</v>
      </c>
      <c r="K53" s="44">
        <f t="shared" si="3"/>
        <v>8.0828127746476311E-12</v>
      </c>
      <c r="L53" s="43">
        <f t="shared" si="3"/>
        <v>1.0426402219793803E-13</v>
      </c>
      <c r="M53" s="43">
        <f t="shared" si="3"/>
        <v>8.8817841970012523E-16</v>
      </c>
      <c r="N53" s="43">
        <f t="shared" si="3"/>
        <v>4.5774719191272737E-18</v>
      </c>
      <c r="O53" s="46">
        <f t="shared" si="3"/>
        <v>1.267650600228236E-20</v>
      </c>
    </row>
    <row r="54" spans="2:15" ht="23">
      <c r="B54" s="32"/>
      <c r="C54" s="50">
        <v>51</v>
      </c>
      <c r="D54" s="51">
        <f t="shared" si="3"/>
        <v>7.3097726512877631E-2</v>
      </c>
      <c r="E54" s="51">
        <f t="shared" si="3"/>
        <v>4.6383976865881135E-3</v>
      </c>
      <c r="F54" s="52">
        <f t="shared" si="3"/>
        <v>2.5139996415579391E-4</v>
      </c>
      <c r="G54" s="52">
        <f t="shared" si="3"/>
        <v>1.141798154164774E-5</v>
      </c>
      <c r="H54" s="53">
        <f t="shared" si="3"/>
        <v>4.2474124232020321E-7</v>
      </c>
      <c r="I54" s="52">
        <f t="shared" si="3"/>
        <v>1.2589255298531839E-8</v>
      </c>
      <c r="J54" s="52">
        <f t="shared" si="3"/>
        <v>2.8746249375227374E-10</v>
      </c>
      <c r="K54" s="52">
        <f t="shared" si="3"/>
        <v>4.8496876647885785E-12</v>
      </c>
      <c r="L54" s="51">
        <f t="shared" si="3"/>
        <v>5.7345212208865926E-14</v>
      </c>
      <c r="M54" s="51">
        <f t="shared" si="3"/>
        <v>4.4408920985006262E-16</v>
      </c>
      <c r="N54" s="51">
        <f t="shared" si="3"/>
        <v>2.0598623636072737E-18</v>
      </c>
      <c r="O54" s="54">
        <f t="shared" si="3"/>
        <v>5.0706024009129447E-21</v>
      </c>
    </row>
    <row r="55" spans="2:15" ht="23">
      <c r="B55" s="32"/>
      <c r="C55" s="42">
        <v>52</v>
      </c>
      <c r="D55" s="43">
        <f t="shared" si="3"/>
        <v>6.9442840187233748E-2</v>
      </c>
      <c r="E55" s="43">
        <f t="shared" si="3"/>
        <v>4.1745579179293026E-3</v>
      </c>
      <c r="F55" s="44">
        <f t="shared" si="3"/>
        <v>2.1368996953242481E-4</v>
      </c>
      <c r="G55" s="44">
        <f t="shared" si="3"/>
        <v>9.1343852333181958E-6</v>
      </c>
      <c r="H55" s="45">
        <f t="shared" si="3"/>
        <v>3.185559317401524E-7</v>
      </c>
      <c r="I55" s="44">
        <f t="shared" si="3"/>
        <v>8.812478708972286E-9</v>
      </c>
      <c r="J55" s="44">
        <f t="shared" si="3"/>
        <v>1.868506209389779E-10</v>
      </c>
      <c r="K55" s="44">
        <f t="shared" si="3"/>
        <v>2.9098125988731473E-12</v>
      </c>
      <c r="L55" s="43">
        <f t="shared" si="3"/>
        <v>3.1539866714876263E-14</v>
      </c>
      <c r="M55" s="43">
        <f t="shared" si="3"/>
        <v>2.2204460492503131E-16</v>
      </c>
      <c r="N55" s="43">
        <f t="shared" si="3"/>
        <v>9.2693806362327327E-19</v>
      </c>
      <c r="O55" s="46">
        <f t="shared" si="3"/>
        <v>2.0282409603651787E-21</v>
      </c>
    </row>
    <row r="56" spans="2:15" ht="23">
      <c r="B56" s="32"/>
      <c r="C56" s="50">
        <v>53</v>
      </c>
      <c r="D56" s="43">
        <f t="shared" si="3"/>
        <v>6.5970698177872072E-2</v>
      </c>
      <c r="E56" s="43">
        <f t="shared" si="3"/>
        <v>3.7571021261363726E-3</v>
      </c>
      <c r="F56" s="44">
        <f t="shared" si="3"/>
        <v>1.8163647410256108E-4</v>
      </c>
      <c r="G56" s="44">
        <f t="shared" si="3"/>
        <v>7.3075081866545572E-6</v>
      </c>
      <c r="H56" s="45">
        <f t="shared" si="3"/>
        <v>2.3891694880511431E-7</v>
      </c>
      <c r="I56" s="44">
        <f t="shared" si="3"/>
        <v>6.1687350962805994E-9</v>
      </c>
      <c r="J56" s="44">
        <f t="shared" si="3"/>
        <v>1.2145290361033564E-10</v>
      </c>
      <c r="K56" s="44">
        <f t="shared" si="3"/>
        <v>1.7458875593238881E-12</v>
      </c>
      <c r="L56" s="43">
        <f t="shared" si="3"/>
        <v>1.7346926693181946E-14</v>
      </c>
      <c r="M56" s="43">
        <f t="shared" si="3"/>
        <v>1.1102230246251565E-16</v>
      </c>
      <c r="N56" s="43">
        <f t="shared" si="3"/>
        <v>4.17122128630473E-19</v>
      </c>
      <c r="O56" s="46">
        <f t="shared" si="3"/>
        <v>8.1129638414607154E-22</v>
      </c>
    </row>
    <row r="57" spans="2:15" ht="23">
      <c r="B57" s="32"/>
      <c r="C57" s="42">
        <v>54</v>
      </c>
      <c r="D57" s="51">
        <f t="shared" si="3"/>
        <v>6.2672163268978454E-2</v>
      </c>
      <c r="E57" s="51">
        <f t="shared" si="3"/>
        <v>3.3813919135227354E-3</v>
      </c>
      <c r="F57" s="52">
        <f t="shared" si="3"/>
        <v>1.5439100298717689E-4</v>
      </c>
      <c r="G57" s="52">
        <f t="shared" si="3"/>
        <v>5.8460065493236457E-6</v>
      </c>
      <c r="H57" s="53">
        <f t="shared" si="3"/>
        <v>1.7918771160383575E-7</v>
      </c>
      <c r="I57" s="52">
        <f t="shared" si="3"/>
        <v>4.3181145673964192E-9</v>
      </c>
      <c r="J57" s="52">
        <f t="shared" si="3"/>
        <v>7.8944387346718176E-11</v>
      </c>
      <c r="K57" s="52">
        <f t="shared" si="3"/>
        <v>1.0475325355943329E-12</v>
      </c>
      <c r="L57" s="51">
        <f t="shared" si="3"/>
        <v>9.5408096812500706E-15</v>
      </c>
      <c r="M57" s="51">
        <f t="shared" si="3"/>
        <v>5.5511151231257827E-17</v>
      </c>
      <c r="N57" s="51">
        <f t="shared" si="3"/>
        <v>1.8770495788371285E-19</v>
      </c>
      <c r="O57" s="54">
        <f t="shared" si="3"/>
        <v>3.2451855365842862E-22</v>
      </c>
    </row>
    <row r="58" spans="2:15" ht="23">
      <c r="B58" s="32"/>
      <c r="C58" s="50">
        <v>55</v>
      </c>
      <c r="D58" s="43">
        <f t="shared" si="3"/>
        <v>5.9538555105529543E-2</v>
      </c>
      <c r="E58" s="43">
        <f t="shared" si="3"/>
        <v>3.0432527221704616E-3</v>
      </c>
      <c r="F58" s="44">
        <f t="shared" si="3"/>
        <v>1.3123235253910035E-4</v>
      </c>
      <c r="G58" s="44">
        <f t="shared" si="3"/>
        <v>4.6768052394589173E-6</v>
      </c>
      <c r="H58" s="45">
        <f t="shared" si="3"/>
        <v>1.3439078370287679E-7</v>
      </c>
      <c r="I58" s="44">
        <f t="shared" si="3"/>
        <v>3.0226801971774933E-9</v>
      </c>
      <c r="J58" s="44">
        <f t="shared" si="3"/>
        <v>5.1313851775366822E-11</v>
      </c>
      <c r="K58" s="44">
        <f t="shared" si="3"/>
        <v>6.2851952135659965E-13</v>
      </c>
      <c r="L58" s="43">
        <f t="shared" si="3"/>
        <v>5.2474453246875398E-15</v>
      </c>
      <c r="M58" s="43">
        <f t="shared" si="3"/>
        <v>2.7755575615628914E-17</v>
      </c>
      <c r="N58" s="43">
        <f t="shared" si="3"/>
        <v>8.4467231047670778E-20</v>
      </c>
      <c r="O58" s="46">
        <f t="shared" si="3"/>
        <v>1.2980742146337147E-22</v>
      </c>
    </row>
    <row r="59" spans="2:15" ht="23">
      <c r="B59" s="32"/>
      <c r="C59" s="42">
        <v>56</v>
      </c>
      <c r="D59" s="51">
        <f t="shared" si="3"/>
        <v>5.6561627350253066E-2</v>
      </c>
      <c r="E59" s="51">
        <f t="shared" si="3"/>
        <v>2.7389274499534156E-3</v>
      </c>
      <c r="F59" s="52">
        <f t="shared" si="3"/>
        <v>1.115474996582353E-4</v>
      </c>
      <c r="G59" s="52">
        <f t="shared" si="3"/>
        <v>3.7414441915671336E-6</v>
      </c>
      <c r="H59" s="53">
        <f t="shared" si="3"/>
        <v>1.0079308777715761E-7</v>
      </c>
      <c r="I59" s="52">
        <f t="shared" si="3"/>
        <v>2.1158761380242453E-9</v>
      </c>
      <c r="J59" s="52">
        <f t="shared" si="3"/>
        <v>3.3354003653988428E-11</v>
      </c>
      <c r="K59" s="52">
        <f t="shared" si="3"/>
        <v>3.771117128139598E-13</v>
      </c>
      <c r="L59" s="51">
        <f t="shared" si="3"/>
        <v>2.8860949285781463E-15</v>
      </c>
      <c r="M59" s="51">
        <f t="shared" si="3"/>
        <v>1.3877787807814457E-17</v>
      </c>
      <c r="N59" s="51">
        <f t="shared" si="3"/>
        <v>3.8010253971451852E-20</v>
      </c>
      <c r="O59" s="54">
        <f t="shared" si="3"/>
        <v>5.1922968585348584E-23</v>
      </c>
    </row>
    <row r="60" spans="2:15" ht="23">
      <c r="B60" s="32"/>
      <c r="C60" s="50">
        <v>57</v>
      </c>
      <c r="D60" s="43">
        <f t="shared" si="3"/>
        <v>5.3733545982740404E-2</v>
      </c>
      <c r="E60" s="43">
        <f t="shared" si="3"/>
        <v>2.4650347049580742E-3</v>
      </c>
      <c r="F60" s="44">
        <f t="shared" si="3"/>
        <v>9.4815374709500007E-5</v>
      </c>
      <c r="G60" s="44">
        <f t="shared" si="3"/>
        <v>2.9931553532537073E-6</v>
      </c>
      <c r="H60" s="45">
        <f t="shared" si="3"/>
        <v>7.5594815832868201E-8</v>
      </c>
      <c r="I60" s="44">
        <f t="shared" si="3"/>
        <v>1.4811132966169714E-9</v>
      </c>
      <c r="J60" s="44">
        <f t="shared" si="3"/>
        <v>2.1680102375092481E-11</v>
      </c>
      <c r="K60" s="44">
        <f t="shared" si="3"/>
        <v>2.2626702768837592E-13</v>
      </c>
      <c r="L60" s="43">
        <f t="shared" si="3"/>
        <v>1.5873522107179808E-15</v>
      </c>
      <c r="M60" s="43">
        <f t="shared" si="3"/>
        <v>6.9388939039072284E-18</v>
      </c>
      <c r="N60" s="43">
        <f t="shared" si="3"/>
        <v>1.7104614287153334E-20</v>
      </c>
      <c r="O60" s="46">
        <f t="shared" si="3"/>
        <v>2.0769187434139436E-23</v>
      </c>
    </row>
    <row r="61" spans="2:15" ht="23">
      <c r="B61" s="32"/>
      <c r="C61" s="42">
        <v>58</v>
      </c>
      <c r="D61" s="51">
        <f t="shared" ref="D61:O76" si="4">POWER(D$3,$C61)</f>
        <v>5.1046868683603391E-2</v>
      </c>
      <c r="E61" s="51">
        <f t="shared" si="4"/>
        <v>2.218531234462267E-3</v>
      </c>
      <c r="F61" s="52">
        <f t="shared" si="4"/>
        <v>8.0593068503075004E-5</v>
      </c>
      <c r="G61" s="52">
        <f t="shared" si="4"/>
        <v>2.3945242826029662E-6</v>
      </c>
      <c r="H61" s="53">
        <f t="shared" si="4"/>
        <v>5.6696111874651151E-8</v>
      </c>
      <c r="I61" s="52">
        <f t="shared" si="4"/>
        <v>1.03677930763188E-9</v>
      </c>
      <c r="J61" s="52">
        <f t="shared" si="4"/>
        <v>1.4092066543810113E-11</v>
      </c>
      <c r="K61" s="52">
        <f t="shared" si="4"/>
        <v>1.3576021661302553E-13</v>
      </c>
      <c r="L61" s="51">
        <f t="shared" si="4"/>
        <v>8.7304371589488944E-16</v>
      </c>
      <c r="M61" s="51">
        <f t="shared" si="4"/>
        <v>3.4694469519536142E-18</v>
      </c>
      <c r="N61" s="51">
        <f t="shared" si="4"/>
        <v>7.6970764292190013E-21</v>
      </c>
      <c r="O61" s="54">
        <f t="shared" si="4"/>
        <v>8.3076749736557758E-24</v>
      </c>
    </row>
    <row r="62" spans="2:15" ht="23">
      <c r="B62" s="32"/>
      <c r="C62" s="50">
        <v>59</v>
      </c>
      <c r="D62" s="43">
        <f t="shared" si="4"/>
        <v>4.8494525249423222E-2</v>
      </c>
      <c r="E62" s="43">
        <f t="shared" si="4"/>
        <v>1.9966781110160405E-3</v>
      </c>
      <c r="F62" s="44">
        <f t="shared" si="4"/>
        <v>6.8504108227613754E-5</v>
      </c>
      <c r="G62" s="44">
        <f t="shared" si="4"/>
        <v>1.915619426082373E-6</v>
      </c>
      <c r="H62" s="45">
        <f t="shared" si="4"/>
        <v>4.2522083905988365E-8</v>
      </c>
      <c r="I62" s="44">
        <f t="shared" si="4"/>
        <v>7.2574551534231606E-10</v>
      </c>
      <c r="J62" s="44">
        <f t="shared" si="4"/>
        <v>9.1598432534765744E-12</v>
      </c>
      <c r="K62" s="44">
        <f t="shared" si="4"/>
        <v>8.1456129967815324E-14</v>
      </c>
      <c r="L62" s="43">
        <f t="shared" si="4"/>
        <v>4.8017404374218932E-16</v>
      </c>
      <c r="M62" s="43">
        <f t="shared" si="4"/>
        <v>1.7347234759768071E-18</v>
      </c>
      <c r="N62" s="43">
        <f t="shared" si="4"/>
        <v>3.463684393148551E-21</v>
      </c>
      <c r="O62" s="46">
        <f t="shared" si="4"/>
        <v>3.3230699894623103E-24</v>
      </c>
    </row>
    <row r="63" spans="2:15" ht="23">
      <c r="B63" s="32"/>
      <c r="C63" s="42">
        <v>60</v>
      </c>
      <c r="D63" s="51">
        <f t="shared" si="4"/>
        <v>4.606979898695205E-2</v>
      </c>
      <c r="E63" s="51">
        <f t="shared" si="4"/>
        <v>1.7970102999144365E-3</v>
      </c>
      <c r="F63" s="52">
        <f t="shared" si="4"/>
        <v>5.8228491993471678E-5</v>
      </c>
      <c r="G63" s="52">
        <f t="shared" si="4"/>
        <v>1.532495540865899E-6</v>
      </c>
      <c r="H63" s="53">
        <f t="shared" si="4"/>
        <v>3.1891562929491272E-8</v>
      </c>
      <c r="I63" s="52">
        <f t="shared" si="4"/>
        <v>5.0802186073962115E-10</v>
      </c>
      <c r="J63" s="52">
        <f t="shared" si="4"/>
        <v>5.953898114759773E-12</v>
      </c>
      <c r="K63" s="52">
        <f t="shared" si="4"/>
        <v>4.8873677980689188E-14</v>
      </c>
      <c r="L63" s="51">
        <f t="shared" si="4"/>
        <v>2.6409572405820408E-16</v>
      </c>
      <c r="M63" s="51">
        <f t="shared" si="4"/>
        <v>8.6736173798840355E-19</v>
      </c>
      <c r="N63" s="51">
        <f t="shared" si="4"/>
        <v>1.558657976916848E-21</v>
      </c>
      <c r="O63" s="54">
        <f t="shared" si="4"/>
        <v>1.3292279957849246E-24</v>
      </c>
    </row>
    <row r="64" spans="2:15" ht="23">
      <c r="B64" s="32"/>
      <c r="C64" s="50">
        <v>61</v>
      </c>
      <c r="D64" s="43">
        <f t="shared" si="4"/>
        <v>4.3766309037604451E-2</v>
      </c>
      <c r="E64" s="43">
        <f t="shared" si="4"/>
        <v>1.617309269922993E-3</v>
      </c>
      <c r="F64" s="44">
        <f t="shared" si="4"/>
        <v>4.9494218194450928E-5</v>
      </c>
      <c r="G64" s="44">
        <f t="shared" si="4"/>
        <v>1.2259964326927192E-6</v>
      </c>
      <c r="H64" s="45">
        <f t="shared" si="4"/>
        <v>2.3918672197118452E-8</v>
      </c>
      <c r="I64" s="44">
        <f t="shared" si="4"/>
        <v>3.5561530251773472E-10</v>
      </c>
      <c r="J64" s="44">
        <f t="shared" si="4"/>
        <v>3.8700337745938531E-12</v>
      </c>
      <c r="K64" s="44">
        <f t="shared" si="4"/>
        <v>2.9324206788413515E-14</v>
      </c>
      <c r="L64" s="43">
        <f t="shared" si="4"/>
        <v>1.4525264823201227E-16</v>
      </c>
      <c r="M64" s="43">
        <f t="shared" si="4"/>
        <v>4.3368086899420177E-19</v>
      </c>
      <c r="N64" s="43">
        <f t="shared" si="4"/>
        <v>7.0139608961258163E-22</v>
      </c>
      <c r="O64" s="46">
        <f t="shared" si="4"/>
        <v>5.3169119831396986E-25</v>
      </c>
    </row>
    <row r="65" spans="2:15" ht="23">
      <c r="B65" s="32"/>
      <c r="C65" s="42">
        <v>62</v>
      </c>
      <c r="D65" s="51">
        <f t="shared" si="4"/>
        <v>4.1577993585724227E-2</v>
      </c>
      <c r="E65" s="51">
        <f t="shared" si="4"/>
        <v>1.4555783429306937E-3</v>
      </c>
      <c r="F65" s="52">
        <f t="shared" si="4"/>
        <v>4.207008546528329E-5</v>
      </c>
      <c r="G65" s="52">
        <f t="shared" si="4"/>
        <v>9.8079714615417526E-7</v>
      </c>
      <c r="H65" s="53">
        <f t="shared" si="4"/>
        <v>1.7939004147838842E-8</v>
      </c>
      <c r="I65" s="52">
        <f t="shared" si="4"/>
        <v>2.4893071176241427E-10</v>
      </c>
      <c r="J65" s="52">
        <f t="shared" si="4"/>
        <v>2.5155219534860045E-12</v>
      </c>
      <c r="K65" s="52">
        <f t="shared" si="4"/>
        <v>1.7594524073048107E-14</v>
      </c>
      <c r="L65" s="51">
        <f t="shared" si="4"/>
        <v>7.9888956527606765E-17</v>
      </c>
      <c r="M65" s="51">
        <f t="shared" si="4"/>
        <v>2.1684043449710089E-19</v>
      </c>
      <c r="N65" s="51">
        <f t="shared" si="4"/>
        <v>3.1562824032566175E-22</v>
      </c>
      <c r="O65" s="54">
        <f t="shared" si="4"/>
        <v>2.1267647932558793E-25</v>
      </c>
    </row>
    <row r="66" spans="2:15" ht="23">
      <c r="B66" s="32"/>
      <c r="C66" s="50">
        <v>63</v>
      </c>
      <c r="D66" s="43">
        <f t="shared" si="4"/>
        <v>3.9499093906438021E-2</v>
      </c>
      <c r="E66" s="43">
        <f t="shared" si="4"/>
        <v>1.3100205086376243E-3</v>
      </c>
      <c r="F66" s="44">
        <f t="shared" si="4"/>
        <v>3.5759572645490781E-5</v>
      </c>
      <c r="G66" s="44">
        <f t="shared" si="4"/>
        <v>7.8463771692334044E-7</v>
      </c>
      <c r="H66" s="45">
        <f t="shared" si="4"/>
        <v>1.345425311087913E-8</v>
      </c>
      <c r="I66" s="44">
        <f t="shared" si="4"/>
        <v>1.7425149823368997E-10</v>
      </c>
      <c r="J66" s="44">
        <f t="shared" si="4"/>
        <v>1.635089269765903E-12</v>
      </c>
      <c r="K66" s="44">
        <f t="shared" si="4"/>
        <v>1.0556714443828864E-14</v>
      </c>
      <c r="L66" s="43">
        <f t="shared" si="4"/>
        <v>4.3938926090183715E-17</v>
      </c>
      <c r="M66" s="43">
        <f t="shared" si="4"/>
        <v>1.0842021724855044E-19</v>
      </c>
      <c r="N66" s="43">
        <f t="shared" si="4"/>
        <v>1.4203270814654778E-22</v>
      </c>
      <c r="O66" s="46">
        <f t="shared" si="4"/>
        <v>8.5070591730235195E-26</v>
      </c>
    </row>
    <row r="67" spans="2:15" ht="23">
      <c r="B67" s="32"/>
      <c r="C67" s="42">
        <v>64</v>
      </c>
      <c r="D67" s="51">
        <f t="shared" si="4"/>
        <v>3.7524139211116116E-2</v>
      </c>
      <c r="E67" s="51">
        <f t="shared" si="4"/>
        <v>1.179018457773862E-3</v>
      </c>
      <c r="F67" s="52">
        <f t="shared" si="4"/>
        <v>3.0395636748667173E-5</v>
      </c>
      <c r="G67" s="52">
        <f t="shared" si="4"/>
        <v>6.277101735386724E-7</v>
      </c>
      <c r="H67" s="53">
        <f t="shared" si="4"/>
        <v>1.0090689833159348E-8</v>
      </c>
      <c r="I67" s="52">
        <f t="shared" si="4"/>
        <v>1.2197604876358301E-10</v>
      </c>
      <c r="J67" s="52">
        <f t="shared" si="4"/>
        <v>1.062808025347837E-12</v>
      </c>
      <c r="K67" s="52">
        <f t="shared" si="4"/>
        <v>6.3340286662973176E-15</v>
      </c>
      <c r="L67" s="51">
        <f t="shared" si="4"/>
        <v>2.4166409349601045E-17</v>
      </c>
      <c r="M67" s="51">
        <f t="shared" si="4"/>
        <v>5.4210108624275222E-20</v>
      </c>
      <c r="N67" s="51">
        <f t="shared" si="4"/>
        <v>6.3914718665946507E-23</v>
      </c>
      <c r="O67" s="54">
        <f t="shared" si="4"/>
        <v>3.402823669209408E-26</v>
      </c>
    </row>
    <row r="68" spans="2:15" ht="23">
      <c r="B68" s="32"/>
      <c r="C68" s="50">
        <v>65</v>
      </c>
      <c r="D68" s="43">
        <f t="shared" si="4"/>
        <v>3.5647932250560309E-2</v>
      </c>
      <c r="E68" s="43">
        <f t="shared" si="4"/>
        <v>1.0611166119964758E-3</v>
      </c>
      <c r="F68" s="44">
        <f t="shared" si="4"/>
        <v>2.5836291236367096E-5</v>
      </c>
      <c r="G68" s="44">
        <f t="shared" si="4"/>
        <v>5.0216813883093792E-7</v>
      </c>
      <c r="H68" s="45">
        <f t="shared" si="4"/>
        <v>7.5680173748695111E-9</v>
      </c>
      <c r="I68" s="44">
        <f t="shared" si="4"/>
        <v>8.5383234134508097E-11</v>
      </c>
      <c r="J68" s="44">
        <f t="shared" si="4"/>
        <v>6.9082521647609409E-13</v>
      </c>
      <c r="K68" s="44">
        <f t="shared" si="4"/>
        <v>3.8004171997783901E-15</v>
      </c>
      <c r="L68" s="43">
        <f t="shared" si="4"/>
        <v>1.3291525142280576E-17</v>
      </c>
      <c r="M68" s="43">
        <f t="shared" si="4"/>
        <v>2.7105054312137611E-20</v>
      </c>
      <c r="N68" s="43">
        <f t="shared" si="4"/>
        <v>2.8761623399675929E-23</v>
      </c>
      <c r="O68" s="46">
        <f t="shared" si="4"/>
        <v>1.3611294676837632E-26</v>
      </c>
    </row>
    <row r="69" spans="2:15" ht="23">
      <c r="B69" s="32"/>
      <c r="C69" s="42">
        <v>66</v>
      </c>
      <c r="D69" s="51">
        <f t="shared" si="4"/>
        <v>3.3865535638032296E-2</v>
      </c>
      <c r="E69" s="51">
        <f t="shared" si="4"/>
        <v>9.5500495079682828E-4</v>
      </c>
      <c r="F69" s="52">
        <f t="shared" si="4"/>
        <v>2.1960847550912031E-5</v>
      </c>
      <c r="G69" s="52">
        <f t="shared" si="4"/>
        <v>4.0173451106475042E-7</v>
      </c>
      <c r="H69" s="53">
        <f t="shared" si="4"/>
        <v>5.6760130311521329E-9</v>
      </c>
      <c r="I69" s="52">
        <f t="shared" si="4"/>
        <v>5.9768263894155672E-11</v>
      </c>
      <c r="J69" s="52">
        <f t="shared" si="4"/>
        <v>4.4903639070946119E-13</v>
      </c>
      <c r="K69" s="52">
        <f t="shared" si="4"/>
        <v>2.2802503198670342E-15</v>
      </c>
      <c r="L69" s="51">
        <f t="shared" si="4"/>
        <v>7.3103388282543172E-18</v>
      </c>
      <c r="M69" s="51">
        <f t="shared" si="4"/>
        <v>1.3552527156068805E-20</v>
      </c>
      <c r="N69" s="51">
        <f t="shared" si="4"/>
        <v>1.2942730529854169E-23</v>
      </c>
      <c r="O69" s="54">
        <f t="shared" si="4"/>
        <v>5.444517870735054E-27</v>
      </c>
    </row>
    <row r="70" spans="2:15" ht="23">
      <c r="B70" s="32"/>
      <c r="C70" s="50">
        <v>67</v>
      </c>
      <c r="D70" s="43">
        <f t="shared" si="4"/>
        <v>3.2172258856130675E-2</v>
      </c>
      <c r="E70" s="43">
        <f t="shared" si="4"/>
        <v>8.5950445571714553E-4</v>
      </c>
      <c r="F70" s="44">
        <f t="shared" si="4"/>
        <v>1.8666720418275224E-5</v>
      </c>
      <c r="G70" s="44">
        <f t="shared" si="4"/>
        <v>3.2138760885180037E-7</v>
      </c>
      <c r="H70" s="45">
        <f t="shared" si="4"/>
        <v>4.2570097733640997E-9</v>
      </c>
      <c r="I70" s="44">
        <f t="shared" si="4"/>
        <v>4.1837784725908963E-11</v>
      </c>
      <c r="J70" s="44">
        <f t="shared" si="4"/>
        <v>2.9187365396114978E-13</v>
      </c>
      <c r="K70" s="44">
        <f t="shared" si="4"/>
        <v>1.3681501919202207E-15</v>
      </c>
      <c r="L70" s="43">
        <f t="shared" si="4"/>
        <v>4.0206863555398754E-18</v>
      </c>
      <c r="M70" s="43">
        <f t="shared" si="4"/>
        <v>6.7762635780344027E-21</v>
      </c>
      <c r="N70" s="43">
        <f t="shared" si="4"/>
        <v>5.8242287384343764E-24</v>
      </c>
      <c r="O70" s="46">
        <f t="shared" si="4"/>
        <v>2.1778071482940218E-27</v>
      </c>
    </row>
    <row r="71" spans="2:15" ht="23">
      <c r="B71" s="32"/>
      <c r="C71" s="42">
        <v>68</v>
      </c>
      <c r="D71" s="51">
        <f t="shared" si="4"/>
        <v>3.0563645913324146E-2</v>
      </c>
      <c r="E71" s="51">
        <f t="shared" si="4"/>
        <v>7.7355401014543102E-4</v>
      </c>
      <c r="F71" s="52">
        <f t="shared" si="4"/>
        <v>1.5866712355533939E-5</v>
      </c>
      <c r="G71" s="52">
        <f t="shared" si="4"/>
        <v>2.5711008708144031E-7</v>
      </c>
      <c r="H71" s="53">
        <f t="shared" si="4"/>
        <v>3.192757330023075E-9</v>
      </c>
      <c r="I71" s="52">
        <f t="shared" si="4"/>
        <v>2.928644930813627E-11</v>
      </c>
      <c r="J71" s="52">
        <f t="shared" si="4"/>
        <v>1.8971787507474737E-13</v>
      </c>
      <c r="K71" s="52">
        <f t="shared" si="4"/>
        <v>8.2089011515213231E-16</v>
      </c>
      <c r="L71" s="51">
        <f t="shared" si="4"/>
        <v>2.2113774955469313E-18</v>
      </c>
      <c r="M71" s="51">
        <f t="shared" si="4"/>
        <v>3.3881317890172014E-21</v>
      </c>
      <c r="N71" s="51">
        <f t="shared" si="4"/>
        <v>2.6209029322954695E-24</v>
      </c>
      <c r="O71" s="54">
        <f t="shared" si="4"/>
        <v>8.711228593176088E-28</v>
      </c>
    </row>
    <row r="72" spans="2:15" ht="23">
      <c r="B72" s="32"/>
      <c r="C72" s="50">
        <v>69</v>
      </c>
      <c r="D72" s="43">
        <f t="shared" si="4"/>
        <v>2.903546361765794E-2</v>
      </c>
      <c r="E72" s="43">
        <f t="shared" si="4"/>
        <v>6.9619860913088796E-4</v>
      </c>
      <c r="F72" s="44">
        <f t="shared" si="4"/>
        <v>1.3486705502203848E-5</v>
      </c>
      <c r="G72" s="44">
        <f t="shared" si="4"/>
        <v>2.0568806966515228E-7</v>
      </c>
      <c r="H72" s="45">
        <f t="shared" si="4"/>
        <v>2.394567997517306E-9</v>
      </c>
      <c r="I72" s="44">
        <f t="shared" si="4"/>
        <v>2.050051451569539E-11</v>
      </c>
      <c r="J72" s="44">
        <f t="shared" si="4"/>
        <v>1.2331661879858579E-13</v>
      </c>
      <c r="K72" s="44">
        <f t="shared" si="4"/>
        <v>4.9253406909127937E-16</v>
      </c>
      <c r="L72" s="43">
        <f t="shared" si="4"/>
        <v>1.2162576225508123E-18</v>
      </c>
      <c r="M72" s="43">
        <f t="shared" si="4"/>
        <v>1.6940658945086007E-21</v>
      </c>
      <c r="N72" s="43">
        <f t="shared" si="4"/>
        <v>1.1794063195329614E-24</v>
      </c>
      <c r="O72" s="46">
        <f t="shared" si="4"/>
        <v>3.4844914372704357E-28</v>
      </c>
    </row>
    <row r="73" spans="2:15" ht="23">
      <c r="B73" s="32"/>
      <c r="C73" s="42">
        <v>70</v>
      </c>
      <c r="D73" s="51">
        <f t="shared" si="4"/>
        <v>2.7583690436775037E-2</v>
      </c>
      <c r="E73" s="51">
        <f t="shared" si="4"/>
        <v>6.2657874821779916E-4</v>
      </c>
      <c r="F73" s="52">
        <f t="shared" si="4"/>
        <v>1.146369967687327E-5</v>
      </c>
      <c r="G73" s="52">
        <f t="shared" si="4"/>
        <v>1.6455045573212182E-7</v>
      </c>
      <c r="H73" s="53">
        <f t="shared" si="4"/>
        <v>1.7959259981379796E-9</v>
      </c>
      <c r="I73" s="52">
        <f t="shared" si="4"/>
        <v>1.4350360160986772E-11</v>
      </c>
      <c r="J73" s="52">
        <f t="shared" si="4"/>
        <v>8.0155802219080779E-14</v>
      </c>
      <c r="K73" s="52">
        <f t="shared" si="4"/>
        <v>2.9552044145476762E-16</v>
      </c>
      <c r="L73" s="51">
        <f t="shared" si="4"/>
        <v>6.6894169240294687E-19</v>
      </c>
      <c r="M73" s="51">
        <f t="shared" si="4"/>
        <v>8.4703294725430034E-22</v>
      </c>
      <c r="N73" s="51">
        <f t="shared" si="4"/>
        <v>5.3073284378983261E-25</v>
      </c>
      <c r="O73" s="54">
        <f t="shared" si="4"/>
        <v>1.3937965749081743E-28</v>
      </c>
    </row>
    <row r="74" spans="2:15" ht="23">
      <c r="B74" s="32"/>
      <c r="C74" s="50">
        <v>71</v>
      </c>
      <c r="D74" s="43">
        <f t="shared" si="4"/>
        <v>2.6204505914936286E-2</v>
      </c>
      <c r="E74" s="43">
        <f t="shared" si="4"/>
        <v>5.6392087339601923E-4</v>
      </c>
      <c r="F74" s="44">
        <f t="shared" si="4"/>
        <v>9.7441447253422792E-6</v>
      </c>
      <c r="G74" s="44">
        <f t="shared" si="4"/>
        <v>1.3164036458569748E-7</v>
      </c>
      <c r="H74" s="45">
        <f t="shared" si="4"/>
        <v>1.3469444986034847E-9</v>
      </c>
      <c r="I74" s="44">
        <f t="shared" si="4"/>
        <v>1.0045252112690738E-11</v>
      </c>
      <c r="J74" s="44">
        <f t="shared" si="4"/>
        <v>5.2101271442402509E-14</v>
      </c>
      <c r="K74" s="44">
        <f t="shared" si="4"/>
        <v>1.7731226487286057E-16</v>
      </c>
      <c r="L74" s="43">
        <f t="shared" si="4"/>
        <v>3.6791793082162081E-19</v>
      </c>
      <c r="M74" s="43">
        <f t="shared" si="4"/>
        <v>4.2351647362715017E-22</v>
      </c>
      <c r="N74" s="43">
        <f t="shared" si="4"/>
        <v>2.3882977970542467E-25</v>
      </c>
      <c r="O74" s="46">
        <f t="shared" si="4"/>
        <v>5.5751862996326979E-29</v>
      </c>
    </row>
    <row r="75" spans="2:15" ht="23">
      <c r="B75" s="32"/>
      <c r="C75" s="42">
        <v>72</v>
      </c>
      <c r="D75" s="51">
        <f t="shared" si="4"/>
        <v>2.4894280619189475E-2</v>
      </c>
      <c r="E75" s="51">
        <f t="shared" si="4"/>
        <v>5.0752878605641737E-4</v>
      </c>
      <c r="F75" s="52">
        <f t="shared" si="4"/>
        <v>8.2825230165409376E-6</v>
      </c>
      <c r="G75" s="52">
        <f t="shared" si="4"/>
        <v>1.05312291668558E-7</v>
      </c>
      <c r="H75" s="53">
        <f t="shared" si="4"/>
        <v>1.0102083739526134E-9</v>
      </c>
      <c r="I75" s="52">
        <f t="shared" si="4"/>
        <v>7.0316764788835166E-12</v>
      </c>
      <c r="J75" s="52">
        <f t="shared" si="4"/>
        <v>3.3865826437561624E-14</v>
      </c>
      <c r="K75" s="52">
        <f t="shared" si="4"/>
        <v>1.0638735892371634E-16</v>
      </c>
      <c r="L75" s="51">
        <f t="shared" si="4"/>
        <v>2.0235486195189144E-19</v>
      </c>
      <c r="M75" s="51">
        <f t="shared" si="4"/>
        <v>2.1175823681357508E-22</v>
      </c>
      <c r="N75" s="51">
        <f t="shared" si="4"/>
        <v>1.0747340086744111E-25</v>
      </c>
      <c r="O75" s="54">
        <f t="shared" si="4"/>
        <v>2.2300745198530796E-29</v>
      </c>
    </row>
    <row r="76" spans="2:15" ht="23">
      <c r="B76" s="32"/>
      <c r="C76" s="50">
        <v>73</v>
      </c>
      <c r="D76" s="43">
        <f t="shared" si="4"/>
        <v>2.364956658823E-2</v>
      </c>
      <c r="E76" s="43">
        <f t="shared" si="4"/>
        <v>4.5677590745077563E-4</v>
      </c>
      <c r="F76" s="44">
        <f t="shared" si="4"/>
        <v>7.0401445640597972E-6</v>
      </c>
      <c r="G76" s="44">
        <f t="shared" si="4"/>
        <v>8.4249833334846398E-8</v>
      </c>
      <c r="H76" s="45">
        <f t="shared" si="4"/>
        <v>7.5765628046446018E-10</v>
      </c>
      <c r="I76" s="44">
        <f t="shared" si="4"/>
        <v>4.9221735352184612E-12</v>
      </c>
      <c r="J76" s="44">
        <f t="shared" si="4"/>
        <v>2.2012787184415055E-14</v>
      </c>
      <c r="K76" s="44">
        <f t="shared" si="4"/>
        <v>6.3832415354229808E-17</v>
      </c>
      <c r="L76" s="43">
        <f t="shared" si="4"/>
        <v>1.1129517407354031E-19</v>
      </c>
      <c r="M76" s="43">
        <f t="shared" si="4"/>
        <v>1.0587911840678754E-22</v>
      </c>
      <c r="N76" s="43">
        <f t="shared" si="4"/>
        <v>4.8363030390348501E-26</v>
      </c>
      <c r="O76" s="46">
        <f t="shared" si="4"/>
        <v>8.9202980794123179E-30</v>
      </c>
    </row>
    <row r="77" spans="2:15" ht="23">
      <c r="B77" s="32"/>
      <c r="C77" s="42">
        <v>74</v>
      </c>
      <c r="D77" s="51">
        <f t="shared" ref="D77:O83" si="5">POWER(D$3,$C77)</f>
        <v>2.2467088258818501E-2</v>
      </c>
      <c r="E77" s="51">
        <f t="shared" si="5"/>
        <v>4.1109831670569811E-4</v>
      </c>
      <c r="F77" s="52">
        <f t="shared" si="5"/>
        <v>5.984122879450827E-6</v>
      </c>
      <c r="G77" s="52">
        <f t="shared" si="5"/>
        <v>6.7399866667877139E-8</v>
      </c>
      <c r="H77" s="53">
        <f t="shared" si="5"/>
        <v>5.6824221034834511E-10</v>
      </c>
      <c r="I77" s="52">
        <f t="shared" si="5"/>
        <v>3.4455214746529227E-12</v>
      </c>
      <c r="J77" s="52">
        <f t="shared" si="5"/>
        <v>1.4308311669869788E-14</v>
      </c>
      <c r="K77" s="52">
        <f t="shared" si="5"/>
        <v>3.8299449212537882E-17</v>
      </c>
      <c r="L77" s="51">
        <f t="shared" si="5"/>
        <v>6.1212345740447167E-20</v>
      </c>
      <c r="M77" s="51">
        <f t="shared" si="5"/>
        <v>5.2939559203393771E-23</v>
      </c>
      <c r="N77" s="51">
        <f t="shared" si="5"/>
        <v>2.1763363675656828E-26</v>
      </c>
      <c r="O77" s="54">
        <f t="shared" si="5"/>
        <v>3.5681192317649283E-30</v>
      </c>
    </row>
    <row r="78" spans="2:15" ht="23">
      <c r="B78" s="32"/>
      <c r="C78" s="50">
        <v>75</v>
      </c>
      <c r="D78" s="43">
        <f t="shared" si="5"/>
        <v>2.1343733845877573E-2</v>
      </c>
      <c r="E78" s="43">
        <f t="shared" si="5"/>
        <v>3.6998848503512835E-4</v>
      </c>
      <c r="F78" s="44">
        <f t="shared" si="5"/>
        <v>5.0865044475332022E-6</v>
      </c>
      <c r="G78" s="44">
        <f t="shared" si="5"/>
        <v>5.3919893334301707E-8</v>
      </c>
      <c r="H78" s="45">
        <f t="shared" si="5"/>
        <v>4.261816577612588E-10</v>
      </c>
      <c r="I78" s="44">
        <f t="shared" si="5"/>
        <v>2.4118650322570456E-12</v>
      </c>
      <c r="J78" s="44">
        <f t="shared" si="5"/>
        <v>9.3004025854153634E-15</v>
      </c>
      <c r="K78" s="44">
        <f t="shared" si="5"/>
        <v>2.2979669527522728E-17</v>
      </c>
      <c r="L78" s="43">
        <f t="shared" si="5"/>
        <v>3.3666790157245945E-20</v>
      </c>
      <c r="M78" s="43">
        <f t="shared" si="5"/>
        <v>2.6469779601696886E-23</v>
      </c>
      <c r="N78" s="43">
        <f t="shared" si="5"/>
        <v>9.7935136540455738E-27</v>
      </c>
      <c r="O78" s="46">
        <f t="shared" si="5"/>
        <v>1.4272476927059712E-30</v>
      </c>
    </row>
    <row r="79" spans="2:15" ht="23">
      <c r="B79" s="32"/>
      <c r="C79" s="42">
        <v>76</v>
      </c>
      <c r="D79" s="51">
        <f t="shared" si="5"/>
        <v>2.0276547153583693E-2</v>
      </c>
      <c r="E79" s="51">
        <f t="shared" si="5"/>
        <v>3.3298963653161551E-4</v>
      </c>
      <c r="F79" s="52">
        <f t="shared" si="5"/>
        <v>4.3235287804032224E-6</v>
      </c>
      <c r="G79" s="52">
        <f t="shared" si="5"/>
        <v>4.3135914667441378E-8</v>
      </c>
      <c r="H79" s="53">
        <f t="shared" si="5"/>
        <v>3.1963624332094414E-10</v>
      </c>
      <c r="I79" s="52">
        <f t="shared" si="5"/>
        <v>1.6883055225799318E-12</v>
      </c>
      <c r="J79" s="52">
        <f t="shared" si="5"/>
        <v>6.045261680519986E-15</v>
      </c>
      <c r="K79" s="52">
        <f t="shared" si="5"/>
        <v>1.3787801716513636E-17</v>
      </c>
      <c r="L79" s="51">
        <f t="shared" si="5"/>
        <v>1.851673458648527E-20</v>
      </c>
      <c r="M79" s="51">
        <f t="shared" si="5"/>
        <v>1.3234889800848443E-23</v>
      </c>
      <c r="N79" s="51">
        <f t="shared" si="5"/>
        <v>4.4070811443205081E-27</v>
      </c>
      <c r="O79" s="54">
        <f t="shared" si="5"/>
        <v>5.7089907708238864E-31</v>
      </c>
    </row>
    <row r="80" spans="2:15" ht="23">
      <c r="B80" s="32"/>
      <c r="C80" s="50">
        <v>77</v>
      </c>
      <c r="D80" s="43">
        <f t="shared" si="5"/>
        <v>1.926271979590451E-2</v>
      </c>
      <c r="E80" s="43">
        <f t="shared" si="5"/>
        <v>2.9969067287845399E-4</v>
      </c>
      <c r="F80" s="44">
        <f t="shared" si="5"/>
        <v>3.6749994633427386E-6</v>
      </c>
      <c r="G80" s="44">
        <f t="shared" si="5"/>
        <v>3.4508731733953108E-8</v>
      </c>
      <c r="H80" s="45">
        <f t="shared" si="5"/>
        <v>2.3972718249070809E-10</v>
      </c>
      <c r="I80" s="44">
        <f t="shared" si="5"/>
        <v>1.1818138658059521E-12</v>
      </c>
      <c r="J80" s="44">
        <f t="shared" si="5"/>
        <v>3.9294200923379911E-15</v>
      </c>
      <c r="K80" s="44">
        <f t="shared" si="5"/>
        <v>8.2726810299081828E-18</v>
      </c>
      <c r="L80" s="43">
        <f t="shared" si="5"/>
        <v>1.01842040225669E-20</v>
      </c>
      <c r="M80" s="43">
        <f t="shared" si="5"/>
        <v>6.6174449004242214E-24</v>
      </c>
      <c r="N80" s="43">
        <f t="shared" si="5"/>
        <v>1.9831865149442289E-27</v>
      </c>
      <c r="O80" s="46">
        <f t="shared" si="5"/>
        <v>2.2835963083295549E-31</v>
      </c>
    </row>
    <row r="81" spans="2:15" ht="23">
      <c r="B81" s="32"/>
      <c r="C81" s="42">
        <v>78</v>
      </c>
      <c r="D81" s="51">
        <f t="shared" si="5"/>
        <v>1.8299583806109285E-2</v>
      </c>
      <c r="E81" s="51">
        <f t="shared" si="5"/>
        <v>2.6972160559060859E-4</v>
      </c>
      <c r="F81" s="52">
        <f t="shared" si="5"/>
        <v>3.1237495438413274E-6</v>
      </c>
      <c r="G81" s="52">
        <f t="shared" si="5"/>
        <v>2.7606985387162483E-8</v>
      </c>
      <c r="H81" s="53">
        <f t="shared" si="5"/>
        <v>1.7979538686803106E-10</v>
      </c>
      <c r="I81" s="52">
        <f t="shared" si="5"/>
        <v>8.2726970606416638E-13</v>
      </c>
      <c r="J81" s="52">
        <f t="shared" si="5"/>
        <v>2.5541230600196943E-15</v>
      </c>
      <c r="K81" s="52">
        <f t="shared" si="5"/>
        <v>4.9636086179449089E-18</v>
      </c>
      <c r="L81" s="51">
        <f t="shared" si="5"/>
        <v>5.6013122124117956E-21</v>
      </c>
      <c r="M81" s="51">
        <f t="shared" si="5"/>
        <v>3.3087224502121107E-24</v>
      </c>
      <c r="N81" s="51">
        <f t="shared" si="5"/>
        <v>8.9243393172490298E-28</v>
      </c>
      <c r="O81" s="54">
        <f t="shared" si="5"/>
        <v>9.1343852333182188E-32</v>
      </c>
    </row>
    <row r="82" spans="2:15" ht="23">
      <c r="B82" s="32"/>
      <c r="C82" s="50">
        <v>79</v>
      </c>
      <c r="D82" s="43">
        <f t="shared" si="5"/>
        <v>1.7384604615803819E-2</v>
      </c>
      <c r="E82" s="43">
        <f t="shared" si="5"/>
        <v>2.4274944503154772E-4</v>
      </c>
      <c r="F82" s="44">
        <f t="shared" si="5"/>
        <v>2.6551871122651279E-6</v>
      </c>
      <c r="G82" s="44">
        <f t="shared" si="5"/>
        <v>2.2085588309729993E-8</v>
      </c>
      <c r="H82" s="45">
        <f t="shared" si="5"/>
        <v>1.348465401510233E-10</v>
      </c>
      <c r="I82" s="44">
        <f t="shared" si="5"/>
        <v>5.7908879424491646E-13</v>
      </c>
      <c r="J82" s="44">
        <f t="shared" si="5"/>
        <v>1.6601799890128016E-15</v>
      </c>
      <c r="K82" s="44">
        <f t="shared" si="5"/>
        <v>2.9781651707669456E-18</v>
      </c>
      <c r="L82" s="43">
        <f t="shared" si="5"/>
        <v>3.0807217168264874E-21</v>
      </c>
      <c r="M82" s="43">
        <f t="shared" si="5"/>
        <v>1.6543612251060553E-24</v>
      </c>
      <c r="N82" s="43">
        <f t="shared" si="5"/>
        <v>4.0159526927620633E-28</v>
      </c>
      <c r="O82" s="46">
        <f t="shared" si="5"/>
        <v>3.6537540933272885E-32</v>
      </c>
    </row>
    <row r="83" spans="2:15" ht="23">
      <c r="B83" s="32"/>
      <c r="C83" s="42">
        <v>80</v>
      </c>
      <c r="D83" s="51">
        <f t="shared" si="5"/>
        <v>1.6515374385013628E-2</v>
      </c>
      <c r="E83" s="51">
        <f t="shared" si="5"/>
        <v>2.1847450052839298E-4</v>
      </c>
      <c r="F83" s="52">
        <f t="shared" si="5"/>
        <v>2.2569090454253592E-6</v>
      </c>
      <c r="G83" s="52">
        <f t="shared" si="5"/>
        <v>1.7668470647783995E-8</v>
      </c>
      <c r="H83" s="53">
        <f t="shared" si="5"/>
        <v>1.0113490511326748E-10</v>
      </c>
      <c r="I83" s="52">
        <f t="shared" si="5"/>
        <v>4.0536215597144151E-13</v>
      </c>
      <c r="J83" s="52">
        <f t="shared" si="5"/>
        <v>1.079116992858321E-15</v>
      </c>
      <c r="K83" s="52">
        <f t="shared" si="5"/>
        <v>1.786899102460167E-18</v>
      </c>
      <c r="L83" s="51">
        <f t="shared" si="5"/>
        <v>1.6943969442545682E-21</v>
      </c>
      <c r="M83" s="51">
        <f t="shared" si="5"/>
        <v>8.2718061255302767E-25</v>
      </c>
      <c r="N83" s="51">
        <f t="shared" si="5"/>
        <v>1.8071787117429287E-28</v>
      </c>
      <c r="O83" s="54">
        <f t="shared" si="5"/>
        <v>1.4615016373309155E-32</v>
      </c>
    </row>
  </sheetData>
  <phoneticPr fontId="2" type="noConversion"/>
  <conditionalFormatting sqref="D4:O83">
    <cfRule type="cellIs" dxfId="6" priority="23" operator="lessThanOrEqual">
      <formula>0.02</formula>
    </cfRule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82631-10F9-5247-95DD-4442B4DECBEB}">
  <sheetPr>
    <tabColor theme="7" tint="0.59999389629810485"/>
  </sheetPr>
  <dimension ref="A2:AC56"/>
  <sheetViews>
    <sheetView zoomScale="110" zoomScaleNormal="110"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O25" sqref="O25"/>
    </sheetView>
  </sheetViews>
  <sheetFormatPr baseColWidth="10" defaultRowHeight="16"/>
  <cols>
    <col min="1" max="1" width="3.5" customWidth="1"/>
    <col min="2" max="3" width="9" bestFit="1" customWidth="1"/>
    <col min="4" max="4" width="10.83203125" bestFit="1" customWidth="1"/>
    <col min="5" max="6" width="10.83203125" customWidth="1"/>
    <col min="7" max="7" width="10.83203125" bestFit="1" customWidth="1"/>
    <col min="8" max="9" width="10.83203125" customWidth="1"/>
    <col min="10" max="10" width="11.6640625" bestFit="1" customWidth="1"/>
    <col min="11" max="11" width="10.83203125" bestFit="1" customWidth="1"/>
    <col min="12" max="12" width="13" bestFit="1" customWidth="1"/>
    <col min="13" max="14" width="10.83203125" customWidth="1"/>
    <col min="15" max="15" width="10.83203125" bestFit="1" customWidth="1"/>
    <col min="16" max="16" width="14.83203125" bestFit="1" customWidth="1"/>
    <col min="17" max="17" width="15.33203125" customWidth="1"/>
    <col min="18" max="19" width="13.33203125" bestFit="1" customWidth="1"/>
    <col min="20" max="22" width="14.83203125" bestFit="1" customWidth="1"/>
    <col min="23" max="23" width="16.83203125" bestFit="1" customWidth="1"/>
    <col min="24" max="27" width="14.83203125" bestFit="1" customWidth="1"/>
    <col min="28" max="28" width="16.33203125" bestFit="1" customWidth="1"/>
    <col min="29" max="29" width="10.83203125" customWidth="1"/>
  </cols>
  <sheetData>
    <row r="2" spans="1:28" ht="21">
      <c r="A2" s="22" t="s">
        <v>33</v>
      </c>
    </row>
    <row r="3" spans="1:28">
      <c r="B3" s="75" t="s">
        <v>20</v>
      </c>
      <c r="C3" s="75"/>
      <c r="D3" s="74" t="s">
        <v>19</v>
      </c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Q3" s="75" t="s">
        <v>20</v>
      </c>
      <c r="R3" s="75"/>
      <c r="S3" s="74" t="s">
        <v>19</v>
      </c>
      <c r="T3" s="74"/>
      <c r="U3" s="74"/>
      <c r="V3" s="74"/>
      <c r="W3" s="74"/>
      <c r="X3" s="74"/>
      <c r="Y3" s="74"/>
      <c r="Z3" s="74"/>
      <c r="AA3" s="74"/>
      <c r="AB3" s="74"/>
    </row>
    <row r="4" spans="1:28">
      <c r="B4" s="75"/>
      <c r="C4" s="75"/>
      <c r="D4" s="58">
        <v>0.03</v>
      </c>
      <c r="E4" s="58">
        <v>0.05</v>
      </c>
      <c r="F4" s="58">
        <v>0.1</v>
      </c>
      <c r="G4" s="58">
        <v>0.2</v>
      </c>
      <c r="H4" s="58">
        <v>0.3</v>
      </c>
      <c r="I4" s="58">
        <v>0.4</v>
      </c>
      <c r="J4" s="58">
        <v>0.5</v>
      </c>
      <c r="K4" s="58">
        <v>0.6</v>
      </c>
      <c r="L4" s="58">
        <f>1-1/EXP(1)</f>
        <v>0.63212055882855767</v>
      </c>
      <c r="M4" s="58">
        <v>0.7</v>
      </c>
      <c r="N4" s="58">
        <v>0.8</v>
      </c>
      <c r="O4" s="58">
        <v>0.9</v>
      </c>
      <c r="Q4" s="75"/>
      <c r="R4" s="75"/>
      <c r="S4" s="19">
        <v>0.1</v>
      </c>
      <c r="T4" s="19">
        <v>0.2</v>
      </c>
      <c r="U4" s="19">
        <v>0.3</v>
      </c>
      <c r="V4" s="19">
        <v>0.4</v>
      </c>
      <c r="W4" s="19">
        <v>0.5</v>
      </c>
      <c r="X4" s="19">
        <v>0.6</v>
      </c>
      <c r="Y4" s="19">
        <f>1-1/EXP(1)</f>
        <v>0.63212055882855767</v>
      </c>
      <c r="Z4" s="19">
        <v>0.7</v>
      </c>
      <c r="AA4" s="19">
        <v>0.8</v>
      </c>
      <c r="AB4" s="19">
        <v>0.9</v>
      </c>
    </row>
    <row r="5" spans="1:28" ht="18">
      <c r="B5" s="21" t="s">
        <v>0</v>
      </c>
      <c r="C5" s="21" t="s">
        <v>1</v>
      </c>
      <c r="D5" s="20" t="str">
        <f>_xlfn.CONCAT(D4, " num")</f>
        <v>0.03 num</v>
      </c>
      <c r="E5" s="20" t="str">
        <f>_xlfn.CONCAT(E4, " num")</f>
        <v>0.05 num</v>
      </c>
      <c r="F5" s="20" t="str">
        <f t="shared" ref="F5:K5" si="0">_xlfn.CONCAT(F4, " num")</f>
        <v>0.1 num</v>
      </c>
      <c r="G5" s="20" t="str">
        <f t="shared" si="0"/>
        <v>0.2 num</v>
      </c>
      <c r="H5" s="20" t="str">
        <f t="shared" si="0"/>
        <v>0.3 num</v>
      </c>
      <c r="I5" s="20" t="str">
        <f t="shared" si="0"/>
        <v>0.4 num</v>
      </c>
      <c r="J5" s="20" t="s">
        <v>30</v>
      </c>
      <c r="K5" s="20" t="str">
        <f t="shared" si="0"/>
        <v>0.6 num</v>
      </c>
      <c r="L5" s="20" t="s">
        <v>31</v>
      </c>
      <c r="M5" s="20" t="str">
        <f t="shared" ref="M5" si="1">_xlfn.CONCAT(M4, " num")</f>
        <v>0.7 num</v>
      </c>
      <c r="N5" s="20" t="str">
        <f t="shared" ref="N5" si="2">_xlfn.CONCAT(N4, " num")</f>
        <v>0.8 num</v>
      </c>
      <c r="O5" s="20" t="str">
        <f t="shared" ref="O5" si="3">_xlfn.CONCAT(O4, " num")</f>
        <v>0.9 num</v>
      </c>
      <c r="Q5" s="24" t="s">
        <v>0</v>
      </c>
      <c r="R5" s="24" t="s">
        <v>1</v>
      </c>
      <c r="S5" s="20" t="s">
        <v>13</v>
      </c>
      <c r="T5" s="20" t="s">
        <v>12</v>
      </c>
      <c r="U5" s="20" t="s">
        <v>14</v>
      </c>
      <c r="V5" s="20" t="s">
        <v>15</v>
      </c>
      <c r="W5" s="20" t="s">
        <v>6</v>
      </c>
      <c r="X5" s="20" t="s">
        <v>17</v>
      </c>
      <c r="Y5" s="20" t="s">
        <v>9</v>
      </c>
      <c r="Z5" s="20" t="s">
        <v>18</v>
      </c>
      <c r="AA5" s="20" t="s">
        <v>16</v>
      </c>
      <c r="AB5" s="20" t="s">
        <v>10</v>
      </c>
    </row>
    <row r="6" spans="1:28" ht="21">
      <c r="B6" s="7">
        <v>0.02</v>
      </c>
      <c r="C6" s="7">
        <f t="shared" ref="C6:C44" si="4">1-B6</f>
        <v>0.98</v>
      </c>
      <c r="D6" s="7">
        <f>LN(1-D$4)/LN($C6)</f>
        <v>1.5076794909707392</v>
      </c>
      <c r="E6" s="7">
        <f>LN(1-E$4)/LN($C6)</f>
        <v>2.5389317174866881</v>
      </c>
      <c r="F6" s="7">
        <f>LN(1-F$4)/LN($C6)</f>
        <v>5.2151681456306269</v>
      </c>
      <c r="G6" s="7">
        <f t="shared" ref="G6:O21" si="5">LN(1-G$4)/LN($C6)</f>
        <v>11.045230117287458</v>
      </c>
      <c r="H6" s="7">
        <f>LN(1-H$4)/LN($C6)</f>
        <v>17.654809245760326</v>
      </c>
      <c r="I6" s="7">
        <f t="shared" si="5"/>
        <v>25.285008377219366</v>
      </c>
      <c r="J6" s="8">
        <f t="shared" si="5"/>
        <v>34.309618491520645</v>
      </c>
      <c r="K6" s="7">
        <f t="shared" si="5"/>
        <v>45.354848608808098</v>
      </c>
      <c r="L6" s="7">
        <f t="shared" si="5"/>
        <v>49.498316452509108</v>
      </c>
      <c r="M6" s="7">
        <f t="shared" si="5"/>
        <v>59.594626868740008</v>
      </c>
      <c r="N6" s="7">
        <f t="shared" si="5"/>
        <v>79.66446710032875</v>
      </c>
      <c r="O6" s="7">
        <f t="shared" si="5"/>
        <v>113.9740855918494</v>
      </c>
      <c r="Q6" s="28">
        <v>0.20567170000000001</v>
      </c>
      <c r="R6" s="28">
        <f>1-Q6</f>
        <v>0.79432829999999999</v>
      </c>
      <c r="S6" s="27">
        <f>LN(1-S$4)/LN($R6)</f>
        <v>0.45757506891130972</v>
      </c>
      <c r="T6" s="27">
        <f t="shared" ref="T6:AB6" si="6">LN(1-T$4)/LN($R6)</f>
        <v>0.9691004759440871</v>
      </c>
      <c r="U6" s="27">
        <f t="shared" si="6"/>
        <v>1.5490201526892391</v>
      </c>
      <c r="V6" s="27">
        <f t="shared" si="6"/>
        <v>2.2184882879227201</v>
      </c>
      <c r="W6" s="27">
        <f t="shared" si="6"/>
        <v>3.0103010309900431</v>
      </c>
      <c r="X6" s="27">
        <f t="shared" si="6"/>
        <v>3.97940150693413</v>
      </c>
      <c r="Y6" s="27">
        <f t="shared" si="6"/>
        <v>4.3429463689922692</v>
      </c>
      <c r="Z6" s="27">
        <f t="shared" si="6"/>
        <v>5.2287893189127628</v>
      </c>
      <c r="AA6" s="27">
        <f t="shared" si="6"/>
        <v>6.989702537924174</v>
      </c>
      <c r="AB6" s="27">
        <f t="shared" si="6"/>
        <v>10.000003568914217</v>
      </c>
    </row>
    <row r="7" spans="1:28" ht="21">
      <c r="B7" s="7">
        <v>2.5000000000000001E-2</v>
      </c>
      <c r="C7" s="7">
        <f t="shared" si="4"/>
        <v>0.97499999999999998</v>
      </c>
      <c r="D7" s="7">
        <f t="shared" ref="D7:O52" si="7">LN(1-D$4)/LN($C7)</f>
        <v>1.203074432968644</v>
      </c>
      <c r="E7" s="7">
        <f t="shared" si="7"/>
        <v>2.0259769099828424</v>
      </c>
      <c r="F7" s="7">
        <f t="shared" si="7"/>
        <v>4.161518079416834</v>
      </c>
      <c r="G7" s="7">
        <f t="shared" si="7"/>
        <v>8.813699489808668</v>
      </c>
      <c r="H7" s="7">
        <f t="shared" si="7"/>
        <v>14.087907774640479</v>
      </c>
      <c r="I7" s="7">
        <f t="shared" si="7"/>
        <v>20.176534401515571</v>
      </c>
      <c r="J7" s="8">
        <f t="shared" si="5"/>
        <v>27.377851233805632</v>
      </c>
      <c r="K7" s="7">
        <f t="shared" si="5"/>
        <v>36.191550723614306</v>
      </c>
      <c r="L7" s="7">
        <f t="shared" si="5"/>
        <v>39.497890205207177</v>
      </c>
      <c r="M7" s="7">
        <f t="shared" si="5"/>
        <v>47.554385635321204</v>
      </c>
      <c r="N7" s="7">
        <f t="shared" si="5"/>
        <v>63.569401957419942</v>
      </c>
      <c r="O7" s="7">
        <f t="shared" si="7"/>
        <v>90.947253191225585</v>
      </c>
    </row>
    <row r="8" spans="1:28" ht="21">
      <c r="B8" s="7">
        <v>0.03</v>
      </c>
      <c r="C8" s="7">
        <f t="shared" si="4"/>
        <v>0.97</v>
      </c>
      <c r="D8" s="7">
        <f t="shared" si="7"/>
        <v>1</v>
      </c>
      <c r="E8" s="7">
        <f t="shared" si="7"/>
        <v>1.6839996383130236</v>
      </c>
      <c r="F8" s="7">
        <f t="shared" si="7"/>
        <v>3.4590695017498532</v>
      </c>
      <c r="G8" s="7">
        <f t="shared" si="5"/>
        <v>7.3259802122637101</v>
      </c>
      <c r="H8" s="7">
        <f t="shared" si="7"/>
        <v>11.709922003643523</v>
      </c>
      <c r="I8" s="7">
        <f t="shared" si="5"/>
        <v>16.770811388393486</v>
      </c>
      <c r="J8" s="8">
        <f t="shared" si="5"/>
        <v>22.756573062773409</v>
      </c>
      <c r="K8" s="7">
        <f t="shared" si="5"/>
        <v>30.082553275037117</v>
      </c>
      <c r="L8" s="7">
        <f t="shared" si="5"/>
        <v>32.830795105290562</v>
      </c>
      <c r="M8" s="7">
        <f t="shared" si="5"/>
        <v>39.527384451166888</v>
      </c>
      <c r="N8" s="7">
        <f t="shared" si="5"/>
        <v>52.839126337810534</v>
      </c>
      <c r="O8" s="7">
        <f t="shared" si="7"/>
        <v>75.595699400583939</v>
      </c>
    </row>
    <row r="9" spans="1:28" ht="21">
      <c r="B9" s="7">
        <v>3.5000000000000003E-2</v>
      </c>
      <c r="C9" s="7">
        <f t="shared" si="4"/>
        <v>0.96499999999999997</v>
      </c>
      <c r="D9" s="7">
        <f t="shared" si="7"/>
        <v>0.85494303786266779</v>
      </c>
      <c r="E9" s="7">
        <f t="shared" si="7"/>
        <v>1.4397237665389702</v>
      </c>
      <c r="F9" s="7">
        <f t="shared" si="7"/>
        <v>2.9573073880041241</v>
      </c>
      <c r="G9" s="7">
        <f t="shared" si="7"/>
        <v>6.2632957779945286</v>
      </c>
      <c r="H9" s="7">
        <f t="shared" si="7"/>
        <v>10.011316290929893</v>
      </c>
      <c r="I9" s="7">
        <f t="shared" si="7"/>
        <v>14.338088435814955</v>
      </c>
      <c r="J9" s="8">
        <f t="shared" si="5"/>
        <v>19.455573705631252</v>
      </c>
      <c r="K9" s="7">
        <f t="shared" si="5"/>
        <v>25.718869483625781</v>
      </c>
      <c r="L9" s="7">
        <f t="shared" si="5"/>
        <v>28.068459702763921</v>
      </c>
      <c r="M9" s="7">
        <f t="shared" si="5"/>
        <v>33.793662141446205</v>
      </c>
      <c r="N9" s="7">
        <f t="shared" si="5"/>
        <v>45.17444318925704</v>
      </c>
      <c r="O9" s="7">
        <f t="shared" si="7"/>
        <v>64.630016894888286</v>
      </c>
    </row>
    <row r="10" spans="1:28" ht="21">
      <c r="B10" s="7">
        <v>0.04</v>
      </c>
      <c r="C10" s="7">
        <f t="shared" si="4"/>
        <v>0.96</v>
      </c>
      <c r="D10" s="7">
        <f t="shared" si="7"/>
        <v>0.74614696911967993</v>
      </c>
      <c r="E10" s="7">
        <f t="shared" si="7"/>
        <v>1.2565112261258997</v>
      </c>
      <c r="F10" s="7">
        <f t="shared" si="7"/>
        <v>2.5809742247049741</v>
      </c>
      <c r="G10" s="7">
        <f t="shared" si="5"/>
        <v>5.4662579312113166</v>
      </c>
      <c r="H10" s="7">
        <f t="shared" si="7"/>
        <v>8.7373228116464645</v>
      </c>
      <c r="I10" s="7">
        <f t="shared" si="5"/>
        <v>12.513490087127613</v>
      </c>
      <c r="J10" s="8">
        <f t="shared" si="5"/>
        <v>16.979748018338931</v>
      </c>
      <c r="K10" s="7">
        <f t="shared" si="5"/>
        <v>22.446005949550248</v>
      </c>
      <c r="L10" s="7">
        <f t="shared" si="5"/>
        <v>24.496598261601779</v>
      </c>
      <c r="M10" s="7">
        <f t="shared" si="5"/>
        <v>29.493238105466538</v>
      </c>
      <c r="N10" s="7">
        <f t="shared" si="5"/>
        <v>39.425753967889179</v>
      </c>
      <c r="O10" s="7">
        <f t="shared" si="7"/>
        <v>56.40550198622811</v>
      </c>
    </row>
    <row r="11" spans="1:28" ht="21">
      <c r="B11" s="7">
        <v>4.4999999999999998E-2</v>
      </c>
      <c r="C11" s="7">
        <f t="shared" si="4"/>
        <v>0.95499999999999996</v>
      </c>
      <c r="D11" s="7">
        <f t="shared" si="7"/>
        <v>0.6615248060019433</v>
      </c>
      <c r="E11" s="7">
        <f t="shared" si="7"/>
        <v>1.1140075340423656</v>
      </c>
      <c r="F11" s="7">
        <f t="shared" si="7"/>
        <v>2.2882602810923105</v>
      </c>
      <c r="G11" s="7">
        <f t="shared" si="7"/>
        <v>4.8463176386918265</v>
      </c>
      <c r="H11" s="7">
        <f t="shared" si="7"/>
        <v>7.7464038817581695</v>
      </c>
      <c r="I11" s="7">
        <f t="shared" si="7"/>
        <v>11.094307750202184</v>
      </c>
      <c r="J11" s="8">
        <f t="shared" si="5"/>
        <v>15.054037580620228</v>
      </c>
      <c r="K11" s="7">
        <f t="shared" si="5"/>
        <v>19.900355219312054</v>
      </c>
      <c r="L11" s="7">
        <f t="shared" si="5"/>
        <v>21.718385362916891</v>
      </c>
      <c r="M11" s="7">
        <f t="shared" si="5"/>
        <v>26.148345330822409</v>
      </c>
      <c r="N11" s="7">
        <f t="shared" si="5"/>
        <v>34.954392799932286</v>
      </c>
      <c r="O11" s="7">
        <f t="shared" si="7"/>
        <v>50.008430380552518</v>
      </c>
    </row>
    <row r="12" spans="1:28" ht="21">
      <c r="B12" s="8">
        <v>0.05</v>
      </c>
      <c r="C12" s="8">
        <f t="shared" si="4"/>
        <v>0.95</v>
      </c>
      <c r="D12" s="7">
        <f t="shared" si="7"/>
        <v>0.59382435556920177</v>
      </c>
      <c r="E12" s="7">
        <f t="shared" si="7"/>
        <v>1</v>
      </c>
      <c r="F12" s="7">
        <f t="shared" si="7"/>
        <v>2.0540797177456862</v>
      </c>
      <c r="G12" s="7">
        <f t="shared" si="5"/>
        <v>4.3503454784602216</v>
      </c>
      <c r="H12" s="7">
        <f t="shared" si="7"/>
        <v>6.9536368875792309</v>
      </c>
      <c r="I12" s="7">
        <f t="shared" si="5"/>
        <v>9.9589162650853922</v>
      </c>
      <c r="J12" s="8">
        <f t="shared" si="5"/>
        <v>13.513407333964874</v>
      </c>
      <c r="K12" s="7">
        <f t="shared" si="5"/>
        <v>17.863752812425094</v>
      </c>
      <c r="L12" s="7">
        <f t="shared" si="5"/>
        <v>19.495725746223673</v>
      </c>
      <c r="M12" s="7">
        <f t="shared" si="5"/>
        <v>23.472323599050263</v>
      </c>
      <c r="N12" s="7">
        <f t="shared" si="5"/>
        <v>31.377160146389972</v>
      </c>
      <c r="O12" s="7">
        <f t="shared" si="7"/>
        <v>44.890567480354846</v>
      </c>
    </row>
    <row r="13" spans="1:28" ht="21">
      <c r="B13" s="7">
        <v>5.5E-2</v>
      </c>
      <c r="C13" s="7">
        <f t="shared" si="4"/>
        <v>0.94499999999999995</v>
      </c>
      <c r="D13" s="7">
        <f t="shared" si="7"/>
        <v>0.5384305856921785</v>
      </c>
      <c r="E13" s="7">
        <f t="shared" ref="E13:E52" si="8">LN(1-E$4)/LN($C13)</f>
        <v>0.90671691156229806</v>
      </c>
      <c r="F13" s="7">
        <f t="shared" si="7"/>
        <v>1.8624688177771256</v>
      </c>
      <c r="G13" s="7">
        <f t="shared" si="7"/>
        <v>3.94453181645846</v>
      </c>
      <c r="H13" s="7">
        <f t="shared" si="7"/>
        <v>6.3049801628315114</v>
      </c>
      <c r="I13" s="7">
        <f t="shared" si="7"/>
        <v>9.0299177983857639</v>
      </c>
      <c r="J13" s="8">
        <f t="shared" si="5"/>
        <v>12.252834962535939</v>
      </c>
      <c r="K13" s="7">
        <f t="shared" si="5"/>
        <v>16.1973667789944</v>
      </c>
      <c r="L13" s="7">
        <f t="shared" si="5"/>
        <v>17.677104237281508</v>
      </c>
      <c r="M13" s="7">
        <f t="shared" si="5"/>
        <v>21.282752760921699</v>
      </c>
      <c r="N13" s="7">
        <f t="shared" si="5"/>
        <v>28.450201741530343</v>
      </c>
      <c r="O13" s="7">
        <f t="shared" si="7"/>
        <v>40.703036704066285</v>
      </c>
    </row>
    <row r="14" spans="1:28" ht="21">
      <c r="B14" s="7">
        <v>0.06</v>
      </c>
      <c r="C14" s="7">
        <f t="shared" si="4"/>
        <v>0.94</v>
      </c>
      <c r="D14" s="7">
        <f t="shared" si="7"/>
        <v>0.49226680804354384</v>
      </c>
      <c r="E14" s="7">
        <f t="shared" si="8"/>
        <v>0.8289771266988345</v>
      </c>
      <c r="F14" s="7">
        <f t="shared" si="7"/>
        <v>1.7027851024271718</v>
      </c>
      <c r="G14" s="7">
        <f t="shared" si="5"/>
        <v>3.6063368948812204</v>
      </c>
      <c r="H14" s="7">
        <f t="shared" si="7"/>
        <v>5.764405927172457</v>
      </c>
      <c r="I14" s="7">
        <f t="shared" si="5"/>
        <v>8.2557137904647764</v>
      </c>
      <c r="J14" s="8">
        <f t="shared" si="5"/>
        <v>11.202305583621158</v>
      </c>
      <c r="K14" s="7">
        <f t="shared" si="5"/>
        <v>14.808642478502378</v>
      </c>
      <c r="L14" s="7">
        <f t="shared" si="5"/>
        <v>16.161510712012991</v>
      </c>
      <c r="M14" s="7">
        <f t="shared" si="5"/>
        <v>19.458019374085932</v>
      </c>
      <c r="N14" s="7">
        <f t="shared" si="5"/>
        <v>26.010948062123539</v>
      </c>
      <c r="O14" s="7">
        <f t="shared" si="7"/>
        <v>37.2132536457447</v>
      </c>
    </row>
    <row r="15" spans="1:28" ht="21">
      <c r="B15" s="7">
        <v>6.5000000000000002E-2</v>
      </c>
      <c r="C15" s="7">
        <f t="shared" si="4"/>
        <v>0.93500000000000005</v>
      </c>
      <c r="D15" s="7">
        <f t="shared" si="7"/>
        <v>0.45320300740064295</v>
      </c>
      <c r="E15" s="7">
        <f t="shared" si="8"/>
        <v>0.7631937005450572</v>
      </c>
      <c r="F15" s="7">
        <f t="shared" si="7"/>
        <v>1.567660701000877</v>
      </c>
      <c r="G15" s="7">
        <f t="shared" si="7"/>
        <v>3.3201562643555138</v>
      </c>
      <c r="H15" s="7">
        <f t="shared" si="7"/>
        <v>5.3069718684782075</v>
      </c>
      <c r="I15" s="7">
        <f t="shared" si="7"/>
        <v>7.6005821577688808</v>
      </c>
      <c r="J15" s="8">
        <f t="shared" si="5"/>
        <v>10.313347350181369</v>
      </c>
      <c r="K15" s="7">
        <f t="shared" si="5"/>
        <v>13.633503614536881</v>
      </c>
      <c r="L15" s="7">
        <f t="shared" si="5"/>
        <v>14.879015077071992</v>
      </c>
      <c r="M15" s="7">
        <f t="shared" si="5"/>
        <v>17.913929507950247</v>
      </c>
      <c r="N15" s="7">
        <f t="shared" si="5"/>
        <v>23.946850964718255</v>
      </c>
      <c r="O15" s="7">
        <f t="shared" si="7"/>
        <v>34.260198314899625</v>
      </c>
    </row>
    <row r="16" spans="1:28" ht="21">
      <c r="B16" s="7">
        <v>7.0000000000000007E-2</v>
      </c>
      <c r="C16" s="7">
        <f t="shared" si="4"/>
        <v>0.92999999999999994</v>
      </c>
      <c r="D16" s="7">
        <f t="shared" si="7"/>
        <v>0.41971774410409785</v>
      </c>
      <c r="E16" s="7">
        <f t="shared" si="8"/>
        <v>0.70680452926485893</v>
      </c>
      <c r="F16" s="7">
        <f t="shared" si="7"/>
        <v>1.4518328479737341</v>
      </c>
      <c r="G16" s="7">
        <f t="shared" si="5"/>
        <v>3.0748438880425844</v>
      </c>
      <c r="H16" s="7">
        <f t="shared" si="7"/>
        <v>4.9148620470041973</v>
      </c>
      <c r="I16" s="7">
        <f t="shared" si="5"/>
        <v>7.039007122731828</v>
      </c>
      <c r="J16" s="8">
        <f t="shared" si="5"/>
        <v>9.5513375094473361</v>
      </c>
      <c r="K16" s="7">
        <f t="shared" si="5"/>
        <v>12.626181397489919</v>
      </c>
      <c r="L16" s="7">
        <f t="shared" si="5"/>
        <v>13.779667258736414</v>
      </c>
      <c r="M16" s="7">
        <f t="shared" si="5"/>
        <v>16.590344632179161</v>
      </c>
      <c r="N16" s="7">
        <f t="shared" si="5"/>
        <v>22.177518906937259</v>
      </c>
      <c r="O16" s="7">
        <f t="shared" si="7"/>
        <v>31.728856416384595</v>
      </c>
    </row>
    <row r="17" spans="2:15" ht="21">
      <c r="B17" s="7">
        <v>7.4999999999999997E-2</v>
      </c>
      <c r="C17" s="7">
        <f t="shared" si="4"/>
        <v>0.92500000000000004</v>
      </c>
      <c r="D17" s="7">
        <f t="shared" si="7"/>
        <v>0.39069529553288823</v>
      </c>
      <c r="E17" s="7">
        <f t="shared" si="8"/>
        <v>0.6579307363679836</v>
      </c>
      <c r="F17" s="7">
        <f t="shared" si="7"/>
        <v>1.3514421812549593</v>
      </c>
      <c r="G17" s="7">
        <f t="shared" si="7"/>
        <v>2.8622260040984613</v>
      </c>
      <c r="H17" s="7">
        <f t="shared" si="7"/>
        <v>4.5750114378805771</v>
      </c>
      <c r="I17" s="7">
        <f t="shared" si="7"/>
        <v>6.5522771117147212</v>
      </c>
      <c r="J17" s="8">
        <f t="shared" si="5"/>
        <v>8.8908860380760188</v>
      </c>
      <c r="K17" s="7">
        <f t="shared" si="5"/>
        <v>11.753112042174481</v>
      </c>
      <c r="L17" s="7">
        <f t="shared" si="5"/>
        <v>12.826837196241197</v>
      </c>
      <c r="M17" s="7">
        <f t="shared" si="5"/>
        <v>15.443163149790738</v>
      </c>
      <c r="N17" s="7">
        <f t="shared" si="5"/>
        <v>20.643998080250501</v>
      </c>
      <c r="O17" s="7">
        <f t="shared" si="7"/>
        <v>29.534884118326524</v>
      </c>
    </row>
    <row r="18" spans="2:15" ht="21">
      <c r="B18" s="7">
        <v>0.08</v>
      </c>
      <c r="C18" s="7">
        <f t="shared" si="4"/>
        <v>0.92</v>
      </c>
      <c r="D18" s="7">
        <f t="shared" si="7"/>
        <v>0.36529886952617058</v>
      </c>
      <c r="E18" s="7">
        <f t="shared" si="8"/>
        <v>0.61516316415822758</v>
      </c>
      <c r="F18" s="7">
        <f t="shared" si="7"/>
        <v>1.2635941786016753</v>
      </c>
      <c r="G18" s="7">
        <f t="shared" si="5"/>
        <v>2.6761722897110283</v>
      </c>
      <c r="H18" s="7">
        <f t="shared" si="7"/>
        <v>4.2776212701706093</v>
      </c>
      <c r="I18" s="7">
        <f t="shared" si="5"/>
        <v>6.1263584412167686</v>
      </c>
      <c r="J18" s="8">
        <f t="shared" si="5"/>
        <v>8.3129504141208308</v>
      </c>
      <c r="K18" s="7">
        <f t="shared" si="5"/>
        <v>10.989122703831859</v>
      </c>
      <c r="L18" s="7">
        <f t="shared" si="5"/>
        <v>11.993052337607978</v>
      </c>
      <c r="M18" s="7">
        <f t="shared" si="5"/>
        <v>14.439308855337599</v>
      </c>
      <c r="N18" s="7">
        <f t="shared" si="5"/>
        <v>19.302073117952691</v>
      </c>
      <c r="O18" s="7">
        <f t="shared" si="7"/>
        <v>27.615023532073526</v>
      </c>
    </row>
    <row r="19" spans="2:15" ht="21">
      <c r="B19" s="7">
        <v>8.5000000000000006E-2</v>
      </c>
      <c r="C19" s="7">
        <f t="shared" si="4"/>
        <v>0.91500000000000004</v>
      </c>
      <c r="D19" s="7">
        <f t="shared" si="7"/>
        <v>0.34288856600909107</v>
      </c>
      <c r="E19" s="7">
        <f t="shared" si="8"/>
        <v>0.57742422114098069</v>
      </c>
      <c r="F19" s="7">
        <f t="shared" si="7"/>
        <v>1.1860753811807883</v>
      </c>
      <c r="G19" s="7">
        <f t="shared" si="7"/>
        <v>2.51199484959408</v>
      </c>
      <c r="H19" s="7">
        <f t="shared" si="7"/>
        <v>4.0151983639076301</v>
      </c>
      <c r="I19" s="7">
        <f t="shared" si="7"/>
        <v>5.7505194677751765</v>
      </c>
      <c r="J19" s="8">
        <f t="shared" si="5"/>
        <v>7.8029687047754832</v>
      </c>
      <c r="K19" s="7">
        <f t="shared" si="5"/>
        <v>10.314963554369564</v>
      </c>
      <c r="L19" s="7">
        <f t="shared" si="5"/>
        <v>11.257304254591368</v>
      </c>
      <c r="M19" s="7">
        <f t="shared" si="5"/>
        <v>13.553488172550658</v>
      </c>
      <c r="N19" s="7">
        <f t="shared" si="5"/>
        <v>18.11793225914505</v>
      </c>
      <c r="O19" s="7">
        <f t="shared" si="7"/>
        <v>25.920900963920534</v>
      </c>
    </row>
    <row r="20" spans="2:15" ht="21">
      <c r="B20" s="7">
        <v>0.09</v>
      </c>
      <c r="C20" s="7">
        <f t="shared" si="4"/>
        <v>0.91</v>
      </c>
      <c r="D20" s="7">
        <f t="shared" si="7"/>
        <v>0.32296668474323398</v>
      </c>
      <c r="E20" s="7">
        <f t="shared" si="8"/>
        <v>0.54387578029476236</v>
      </c>
      <c r="F20" s="7">
        <f t="shared" si="7"/>
        <v>1.1171642092765801</v>
      </c>
      <c r="G20" s="7">
        <f t="shared" si="5"/>
        <v>2.3660475416493441</v>
      </c>
      <c r="H20" s="7">
        <f t="shared" si="7"/>
        <v>3.7819146881185968</v>
      </c>
      <c r="I20" s="7">
        <f t="shared" si="5"/>
        <v>5.4164133545635176</v>
      </c>
      <c r="J20" s="8">
        <f t="shared" si="5"/>
        <v>7.3496149582011094</v>
      </c>
      <c r="K20" s="7">
        <f t="shared" si="5"/>
        <v>9.7156624998504526</v>
      </c>
      <c r="L20" s="7">
        <f t="shared" si="5"/>
        <v>10.603253052640087</v>
      </c>
      <c r="M20" s="7">
        <f t="shared" si="5"/>
        <v>12.766028312764625</v>
      </c>
      <c r="N20" s="7">
        <f t="shared" si="5"/>
        <v>17.065277458051565</v>
      </c>
      <c r="O20" s="7">
        <f t="shared" si="7"/>
        <v>24.414892416252677</v>
      </c>
    </row>
    <row r="21" spans="2:15" ht="21">
      <c r="B21" s="7">
        <v>9.5000000000000001E-2</v>
      </c>
      <c r="C21" s="7">
        <f t="shared" si="4"/>
        <v>0.90500000000000003</v>
      </c>
      <c r="D21" s="7">
        <f t="shared" si="7"/>
        <v>0.30514030431369171</v>
      </c>
      <c r="E21" s="7">
        <f t="shared" si="8"/>
        <v>0.51385616209898277</v>
      </c>
      <c r="F21" s="7">
        <f t="shared" si="7"/>
        <v>1.0555015204061602</v>
      </c>
      <c r="G21" s="7">
        <f t="shared" si="7"/>
        <v>2.2354518313662326</v>
      </c>
      <c r="H21" s="7">
        <f t="shared" si="7"/>
        <v>3.5731691636813796</v>
      </c>
      <c r="I21" s="7">
        <f t="shared" si="7"/>
        <v>5.1174504906419154</v>
      </c>
      <c r="J21" s="8">
        <f t="shared" si="5"/>
        <v>6.9439476295114373</v>
      </c>
      <c r="K21" s="7">
        <f t="shared" si="5"/>
        <v>9.1793994608776703</v>
      </c>
      <c r="L21" s="7">
        <f t="shared" si="5"/>
        <v>10.017998809288823</v>
      </c>
      <c r="M21" s="7">
        <f t="shared" si="5"/>
        <v>12.061398120153353</v>
      </c>
      <c r="N21" s="7">
        <f t="shared" si="5"/>
        <v>16.12334709038911</v>
      </c>
      <c r="O21" s="7">
        <f t="shared" si="7"/>
        <v>23.067294719900548</v>
      </c>
    </row>
    <row r="22" spans="2:15" ht="21">
      <c r="B22" s="8">
        <v>0.1</v>
      </c>
      <c r="C22" s="8">
        <f t="shared" si="4"/>
        <v>0.9</v>
      </c>
      <c r="D22" s="8">
        <f t="shared" si="7"/>
        <v>0.28909508741993362</v>
      </c>
      <c r="E22" s="8">
        <f t="shared" si="8"/>
        <v>0.48683602265324016</v>
      </c>
      <c r="F22" s="8">
        <f t="shared" si="7"/>
        <v>1</v>
      </c>
      <c r="G22" s="7">
        <f t="shared" si="7"/>
        <v>2.1179048899010811</v>
      </c>
      <c r="H22" s="7">
        <f t="shared" si="7"/>
        <v>3.3852809253239289</v>
      </c>
      <c r="I22" s="7">
        <f t="shared" si="7"/>
        <v>4.8483591844308336</v>
      </c>
      <c r="J22" s="8">
        <f t="shared" ref="J22:M52" si="9">LN(1-J$4)/LN($C22)</f>
        <v>6.5788134789605852</v>
      </c>
      <c r="K22" s="7">
        <f t="shared" si="9"/>
        <v>8.6967183688616654</v>
      </c>
      <c r="L22" s="7">
        <f t="shared" si="9"/>
        <v>9.4912215810299045</v>
      </c>
      <c r="M22" s="7">
        <f t="shared" si="9"/>
        <v>11.427172663391417</v>
      </c>
      <c r="N22" s="7">
        <f t="shared" ref="N22:N52" si="10">LN(1-N$4)/LN($C22)</f>
        <v>15.275531847822252</v>
      </c>
      <c r="O22" s="7">
        <f t="shared" si="7"/>
        <v>21.854345326782838</v>
      </c>
    </row>
    <row r="23" spans="2:15" ht="21">
      <c r="B23" s="7">
        <v>0.11</v>
      </c>
      <c r="C23" s="7">
        <f t="shared" si="4"/>
        <v>0.89</v>
      </c>
      <c r="D23" s="7">
        <f t="shared" si="7"/>
        <v>0.2613765554352811</v>
      </c>
      <c r="E23" s="7">
        <f t="shared" si="8"/>
        <v>0.44015802481651733</v>
      </c>
      <c r="F23" s="7">
        <f t="shared" si="7"/>
        <v>0.90411967137861071</v>
      </c>
      <c r="G23" s="7">
        <f t="shared" si="7"/>
        <v>1.9148394730685183</v>
      </c>
      <c r="H23" s="7">
        <f t="shared" si="7"/>
        <v>3.0606990777281498</v>
      </c>
      <c r="I23" s="7">
        <f t="shared" ref="H23:I52" si="11">LN(1-I$4)/LN($C23)</f>
        <v>4.3834969125530749</v>
      </c>
      <c r="J23" s="8">
        <f t="shared" si="9"/>
        <v>5.9480346806590187</v>
      </c>
      <c r="K23" s="7">
        <f t="shared" si="9"/>
        <v>7.8628741537275371</v>
      </c>
      <c r="L23" s="7">
        <f t="shared" si="9"/>
        <v>8.5812001368223356</v>
      </c>
      <c r="M23" s="7">
        <f t="shared" si="9"/>
        <v>10.331531593212093</v>
      </c>
      <c r="N23" s="7">
        <f t="shared" si="10"/>
        <v>13.810908834386558</v>
      </c>
      <c r="O23" s="7">
        <f t="shared" si="7"/>
        <v>19.758943515045576</v>
      </c>
    </row>
    <row r="24" spans="2:15" ht="21">
      <c r="B24" s="7">
        <v>0.12</v>
      </c>
      <c r="C24" s="7">
        <f t="shared" si="4"/>
        <v>0.88</v>
      </c>
      <c r="D24" s="7">
        <f t="shared" si="7"/>
        <v>0.23827273836983384</v>
      </c>
      <c r="E24" s="7">
        <f t="shared" si="8"/>
        <v>0.40125120523465391</v>
      </c>
      <c r="F24" s="7">
        <f t="shared" si="7"/>
        <v>0.82420196239351429</v>
      </c>
      <c r="G24" s="7">
        <f t="shared" si="7"/>
        <v>1.745581366419291</v>
      </c>
      <c r="H24" s="7">
        <f t="shared" si="11"/>
        <v>2.7901551819053139</v>
      </c>
      <c r="I24" s="7">
        <f t="shared" si="11"/>
        <v>3.9960271541965118</v>
      </c>
      <c r="J24" s="8">
        <f t="shared" si="9"/>
        <v>5.4222709795802171</v>
      </c>
      <c r="K24" s="7">
        <f t="shared" si="9"/>
        <v>7.167852345999508</v>
      </c>
      <c r="L24" s="7">
        <f t="shared" si="9"/>
        <v>7.8226834525965208</v>
      </c>
      <c r="M24" s="7">
        <f t="shared" si="9"/>
        <v>9.4182981337767266</v>
      </c>
      <c r="N24" s="7">
        <f t="shared" si="10"/>
        <v>12.590123325579727</v>
      </c>
      <c r="O24" s="7">
        <f t="shared" si="7"/>
        <v>18.012394305159944</v>
      </c>
    </row>
    <row r="25" spans="2:15" ht="21">
      <c r="B25" s="7">
        <v>0.13</v>
      </c>
      <c r="C25" s="7">
        <f t="shared" si="4"/>
        <v>0.87</v>
      </c>
      <c r="D25" s="7">
        <f t="shared" si="7"/>
        <v>0.21871862214830001</v>
      </c>
      <c r="E25" s="7">
        <f t="shared" si="8"/>
        <v>0.36832208059006005</v>
      </c>
      <c r="F25" s="7">
        <f t="shared" si="7"/>
        <v>0.75656291533793452</v>
      </c>
      <c r="G25" s="7">
        <f t="shared" si="7"/>
        <v>1.602328297912029</v>
      </c>
      <c r="H25" s="7">
        <f t="shared" si="11"/>
        <v>2.5611780061009721</v>
      </c>
      <c r="I25" s="7">
        <f t="shared" si="11"/>
        <v>3.6680887591784419</v>
      </c>
      <c r="J25" s="8">
        <f t="shared" si="9"/>
        <v>4.9772863051069187</v>
      </c>
      <c r="K25" s="7">
        <f t="shared" si="9"/>
        <v>6.579614603018948</v>
      </c>
      <c r="L25" s="7">
        <f t="shared" si="9"/>
        <v>7.1807062694623047</v>
      </c>
      <c r="M25" s="7">
        <f t="shared" si="9"/>
        <v>8.6453750642853606</v>
      </c>
      <c r="N25" s="7">
        <f t="shared" si="10"/>
        <v>11.556900908125868</v>
      </c>
      <c r="O25" s="7">
        <f t="shared" si="7"/>
        <v>16.534187213232787</v>
      </c>
    </row>
    <row r="26" spans="2:15" ht="21">
      <c r="B26" s="7">
        <v>0.14000000000000001</v>
      </c>
      <c r="C26" s="7">
        <f t="shared" si="4"/>
        <v>0.86</v>
      </c>
      <c r="D26" s="7">
        <f t="shared" si="7"/>
        <v>0.20195348025959672</v>
      </c>
      <c r="E26" s="7">
        <f t="shared" si="8"/>
        <v>0.34008958771321723</v>
      </c>
      <c r="F26" s="7">
        <f t="shared" si="7"/>
        <v>0.698571124338212</v>
      </c>
      <c r="G26" s="7">
        <f t="shared" si="7"/>
        <v>1.4795072001795955</v>
      </c>
      <c r="H26" s="7">
        <f t="shared" si="11"/>
        <v>2.3648595022042396</v>
      </c>
      <c r="I26" s="7">
        <f t="shared" si="11"/>
        <v>3.3869237266633441</v>
      </c>
      <c r="J26" s="8">
        <f t="shared" si="9"/>
        <v>4.5957691288088798</v>
      </c>
      <c r="K26" s="7">
        <f t="shared" si="9"/>
        <v>6.0752763289884752</v>
      </c>
      <c r="L26" s="7">
        <f t="shared" si="9"/>
        <v>6.6302933312031627</v>
      </c>
      <c r="M26" s="7">
        <f t="shared" si="9"/>
        <v>7.982692855472223</v>
      </c>
      <c r="N26" s="7">
        <f t="shared" si="10"/>
        <v>10.671045457797357</v>
      </c>
      <c r="O26" s="7">
        <f t="shared" si="7"/>
        <v>15.266814586606237</v>
      </c>
    </row>
    <row r="27" spans="2:15" ht="21">
      <c r="B27" s="7">
        <v>0.15</v>
      </c>
      <c r="C27" s="7">
        <f t="shared" si="4"/>
        <v>0.85</v>
      </c>
      <c r="D27" s="7">
        <f t="shared" si="7"/>
        <v>0.18741944448462292</v>
      </c>
      <c r="E27" s="7">
        <f t="shared" si="8"/>
        <v>0.31561427672493275</v>
      </c>
      <c r="F27" s="7">
        <f t="shared" si="7"/>
        <v>0.64829688445165878</v>
      </c>
      <c r="G27" s="7">
        <f t="shared" si="7"/>
        <v>1.3730311416878043</v>
      </c>
      <c r="H27" s="7">
        <f t="shared" si="11"/>
        <v>2.1946670768811316</v>
      </c>
      <c r="I27" s="7">
        <f t="shared" si="11"/>
        <v>3.1431761539690948</v>
      </c>
      <c r="J27" s="8">
        <f t="shared" si="9"/>
        <v>4.2650242817987261</v>
      </c>
      <c r="K27" s="7">
        <f t="shared" si="9"/>
        <v>5.6380554234865299</v>
      </c>
      <c r="L27" s="7">
        <f t="shared" si="9"/>
        <v>6.1531293806220342</v>
      </c>
      <c r="M27" s="7">
        <f t="shared" si="9"/>
        <v>7.4082004357678199</v>
      </c>
      <c r="N27" s="7">
        <f t="shared" si="10"/>
        <v>9.9030797052852577</v>
      </c>
      <c r="O27" s="7">
        <f t="shared" si="7"/>
        <v>14.168103987083983</v>
      </c>
    </row>
    <row r="28" spans="2:15" ht="21">
      <c r="B28" s="7">
        <v>0.16</v>
      </c>
      <c r="C28" s="7">
        <f t="shared" si="4"/>
        <v>0.84</v>
      </c>
      <c r="D28" s="7">
        <f t="shared" si="7"/>
        <v>0.17469811159685797</v>
      </c>
      <c r="E28" s="7">
        <f t="shared" si="8"/>
        <v>0.29419155674307707</v>
      </c>
      <c r="F28" s="7">
        <f t="shared" si="7"/>
        <v>0.60429290983798367</v>
      </c>
      <c r="G28" s="7">
        <f t="shared" si="7"/>
        <v>1.2798349086784189</v>
      </c>
      <c r="H28" s="7">
        <f t="shared" si="11"/>
        <v>2.045701260983019</v>
      </c>
      <c r="I28" s="7">
        <f t="shared" si="11"/>
        <v>2.929829079499422</v>
      </c>
      <c r="J28" s="8">
        <f t="shared" si="9"/>
        <v>3.9755303404824409</v>
      </c>
      <c r="K28" s="7">
        <f t="shared" si="9"/>
        <v>5.2553652491608593</v>
      </c>
      <c r="L28" s="7">
        <f t="shared" si="9"/>
        <v>5.7354779071176294</v>
      </c>
      <c r="M28" s="7">
        <f t="shared" si="9"/>
        <v>6.9053594199818624</v>
      </c>
      <c r="N28" s="7">
        <f t="shared" si="10"/>
        <v>9.2308955896433016</v>
      </c>
      <c r="O28" s="7">
        <f t="shared" si="7"/>
        <v>13.206425930125743</v>
      </c>
    </row>
    <row r="29" spans="2:15" ht="21">
      <c r="B29" s="7">
        <v>0.17</v>
      </c>
      <c r="C29" s="7">
        <f t="shared" si="4"/>
        <v>0.83</v>
      </c>
      <c r="D29" s="7">
        <f t="shared" si="7"/>
        <v>0.16346952416435584</v>
      </c>
      <c r="E29" s="7">
        <f t="shared" si="8"/>
        <v>0.27528261956797728</v>
      </c>
      <c r="F29" s="7">
        <f t="shared" si="7"/>
        <v>0.56545244550248386</v>
      </c>
      <c r="G29" s="7">
        <f t="shared" si="7"/>
        <v>1.1975744993362352</v>
      </c>
      <c r="H29" s="7">
        <f t="shared" si="11"/>
        <v>1.9142153779373272</v>
      </c>
      <c r="I29" s="7">
        <f t="shared" si="11"/>
        <v>2.7415165575108431</v>
      </c>
      <c r="J29" s="8">
        <f t="shared" si="9"/>
        <v>3.7200061701829665</v>
      </c>
      <c r="K29" s="7">
        <f t="shared" si="9"/>
        <v>4.9175806695192019</v>
      </c>
      <c r="L29" s="7">
        <f t="shared" si="9"/>
        <v>5.3668344537993109</v>
      </c>
      <c r="M29" s="7">
        <f t="shared" si="9"/>
        <v>6.4615227276938096</v>
      </c>
      <c r="N29" s="7">
        <f t="shared" si="10"/>
        <v>8.6375868397021698</v>
      </c>
      <c r="O29" s="7">
        <f t="shared" si="7"/>
        <v>12.357593009885138</v>
      </c>
    </row>
    <row r="30" spans="2:15" ht="21">
      <c r="B30" s="7">
        <v>0.18</v>
      </c>
      <c r="C30" s="7">
        <f t="shared" si="4"/>
        <v>0.82000000000000006</v>
      </c>
      <c r="D30" s="7">
        <f t="shared" si="7"/>
        <v>0.15348482441342956</v>
      </c>
      <c r="E30" s="7">
        <f t="shared" si="8"/>
        <v>0.25846838879875333</v>
      </c>
      <c r="F30" s="7">
        <f t="shared" si="7"/>
        <v>0.53091467510992552</v>
      </c>
      <c r="G30" s="7">
        <f t="shared" si="7"/>
        <v>1.1244267865355551</v>
      </c>
      <c r="H30" s="7">
        <f t="shared" si="11"/>
        <v>1.7972953226241817</v>
      </c>
      <c r="I30" s="7">
        <f t="shared" si="11"/>
        <v>2.5740650412183195</v>
      </c>
      <c r="J30" s="8">
        <f t="shared" si="9"/>
        <v>3.4927886207911576</v>
      </c>
      <c r="K30" s="7">
        <f t="shared" si="9"/>
        <v>4.6172154073267127</v>
      </c>
      <c r="L30" s="7">
        <f t="shared" si="9"/>
        <v>5.0390288220888051</v>
      </c>
      <c r="M30" s="7">
        <f t="shared" si="9"/>
        <v>6.0668536620094766</v>
      </c>
      <c r="N30" s="7">
        <f t="shared" si="10"/>
        <v>8.1100040281178707</v>
      </c>
      <c r="O30" s="7">
        <f t="shared" si="7"/>
        <v>11.602792648909031</v>
      </c>
    </row>
    <row r="31" spans="2:15" ht="21">
      <c r="B31" s="7">
        <v>0.19</v>
      </c>
      <c r="C31" s="7">
        <f t="shared" si="4"/>
        <v>0.81</v>
      </c>
      <c r="D31" s="7">
        <f t="shared" si="7"/>
        <v>0.14454754370996684</v>
      </c>
      <c r="E31" s="7">
        <f t="shared" si="8"/>
        <v>0.24341801132662011</v>
      </c>
      <c r="F31" s="7">
        <f t="shared" si="7"/>
        <v>0.50000000000000011</v>
      </c>
      <c r="G31" s="7">
        <f t="shared" si="7"/>
        <v>1.0589524449505407</v>
      </c>
      <c r="H31" s="7">
        <f t="shared" si="11"/>
        <v>1.6926404626619647</v>
      </c>
      <c r="I31" s="7">
        <f t="shared" si="11"/>
        <v>2.4241795922154172</v>
      </c>
      <c r="J31" s="8">
        <f t="shared" si="9"/>
        <v>3.2894067394802931</v>
      </c>
      <c r="K31" s="7">
        <f t="shared" si="9"/>
        <v>4.3483591844308336</v>
      </c>
      <c r="L31" s="7">
        <f t="shared" si="9"/>
        <v>4.7456107905149532</v>
      </c>
      <c r="M31" s="7">
        <f t="shared" si="9"/>
        <v>5.7135863316957094</v>
      </c>
      <c r="N31" s="7">
        <f t="shared" si="10"/>
        <v>7.6377659239111271</v>
      </c>
      <c r="O31" s="7">
        <f t="shared" si="7"/>
        <v>10.927172663391421</v>
      </c>
    </row>
    <row r="32" spans="2:15" ht="21">
      <c r="B32" s="12">
        <v>0.2</v>
      </c>
      <c r="C32" s="12">
        <f t="shared" si="4"/>
        <v>0.8</v>
      </c>
      <c r="D32" s="12">
        <f t="shared" si="7"/>
        <v>0.13650050519191922</v>
      </c>
      <c r="E32" s="12">
        <f t="shared" si="8"/>
        <v>0.22986680137273696</v>
      </c>
      <c r="F32" s="12">
        <f t="shared" si="7"/>
        <v>0.47216473448281521</v>
      </c>
      <c r="G32" s="12">
        <f t="shared" si="7"/>
        <v>1</v>
      </c>
      <c r="H32" s="12">
        <f t="shared" si="11"/>
        <v>1.5984102692553119</v>
      </c>
      <c r="I32" s="12">
        <f t="shared" si="11"/>
        <v>2.289224226994103</v>
      </c>
      <c r="J32" s="12">
        <f t="shared" si="9"/>
        <v>3.1062837195053903</v>
      </c>
      <c r="K32" s="12">
        <f t="shared" si="9"/>
        <v>4.1062837195053907</v>
      </c>
      <c r="L32" s="12">
        <f t="shared" si="9"/>
        <v>4.481420117724551</v>
      </c>
      <c r="M32" s="12">
        <f t="shared" si="9"/>
        <v>5.3955079464994933</v>
      </c>
      <c r="N32" s="12">
        <f t="shared" si="10"/>
        <v>7.2125674390107815</v>
      </c>
      <c r="O32" s="12">
        <f t="shared" si="7"/>
        <v>10.318851158516173</v>
      </c>
    </row>
    <row r="33" spans="2:29" ht="21">
      <c r="B33" s="7">
        <v>0.21</v>
      </c>
      <c r="C33" s="7">
        <f t="shared" si="4"/>
        <v>0.79</v>
      </c>
      <c r="D33" s="7">
        <f t="shared" si="7"/>
        <v>0.12921646850227708</v>
      </c>
      <c r="E33" s="7">
        <f t="shared" si="8"/>
        <v>0.21760048622192082</v>
      </c>
      <c r="F33" s="7">
        <f t="shared" si="7"/>
        <v>0.44696874532004716</v>
      </c>
      <c r="G33" s="7">
        <f t="shared" si="7"/>
        <v>0.94663729134627894</v>
      </c>
      <c r="H33" s="7">
        <f t="shared" si="11"/>
        <v>1.5131147677479249</v>
      </c>
      <c r="I33" s="7">
        <f t="shared" si="11"/>
        <v>2.167065021525977</v>
      </c>
      <c r="J33" s="8">
        <f t="shared" si="9"/>
        <v>2.9405240063856271</v>
      </c>
      <c r="K33" s="7">
        <f t="shared" si="9"/>
        <v>3.8871612977319061</v>
      </c>
      <c r="L33" s="7">
        <f t="shared" si="9"/>
        <v>4.2422794016274912</v>
      </c>
      <c r="M33" s="7">
        <f t="shared" si="9"/>
        <v>5.1075890279116036</v>
      </c>
      <c r="N33" s="7">
        <f t="shared" si="10"/>
        <v>6.8276853041175345</v>
      </c>
      <c r="O33" s="7">
        <f t="shared" si="7"/>
        <v>9.7682093105031615</v>
      </c>
      <c r="AC33" s="26"/>
    </row>
    <row r="34" spans="2:29" ht="21">
      <c r="B34" s="7">
        <v>0.22</v>
      </c>
      <c r="C34" s="7">
        <f t="shared" ref="C34" si="12">1-B34</f>
        <v>0.78</v>
      </c>
      <c r="D34" s="7">
        <f t="shared" si="7"/>
        <v>0.12259132595388851</v>
      </c>
      <c r="E34" s="7">
        <f t="shared" si="8"/>
        <v>0.20644374856666223</v>
      </c>
      <c r="F34" s="7">
        <f t="shared" si="7"/>
        <v>0.42405191678617099</v>
      </c>
      <c r="G34" s="7">
        <f t="shared" si="7"/>
        <v>0.89810162813335781</v>
      </c>
      <c r="H34" s="7">
        <f t="shared" si="11"/>
        <v>1.4355348652432744</v>
      </c>
      <c r="I34" s="7">
        <f t="shared" si="11"/>
        <v>2.0559560054257315</v>
      </c>
      <c r="J34" s="8">
        <f t="shared" si="9"/>
        <v>2.7897584659319339</v>
      </c>
      <c r="K34" s="7">
        <f t="shared" si="9"/>
        <v>3.6878600940652917</v>
      </c>
      <c r="L34" s="7">
        <f t="shared" si="9"/>
        <v>4.0247707040780032</v>
      </c>
      <c r="M34" s="7">
        <f t="shared" si="9"/>
        <v>4.845714471357665</v>
      </c>
      <c r="N34" s="7">
        <f t="shared" si="10"/>
        <v>6.477618559997226</v>
      </c>
      <c r="O34" s="7">
        <f t="shared" si="7"/>
        <v>9.2673770259291608</v>
      </c>
    </row>
    <row r="35" spans="2:29" ht="21">
      <c r="B35" s="7">
        <v>0.23</v>
      </c>
      <c r="C35" s="7">
        <f t="shared" si="4"/>
        <v>0.77</v>
      </c>
      <c r="D35" s="7">
        <f t="shared" si="7"/>
        <v>0.11653907360306934</v>
      </c>
      <c r="E35" s="7">
        <f t="shared" si="8"/>
        <v>0.1962517577969036</v>
      </c>
      <c r="F35" s="7">
        <f t="shared" si="7"/>
        <v>0.40311675526255852</v>
      </c>
      <c r="G35" s="7">
        <f t="shared" si="7"/>
        <v>0.85376294717163004</v>
      </c>
      <c r="H35" s="7">
        <f t="shared" si="11"/>
        <v>1.3646634622688139</v>
      </c>
      <c r="I35" s="7">
        <f t="shared" si="11"/>
        <v>1.9544548227751821</v>
      </c>
      <c r="J35" s="8">
        <f t="shared" si="9"/>
        <v>2.6520299431161751</v>
      </c>
      <c r="K35" s="7">
        <f t="shared" si="9"/>
        <v>3.5057928902878053</v>
      </c>
      <c r="L35" s="7">
        <f t="shared" si="9"/>
        <v>3.8260704472227456</v>
      </c>
      <c r="M35" s="7">
        <f t="shared" si="9"/>
        <v>4.6064847658913566</v>
      </c>
      <c r="N35" s="7">
        <f t="shared" si="10"/>
        <v>6.1578228334039808</v>
      </c>
      <c r="O35" s="7">
        <f t="shared" si="7"/>
        <v>8.809852776520156</v>
      </c>
    </row>
    <row r="36" spans="2:29" ht="21">
      <c r="B36" s="7">
        <v>0.24</v>
      </c>
      <c r="C36" s="7">
        <f t="shared" ref="C36" si="13">1-B36</f>
        <v>0.76</v>
      </c>
      <c r="D36" s="7">
        <f t="shared" si="7"/>
        <v>0.11098803954994299</v>
      </c>
      <c r="E36" s="7">
        <f t="shared" si="8"/>
        <v>0.18690381845917556</v>
      </c>
      <c r="F36" s="7">
        <f t="shared" si="7"/>
        <v>0.3839153426662143</v>
      </c>
      <c r="G36" s="7">
        <f t="shared" si="7"/>
        <v>0.81309618154082441</v>
      </c>
      <c r="H36" s="7">
        <f t="shared" si="11"/>
        <v>1.2996612864671351</v>
      </c>
      <c r="I36" s="7">
        <f t="shared" si="11"/>
        <v>1.8613594776596507</v>
      </c>
      <c r="J36" s="8">
        <f t="shared" si="9"/>
        <v>2.525707431112262</v>
      </c>
      <c r="K36" s="7">
        <f t="shared" si="9"/>
        <v>3.3388036126530865</v>
      </c>
      <c r="L36" s="7">
        <f t="shared" si="9"/>
        <v>3.6438255856020638</v>
      </c>
      <c r="M36" s="7">
        <f t="shared" si="9"/>
        <v>4.3870669087719127</v>
      </c>
      <c r="N36" s="7">
        <f t="shared" si="10"/>
        <v>5.8645110437653498</v>
      </c>
      <c r="O36" s="7">
        <f t="shared" si="7"/>
        <v>8.3902184748776119</v>
      </c>
    </row>
    <row r="37" spans="2:29" ht="21">
      <c r="B37" s="7">
        <v>0.25</v>
      </c>
      <c r="C37" s="7">
        <f t="shared" si="4"/>
        <v>0.75</v>
      </c>
      <c r="D37" s="7">
        <f t="shared" si="7"/>
        <v>0.10587801744168092</v>
      </c>
      <c r="E37" s="7">
        <f t="shared" si="8"/>
        <v>0.17829854307709067</v>
      </c>
      <c r="F37" s="7">
        <f t="shared" si="7"/>
        <v>0.36623942103825746</v>
      </c>
      <c r="G37" s="7">
        <f t="shared" si="7"/>
        <v>0.77566026069146643</v>
      </c>
      <c r="H37" s="7">
        <f t="shared" si="11"/>
        <v>1.2398233261424922</v>
      </c>
      <c r="I37" s="7">
        <f t="shared" si="11"/>
        <v>1.7756602606914669</v>
      </c>
      <c r="J37" s="8">
        <f t="shared" si="9"/>
        <v>2.4094208396532091</v>
      </c>
      <c r="K37" s="7">
        <f t="shared" si="9"/>
        <v>3.1850811003446755</v>
      </c>
      <c r="L37" s="7">
        <f t="shared" si="9"/>
        <v>3.4760594967822072</v>
      </c>
      <c r="M37" s="7">
        <f t="shared" si="9"/>
        <v>4.185081100344676</v>
      </c>
      <c r="N37" s="7">
        <f t="shared" si="10"/>
        <v>5.5945019399978859</v>
      </c>
      <c r="O37" s="7">
        <f t="shared" si="7"/>
        <v>8.003922779651095</v>
      </c>
    </row>
    <row r="38" spans="2:29" ht="21">
      <c r="B38" s="7">
        <v>0.3</v>
      </c>
      <c r="C38" s="7">
        <f t="shared" ref="C38:C39" si="14">1-B38</f>
        <v>0.7</v>
      </c>
      <c r="D38" s="7">
        <f t="shared" si="7"/>
        <v>8.5397665303735715E-2</v>
      </c>
      <c r="E38" s="7">
        <f t="shared" si="8"/>
        <v>0.14380963748426759</v>
      </c>
      <c r="F38" s="7">
        <f t="shared" si="7"/>
        <v>0.29539645957279381</v>
      </c>
      <c r="G38" s="7">
        <f t="shared" si="7"/>
        <v>0.62562160618868712</v>
      </c>
      <c r="H38" s="8">
        <f t="shared" si="11"/>
        <v>1</v>
      </c>
      <c r="I38" s="7">
        <f t="shared" si="11"/>
        <v>1.4321881378181065</v>
      </c>
      <c r="J38" s="8">
        <f t="shared" si="9"/>
        <v>1.9433582098747315</v>
      </c>
      <c r="K38" s="7">
        <f t="shared" si="9"/>
        <v>2.5689798160634187</v>
      </c>
      <c r="L38" s="7">
        <f t="shared" si="9"/>
        <v>2.8036732520571284</v>
      </c>
      <c r="M38" s="7">
        <f t="shared" si="9"/>
        <v>3.3755463476928376</v>
      </c>
      <c r="N38" s="7">
        <f t="shared" si="10"/>
        <v>4.5123380259381509</v>
      </c>
      <c r="O38" s="7">
        <f t="shared" si="7"/>
        <v>6.4556962358128827</v>
      </c>
    </row>
    <row r="39" spans="2:29" ht="21">
      <c r="B39" s="7">
        <v>0.35</v>
      </c>
      <c r="C39" s="7">
        <f t="shared" si="14"/>
        <v>0.65</v>
      </c>
      <c r="D39" s="7">
        <f t="shared" si="7"/>
        <v>7.0706628203824701E-2</v>
      </c>
      <c r="E39" s="7">
        <f t="shared" si="8"/>
        <v>0.11906993632157423</v>
      </c>
      <c r="F39" s="7">
        <f t="shared" si="7"/>
        <v>0.24457914119141602</v>
      </c>
      <c r="G39" s="7">
        <f t="shared" si="7"/>
        <v>0.51799535909710692</v>
      </c>
      <c r="H39" s="7">
        <f t="shared" si="11"/>
        <v>0.82796910140740865</v>
      </c>
      <c r="I39" s="7">
        <f t="shared" si="11"/>
        <v>1.1858075255156075</v>
      </c>
      <c r="J39" s="8">
        <f t="shared" si="9"/>
        <v>1.6090405507426917</v>
      </c>
      <c r="K39" s="7">
        <f t="shared" si="9"/>
        <v>2.1270359098397984</v>
      </c>
      <c r="L39" s="7">
        <f t="shared" si="9"/>
        <v>2.3213548231457279</v>
      </c>
      <c r="M39" s="7">
        <f t="shared" si="9"/>
        <v>2.7948480762582988</v>
      </c>
      <c r="N39" s="7">
        <f t="shared" si="10"/>
        <v>3.736076460582491</v>
      </c>
      <c r="O39" s="7">
        <f t="shared" si="7"/>
        <v>5.3451170113251827</v>
      </c>
    </row>
    <row r="40" spans="2:29" ht="21">
      <c r="B40" s="7">
        <v>0.4</v>
      </c>
      <c r="C40" s="7">
        <f t="shared" si="4"/>
        <v>0.6</v>
      </c>
      <c r="D40" s="7">
        <f t="shared" si="7"/>
        <v>5.9627407216091298E-2</v>
      </c>
      <c r="E40" s="7">
        <f t="shared" si="8"/>
        <v>0.10041253218544112</v>
      </c>
      <c r="F40" s="7">
        <f t="shared" si="7"/>
        <v>0.20625534576960053</v>
      </c>
      <c r="G40" s="7">
        <f t="shared" si="7"/>
        <v>0.4368292053736752</v>
      </c>
      <c r="H40" s="7">
        <f t="shared" si="11"/>
        <v>0.69823228777992019</v>
      </c>
      <c r="I40" s="8">
        <f t="shared" si="11"/>
        <v>1</v>
      </c>
      <c r="J40" s="8">
        <f t="shared" si="9"/>
        <v>1.3569154488567239</v>
      </c>
      <c r="K40" s="7">
        <f t="shared" si="9"/>
        <v>1.7937446542303992</v>
      </c>
      <c r="L40" s="7">
        <f t="shared" si="9"/>
        <v>1.9576151889712174</v>
      </c>
      <c r="M40" s="7">
        <f t="shared" si="9"/>
        <v>2.3569154488567237</v>
      </c>
      <c r="N40" s="7">
        <f t="shared" si="10"/>
        <v>3.1506601030871235</v>
      </c>
      <c r="O40" s="7">
        <f t="shared" si="7"/>
        <v>4.5075755519438481</v>
      </c>
    </row>
    <row r="41" spans="2:29" ht="21">
      <c r="B41" s="13">
        <v>0.45</v>
      </c>
      <c r="C41" s="13">
        <f t="shared" ref="C41" si="15">1-B41</f>
        <v>0.55000000000000004</v>
      </c>
      <c r="D41" s="13">
        <f t="shared" si="7"/>
        <v>5.0949016949788081E-2</v>
      </c>
      <c r="E41" s="13">
        <f t="shared" si="8"/>
        <v>8.5798126115847237E-2</v>
      </c>
      <c r="F41" s="13">
        <f t="shared" si="7"/>
        <v>0.17623619067514829</v>
      </c>
      <c r="G41" s="13">
        <f t="shared" si="7"/>
        <v>0.37325149000843588</v>
      </c>
      <c r="H41" s="13">
        <f t="shared" si="11"/>
        <v>0.59660901464433036</v>
      </c>
      <c r="I41" s="13">
        <f t="shared" si="11"/>
        <v>0.85445635368895878</v>
      </c>
      <c r="J41" s="12">
        <f t="shared" si="9"/>
        <v>1.1594250266943331</v>
      </c>
      <c r="K41" s="13">
        <f t="shared" si="9"/>
        <v>1.5326765167027689</v>
      </c>
      <c r="L41" s="13">
        <f t="shared" si="9"/>
        <v>1.6726967362944687</v>
      </c>
      <c r="M41" s="13">
        <f t="shared" si="9"/>
        <v>2.013881380383292</v>
      </c>
      <c r="N41" s="13">
        <f t="shared" si="10"/>
        <v>2.6921015433971025</v>
      </c>
      <c r="O41" s="13">
        <f t="shared" si="7"/>
        <v>3.8515265700914361</v>
      </c>
    </row>
    <row r="42" spans="2:29" ht="21">
      <c r="B42" s="13">
        <v>0.5</v>
      </c>
      <c r="C42" s="13">
        <f t="shared" si="4"/>
        <v>0.5</v>
      </c>
      <c r="D42" s="13">
        <f t="shared" si="7"/>
        <v>4.3943347587597055E-2</v>
      </c>
      <c r="E42" s="13">
        <f t="shared" si="8"/>
        <v>7.4000581443776928E-2</v>
      </c>
      <c r="F42" s="13">
        <f t="shared" si="7"/>
        <v>0.15200309344504997</v>
      </c>
      <c r="G42" s="13">
        <f t="shared" si="7"/>
        <v>0.32192809488736229</v>
      </c>
      <c r="H42" s="13">
        <f t="shared" si="11"/>
        <v>0.51457317282975834</v>
      </c>
      <c r="I42" s="13">
        <f t="shared" si="11"/>
        <v>0.73696559416620622</v>
      </c>
      <c r="J42" s="12">
        <f t="shared" si="9"/>
        <v>1</v>
      </c>
      <c r="K42" s="13">
        <f t="shared" si="9"/>
        <v>1.3219280948873622</v>
      </c>
      <c r="L42" s="13">
        <f t="shared" si="9"/>
        <v>1.4426950408889634</v>
      </c>
      <c r="M42" s="13">
        <f t="shared" si="9"/>
        <v>1.7369655941662061</v>
      </c>
      <c r="N42" s="13">
        <f t="shared" si="10"/>
        <v>2.3219280948873626</v>
      </c>
      <c r="O42" s="13">
        <f t="shared" si="7"/>
        <v>3.3219280948873626</v>
      </c>
    </row>
    <row r="43" spans="2:29" ht="21">
      <c r="B43" s="13">
        <v>0.55000000000000004</v>
      </c>
      <c r="C43" s="13">
        <f t="shared" ref="C43" si="16">1-B43</f>
        <v>0.44999999999999996</v>
      </c>
      <c r="D43" s="13">
        <f t="shared" si="7"/>
        <v>3.8145164572592469E-2</v>
      </c>
      <c r="E43" s="13">
        <f t="shared" si="8"/>
        <v>6.4236443343636471E-2</v>
      </c>
      <c r="F43" s="13">
        <f t="shared" si="7"/>
        <v>0.13194677541228356</v>
      </c>
      <c r="G43" s="13">
        <f t="shared" si="7"/>
        <v>0.27945072085235512</v>
      </c>
      <c r="H43" s="13">
        <f t="shared" si="11"/>
        <v>0.44667690196120396</v>
      </c>
      <c r="I43" s="13">
        <f t="shared" si="11"/>
        <v>0.63972536042617756</v>
      </c>
      <c r="J43" s="12">
        <f t="shared" si="9"/>
        <v>0.86805322458771628</v>
      </c>
      <c r="K43" s="13">
        <f t="shared" si="9"/>
        <v>1.1475039454400713</v>
      </c>
      <c r="L43" s="13">
        <f t="shared" si="9"/>
        <v>1.2523360823403717</v>
      </c>
      <c r="M43" s="13">
        <f t="shared" si="9"/>
        <v>1.5077785850138936</v>
      </c>
      <c r="N43" s="13">
        <f t="shared" si="10"/>
        <v>2.0155571700277877</v>
      </c>
      <c r="O43" s="13">
        <f t="shared" si="7"/>
        <v>2.8836103946155043</v>
      </c>
    </row>
    <row r="44" spans="2:29" ht="21">
      <c r="B44" s="13">
        <v>0.6</v>
      </c>
      <c r="C44" s="13">
        <f t="shared" si="4"/>
        <v>0.4</v>
      </c>
      <c r="D44" s="13">
        <f t="shared" si="7"/>
        <v>3.3241859188522162E-2</v>
      </c>
      <c r="E44" s="13">
        <f t="shared" si="8"/>
        <v>5.5979278850323777E-2</v>
      </c>
      <c r="F44" s="13">
        <f t="shared" si="7"/>
        <v>0.11498590130048013</v>
      </c>
      <c r="G44" s="13">
        <f t="shared" si="7"/>
        <v>0.24352920263396993</v>
      </c>
      <c r="H44" s="13">
        <f t="shared" si="11"/>
        <v>0.38925957835369529</v>
      </c>
      <c r="I44" s="13">
        <f t="shared" si="11"/>
        <v>0.55749295065024018</v>
      </c>
      <c r="J44" s="12">
        <f t="shared" si="9"/>
        <v>0.75647079736603007</v>
      </c>
      <c r="K44" s="13">
        <f t="shared" si="9"/>
        <v>1</v>
      </c>
      <c r="L44" s="13">
        <f t="shared" si="9"/>
        <v>1.0913566679372915</v>
      </c>
      <c r="M44" s="13">
        <f t="shared" si="9"/>
        <v>1.31396374801627</v>
      </c>
      <c r="N44" s="13">
        <f t="shared" si="10"/>
        <v>1.7564707973660303</v>
      </c>
      <c r="O44" s="13">
        <f t="shared" si="7"/>
        <v>2.5129415947320606</v>
      </c>
    </row>
    <row r="45" spans="2:29" ht="21">
      <c r="B45" s="13">
        <f>1-1/EXP(1)</f>
        <v>0.63212055882855767</v>
      </c>
      <c r="C45" s="13">
        <f t="shared" ref="C45:C52" si="17">1-B45</f>
        <v>0.36787944117144233</v>
      </c>
      <c r="D45" s="13">
        <f t="shared" si="7"/>
        <v>3.0459207484708574E-2</v>
      </c>
      <c r="E45" s="13">
        <f t="shared" si="8"/>
        <v>5.1293294387550578E-2</v>
      </c>
      <c r="F45" s="13">
        <f t="shared" si="7"/>
        <v>0.10536051565782628</v>
      </c>
      <c r="G45" s="13">
        <f t="shared" si="7"/>
        <v>0.22314355131420971</v>
      </c>
      <c r="H45" s="13">
        <f t="shared" si="11"/>
        <v>0.35667494393873245</v>
      </c>
      <c r="I45" s="13">
        <f t="shared" si="11"/>
        <v>0.51082562376599072</v>
      </c>
      <c r="J45" s="12">
        <f t="shared" si="9"/>
        <v>0.69314718055994529</v>
      </c>
      <c r="K45" s="13">
        <f t="shared" si="9"/>
        <v>0.916290731874155</v>
      </c>
      <c r="L45" s="13">
        <f t="shared" si="9"/>
        <v>1</v>
      </c>
      <c r="M45" s="13">
        <f t="shared" si="9"/>
        <v>1.2039728043259359</v>
      </c>
      <c r="N45" s="13">
        <f t="shared" si="10"/>
        <v>1.6094379124341005</v>
      </c>
      <c r="O45" s="13">
        <f t="shared" si="7"/>
        <v>2.3025850929940459</v>
      </c>
    </row>
    <row r="46" spans="2:29" ht="21">
      <c r="B46" s="13">
        <v>0.65</v>
      </c>
      <c r="C46" s="13">
        <f t="shared" ref="C46" si="18">1-B46</f>
        <v>0.35</v>
      </c>
      <c r="D46" s="13">
        <f t="shared" si="7"/>
        <v>2.9013684103155832E-2</v>
      </c>
      <c r="E46" s="13">
        <f t="shared" si="8"/>
        <v>4.8859033535842748E-2</v>
      </c>
      <c r="F46" s="13">
        <f t="shared" si="7"/>
        <v>0.10036034981463088</v>
      </c>
      <c r="G46" s="13">
        <f t="shared" si="7"/>
        <v>0.21255367562458982</v>
      </c>
      <c r="H46" s="13">
        <f t="shared" si="11"/>
        <v>0.33974797788630684</v>
      </c>
      <c r="I46" s="13">
        <f t="shared" si="11"/>
        <v>0.48658302377645696</v>
      </c>
      <c r="J46" s="12">
        <f t="shared" si="9"/>
        <v>0.66025202211369305</v>
      </c>
      <c r="K46" s="13">
        <f t="shared" si="9"/>
        <v>0.87280569773828287</v>
      </c>
      <c r="L46" s="13">
        <f t="shared" si="9"/>
        <v>0.95254231804033518</v>
      </c>
      <c r="M46" s="13">
        <f t="shared" si="9"/>
        <v>1.14683504589015</v>
      </c>
      <c r="N46" s="13">
        <f t="shared" si="10"/>
        <v>1.5330577198519761</v>
      </c>
      <c r="O46" s="13">
        <f t="shared" si="7"/>
        <v>2.1933097419656695</v>
      </c>
    </row>
    <row r="47" spans="2:29" ht="21">
      <c r="B47" s="13">
        <v>0.7</v>
      </c>
      <c r="C47" s="13">
        <f t="shared" si="17"/>
        <v>0.30000000000000004</v>
      </c>
      <c r="D47" s="13">
        <f t="shared" si="7"/>
        <v>2.5298916533053807E-2</v>
      </c>
      <c r="E47" s="13">
        <f t="shared" si="8"/>
        <v>4.2603366291373977E-2</v>
      </c>
      <c r="F47" s="13">
        <f t="shared" si="7"/>
        <v>8.7510710606801545E-2</v>
      </c>
      <c r="G47" s="13">
        <f t="shared" si="7"/>
        <v>0.1853393619128634</v>
      </c>
      <c r="H47" s="13">
        <f t="shared" si="11"/>
        <v>0.29624833937874767</v>
      </c>
      <c r="I47" s="13">
        <f t="shared" si="11"/>
        <v>0.42428335750655505</v>
      </c>
      <c r="J47" s="12">
        <f t="shared" si="9"/>
        <v>0.57571664249344501</v>
      </c>
      <c r="K47" s="13">
        <f t="shared" si="9"/>
        <v>0.76105600440630838</v>
      </c>
      <c r="L47" s="13">
        <f t="shared" si="9"/>
        <v>0.8305835450825374</v>
      </c>
      <c r="M47" s="13">
        <f t="shared" si="9"/>
        <v>1</v>
      </c>
      <c r="N47" s="13">
        <f t="shared" si="10"/>
        <v>1.3367726468997536</v>
      </c>
      <c r="O47" s="13">
        <f t="shared" si="7"/>
        <v>1.9124892893931988</v>
      </c>
    </row>
    <row r="48" spans="2:29" ht="21">
      <c r="B48" s="13">
        <v>0.75</v>
      </c>
      <c r="C48" s="13">
        <f t="shared" ref="C48" si="19">1-B48</f>
        <v>0.25</v>
      </c>
      <c r="D48" s="13">
        <f t="shared" si="7"/>
        <v>2.1971673793798528E-2</v>
      </c>
      <c r="E48" s="13">
        <f t="shared" si="8"/>
        <v>3.7000290721888464E-2</v>
      </c>
      <c r="F48" s="13">
        <f t="shared" si="7"/>
        <v>7.6001546722524987E-2</v>
      </c>
      <c r="G48" s="13">
        <f t="shared" si="7"/>
        <v>0.16096404744368115</v>
      </c>
      <c r="H48" s="13">
        <f t="shared" si="11"/>
        <v>0.25728658641487917</v>
      </c>
      <c r="I48" s="13">
        <f t="shared" si="11"/>
        <v>0.36848279708310311</v>
      </c>
      <c r="J48" s="12">
        <f t="shared" si="9"/>
        <v>0.5</v>
      </c>
      <c r="K48" s="13">
        <f t="shared" si="9"/>
        <v>0.66096404744368109</v>
      </c>
      <c r="L48" s="13">
        <f t="shared" si="9"/>
        <v>0.72134752044448169</v>
      </c>
      <c r="M48" s="13">
        <f t="shared" si="9"/>
        <v>0.86848279708310305</v>
      </c>
      <c r="N48" s="13">
        <f t="shared" si="10"/>
        <v>1.1609640474436813</v>
      </c>
      <c r="O48" s="13">
        <f t="shared" si="7"/>
        <v>1.6609640474436813</v>
      </c>
    </row>
    <row r="49" spans="2:17" ht="21">
      <c r="B49" s="13">
        <v>0.8</v>
      </c>
      <c r="C49" s="13">
        <f t="shared" si="17"/>
        <v>0.19999999999999996</v>
      </c>
      <c r="D49" s="13">
        <f t="shared" si="7"/>
        <v>1.8925369689249037E-2</v>
      </c>
      <c r="E49" s="13">
        <f t="shared" si="8"/>
        <v>3.1870315711635643E-2</v>
      </c>
      <c r="F49" s="13">
        <f t="shared" si="7"/>
        <v>6.5464169101422442E-2</v>
      </c>
      <c r="G49" s="13">
        <f t="shared" si="7"/>
        <v>0.13864688385321386</v>
      </c>
      <c r="H49" s="13">
        <f t="shared" si="11"/>
        <v>0.22161460295122551</v>
      </c>
      <c r="I49" s="13">
        <f t="shared" si="11"/>
        <v>0.31739380551401469</v>
      </c>
      <c r="J49" s="12">
        <f t="shared" si="9"/>
        <v>0.430676558073393</v>
      </c>
      <c r="K49" s="13">
        <f t="shared" si="9"/>
        <v>0.56932344192660689</v>
      </c>
      <c r="L49" s="13">
        <f t="shared" si="9"/>
        <v>0.62133493455961175</v>
      </c>
      <c r="M49" s="13">
        <f t="shared" si="9"/>
        <v>0.74807036358740764</v>
      </c>
      <c r="N49" s="13">
        <f t="shared" si="10"/>
        <v>1</v>
      </c>
      <c r="O49" s="13">
        <f t="shared" si="7"/>
        <v>1.4306765580733931</v>
      </c>
    </row>
    <row r="50" spans="2:17" ht="21">
      <c r="B50" s="13">
        <v>0.95</v>
      </c>
      <c r="C50" s="13">
        <f t="shared" ref="C50:C51" si="20">1-B50</f>
        <v>5.0000000000000044E-2</v>
      </c>
      <c r="D50" s="13">
        <f t="shared" si="7"/>
        <v>1.0167533245076424E-2</v>
      </c>
      <c r="E50" s="13">
        <f t="shared" si="8"/>
        <v>1.7122122307244341E-2</v>
      </c>
      <c r="F50" s="13">
        <f t="shared" si="7"/>
        <v>3.5170204156071576E-2</v>
      </c>
      <c r="G50" s="13">
        <f t="shared" si="7"/>
        <v>7.4487147360963318E-2</v>
      </c>
      <c r="H50" s="13">
        <f t="shared" si="11"/>
        <v>0.11906102126929746</v>
      </c>
      <c r="I50" s="13">
        <f t="shared" si="11"/>
        <v>0.17051778233839709</v>
      </c>
      <c r="J50" s="12">
        <f t="shared" si="9"/>
        <v>0.23137821315975923</v>
      </c>
      <c r="K50" s="13">
        <f t="shared" si="9"/>
        <v>0.30586536052072255</v>
      </c>
      <c r="L50" s="13">
        <f t="shared" si="9"/>
        <v>0.33380820069533418</v>
      </c>
      <c r="M50" s="13">
        <f t="shared" si="9"/>
        <v>0.4018959954981563</v>
      </c>
      <c r="N50" s="13">
        <f t="shared" si="10"/>
        <v>0.53724357368048192</v>
      </c>
      <c r="O50" s="13">
        <f t="shared" si="7"/>
        <v>0.76862178684024118</v>
      </c>
    </row>
    <row r="51" spans="2:17" ht="21">
      <c r="B51" s="13">
        <v>0.9</v>
      </c>
      <c r="C51" s="13">
        <f t="shared" si="20"/>
        <v>9.9999999999999978E-2</v>
      </c>
      <c r="D51" s="13">
        <f t="shared" si="7"/>
        <v>1.3228265733755159E-2</v>
      </c>
      <c r="E51" s="13">
        <f t="shared" si="8"/>
        <v>2.227639471115225E-2</v>
      </c>
      <c r="F51" s="13">
        <f t="shared" si="7"/>
        <v>4.5757490560675115E-2</v>
      </c>
      <c r="G51" s="13">
        <f t="shared" si="7"/>
        <v>9.6910013008056378E-2</v>
      </c>
      <c r="H51" s="13">
        <f t="shared" si="11"/>
        <v>0.15490195998574319</v>
      </c>
      <c r="I51" s="13">
        <f t="shared" si="11"/>
        <v>0.22184874961635637</v>
      </c>
      <c r="J51" s="12">
        <f t="shared" si="9"/>
        <v>0.30102999566398114</v>
      </c>
      <c r="K51" s="13">
        <f t="shared" si="9"/>
        <v>0.39794000867203755</v>
      </c>
      <c r="L51" s="13">
        <f t="shared" si="9"/>
        <v>0.43429448190325176</v>
      </c>
      <c r="M51" s="13">
        <f t="shared" si="9"/>
        <v>0.52287874528033751</v>
      </c>
      <c r="N51" s="13">
        <f t="shared" si="10"/>
        <v>0.69897000433601875</v>
      </c>
      <c r="O51" s="13">
        <f t="shared" si="7"/>
        <v>1</v>
      </c>
    </row>
    <row r="52" spans="2:17" ht="21">
      <c r="B52" s="13">
        <v>0.95</v>
      </c>
      <c r="C52" s="13">
        <f t="shared" si="17"/>
        <v>5.0000000000000044E-2</v>
      </c>
      <c r="D52" s="13">
        <f t="shared" si="7"/>
        <v>1.0167533245076424E-2</v>
      </c>
      <c r="E52" s="13">
        <f t="shared" si="8"/>
        <v>1.7122122307244341E-2</v>
      </c>
      <c r="F52" s="13">
        <f t="shared" si="7"/>
        <v>3.5170204156071576E-2</v>
      </c>
      <c r="G52" s="13">
        <f t="shared" si="7"/>
        <v>7.4487147360963318E-2</v>
      </c>
      <c r="H52" s="13">
        <f t="shared" si="11"/>
        <v>0.11906102126929746</v>
      </c>
      <c r="I52" s="13">
        <f t="shared" si="11"/>
        <v>0.17051778233839709</v>
      </c>
      <c r="J52" s="12">
        <f t="shared" si="9"/>
        <v>0.23137821315975923</v>
      </c>
      <c r="K52" s="13">
        <f t="shared" si="9"/>
        <v>0.30586536052072255</v>
      </c>
      <c r="L52" s="13">
        <f t="shared" si="9"/>
        <v>0.33380820069533418</v>
      </c>
      <c r="M52" s="13">
        <f t="shared" si="9"/>
        <v>0.4018959954981563</v>
      </c>
      <c r="N52" s="13">
        <f t="shared" si="10"/>
        <v>0.53724357368048192</v>
      </c>
      <c r="O52" s="13">
        <f t="shared" si="7"/>
        <v>0.76862178684024118</v>
      </c>
    </row>
    <row r="53" spans="2:17" ht="21"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</row>
    <row r="54" spans="2:17">
      <c r="P54" s="9" t="s">
        <v>11</v>
      </c>
      <c r="Q54" s="10">
        <f>1-1/EXP(1)</f>
        <v>0.63212055882855767</v>
      </c>
    </row>
    <row r="55" spans="2:17">
      <c r="Q55" t="s">
        <v>7</v>
      </c>
    </row>
    <row r="56" spans="2:17">
      <c r="Q56" s="6" t="s">
        <v>8</v>
      </c>
    </row>
  </sheetData>
  <mergeCells count="4">
    <mergeCell ref="D3:O3"/>
    <mergeCell ref="B3:C4"/>
    <mergeCell ref="Q3:R4"/>
    <mergeCell ref="S3:AB3"/>
  </mergeCells>
  <phoneticPr fontId="2" type="noConversion"/>
  <conditionalFormatting sqref="D6:O32 D37:O52">
    <cfRule type="cellIs" dxfId="4" priority="8" operator="equal">
      <formula>1</formula>
    </cfRule>
  </conditionalFormatting>
  <conditionalFormatting sqref="D6:O52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:AB6">
    <cfRule type="cellIs" dxfId="3" priority="1" operator="equal">
      <formula>1</formula>
    </cfRule>
  </conditionalFormatting>
  <conditionalFormatting sqref="S6:AB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Q56" r:id="rId1" xr:uid="{A8A15080-86C8-2748-AD56-F1EC88139541}"/>
  </hyperlinks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FA940-6690-B144-BE27-8D4F0B6F9C3F}">
  <sheetPr>
    <tabColor theme="7" tint="0.59999389629810485"/>
  </sheetPr>
  <dimension ref="B2:AG50"/>
  <sheetViews>
    <sheetView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I23" sqref="I23"/>
    </sheetView>
  </sheetViews>
  <sheetFormatPr baseColWidth="10" defaultRowHeight="16"/>
  <cols>
    <col min="1" max="1" width="2.6640625" customWidth="1"/>
    <col min="2" max="2" width="3.83203125" customWidth="1"/>
    <col min="3" max="3" width="9" bestFit="1" customWidth="1"/>
    <col min="4" max="4" width="9.5" bestFit="1" customWidth="1"/>
    <col min="5" max="5" width="11.1640625" customWidth="1"/>
    <col min="6" max="6" width="12" customWidth="1"/>
    <col min="7" max="7" width="11.1640625" customWidth="1"/>
    <col min="8" max="9" width="12" customWidth="1"/>
    <col min="10" max="10" width="9.5" bestFit="1" customWidth="1"/>
    <col min="11" max="11" width="12" bestFit="1" customWidth="1"/>
    <col min="12" max="12" width="9.5" bestFit="1" customWidth="1"/>
    <col min="13" max="13" width="12" bestFit="1" customWidth="1"/>
    <col min="14" max="14" width="9.5" bestFit="1" customWidth="1"/>
    <col min="15" max="15" width="12" bestFit="1" customWidth="1"/>
    <col min="16" max="16" width="9.5" bestFit="1" customWidth="1"/>
    <col min="17" max="17" width="12" bestFit="1" customWidth="1"/>
    <col min="18" max="18" width="9.5" bestFit="1" customWidth="1"/>
    <col min="19" max="19" width="12" bestFit="1" customWidth="1"/>
    <col min="20" max="20" width="9.5" bestFit="1" customWidth="1"/>
    <col min="21" max="21" width="12" bestFit="1" customWidth="1"/>
    <col min="22" max="22" width="9.5" bestFit="1" customWidth="1"/>
    <col min="23" max="23" width="12" bestFit="1" customWidth="1"/>
    <col min="24" max="24" width="9.5" bestFit="1" customWidth="1"/>
    <col min="25" max="25" width="12" bestFit="1" customWidth="1"/>
    <col min="26" max="26" width="9.5" bestFit="1" customWidth="1"/>
    <col min="27" max="27" width="12" bestFit="1" customWidth="1"/>
    <col min="28" max="28" width="9.5" bestFit="1" customWidth="1"/>
    <col min="29" max="29" width="12" bestFit="1" customWidth="1"/>
  </cols>
  <sheetData>
    <row r="2" spans="2:33" ht="21">
      <c r="B2" s="22" t="s">
        <v>25</v>
      </c>
    </row>
    <row r="3" spans="2:33" ht="21">
      <c r="C3" s="76" t="s">
        <v>22</v>
      </c>
      <c r="D3" s="77" t="s">
        <v>21</v>
      </c>
      <c r="E3" s="77"/>
      <c r="F3" s="77"/>
      <c r="G3" s="77"/>
      <c r="H3" s="77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  <c r="T3" s="78"/>
      <c r="U3" s="78"/>
      <c r="V3" s="78"/>
      <c r="W3" s="78"/>
      <c r="X3" s="78"/>
      <c r="Y3" s="78"/>
      <c r="Z3" s="78"/>
      <c r="AA3" s="78"/>
      <c r="AB3" s="78"/>
      <c r="AC3" s="78"/>
      <c r="AD3" s="78"/>
      <c r="AE3" s="78"/>
      <c r="AF3" s="78"/>
      <c r="AG3" s="78"/>
    </row>
    <row r="4" spans="2:33">
      <c r="C4" s="76"/>
      <c r="D4" s="19">
        <v>0.03</v>
      </c>
      <c r="E4" s="25" t="s">
        <v>23</v>
      </c>
      <c r="F4" s="19">
        <v>0.05</v>
      </c>
      <c r="G4" s="25" t="s">
        <v>23</v>
      </c>
      <c r="H4" s="19">
        <v>0.1</v>
      </c>
      <c r="I4" s="56" t="s">
        <v>23</v>
      </c>
      <c r="J4" s="19">
        <v>0.15</v>
      </c>
      <c r="K4" s="25" t="s">
        <v>23</v>
      </c>
      <c r="L4" s="19">
        <v>0.2</v>
      </c>
      <c r="M4" s="25" t="s">
        <v>23</v>
      </c>
      <c r="N4" s="19">
        <v>0.25</v>
      </c>
      <c r="O4" s="25" t="s">
        <v>23</v>
      </c>
      <c r="P4" s="19">
        <v>0.3</v>
      </c>
      <c r="Q4" s="25" t="s">
        <v>23</v>
      </c>
      <c r="R4" s="19">
        <v>0.35</v>
      </c>
      <c r="S4" s="25" t="s">
        <v>23</v>
      </c>
      <c r="T4" s="19">
        <v>0.4</v>
      </c>
      <c r="U4" s="25" t="s">
        <v>23</v>
      </c>
      <c r="V4" s="19">
        <v>0.45</v>
      </c>
      <c r="W4" s="25" t="s">
        <v>23</v>
      </c>
      <c r="X4" s="19">
        <v>0.5</v>
      </c>
      <c r="Y4" s="25" t="s">
        <v>23</v>
      </c>
      <c r="Z4" s="19">
        <v>0.55000000000000004</v>
      </c>
      <c r="AA4" s="25" t="s">
        <v>23</v>
      </c>
      <c r="AB4" s="19">
        <v>0.6</v>
      </c>
      <c r="AC4" s="25" t="s">
        <v>23</v>
      </c>
      <c r="AD4" s="19">
        <v>0.7</v>
      </c>
      <c r="AE4" s="25" t="s">
        <v>23</v>
      </c>
      <c r="AF4" s="19">
        <v>0.8</v>
      </c>
      <c r="AG4" s="25" t="s">
        <v>23</v>
      </c>
    </row>
    <row r="5" spans="2:33">
      <c r="C5" s="23">
        <v>1</v>
      </c>
      <c r="D5" s="17">
        <f>D4</f>
        <v>0.03</v>
      </c>
      <c r="E5" s="17">
        <f>SUM(D$5:D5)</f>
        <v>0.03</v>
      </c>
      <c r="F5" s="17">
        <f t="shared" ref="F5" si="0">F4</f>
        <v>0.05</v>
      </c>
      <c r="G5" s="17">
        <f>SUM(F$5:F5)</f>
        <v>0.05</v>
      </c>
      <c r="H5" s="17">
        <f t="shared" ref="H5" si="1">H4</f>
        <v>0.1</v>
      </c>
      <c r="I5" s="57">
        <f>SUM(H$5:H5)</f>
        <v>0.1</v>
      </c>
      <c r="J5" s="17">
        <f>J4</f>
        <v>0.15</v>
      </c>
      <c r="K5" s="17">
        <f>SUM(J$5:J5)</f>
        <v>0.15</v>
      </c>
      <c r="L5" s="17">
        <f>L4</f>
        <v>0.2</v>
      </c>
      <c r="M5" s="17">
        <f>SUM(L$5:L5)</f>
        <v>0.2</v>
      </c>
      <c r="N5" s="17">
        <f>N4</f>
        <v>0.25</v>
      </c>
      <c r="O5" s="17">
        <f>SUM(N$5:N5)</f>
        <v>0.25</v>
      </c>
      <c r="P5" s="17">
        <f t="shared" ref="P5:AB5" si="2">P4</f>
        <v>0.3</v>
      </c>
      <c r="Q5" s="17">
        <f>SUM(P$5:P5)</f>
        <v>0.3</v>
      </c>
      <c r="R5" s="17">
        <f t="shared" ref="R5" si="3">R4</f>
        <v>0.35</v>
      </c>
      <c r="S5" s="17">
        <f>SUM(R$5:R5)</f>
        <v>0.35</v>
      </c>
      <c r="T5" s="17">
        <f t="shared" si="2"/>
        <v>0.4</v>
      </c>
      <c r="U5" s="17">
        <f>SUM(T$5:T5)</f>
        <v>0.4</v>
      </c>
      <c r="V5" s="17">
        <f t="shared" ref="V5" si="4">V4</f>
        <v>0.45</v>
      </c>
      <c r="W5" s="17">
        <f>SUM(V$5:V5)</f>
        <v>0.45</v>
      </c>
      <c r="X5" s="17">
        <f t="shared" si="2"/>
        <v>0.5</v>
      </c>
      <c r="Y5" s="17">
        <f>SUM(X$5:X5)</f>
        <v>0.5</v>
      </c>
      <c r="Z5" s="17">
        <f t="shared" ref="Z5" si="5">Z4</f>
        <v>0.55000000000000004</v>
      </c>
      <c r="AA5" s="17">
        <f>SUM(Z$5:Z5)</f>
        <v>0.55000000000000004</v>
      </c>
      <c r="AB5" s="17">
        <f t="shared" si="2"/>
        <v>0.6</v>
      </c>
      <c r="AC5" s="17">
        <f>SUM(AB$5:AB5)</f>
        <v>0.6</v>
      </c>
      <c r="AD5" s="17">
        <f t="shared" ref="AD5:AF5" si="6">AD4</f>
        <v>0.7</v>
      </c>
      <c r="AE5" s="17">
        <f>SUM(AD$5:AD5)</f>
        <v>0.7</v>
      </c>
      <c r="AF5" s="17">
        <f t="shared" si="6"/>
        <v>0.8</v>
      </c>
      <c r="AG5" s="17">
        <f>SUM(AF$5:AF5)</f>
        <v>0.8</v>
      </c>
    </row>
    <row r="6" spans="2:33">
      <c r="C6" s="23">
        <v>2</v>
      </c>
      <c r="D6" s="17">
        <f>(1-SUM(D$5:D5))*D$5</f>
        <v>2.9099999999999997E-2</v>
      </c>
      <c r="E6" s="17">
        <f>SUM(D$5:D6)</f>
        <v>5.91E-2</v>
      </c>
      <c r="F6" s="17">
        <f>(1-SUM(F$5:F5))*F$5</f>
        <v>4.7500000000000001E-2</v>
      </c>
      <c r="G6" s="17">
        <f>SUM(F$5:F6)</f>
        <v>9.7500000000000003E-2</v>
      </c>
      <c r="H6" s="17">
        <f>(1-SUM(H$5:H5))*H$5</f>
        <v>9.0000000000000011E-2</v>
      </c>
      <c r="I6" s="57">
        <f>SUM(H$5:H6)</f>
        <v>0.19</v>
      </c>
      <c r="J6" s="17">
        <f>(1-SUM(J$5:J5))*J$5</f>
        <v>0.1275</v>
      </c>
      <c r="K6" s="17">
        <f>SUM(J$5:J6)</f>
        <v>0.27749999999999997</v>
      </c>
      <c r="L6" s="17">
        <f>(1-SUM(L$5:L5))*L$5</f>
        <v>0.16000000000000003</v>
      </c>
      <c r="M6" s="17">
        <f>SUM(L$5:L6)</f>
        <v>0.36000000000000004</v>
      </c>
      <c r="N6" s="17">
        <f>(1-SUM(N$5:N5))*N$5</f>
        <v>0.1875</v>
      </c>
      <c r="O6" s="17">
        <f>SUM(N$5:N6)</f>
        <v>0.4375</v>
      </c>
      <c r="P6" s="17">
        <f>(1-SUM(P$5:P5))*P$5</f>
        <v>0.21</v>
      </c>
      <c r="Q6" s="17">
        <f>SUM(P$5:P6)</f>
        <v>0.51</v>
      </c>
      <c r="R6" s="17">
        <f>(1-SUM(R$5:R5))*R$5</f>
        <v>0.22749999999999998</v>
      </c>
      <c r="S6" s="17">
        <f>SUM(R$5:R6)</f>
        <v>0.5774999999999999</v>
      </c>
      <c r="T6" s="17">
        <f>(1-SUM(T$5:T5))*T$5</f>
        <v>0.24</v>
      </c>
      <c r="U6" s="17">
        <f>SUM(T$5:T6)</f>
        <v>0.64</v>
      </c>
      <c r="V6" s="17">
        <f>(1-SUM(V$5:V5))*V$5</f>
        <v>0.24750000000000003</v>
      </c>
      <c r="W6" s="17">
        <f>SUM(V$5:V6)</f>
        <v>0.69750000000000001</v>
      </c>
      <c r="X6" s="17">
        <f>(1-SUM(X$5:X5))*X$5</f>
        <v>0.25</v>
      </c>
      <c r="Y6" s="17">
        <f>SUM(X$5:X6)</f>
        <v>0.75</v>
      </c>
      <c r="Z6" s="17">
        <f>(1-SUM(Z$5:Z5))*Z$5</f>
        <v>0.2475</v>
      </c>
      <c r="AA6" s="17">
        <f>SUM(Z$5:Z6)</f>
        <v>0.7975000000000001</v>
      </c>
      <c r="AB6" s="17">
        <f>(1-SUM(AB$5:AB5))*AB$5</f>
        <v>0.24</v>
      </c>
      <c r="AC6" s="17">
        <f>SUM(AB$5:AB6)</f>
        <v>0.84</v>
      </c>
      <c r="AD6" s="17">
        <f>(1-SUM(AD$5:AD5))*AD$5</f>
        <v>0.21000000000000002</v>
      </c>
      <c r="AE6" s="17">
        <f>SUM(AD$5:AD6)</f>
        <v>0.90999999999999992</v>
      </c>
      <c r="AF6" s="17">
        <f>(1-SUM(AF$5:AF5))*AF$5</f>
        <v>0.15999999999999998</v>
      </c>
      <c r="AG6" s="17">
        <f>SUM(AF$5:AF6)</f>
        <v>0.96</v>
      </c>
    </row>
    <row r="7" spans="2:33">
      <c r="C7" s="23">
        <v>3</v>
      </c>
      <c r="D7" s="17">
        <f>(1-SUM(D$5:D6))*D$5</f>
        <v>2.8226999999999999E-2</v>
      </c>
      <c r="E7" s="17">
        <f>SUM(D$5:D7)</f>
        <v>8.7327000000000002E-2</v>
      </c>
      <c r="F7" s="17">
        <f>(1-SUM(F$5:F6))*F$5</f>
        <v>4.5124999999999998E-2</v>
      </c>
      <c r="G7" s="17">
        <f>SUM(F$5:F7)</f>
        <v>0.142625</v>
      </c>
      <c r="H7" s="17">
        <f>(1-SUM(H$5:H6))*H$5</f>
        <v>8.1000000000000016E-2</v>
      </c>
      <c r="I7" s="57">
        <f>SUM(H$5:H7)</f>
        <v>0.27100000000000002</v>
      </c>
      <c r="J7" s="17">
        <f>(1-SUM(J$5:J6))*J$5</f>
        <v>0.108375</v>
      </c>
      <c r="K7" s="17">
        <f>SUM(J$5:J7)</f>
        <v>0.38587499999999997</v>
      </c>
      <c r="L7" s="17">
        <f>(1-SUM(L$5:L6))*L$5</f>
        <v>0.12799999999999997</v>
      </c>
      <c r="M7" s="17">
        <f>SUM(L$5:L7)</f>
        <v>0.48799999999999999</v>
      </c>
      <c r="N7" s="17">
        <f>(1-SUM(N$5:N6))*N$5</f>
        <v>0.140625</v>
      </c>
      <c r="O7" s="17">
        <f>SUM(N$5:N7)</f>
        <v>0.578125</v>
      </c>
      <c r="P7" s="17">
        <f>(1-SUM(P$5:P6))*P$5</f>
        <v>0.14699999999999999</v>
      </c>
      <c r="Q7" s="17">
        <f>SUM(P$5:P7)</f>
        <v>0.65700000000000003</v>
      </c>
      <c r="R7" s="17">
        <f>(1-SUM(R$5:R6))*R$5</f>
        <v>0.14787500000000003</v>
      </c>
      <c r="S7" s="17">
        <f>SUM(R$5:R7)</f>
        <v>0.72537499999999988</v>
      </c>
      <c r="T7" s="17">
        <f>(1-SUM(T$5:T6))*T$5</f>
        <v>0.14399999999999999</v>
      </c>
      <c r="U7" s="17">
        <f>SUM(T$5:T7)</f>
        <v>0.78400000000000003</v>
      </c>
      <c r="V7" s="17">
        <f>(1-SUM(V$5:V6))*V$5</f>
        <v>0.136125</v>
      </c>
      <c r="W7" s="17">
        <f>SUM(V$5:V7)</f>
        <v>0.83362500000000006</v>
      </c>
      <c r="X7" s="17">
        <f>(1-SUM(X$5:X6))*X$5</f>
        <v>0.125</v>
      </c>
      <c r="Y7" s="17">
        <f>SUM(X$5:X7)</f>
        <v>0.875</v>
      </c>
      <c r="Z7" s="17">
        <f>(1-SUM(Z$5:Z6))*Z$5</f>
        <v>0.11137499999999996</v>
      </c>
      <c r="AA7" s="17">
        <f>SUM(Z$5:Z7)</f>
        <v>0.9088750000000001</v>
      </c>
      <c r="AB7" s="17">
        <f>(1-SUM(AB$5:AB6))*AB$5</f>
        <v>9.6000000000000016E-2</v>
      </c>
      <c r="AC7" s="17">
        <f>SUM(AB$5:AB7)</f>
        <v>0.93599999999999994</v>
      </c>
      <c r="AD7" s="17">
        <f>(1-SUM(AD$5:AD6))*AD$5</f>
        <v>6.3000000000000056E-2</v>
      </c>
      <c r="AE7" s="17">
        <f>SUM(AD$5:AD7)</f>
        <v>0.97299999999999998</v>
      </c>
      <c r="AF7" s="17">
        <f>(1-SUM(AF$5:AF6))*AF$5</f>
        <v>3.2000000000000028E-2</v>
      </c>
      <c r="AG7" s="17">
        <f>SUM(AF$5:AF7)</f>
        <v>0.99199999999999999</v>
      </c>
    </row>
    <row r="8" spans="2:33">
      <c r="C8" s="23">
        <v>4</v>
      </c>
      <c r="D8" s="17">
        <f>(1-SUM(D$5:D7))*D$5</f>
        <v>2.7380189999999999E-2</v>
      </c>
      <c r="E8" s="17">
        <f>SUM(D$5:D8)</f>
        <v>0.11470719</v>
      </c>
      <c r="F8" s="17">
        <f>(1-SUM(F$5:F7))*F$5</f>
        <v>4.2868750000000004E-2</v>
      </c>
      <c r="G8" s="17">
        <f>SUM(F$5:F8)</f>
        <v>0.18549375000000001</v>
      </c>
      <c r="H8" s="17">
        <f>(1-SUM(H$5:H7))*H$5</f>
        <v>7.2900000000000006E-2</v>
      </c>
      <c r="I8" s="57">
        <f>SUM(H$5:H8)</f>
        <v>0.34390000000000004</v>
      </c>
      <c r="J8" s="17">
        <f>(1-SUM(J$5:J7))*J$5</f>
        <v>9.2118749999999999E-2</v>
      </c>
      <c r="K8" s="17">
        <f>SUM(J$5:J8)</f>
        <v>0.47799375</v>
      </c>
      <c r="L8" s="17">
        <f>(1-SUM(L$5:L7))*L$5</f>
        <v>0.1024</v>
      </c>
      <c r="M8" s="17">
        <f>SUM(L$5:L8)</f>
        <v>0.59040000000000004</v>
      </c>
      <c r="N8" s="17">
        <f>(1-SUM(N$5:N7))*N$5</f>
        <v>0.10546875</v>
      </c>
      <c r="O8" s="17">
        <f>SUM(N$5:N8)</f>
        <v>0.68359375</v>
      </c>
      <c r="P8" s="17">
        <f>(1-SUM(P$5:P7))*P$5</f>
        <v>0.10289999999999999</v>
      </c>
      <c r="Q8" s="17">
        <f>SUM(P$5:P8)</f>
        <v>0.75990000000000002</v>
      </c>
      <c r="R8" s="17">
        <f>(1-SUM(R$5:R7))*R$5</f>
        <v>9.6118750000000031E-2</v>
      </c>
      <c r="S8" s="17">
        <f>SUM(R$5:R8)</f>
        <v>0.82149374999999991</v>
      </c>
      <c r="T8" s="17">
        <f>(1-SUM(T$5:T7))*T$5</f>
        <v>8.6399999999999991E-2</v>
      </c>
      <c r="U8" s="17">
        <f>SUM(T$5:T8)</f>
        <v>0.87040000000000006</v>
      </c>
      <c r="V8" s="17">
        <f>(1-SUM(V$5:V7))*V$5</f>
        <v>7.486874999999997E-2</v>
      </c>
      <c r="W8" s="17">
        <f>SUM(V$5:V8)</f>
        <v>0.90849374999999999</v>
      </c>
      <c r="X8" s="17">
        <f>(1-SUM(X$5:X7))*X$5</f>
        <v>6.25E-2</v>
      </c>
      <c r="Y8" s="17">
        <f>SUM(X$5:X8)</f>
        <v>0.9375</v>
      </c>
      <c r="Z8" s="17">
        <f>(1-SUM(Z$5:Z7))*Z$5</f>
        <v>5.0118749999999948E-2</v>
      </c>
      <c r="AA8" s="17">
        <f>SUM(Z$5:Z8)</f>
        <v>0.95899375000000009</v>
      </c>
      <c r="AB8" s="17">
        <f>(1-SUM(AB$5:AB7))*AB$5</f>
        <v>3.8400000000000031E-2</v>
      </c>
      <c r="AC8" s="17">
        <f>SUM(AB$5:AB8)</f>
        <v>0.97439999999999993</v>
      </c>
      <c r="AD8" s="17">
        <f>(1-SUM(AD$5:AD7))*AD$5</f>
        <v>1.8900000000000014E-2</v>
      </c>
      <c r="AE8" s="17">
        <f>SUM(AD$5:AD8)</f>
        <v>0.9919</v>
      </c>
      <c r="AF8" s="17">
        <f>(1-SUM(AF$5:AF7))*AF$5</f>
        <v>6.4000000000000064E-3</v>
      </c>
      <c r="AG8" s="17">
        <f>SUM(AF$5:AF8)</f>
        <v>0.99839999999999995</v>
      </c>
    </row>
    <row r="9" spans="2:33">
      <c r="C9" s="23">
        <v>5</v>
      </c>
      <c r="D9" s="17">
        <f>(1-SUM(D$5:D8))*D$5</f>
        <v>2.6558784299999999E-2</v>
      </c>
      <c r="E9" s="17">
        <f>SUM(D$5:D9)</f>
        <v>0.14126597429999999</v>
      </c>
      <c r="F9" s="17">
        <f>(1-SUM(F$5:F8))*F$5</f>
        <v>4.0725312499999999E-2</v>
      </c>
      <c r="G9" s="17">
        <f>SUM(F$5:F9)</f>
        <v>0.22621906250000001</v>
      </c>
      <c r="H9" s="17">
        <f>(1-SUM(H$5:H8))*H$5</f>
        <v>6.5609999999999988E-2</v>
      </c>
      <c r="I9" s="57">
        <f>SUM(H$5:H9)</f>
        <v>0.40951000000000004</v>
      </c>
      <c r="J9" s="17">
        <f>(1-SUM(J$5:J8))*J$5</f>
        <v>7.8300937500000001E-2</v>
      </c>
      <c r="K9" s="17">
        <f>SUM(J$5:J9)</f>
        <v>0.5562946875</v>
      </c>
      <c r="L9" s="17">
        <f>(1-SUM(L$5:L8))*L$5</f>
        <v>8.1919999999999993E-2</v>
      </c>
      <c r="M9" s="17">
        <f>SUM(L$5:L9)</f>
        <v>0.67232000000000003</v>
      </c>
      <c r="N9" s="17">
        <f>(1-SUM(N$5:N8))*N$5</f>
        <v>7.91015625E-2</v>
      </c>
      <c r="O9" s="17">
        <f>SUM(N$5:N9)</f>
        <v>0.7626953125</v>
      </c>
      <c r="P9" s="17">
        <f>(1-SUM(P$5:P8))*P$5</f>
        <v>7.2029999999999997E-2</v>
      </c>
      <c r="Q9" s="17">
        <f>SUM(P$5:P9)</f>
        <v>0.83193000000000006</v>
      </c>
      <c r="R9" s="17">
        <f>(1-SUM(R$5:R8))*R$5</f>
        <v>6.2477187500000024E-2</v>
      </c>
      <c r="S9" s="17">
        <f>SUM(R$5:R9)</f>
        <v>0.88397093749999989</v>
      </c>
      <c r="T9" s="17">
        <f>(1-SUM(T$5:T8))*T$5</f>
        <v>5.1839999999999976E-2</v>
      </c>
      <c r="U9" s="17">
        <f>SUM(T$5:T9)</f>
        <v>0.92224000000000006</v>
      </c>
      <c r="V9" s="17">
        <f>(1-SUM(V$5:V8))*V$5</f>
        <v>4.1177812500000008E-2</v>
      </c>
      <c r="W9" s="17">
        <f>SUM(V$5:V9)</f>
        <v>0.94967156249999995</v>
      </c>
      <c r="X9" s="17">
        <f>(1-SUM(X$5:X8))*X$5</f>
        <v>3.125E-2</v>
      </c>
      <c r="Y9" s="17">
        <f>SUM(X$5:X9)</f>
        <v>0.96875</v>
      </c>
      <c r="Z9" s="17">
        <f>(1-SUM(Z$5:Z8))*Z$5</f>
        <v>2.2553437499999954E-2</v>
      </c>
      <c r="AA9" s="17">
        <f>SUM(Z$5:Z9)</f>
        <v>0.98154718750000003</v>
      </c>
      <c r="AB9" s="17">
        <f>(1-SUM(AB$5:AB8))*AB$5</f>
        <v>1.536000000000004E-2</v>
      </c>
      <c r="AC9" s="17">
        <f>SUM(AB$5:AB9)</f>
        <v>0.98975999999999997</v>
      </c>
      <c r="AD9" s="17">
        <f>(1-SUM(AD$5:AD8))*AD$5</f>
        <v>5.6699999999999971E-3</v>
      </c>
      <c r="AE9" s="17">
        <f>SUM(AD$5:AD9)</f>
        <v>0.99756999999999996</v>
      </c>
      <c r="AF9" s="17">
        <f>(1-SUM(AF$5:AF8))*AF$5</f>
        <v>1.2800000000000368E-3</v>
      </c>
      <c r="AG9" s="17">
        <f>SUM(AF$5:AF9)</f>
        <v>0.99968000000000001</v>
      </c>
    </row>
    <row r="10" spans="2:33">
      <c r="C10" s="23">
        <v>6</v>
      </c>
      <c r="D10" s="17">
        <f>(1-SUM(D$5:D9))*D$5</f>
        <v>2.5762020771E-2</v>
      </c>
      <c r="E10" s="17">
        <f>SUM(D$5:D10)</f>
        <v>0.167027995071</v>
      </c>
      <c r="F10" s="17">
        <f>(1-SUM(F$5:F9))*F$5</f>
        <v>3.8689046875000001E-2</v>
      </c>
      <c r="G10" s="17">
        <f>SUM(F$5:F10)</f>
        <v>0.26490810937500003</v>
      </c>
      <c r="H10" s="17">
        <f>(1-SUM(H$5:H9))*H$5</f>
        <v>5.9048999999999997E-2</v>
      </c>
      <c r="I10" s="57">
        <f>SUM(H$5:H10)</f>
        <v>0.46855900000000006</v>
      </c>
      <c r="J10" s="17">
        <f>(1-SUM(J$5:J9))*J$5</f>
        <v>6.6555796875000003E-2</v>
      </c>
      <c r="K10" s="17">
        <f>SUM(J$5:J10)</f>
        <v>0.62285048437500001</v>
      </c>
      <c r="L10" s="17">
        <f>(1-SUM(L$5:L9))*L$5</f>
        <v>6.5535999999999997E-2</v>
      </c>
      <c r="M10" s="17">
        <f>SUM(L$5:L10)</f>
        <v>0.73785600000000007</v>
      </c>
      <c r="N10" s="17">
        <f>(1-SUM(N$5:N9))*N$5</f>
        <v>5.9326171875E-2</v>
      </c>
      <c r="O10" s="17">
        <f>SUM(N$5:N10)</f>
        <v>0.822021484375</v>
      </c>
      <c r="P10" s="17">
        <f>(1-SUM(P$5:P9))*P$5</f>
        <v>5.042099999999998E-2</v>
      </c>
      <c r="Q10" s="17">
        <f>SUM(P$5:P10)</f>
        <v>0.882351</v>
      </c>
      <c r="R10" s="17">
        <f>(1-SUM(R$5:R9))*R$5</f>
        <v>4.0610171875000038E-2</v>
      </c>
      <c r="S10" s="17">
        <f>SUM(R$5:R10)</f>
        <v>0.92458110937499993</v>
      </c>
      <c r="T10" s="17">
        <f>(1-SUM(T$5:T9))*T$5</f>
        <v>3.1103999999999979E-2</v>
      </c>
      <c r="U10" s="17">
        <f>SUM(T$5:T10)</f>
        <v>0.95334400000000008</v>
      </c>
      <c r="V10" s="17">
        <f>(1-SUM(V$5:V9))*V$5</f>
        <v>2.2647796875000022E-2</v>
      </c>
      <c r="W10" s="17">
        <f>SUM(V$5:V10)</f>
        <v>0.97231935937500003</v>
      </c>
      <c r="X10" s="17">
        <f>(1-SUM(X$5:X9))*X$5</f>
        <v>1.5625E-2</v>
      </c>
      <c r="Y10" s="17">
        <f>SUM(X$5:X10)</f>
        <v>0.984375</v>
      </c>
      <c r="Z10" s="17">
        <f>(1-SUM(Z$5:Z9))*Z$5</f>
        <v>1.0149046874999984E-2</v>
      </c>
      <c r="AA10" s="17">
        <f>SUM(Z$5:Z10)</f>
        <v>0.99169623437499999</v>
      </c>
      <c r="AB10" s="17">
        <f>(1-SUM(AB$5:AB9))*AB$5</f>
        <v>6.1440000000000158E-3</v>
      </c>
      <c r="AC10" s="17">
        <f>SUM(AB$5:AB10)</f>
        <v>0.99590400000000001</v>
      </c>
      <c r="AD10" s="17">
        <f>(1-SUM(AD$5:AD9))*AD$5</f>
        <v>1.7010000000000302E-3</v>
      </c>
      <c r="AE10" s="17">
        <f>SUM(AD$5:AD10)</f>
        <v>0.99927100000000002</v>
      </c>
      <c r="AF10" s="17">
        <f>(1-SUM(AF$5:AF9))*AF$5</f>
        <v>2.5599999999998958E-4</v>
      </c>
      <c r="AG10" s="17">
        <f>SUM(AF$5:AF10)</f>
        <v>0.99993600000000005</v>
      </c>
    </row>
    <row r="11" spans="2:33">
      <c r="C11" s="23">
        <v>7</v>
      </c>
      <c r="D11" s="17">
        <f>(1-SUM(D$5:D10))*D$5</f>
        <v>2.4989160147870001E-2</v>
      </c>
      <c r="E11" s="17">
        <f>SUM(D$5:D11)</f>
        <v>0.19201715521887</v>
      </c>
      <c r="F11" s="17">
        <f>(1-SUM(F$5:F10))*F$5</f>
        <v>3.6754594531249997E-2</v>
      </c>
      <c r="G11" s="17">
        <f>SUM(F$5:F11)</f>
        <v>0.30166270390625005</v>
      </c>
      <c r="H11" s="17">
        <f>(1-SUM(H$5:H10))*H$5</f>
        <v>5.31441E-2</v>
      </c>
      <c r="I11" s="57">
        <f>SUM(H$5:H11)</f>
        <v>0.52170310000000009</v>
      </c>
      <c r="J11" s="17">
        <f>(1-SUM(J$5:J10))*J$5</f>
        <v>5.6572427343749995E-2</v>
      </c>
      <c r="K11" s="17">
        <f>SUM(J$5:J11)</f>
        <v>0.67942291171875002</v>
      </c>
      <c r="L11" s="17">
        <f>(1-SUM(L$5:L10))*L$5</f>
        <v>5.2428799999999991E-2</v>
      </c>
      <c r="M11" s="17">
        <f>SUM(L$5:L11)</f>
        <v>0.79028480000000001</v>
      </c>
      <c r="N11" s="17">
        <f>(1-SUM(N$5:N10))*N$5</f>
        <v>4.449462890625E-2</v>
      </c>
      <c r="O11" s="17">
        <f>SUM(N$5:N11)</f>
        <v>0.86651611328125</v>
      </c>
      <c r="P11" s="17">
        <f>(1-SUM(P$5:P10))*P$5</f>
        <v>3.5294699999999998E-2</v>
      </c>
      <c r="Q11" s="17">
        <f>SUM(P$5:P11)</f>
        <v>0.91764570000000001</v>
      </c>
      <c r="R11" s="17">
        <f>(1-SUM(R$5:R10))*R$5</f>
        <v>2.6396611718750022E-2</v>
      </c>
      <c r="S11" s="17">
        <f>SUM(R$5:R11)</f>
        <v>0.95097772109375001</v>
      </c>
      <c r="T11" s="17">
        <f>(1-SUM(T$5:T10))*T$5</f>
        <v>1.8662399999999968E-2</v>
      </c>
      <c r="U11" s="17">
        <f>SUM(T$5:T11)</f>
        <v>0.97200640000000005</v>
      </c>
      <c r="V11" s="17">
        <f>(1-SUM(V$5:V10))*V$5</f>
        <v>1.245628828124999E-2</v>
      </c>
      <c r="W11" s="17">
        <f>SUM(V$5:V11)</f>
        <v>0.98477564765625003</v>
      </c>
      <c r="X11" s="17">
        <f>(1-SUM(X$5:X10))*X$5</f>
        <v>7.8125E-3</v>
      </c>
      <c r="Y11" s="17">
        <f>SUM(X$5:X11)</f>
        <v>0.9921875</v>
      </c>
      <c r="Z11" s="17">
        <f>(1-SUM(Z$5:Z10))*Z$5</f>
        <v>4.5670710937500084E-3</v>
      </c>
      <c r="AA11" s="17">
        <f>SUM(Z$5:Z11)</f>
        <v>0.99626330546874997</v>
      </c>
      <c r="AB11" s="17">
        <f>(1-SUM(AB$5:AB10))*AB$5</f>
        <v>2.4575999999999929E-3</v>
      </c>
      <c r="AC11" s="17">
        <f>SUM(AB$5:AB11)</f>
        <v>0.99836159999999996</v>
      </c>
      <c r="AD11" s="17">
        <f>(1-SUM(AD$5:AD10))*AD$5</f>
        <v>5.1029999999998579E-4</v>
      </c>
      <c r="AE11" s="17">
        <f>SUM(AD$5:AD11)</f>
        <v>0.99978129999999998</v>
      </c>
      <c r="AF11" s="17">
        <f>(1-SUM(AF$5:AF10))*AF$5</f>
        <v>5.1199999999962389E-5</v>
      </c>
      <c r="AG11" s="17">
        <f>SUM(AF$5:AF11)</f>
        <v>0.99998719999999996</v>
      </c>
    </row>
    <row r="12" spans="2:33">
      <c r="C12" s="23">
        <v>8</v>
      </c>
      <c r="D12" s="17">
        <f>(1-SUM(D$5:D11))*D$5</f>
        <v>2.4239485343433901E-2</v>
      </c>
      <c r="E12" s="17">
        <f>SUM(D$5:D12)</f>
        <v>0.2162566405623039</v>
      </c>
      <c r="F12" s="17">
        <f>(1-SUM(F$5:F11))*F$5</f>
        <v>3.4916864804687496E-2</v>
      </c>
      <c r="G12" s="17">
        <f>SUM(F$5:F12)</f>
        <v>0.33657956871093753</v>
      </c>
      <c r="H12" s="17">
        <f>(1-SUM(H$5:H11))*H$5</f>
        <v>4.7829689999999994E-2</v>
      </c>
      <c r="I12" s="57">
        <f>SUM(H$5:H12)</f>
        <v>0.56953279000000012</v>
      </c>
      <c r="J12" s="17">
        <f>(1-SUM(J$5:J11))*J$5</f>
        <v>4.8086563242187498E-2</v>
      </c>
      <c r="K12" s="17">
        <f>SUM(J$5:J12)</f>
        <v>0.72750947496093754</v>
      </c>
      <c r="L12" s="17">
        <f>(1-SUM(L$5:L11))*L$5</f>
        <v>4.1943040000000001E-2</v>
      </c>
      <c r="M12" s="17">
        <f>SUM(L$5:L12)</f>
        <v>0.83222784000000005</v>
      </c>
      <c r="N12" s="17">
        <f>(1-SUM(N$5:N11))*N$5</f>
        <v>3.33709716796875E-2</v>
      </c>
      <c r="O12" s="17">
        <f>SUM(N$5:N12)</f>
        <v>0.8998870849609375</v>
      </c>
      <c r="P12" s="17">
        <f>(1-SUM(P$5:P11))*P$5</f>
        <v>2.4706289999999995E-2</v>
      </c>
      <c r="Q12" s="17">
        <f>SUM(P$5:P12)</f>
        <v>0.94235199000000003</v>
      </c>
      <c r="R12" s="17">
        <f>(1-SUM(R$5:R11))*R$5</f>
        <v>1.7157797617187498E-2</v>
      </c>
      <c r="S12" s="17">
        <f>SUM(R$5:R12)</f>
        <v>0.9681355187109375</v>
      </c>
      <c r="T12" s="17">
        <f>(1-SUM(T$5:T11))*T$5</f>
        <v>1.1197439999999982E-2</v>
      </c>
      <c r="U12" s="17">
        <f>SUM(T$5:T12)</f>
        <v>0.98320384000000005</v>
      </c>
      <c r="V12" s="17">
        <f>(1-SUM(V$5:V11))*V$5</f>
        <v>6.8509585546874868E-3</v>
      </c>
      <c r="W12" s="17">
        <f>SUM(V$5:V12)</f>
        <v>0.99162660621093757</v>
      </c>
      <c r="X12" s="17">
        <f>(1-SUM(X$5:X11))*X$5</f>
        <v>3.90625E-3</v>
      </c>
      <c r="Y12" s="17">
        <f>SUM(X$5:X12)</f>
        <v>0.99609375</v>
      </c>
      <c r="Z12" s="17">
        <f>(1-SUM(Z$5:Z11))*Z$5</f>
        <v>2.0551819921875158E-3</v>
      </c>
      <c r="AA12" s="17">
        <f>SUM(Z$5:Z12)</f>
        <v>0.99831848746093743</v>
      </c>
      <c r="AB12" s="17">
        <f>(1-SUM(AB$5:AB11))*AB$5</f>
        <v>9.8304000000002376E-4</v>
      </c>
      <c r="AC12" s="17">
        <f>SUM(AB$5:AB12)</f>
        <v>0.99934464000000001</v>
      </c>
      <c r="AD12" s="17">
        <f>(1-SUM(AD$5:AD11))*AD$5</f>
        <v>1.5309000000001126E-4</v>
      </c>
      <c r="AE12" s="17">
        <f>SUM(AD$5:AD12)</f>
        <v>0.99993438999999995</v>
      </c>
      <c r="AF12" s="17">
        <f>(1-SUM(AF$5:AF11))*AF$5</f>
        <v>1.0240000000028005E-5</v>
      </c>
      <c r="AG12" s="17">
        <f>SUM(AF$5:AF12)</f>
        <v>0.99999744000000002</v>
      </c>
    </row>
    <row r="13" spans="2:33">
      <c r="C13" s="23">
        <v>9</v>
      </c>
      <c r="D13" s="17">
        <f>(1-SUM(D$5:D12))*D$5</f>
        <v>2.3512300783130883E-2</v>
      </c>
      <c r="E13" s="17">
        <f>SUM(D$5:D13)</f>
        <v>0.23976894134543478</v>
      </c>
      <c r="F13" s="17">
        <f>(1-SUM(F$5:F12))*F$5</f>
        <v>3.3171021564453125E-2</v>
      </c>
      <c r="G13" s="17">
        <f>SUM(F$5:F13)</f>
        <v>0.36975059027539064</v>
      </c>
      <c r="H13" s="17">
        <f>(1-SUM(H$5:H12))*H$5</f>
        <v>4.3046720999999989E-2</v>
      </c>
      <c r="I13" s="57">
        <f>SUM(H$5:H13)</f>
        <v>0.61257951100000008</v>
      </c>
      <c r="J13" s="17">
        <f>(1-SUM(J$5:J12))*J$5</f>
        <v>4.0873578755859369E-2</v>
      </c>
      <c r="K13" s="17">
        <f>SUM(J$5:J13)</f>
        <v>0.76838305371679694</v>
      </c>
      <c r="L13" s="17">
        <f>(1-SUM(L$5:L12))*L$5</f>
        <v>3.3554431999999988E-2</v>
      </c>
      <c r="M13" s="17">
        <f>SUM(L$5:L13)</f>
        <v>0.86578227200000002</v>
      </c>
      <c r="N13" s="17">
        <f>(1-SUM(N$5:N12))*N$5</f>
        <v>2.5028228759765625E-2</v>
      </c>
      <c r="O13" s="17">
        <f>SUM(N$5:N13)</f>
        <v>0.92491531372070312</v>
      </c>
      <c r="P13" s="17">
        <f>(1-SUM(P$5:P12))*P$5</f>
        <v>1.7294402999999989E-2</v>
      </c>
      <c r="Q13" s="17">
        <f>SUM(P$5:P13)</f>
        <v>0.95964639299999999</v>
      </c>
      <c r="R13" s="17">
        <f>(1-SUM(R$5:R12))*R$5</f>
        <v>1.1152568451171872E-2</v>
      </c>
      <c r="S13" s="17">
        <f>SUM(R$5:R13)</f>
        <v>0.97928808716210936</v>
      </c>
      <c r="T13" s="17">
        <f>(1-SUM(T$5:T12))*T$5</f>
        <v>6.7184639999999796E-3</v>
      </c>
      <c r="U13" s="17">
        <f>SUM(T$5:T13)</f>
        <v>0.98992230400000003</v>
      </c>
      <c r="V13" s="17">
        <f>(1-SUM(V$5:V12))*V$5</f>
        <v>3.7680272050780949E-3</v>
      </c>
      <c r="W13" s="17">
        <f>SUM(V$5:V13)</f>
        <v>0.99539463341601564</v>
      </c>
      <c r="X13" s="17">
        <f>(1-SUM(X$5:X12))*X$5</f>
        <v>1.953125E-3</v>
      </c>
      <c r="Y13" s="17">
        <f>SUM(X$5:X13)</f>
        <v>0.998046875</v>
      </c>
      <c r="Z13" s="17">
        <f>(1-SUM(Z$5:Z12))*Z$5</f>
        <v>9.2483189648441273E-4</v>
      </c>
      <c r="AA13" s="17">
        <f>SUM(Z$5:Z13)</f>
        <v>0.99924331935742183</v>
      </c>
      <c r="AB13" s="17">
        <f>(1-SUM(AB$5:AB12))*AB$5</f>
        <v>3.932159999999962E-4</v>
      </c>
      <c r="AC13" s="17">
        <f>SUM(AB$5:AB13)</f>
        <v>0.99973785599999998</v>
      </c>
      <c r="AD13" s="17">
        <f>(1-SUM(AD$5:AD12))*AD$5</f>
        <v>4.5927000000034467E-5</v>
      </c>
      <c r="AE13" s="17">
        <f>SUM(AD$5:AD13)</f>
        <v>0.99998031700000001</v>
      </c>
      <c r="AF13" s="17">
        <f>(1-SUM(AF$5:AF12))*AF$5</f>
        <v>2.0479999999878376E-6</v>
      </c>
      <c r="AG13" s="17">
        <f>SUM(AF$5:AF13)</f>
        <v>0.99999948800000005</v>
      </c>
    </row>
    <row r="14" spans="2:33">
      <c r="C14" s="23">
        <v>10</v>
      </c>
      <c r="D14" s="17">
        <f>(1-SUM(D$5:D13))*D$5</f>
        <v>2.2806931759636957E-2</v>
      </c>
      <c r="E14" s="17">
        <f>SUM(D$5:D14)</f>
        <v>0.26257587310507174</v>
      </c>
      <c r="F14" s="17">
        <f>(1-SUM(F$5:F13))*F$5</f>
        <v>3.1512470486230473E-2</v>
      </c>
      <c r="G14" s="17">
        <f>SUM(F$5:F14)</f>
        <v>0.4012630607616211</v>
      </c>
      <c r="H14" s="17">
        <f>(1-SUM(H$5:H13))*H$5</f>
        <v>3.8742048899999992E-2</v>
      </c>
      <c r="I14" s="57">
        <f>SUM(H$5:H14)</f>
        <v>0.65132155990000007</v>
      </c>
      <c r="J14" s="17">
        <f>(1-SUM(J$5:J13))*J$5</f>
        <v>3.4742541942480457E-2</v>
      </c>
      <c r="K14" s="17">
        <f>SUM(J$5:J14)</f>
        <v>0.80312559565927744</v>
      </c>
      <c r="L14" s="17">
        <f>(1-SUM(L$5:L13))*L$5</f>
        <v>2.6843545599999998E-2</v>
      </c>
      <c r="M14" s="17">
        <f>SUM(L$5:L14)</f>
        <v>0.89262581760000004</v>
      </c>
      <c r="N14" s="17">
        <f>(1-SUM(N$5:N13))*N$5</f>
        <v>1.8771171569824219E-2</v>
      </c>
      <c r="O14" s="17">
        <f>SUM(N$5:N14)</f>
        <v>0.94368648529052734</v>
      </c>
      <c r="P14" s="17">
        <f>(1-SUM(P$5:P13))*P$5</f>
        <v>1.2106082100000004E-2</v>
      </c>
      <c r="Q14" s="17">
        <f>SUM(P$5:P14)</f>
        <v>0.97175247509999996</v>
      </c>
      <c r="R14" s="17">
        <f>(1-SUM(R$5:R13))*R$5</f>
        <v>7.2491694932617255E-3</v>
      </c>
      <c r="S14" s="17">
        <f>SUM(R$5:R14)</f>
        <v>0.98653725665537106</v>
      </c>
      <c r="T14" s="17">
        <f>(1-SUM(T$5:T13))*T$5</f>
        <v>4.0310783999999876E-3</v>
      </c>
      <c r="U14" s="17">
        <f>SUM(T$5:T14)</f>
        <v>0.99395338239999997</v>
      </c>
      <c r="V14" s="17">
        <f>(1-SUM(V$5:V13))*V$5</f>
        <v>2.0724149627929624E-3</v>
      </c>
      <c r="W14" s="17">
        <f>SUM(V$5:V14)</f>
        <v>0.99746704837880862</v>
      </c>
      <c r="X14" s="17">
        <f>(1-SUM(X$5:X13))*X$5</f>
        <v>9.765625E-4</v>
      </c>
      <c r="Y14" s="17">
        <f>SUM(X$5:X14)</f>
        <v>0.9990234375</v>
      </c>
      <c r="Z14" s="17">
        <f>(1-SUM(Z$5:Z13))*Z$5</f>
        <v>4.1617435341799182E-4</v>
      </c>
      <c r="AA14" s="17">
        <f>SUM(Z$5:Z14)</f>
        <v>0.99965949371083984</v>
      </c>
      <c r="AB14" s="17">
        <f>(1-SUM(AB$5:AB13))*AB$5</f>
        <v>1.5728640000001182E-4</v>
      </c>
      <c r="AC14" s="17">
        <f>SUM(AB$5:AB14)</f>
        <v>0.99989514239999999</v>
      </c>
      <c r="AD14" s="17">
        <f>(1-SUM(AD$5:AD13))*AD$5</f>
        <v>1.3778099999994797E-5</v>
      </c>
      <c r="AE14" s="17">
        <f>SUM(AD$5:AD14)</f>
        <v>0.99999409510000004</v>
      </c>
      <c r="AF14" s="17">
        <f>(1-SUM(AF$5:AF13))*AF$5</f>
        <v>4.0959999996204034E-7</v>
      </c>
      <c r="AG14" s="17">
        <f>SUM(AF$5:AF14)</f>
        <v>0.99999989759999997</v>
      </c>
    </row>
    <row r="15" spans="2:33">
      <c r="C15" s="23">
        <v>11</v>
      </c>
      <c r="D15" s="17">
        <f>(1-SUM(D$5:D14))*D$5</f>
        <v>2.2122723806847846E-2</v>
      </c>
      <c r="E15" s="17">
        <f>SUM(D$5:D15)</f>
        <v>0.28469859691191957</v>
      </c>
      <c r="F15" s="17">
        <f>(1-SUM(F$5:F14))*F$5</f>
        <v>2.9936846961918947E-2</v>
      </c>
      <c r="G15" s="17">
        <f>SUM(F$5:F15)</f>
        <v>0.43119990772354005</v>
      </c>
      <c r="H15" s="17">
        <f>(1-SUM(H$5:H14))*H$5</f>
        <v>3.4867844009999996E-2</v>
      </c>
      <c r="I15" s="57">
        <f>SUM(H$5:H15)</f>
        <v>0.68618940391000005</v>
      </c>
      <c r="J15" s="17">
        <f>(1-SUM(J$5:J14))*J$5</f>
        <v>2.9531160651108383E-2</v>
      </c>
      <c r="K15" s="17">
        <f>SUM(J$5:J15)</f>
        <v>0.83265675631038583</v>
      </c>
      <c r="L15" s="17">
        <f>(1-SUM(L$5:L14))*L$5</f>
        <v>2.1474836479999995E-2</v>
      </c>
      <c r="M15" s="17">
        <f>SUM(L$5:L15)</f>
        <v>0.91410065408000007</v>
      </c>
      <c r="N15" s="17">
        <f>(1-SUM(N$5:N14))*N$5</f>
        <v>1.4078378677368164E-2</v>
      </c>
      <c r="O15" s="17">
        <f>SUM(N$5:N15)</f>
        <v>0.95776486396789551</v>
      </c>
      <c r="P15" s="17">
        <f>(1-SUM(P$5:P14))*P$5</f>
        <v>8.4742574700000118E-3</v>
      </c>
      <c r="Q15" s="17">
        <f>SUM(P$5:P15)</f>
        <v>0.98022673256999993</v>
      </c>
      <c r="R15" s="17">
        <f>(1-SUM(R$5:R14))*R$5</f>
        <v>4.7119601706201268E-3</v>
      </c>
      <c r="S15" s="17">
        <f>SUM(R$5:R15)</f>
        <v>0.99124921682599121</v>
      </c>
      <c r="T15" s="17">
        <f>(1-SUM(T$5:T14))*T$5</f>
        <v>2.4186470400000106E-3</v>
      </c>
      <c r="U15" s="17">
        <f>SUM(T$5:T15)</f>
        <v>0.99637202944000003</v>
      </c>
      <c r="V15" s="17">
        <f>(1-SUM(V$5:V14))*V$5</f>
        <v>1.1398282295361217E-3</v>
      </c>
      <c r="W15" s="17">
        <f>SUM(V$5:V15)</f>
        <v>0.99860687660834468</v>
      </c>
      <c r="X15" s="17">
        <f>(1-SUM(X$5:X14))*X$5</f>
        <v>4.8828125E-4</v>
      </c>
      <c r="Y15" s="17">
        <f>SUM(X$5:X15)</f>
        <v>0.99951171875</v>
      </c>
      <c r="Z15" s="17">
        <f>(1-SUM(Z$5:Z14))*Z$5</f>
        <v>1.8727845903808717E-4</v>
      </c>
      <c r="AA15" s="17">
        <f>SUM(Z$5:Z15)</f>
        <v>0.99984677216987794</v>
      </c>
      <c r="AB15" s="17">
        <f>(1-SUM(AB$5:AB14))*AB$5</f>
        <v>6.2914560000004729E-5</v>
      </c>
      <c r="AC15" s="17">
        <f>SUM(AB$5:AB15)</f>
        <v>0.99995805695999995</v>
      </c>
      <c r="AD15" s="17">
        <f>(1-SUM(AD$5:AD14))*AD$5</f>
        <v>4.133429999975124E-6</v>
      </c>
      <c r="AE15" s="17">
        <f>SUM(AD$5:AD15)</f>
        <v>0.99999822852999998</v>
      </c>
      <c r="AF15" s="17">
        <f>(1-SUM(AF$5:AF14))*AF$5</f>
        <v>8.1920000027935208E-8</v>
      </c>
      <c r="AG15" s="17">
        <f>SUM(AF$5:AF15)</f>
        <v>0.99999997951999997</v>
      </c>
    </row>
    <row r="16" spans="2:33">
      <c r="C16" s="23">
        <v>12</v>
      </c>
      <c r="D16" s="17">
        <f>(1-SUM(D$5:D15))*D$5</f>
        <v>2.1459042092642412E-2</v>
      </c>
      <c r="E16" s="17">
        <f>SUM(D$5:D16)</f>
        <v>0.306157639004562</v>
      </c>
      <c r="F16" s="17">
        <f>(1-SUM(F$5:F15))*F$5</f>
        <v>2.8440004613823001E-2</v>
      </c>
      <c r="G16" s="17">
        <f>SUM(F$5:F16)</f>
        <v>0.45963991233736307</v>
      </c>
      <c r="H16" s="17">
        <f>(1-SUM(H$5:H15))*H$5</f>
        <v>3.1381059608999999E-2</v>
      </c>
      <c r="I16" s="57">
        <f>SUM(H$5:H16)</f>
        <v>0.717570463519</v>
      </c>
      <c r="J16" s="17">
        <f>(1-SUM(J$5:J15))*J$5</f>
        <v>2.5101486553442125E-2</v>
      </c>
      <c r="K16" s="17">
        <f>SUM(J$5:J16)</f>
        <v>0.85775824286382796</v>
      </c>
      <c r="L16" s="17">
        <f>(1-SUM(L$5:L15))*L$5</f>
        <v>1.7179869183999986E-2</v>
      </c>
      <c r="M16" s="17">
        <f>SUM(L$5:L16)</f>
        <v>0.93128052326400002</v>
      </c>
      <c r="N16" s="17">
        <f>(1-SUM(N$5:N15))*N$5</f>
        <v>1.0558784008026123E-2</v>
      </c>
      <c r="O16" s="17">
        <f>SUM(N$5:N16)</f>
        <v>0.96832364797592163</v>
      </c>
      <c r="P16" s="17">
        <f>(1-SUM(P$5:P15))*P$5</f>
        <v>5.931980229000022E-3</v>
      </c>
      <c r="Q16" s="17">
        <f>SUM(P$5:P16)</f>
        <v>0.98615871279899991</v>
      </c>
      <c r="R16" s="17">
        <f>(1-SUM(R$5:R15))*R$5</f>
        <v>3.062774110903077E-3</v>
      </c>
      <c r="S16" s="17">
        <f>SUM(R$5:R16)</f>
        <v>0.99431199093689426</v>
      </c>
      <c r="T16" s="17">
        <f>(1-SUM(T$5:T15))*T$5</f>
        <v>1.4511882239999887E-3</v>
      </c>
      <c r="U16" s="17">
        <f>SUM(T$5:T16)</f>
        <v>0.99782321766400006</v>
      </c>
      <c r="V16" s="17">
        <f>(1-SUM(V$5:V15))*V$5</f>
        <v>6.2690552624489193E-4</v>
      </c>
      <c r="W16" s="17">
        <f>SUM(V$5:V16)</f>
        <v>0.99923378213458958</v>
      </c>
      <c r="X16" s="17">
        <f>(1-SUM(X$5:X15))*X$5</f>
        <v>2.44140625E-4</v>
      </c>
      <c r="Y16" s="17">
        <f>SUM(X$5:X16)</f>
        <v>0.999755859375</v>
      </c>
      <c r="Z16" s="17">
        <f>(1-SUM(Z$5:Z15))*Z$5</f>
        <v>8.4275306567133118E-5</v>
      </c>
      <c r="AA16" s="17">
        <f>SUM(Z$5:Z16)</f>
        <v>0.99993104747644512</v>
      </c>
      <c r="AB16" s="17">
        <f>(1-SUM(AB$5:AB15))*AB$5</f>
        <v>2.5165824000028536E-5</v>
      </c>
      <c r="AC16" s="17">
        <f>SUM(AB$5:AB16)</f>
        <v>0.99998322278399998</v>
      </c>
      <c r="AD16" s="17">
        <f>(1-SUM(AD$5:AD15))*AD$5</f>
        <v>1.2400290000158519E-6</v>
      </c>
      <c r="AE16" s="17">
        <f>SUM(AD$5:AD16)</f>
        <v>0.99999946855900002</v>
      </c>
      <c r="AF16" s="17">
        <f>(1-SUM(AF$5:AF15))*AF$5</f>
        <v>1.638400002335061E-8</v>
      </c>
      <c r="AG16" s="17">
        <f>SUM(AF$5:AF16)</f>
        <v>0.99999999590400002</v>
      </c>
    </row>
    <row r="17" spans="3:33">
      <c r="C17" s="23">
        <v>13</v>
      </c>
      <c r="D17" s="17">
        <f>(1-SUM(D$5:D16))*D$5</f>
        <v>2.081527082986314E-2</v>
      </c>
      <c r="E17" s="17">
        <f>SUM(D$5:D17)</f>
        <v>0.32697290983442512</v>
      </c>
      <c r="F17" s="17">
        <f>(1-SUM(F$5:F16))*F$5</f>
        <v>2.7018004383131844E-2</v>
      </c>
      <c r="G17" s="17">
        <f>SUM(F$5:F17)</f>
        <v>0.48665791672049491</v>
      </c>
      <c r="H17" s="17">
        <f>(1-SUM(H$5:H16))*H$5</f>
        <v>2.8242953648100002E-2</v>
      </c>
      <c r="I17" s="57">
        <f>SUM(H$5:H17)</f>
        <v>0.74581341716710003</v>
      </c>
      <c r="J17" s="17">
        <f>(1-SUM(J$5:J16))*J$5</f>
        <v>2.1336263570425805E-2</v>
      </c>
      <c r="K17" s="17">
        <f>SUM(J$5:J17)</f>
        <v>0.8790945064342538</v>
      </c>
      <c r="L17" s="17">
        <f>(1-SUM(L$5:L16))*L$5</f>
        <v>1.3743895347199997E-2</v>
      </c>
      <c r="M17" s="17">
        <f>SUM(L$5:L17)</f>
        <v>0.94502441861120001</v>
      </c>
      <c r="N17" s="17">
        <f>(1-SUM(N$5:N16))*N$5</f>
        <v>7.9190880060195923E-3</v>
      </c>
      <c r="O17" s="17">
        <f>SUM(N$5:N17)</f>
        <v>0.97624273598194122</v>
      </c>
      <c r="P17" s="17">
        <f>(1-SUM(P$5:P16))*P$5</f>
        <v>4.1523861603000251E-3</v>
      </c>
      <c r="Q17" s="17">
        <f>SUM(P$5:P17)</f>
        <v>0.99031109895929992</v>
      </c>
      <c r="R17" s="17">
        <f>(1-SUM(R$5:R16))*R$5</f>
        <v>1.9908031720870076E-3</v>
      </c>
      <c r="S17" s="17">
        <f>SUM(R$5:R17)</f>
        <v>0.99630279410898126</v>
      </c>
      <c r="T17" s="17">
        <f>(1-SUM(T$5:T16))*T$5</f>
        <v>8.7071293439997541E-4</v>
      </c>
      <c r="U17" s="17">
        <f>SUM(T$5:T17)</f>
        <v>0.99869393059840006</v>
      </c>
      <c r="V17" s="17">
        <f>(1-SUM(V$5:V16))*V$5</f>
        <v>3.4479803943469059E-4</v>
      </c>
      <c r="W17" s="17">
        <f>SUM(V$5:V17)</f>
        <v>0.99957858017402423</v>
      </c>
      <c r="X17" s="17">
        <f>(1-SUM(X$5:X16))*X$5</f>
        <v>1.220703125E-4</v>
      </c>
      <c r="Y17" s="17">
        <f>SUM(X$5:X17)</f>
        <v>0.9998779296875</v>
      </c>
      <c r="Z17" s="17">
        <f>(1-SUM(Z$5:Z16))*Z$5</f>
        <v>3.7923887955182428E-5</v>
      </c>
      <c r="AA17" s="17">
        <f>SUM(Z$5:Z17)</f>
        <v>0.99996897136440033</v>
      </c>
      <c r="AB17" s="17">
        <f>(1-SUM(AB$5:AB16))*AB$5</f>
        <v>1.0066329600011414E-5</v>
      </c>
      <c r="AC17" s="17">
        <f>SUM(AB$5:AB17)</f>
        <v>0.99999328911359997</v>
      </c>
      <c r="AD17" s="17">
        <f>(1-SUM(AD$5:AD16))*AD$5</f>
        <v>3.7200869998921246E-7</v>
      </c>
      <c r="AE17" s="17">
        <f>SUM(AD$5:AD17)</f>
        <v>0.99999984056769997</v>
      </c>
      <c r="AF17" s="17">
        <f>(1-SUM(AF$5:AF16))*AF$5</f>
        <v>3.2767999869065536E-9</v>
      </c>
      <c r="AG17" s="17">
        <f>SUM(AF$5:AF17)</f>
        <v>0.99999999918079996</v>
      </c>
    </row>
    <row r="18" spans="3:33">
      <c r="C18" s="23">
        <v>14</v>
      </c>
      <c r="D18" s="17">
        <f>(1-SUM(D$5:D17))*D$5</f>
        <v>2.0190812704967243E-2</v>
      </c>
      <c r="E18" s="17">
        <f>SUM(D$5:D18)</f>
        <v>0.34716372253939237</v>
      </c>
      <c r="F18" s="17">
        <f>(1-SUM(F$5:F17))*F$5</f>
        <v>2.5667104163975253E-2</v>
      </c>
      <c r="G18" s="17">
        <f>SUM(F$5:F18)</f>
        <v>0.51232502088447018</v>
      </c>
      <c r="H18" s="17">
        <f>(1-SUM(H$5:H17))*H$5</f>
        <v>2.5418658283289999E-2</v>
      </c>
      <c r="I18" s="57">
        <f>SUM(H$5:H18)</f>
        <v>0.77123207545039008</v>
      </c>
      <c r="J18" s="17">
        <f>(1-SUM(J$5:J17))*J$5</f>
        <v>1.8135824034861931E-2</v>
      </c>
      <c r="K18" s="17">
        <f>SUM(J$5:J18)</f>
        <v>0.89723033046911571</v>
      </c>
      <c r="L18" s="17">
        <f>(1-SUM(L$5:L17))*L$5</f>
        <v>1.0995116277759998E-2</v>
      </c>
      <c r="M18" s="17">
        <f>SUM(L$5:L18)</f>
        <v>0.95601953488895997</v>
      </c>
      <c r="N18" s="17">
        <f>(1-SUM(N$5:N17))*N$5</f>
        <v>5.9393160045146942E-3</v>
      </c>
      <c r="O18" s="17">
        <f>SUM(N$5:N18)</f>
        <v>0.98218205198645592</v>
      </c>
      <c r="P18" s="17">
        <f>(1-SUM(P$5:P17))*P$5</f>
        <v>2.9066703122100244E-3</v>
      </c>
      <c r="Q18" s="17">
        <f>SUM(P$5:P18)</f>
        <v>0.99321776927150995</v>
      </c>
      <c r="R18" s="17">
        <f>(1-SUM(R$5:R17))*R$5</f>
        <v>1.2940220618565589E-3</v>
      </c>
      <c r="S18" s="17">
        <f>SUM(R$5:R18)</f>
        <v>0.99759681617083784</v>
      </c>
      <c r="T18" s="17">
        <f>(1-SUM(T$5:T17))*T$5</f>
        <v>5.2242776063997636E-4</v>
      </c>
      <c r="U18" s="17">
        <f>SUM(T$5:T18)</f>
        <v>0.99921635835903999</v>
      </c>
      <c r="V18" s="17">
        <f>(1-SUM(V$5:V17))*V$5</f>
        <v>1.8963892168909481E-4</v>
      </c>
      <c r="W18" s="17">
        <f>SUM(V$5:V18)</f>
        <v>0.99976821909571334</v>
      </c>
      <c r="X18" s="17">
        <f>(1-SUM(X$5:X17))*X$5</f>
        <v>6.103515625E-5</v>
      </c>
      <c r="Y18" s="17">
        <f>SUM(X$5:X18)</f>
        <v>0.99993896484375</v>
      </c>
      <c r="Z18" s="17">
        <f>(1-SUM(Z$5:Z17))*Z$5</f>
        <v>1.7065749579819879E-5</v>
      </c>
      <c r="AA18" s="17">
        <f>SUM(Z$5:Z18)</f>
        <v>0.99998603711398015</v>
      </c>
      <c r="AB18" s="17">
        <f>(1-SUM(AB$5:AB17))*AB$5</f>
        <v>4.0265318400178883E-6</v>
      </c>
      <c r="AC18" s="17">
        <f>SUM(AB$5:AB18)</f>
        <v>0.99999731564544003</v>
      </c>
      <c r="AD18" s="17">
        <f>(1-SUM(AD$5:AD17))*AD$5</f>
        <v>1.1160261002007842E-7</v>
      </c>
      <c r="AE18" s="17">
        <f>SUM(AD$5:AD18)</f>
        <v>0.99999995217031001</v>
      </c>
      <c r="AF18" s="17">
        <f>(1-SUM(AF$5:AF17))*AF$5</f>
        <v>6.5536003290844751E-10</v>
      </c>
      <c r="AG18" s="17">
        <f>SUM(AF$5:AF18)</f>
        <v>0.99999999983615995</v>
      </c>
    </row>
    <row r="19" spans="3:33">
      <c r="C19" s="23">
        <v>15</v>
      </c>
      <c r="D19" s="17">
        <f>(1-SUM(D$5:D18))*D$5</f>
        <v>1.9585088323818226E-2</v>
      </c>
      <c r="E19" s="17">
        <f>SUM(D$5:D19)</f>
        <v>0.36674881086321059</v>
      </c>
      <c r="F19" s="17">
        <f>(1-SUM(F$5:F18))*F$5</f>
        <v>2.4383748955776493E-2</v>
      </c>
      <c r="G19" s="17">
        <f>SUM(F$5:F19)</f>
        <v>0.53670876984024662</v>
      </c>
      <c r="H19" s="17">
        <f>(1-SUM(H$5:H18))*H$5</f>
        <v>2.2876792454960992E-2</v>
      </c>
      <c r="I19" s="57">
        <f>SUM(H$5:H19)</f>
        <v>0.79410886790535107</v>
      </c>
      <c r="J19" s="17">
        <f>(1-SUM(J$5:J18))*J$5</f>
        <v>1.5415450429632643E-2</v>
      </c>
      <c r="K19" s="17">
        <f>SUM(J$5:J19)</f>
        <v>0.91264578089874837</v>
      </c>
      <c r="L19" s="17">
        <f>(1-SUM(L$5:L18))*L$5</f>
        <v>8.7960930222080076E-3</v>
      </c>
      <c r="M19" s="17">
        <f>SUM(L$5:L19)</f>
        <v>0.96481562791116793</v>
      </c>
      <c r="N19" s="17">
        <f>(1-SUM(N$5:N18))*N$5</f>
        <v>4.4544870033860207E-3</v>
      </c>
      <c r="O19" s="17">
        <f>SUM(N$5:N19)</f>
        <v>0.98663653898984194</v>
      </c>
      <c r="P19" s="17">
        <f>(1-SUM(P$5:P18))*P$5</f>
        <v>2.0346692185470136E-3</v>
      </c>
      <c r="Q19" s="17">
        <f>SUM(P$5:P19)</f>
        <v>0.99525243849005696</v>
      </c>
      <c r="R19" s="17">
        <f>(1-SUM(R$5:R18))*R$5</f>
        <v>8.4111434020675557E-4</v>
      </c>
      <c r="S19" s="17">
        <f>SUM(R$5:R19)</f>
        <v>0.99843793051104457</v>
      </c>
      <c r="T19" s="17">
        <f>(1-SUM(T$5:T18))*T$5</f>
        <v>3.1345665638400356E-4</v>
      </c>
      <c r="U19" s="17">
        <f>SUM(T$5:T19)</f>
        <v>0.99952981501542404</v>
      </c>
      <c r="V19" s="17">
        <f>(1-SUM(V$5:V18))*V$5</f>
        <v>1.0430140692899715E-4</v>
      </c>
      <c r="W19" s="17">
        <f>SUM(V$5:V19)</f>
        <v>0.9998725205026423</v>
      </c>
      <c r="X19" s="17">
        <f>(1-SUM(X$5:X18))*X$5</f>
        <v>3.0517578125E-5</v>
      </c>
      <c r="Y19" s="17">
        <f>SUM(X$5:X19)</f>
        <v>0.999969482421875</v>
      </c>
      <c r="Z19" s="17">
        <f>(1-SUM(Z$5:Z18))*Z$5</f>
        <v>7.6795873109158925E-6</v>
      </c>
      <c r="AA19" s="17">
        <f>SUM(Z$5:Z19)</f>
        <v>0.99999371670129111</v>
      </c>
      <c r="AB19" s="17">
        <f>(1-SUM(AB$5:AB18))*AB$5</f>
        <v>1.6106127359805099E-6</v>
      </c>
      <c r="AC19" s="17">
        <f>SUM(AB$5:AB19)</f>
        <v>0.99999892625817599</v>
      </c>
      <c r="AD19" s="17">
        <f>(1-SUM(AD$5:AD18))*AD$5</f>
        <v>3.3480782990480403E-8</v>
      </c>
      <c r="AE19" s="17">
        <f>SUM(AD$5:AD19)</f>
        <v>0.99999998565109305</v>
      </c>
      <c r="AF19" s="17">
        <f>(1-SUM(AF$5:AF18))*AF$5</f>
        <v>1.3107204210882628E-10</v>
      </c>
      <c r="AG19" s="17">
        <f>SUM(AF$5:AF19)</f>
        <v>0.99999999996723199</v>
      </c>
    </row>
    <row r="20" spans="3:33">
      <c r="C20" s="23">
        <v>16</v>
      </c>
      <c r="D20" s="17">
        <f>(1-SUM(D$5:D19))*D$5</f>
        <v>1.8997535674103679E-2</v>
      </c>
      <c r="E20" s="17">
        <f>SUM(D$5:D20)</f>
        <v>0.38574634653731427</v>
      </c>
      <c r="F20" s="17">
        <f>(1-SUM(F$5:F19))*F$5</f>
        <v>2.3164561507987669E-2</v>
      </c>
      <c r="G20" s="17">
        <f>SUM(F$5:F20)</f>
        <v>0.55987333134823425</v>
      </c>
      <c r="H20" s="17">
        <f>(1-SUM(H$5:H19))*H$5</f>
        <v>2.0589113209464896E-2</v>
      </c>
      <c r="I20" s="57">
        <f>SUM(H$5:H20)</f>
        <v>0.81469798111481595</v>
      </c>
      <c r="J20" s="17">
        <f>(1-SUM(J$5:J19))*J$5</f>
        <v>1.3103132865187744E-2</v>
      </c>
      <c r="K20" s="17">
        <f>SUM(J$5:J20)</f>
        <v>0.92574891376393609</v>
      </c>
      <c r="L20" s="17">
        <f>(1-SUM(L$5:L19))*L$5</f>
        <v>7.0368744177664146E-3</v>
      </c>
      <c r="M20" s="17">
        <f>SUM(L$5:L20)</f>
        <v>0.97185250232893439</v>
      </c>
      <c r="N20" s="17">
        <f>(1-SUM(N$5:N19))*N$5</f>
        <v>3.3408652525395155E-3</v>
      </c>
      <c r="O20" s="17">
        <f>SUM(N$5:N20)</f>
        <v>0.98997740424238145</v>
      </c>
      <c r="P20" s="17">
        <f>(1-SUM(P$5:P19))*P$5</f>
        <v>1.4242684529829129E-3</v>
      </c>
      <c r="Q20" s="17">
        <f>SUM(P$5:P20)</f>
        <v>0.99667670694303989</v>
      </c>
      <c r="R20" s="17">
        <f>(1-SUM(R$5:R19))*R$5</f>
        <v>5.4672432113440082E-4</v>
      </c>
      <c r="S20" s="17">
        <f>SUM(R$5:R20)</f>
        <v>0.99898465483217902</v>
      </c>
      <c r="T20" s="17">
        <f>(1-SUM(T$5:T19))*T$5</f>
        <v>1.8807399383038439E-4</v>
      </c>
      <c r="U20" s="17">
        <f>SUM(T$5:T20)</f>
        <v>0.9997178890092544</v>
      </c>
      <c r="V20" s="17">
        <f>(1-SUM(V$5:V19))*V$5</f>
        <v>5.7365773810963416E-5</v>
      </c>
      <c r="W20" s="17">
        <f>SUM(V$5:V20)</f>
        <v>0.99992988627645329</v>
      </c>
      <c r="X20" s="17">
        <f>(1-SUM(X$5:X19))*X$5</f>
        <v>1.52587890625E-5</v>
      </c>
      <c r="Y20" s="17">
        <f>SUM(X$5:X20)</f>
        <v>0.9999847412109375</v>
      </c>
      <c r="Z20" s="17">
        <f>(1-SUM(Z$5:Z19))*Z$5</f>
        <v>3.4558142898877266E-6</v>
      </c>
      <c r="AA20" s="17">
        <f>SUM(Z$5:Z20)</f>
        <v>0.99999717251558096</v>
      </c>
      <c r="AB20" s="17">
        <f>(1-SUM(AB$5:AB19))*AB$5</f>
        <v>6.4424509440552666E-7</v>
      </c>
      <c r="AC20" s="17">
        <f>SUM(AB$5:AB20)</f>
        <v>0.99999957050327037</v>
      </c>
      <c r="AD20" s="17">
        <f>(1-SUM(AD$5:AD19))*AD$5</f>
        <v>1.0044234866057877E-8</v>
      </c>
      <c r="AE20" s="17">
        <f>SUM(AD$5:AD20)</f>
        <v>0.99999999569532794</v>
      </c>
      <c r="AF20" s="17">
        <f>(1-SUM(AF$5:AF19))*AF$5</f>
        <v>2.6214408421765259E-11</v>
      </c>
      <c r="AG20" s="17">
        <f>SUM(AF$5:AF20)</f>
        <v>0.99999999999344635</v>
      </c>
    </row>
    <row r="21" spans="3:33">
      <c r="C21" s="23">
        <v>17</v>
      </c>
      <c r="D21" s="17">
        <f>(1-SUM(D$5:D20))*D$5</f>
        <v>1.8427609603880568E-2</v>
      </c>
      <c r="E21" s="17">
        <f>SUM(D$5:D21)</f>
        <v>0.40417395614119483</v>
      </c>
      <c r="F21" s="17">
        <f>(1-SUM(F$5:F20))*F$5</f>
        <v>2.2006333432588288E-2</v>
      </c>
      <c r="G21" s="17">
        <f>SUM(F$5:F21)</f>
        <v>0.58187966478082254</v>
      </c>
      <c r="H21" s="17">
        <f>(1-SUM(H$5:H20))*H$5</f>
        <v>1.8530201888518404E-2</v>
      </c>
      <c r="I21" s="57">
        <f>SUM(H$5:H21)</f>
        <v>0.83322818300333434</v>
      </c>
      <c r="J21" s="17">
        <f>(1-SUM(J$5:J20))*J$5</f>
        <v>1.1137662935409586E-2</v>
      </c>
      <c r="K21" s="17">
        <f>SUM(J$5:J21)</f>
        <v>0.93688657669934572</v>
      </c>
      <c r="L21" s="17">
        <f>(1-SUM(L$5:L20))*L$5</f>
        <v>5.629499534213123E-3</v>
      </c>
      <c r="M21" s="17">
        <f>SUM(L$5:L21)</f>
        <v>0.97748200186314749</v>
      </c>
      <c r="N21" s="17">
        <f>(1-SUM(N$5:N20))*N$5</f>
        <v>2.5056489394046366E-3</v>
      </c>
      <c r="O21" s="17">
        <f>SUM(N$5:N21)</f>
        <v>0.99248305318178609</v>
      </c>
      <c r="P21" s="17">
        <f>(1-SUM(P$5:P20))*P$5</f>
        <v>9.9698791708803243E-4</v>
      </c>
      <c r="Q21" s="17">
        <f>SUM(P$5:P21)</f>
        <v>0.99767369486012791</v>
      </c>
      <c r="R21" s="17">
        <f>(1-SUM(R$5:R20))*R$5</f>
        <v>3.5537080873734303E-4</v>
      </c>
      <c r="S21" s="17">
        <f>SUM(R$5:R21)</f>
        <v>0.9993400256409164</v>
      </c>
      <c r="T21" s="17">
        <f>(1-SUM(T$5:T20))*T$5</f>
        <v>1.1284439629823951E-4</v>
      </c>
      <c r="U21" s="17">
        <f>SUM(T$5:T21)</f>
        <v>0.99983073340555262</v>
      </c>
      <c r="V21" s="17">
        <f>(1-SUM(V$5:V20))*V$5</f>
        <v>3.1551175596017392E-5</v>
      </c>
      <c r="W21" s="17">
        <f>SUM(V$5:V21)</f>
        <v>0.99996143745204935</v>
      </c>
      <c r="X21" s="17">
        <f>(1-SUM(X$5:X20))*X$5</f>
        <v>7.62939453125E-6</v>
      </c>
      <c r="Y21" s="17">
        <f>SUM(X$5:X21)</f>
        <v>0.99999237060546875</v>
      </c>
      <c r="Z21" s="17">
        <f>(1-SUM(Z$5:Z20))*Z$5</f>
        <v>1.5551164304739018E-6</v>
      </c>
      <c r="AA21" s="17">
        <f>SUM(Z$5:Z21)</f>
        <v>0.99999872763201147</v>
      </c>
      <c r="AB21" s="17">
        <f>(1-SUM(AB$5:AB20))*AB$5</f>
        <v>2.5769803777553332E-7</v>
      </c>
      <c r="AC21" s="17">
        <f>SUM(AB$5:AB21)</f>
        <v>0.99999982820130817</v>
      </c>
      <c r="AD21" s="17">
        <f>(1-SUM(AD$5:AD20))*AD$5</f>
        <v>3.0132704442742405E-9</v>
      </c>
      <c r="AE21" s="17">
        <f>SUM(AD$5:AD21)</f>
        <v>0.99999999870859835</v>
      </c>
      <c r="AF21" s="17">
        <f>(1-SUM(AF$5:AF20))*AF$5</f>
        <v>5.2429172114898392E-12</v>
      </c>
      <c r="AG21" s="17">
        <f>SUM(AF$5:AF21)</f>
        <v>0.99999999999868927</v>
      </c>
    </row>
    <row r="22" spans="3:33">
      <c r="C22" s="23">
        <v>18</v>
      </c>
      <c r="D22" s="17">
        <f>(1-SUM(D$5:D21))*D$5</f>
        <v>1.7874781315764157E-2</v>
      </c>
      <c r="E22" s="17">
        <f>SUM(D$5:D22)</f>
        <v>0.42204873745695898</v>
      </c>
      <c r="F22" s="17">
        <f>(1-SUM(F$5:F21))*F$5</f>
        <v>2.0906016760958875E-2</v>
      </c>
      <c r="G22" s="17">
        <f>SUM(F$5:F22)</f>
        <v>0.60278568154178136</v>
      </c>
      <c r="H22" s="17">
        <f>(1-SUM(H$5:H21))*H$5</f>
        <v>1.6677181699666567E-2</v>
      </c>
      <c r="I22" s="57">
        <f>SUM(H$5:H22)</f>
        <v>0.84990536470300093</v>
      </c>
      <c r="J22" s="17">
        <f>(1-SUM(J$5:J21))*J$5</f>
        <v>9.4670134950981411E-3</v>
      </c>
      <c r="K22" s="17">
        <f>SUM(J$5:J22)</f>
        <v>0.94635359019444387</v>
      </c>
      <c r="L22" s="17">
        <f>(1-SUM(L$5:L21))*L$5</f>
        <v>4.5035996273705024E-3</v>
      </c>
      <c r="M22" s="17">
        <f>SUM(L$5:L22)</f>
        <v>0.98198560149051795</v>
      </c>
      <c r="N22" s="17">
        <f>(1-SUM(N$5:N21))*N$5</f>
        <v>1.8792367045534775E-3</v>
      </c>
      <c r="O22" s="17">
        <f>SUM(N$5:N22)</f>
        <v>0.99436228988633957</v>
      </c>
      <c r="P22" s="17">
        <f>(1-SUM(P$5:P21))*P$5</f>
        <v>6.9789154196162604E-4</v>
      </c>
      <c r="Q22" s="17">
        <f>SUM(P$5:P22)</f>
        <v>0.99837158640208956</v>
      </c>
      <c r="R22" s="17">
        <f>(1-SUM(R$5:R21))*R$5</f>
        <v>2.3099102567926131E-4</v>
      </c>
      <c r="S22" s="17">
        <f>SUM(R$5:R22)</f>
        <v>0.99957101666659565</v>
      </c>
      <c r="T22" s="17">
        <f>(1-SUM(T$5:T21))*T$5</f>
        <v>6.770663777895258E-5</v>
      </c>
      <c r="U22" s="17">
        <f>SUM(T$5:T22)</f>
        <v>0.99989844004333162</v>
      </c>
      <c r="V22" s="17">
        <f>(1-SUM(V$5:V21))*V$5</f>
        <v>1.7353146577792077E-5</v>
      </c>
      <c r="W22" s="17">
        <f>SUM(V$5:V22)</f>
        <v>0.99997879059862715</v>
      </c>
      <c r="X22" s="17">
        <f>(1-SUM(X$5:X21))*X$5</f>
        <v>3.814697265625E-6</v>
      </c>
      <c r="Y22" s="17">
        <f>SUM(X$5:X22)</f>
        <v>0.99999618530273438</v>
      </c>
      <c r="Z22" s="17">
        <f>(1-SUM(Z$5:Z21))*Z$5</f>
        <v>6.9980239368883097E-7</v>
      </c>
      <c r="AA22" s="17">
        <f>SUM(Z$5:Z22)</f>
        <v>0.99999942743440517</v>
      </c>
      <c r="AB22" s="17">
        <f>(1-SUM(AB$5:AB21))*AB$5</f>
        <v>1.0307921509689066E-7</v>
      </c>
      <c r="AC22" s="17">
        <f>SUM(AB$5:AB22)</f>
        <v>0.99999993128052322</v>
      </c>
      <c r="AD22" s="17">
        <f>(1-SUM(AD$5:AD21))*AD$5</f>
        <v>9.0398115659695571E-10</v>
      </c>
      <c r="AE22" s="17">
        <f>SUM(AD$5:AD22)</f>
        <v>0.99999999961257946</v>
      </c>
      <c r="AF22" s="17">
        <f>(1-SUM(AF$5:AF21))*AF$5</f>
        <v>1.048583442297968E-12</v>
      </c>
      <c r="AG22" s="17">
        <f>SUM(AF$5:AF22)</f>
        <v>0.99999999999973788</v>
      </c>
    </row>
    <row r="23" spans="3:33">
      <c r="C23" s="23">
        <v>19</v>
      </c>
      <c r="D23" s="17">
        <f>(1-SUM(D$5:D22))*D$5</f>
        <v>1.7338537876291228E-2</v>
      </c>
      <c r="E23" s="17">
        <f>SUM(D$5:D23)</f>
        <v>0.43938727533325023</v>
      </c>
      <c r="F23" s="17">
        <f>(1-SUM(F$5:F22))*F$5</f>
        <v>1.9860715922910933E-2</v>
      </c>
      <c r="G23" s="17">
        <f>SUM(F$5:F23)</f>
        <v>0.6226463974646923</v>
      </c>
      <c r="H23" s="17">
        <f>(1-SUM(H$5:H22))*H$5</f>
        <v>1.5009463529699908E-2</v>
      </c>
      <c r="I23" s="17">
        <f>SUM(H$5:H23)</f>
        <v>0.86491482823270083</v>
      </c>
      <c r="J23" s="17">
        <f>(1-SUM(J$5:J22))*J$5</f>
        <v>8.0469614708334192E-3</v>
      </c>
      <c r="K23" s="17">
        <f>SUM(J$5:J23)</f>
        <v>0.95440055166527726</v>
      </c>
      <c r="L23" s="17">
        <f>(1-SUM(L$5:L22))*L$5</f>
        <v>3.602879701896411E-3</v>
      </c>
      <c r="M23" s="17">
        <f>SUM(L$5:L23)</f>
        <v>0.98558848119241438</v>
      </c>
      <c r="N23" s="17">
        <f>(1-SUM(N$5:N22))*N$5</f>
        <v>1.4094275284151081E-3</v>
      </c>
      <c r="O23" s="17">
        <f>SUM(N$5:N23)</f>
        <v>0.99577171741475468</v>
      </c>
      <c r="P23" s="17">
        <f>(1-SUM(P$5:P22))*P$5</f>
        <v>4.885240793731316E-4</v>
      </c>
      <c r="Q23" s="17">
        <f>SUM(P$5:P23)</f>
        <v>0.99886011048146273</v>
      </c>
      <c r="R23" s="17">
        <f>(1-SUM(R$5:R22))*R$5</f>
        <v>1.5014416669152373E-4</v>
      </c>
      <c r="S23" s="17">
        <f>SUM(R$5:R23)</f>
        <v>0.99972116083328721</v>
      </c>
      <c r="T23" s="17">
        <f>(1-SUM(T$5:T22))*T$5</f>
        <v>4.0623982667353786E-5</v>
      </c>
      <c r="U23" s="17">
        <f>SUM(T$5:T23)</f>
        <v>0.99993906402599897</v>
      </c>
      <c r="V23" s="17">
        <f>(1-SUM(V$5:V22))*V$5</f>
        <v>9.5442306177806472E-6</v>
      </c>
      <c r="W23" s="17">
        <f>SUM(V$5:V23)</f>
        <v>0.99998833482924498</v>
      </c>
      <c r="X23" s="17">
        <f>(1-SUM(X$5:X22))*X$5</f>
        <v>1.9073486328125E-6</v>
      </c>
      <c r="Y23" s="17">
        <f>SUM(X$5:X23)</f>
        <v>0.99999809265136719</v>
      </c>
      <c r="Z23" s="17">
        <f>(1-SUM(Z$5:Z22))*Z$5</f>
        <v>3.1491107715386771E-7</v>
      </c>
      <c r="AA23" s="17">
        <f>SUM(Z$5:Z23)</f>
        <v>0.99999974234548228</v>
      </c>
      <c r="AB23" s="17">
        <f>(1-SUM(AB$5:AB22))*AB$5</f>
        <v>4.1231686065401618E-8</v>
      </c>
      <c r="AC23" s="17">
        <f>SUM(AB$5:AB23)</f>
        <v>0.99999997251220929</v>
      </c>
      <c r="AD23" s="17">
        <f>(1-SUM(AD$5:AD22))*AD$5</f>
        <v>2.711943780653314E-10</v>
      </c>
      <c r="AE23" s="17">
        <f>SUM(AD$5:AD23)</f>
        <v>0.99999999988377386</v>
      </c>
      <c r="AF23" s="17">
        <f>(1-SUM(AF$5:AF22))*AF$5</f>
        <v>2.0969892489119959E-13</v>
      </c>
      <c r="AG23" s="17">
        <f>SUM(AF$5:AF23)</f>
        <v>0.9999999999999476</v>
      </c>
    </row>
    <row r="24" spans="3:33">
      <c r="C24" s="23">
        <v>20</v>
      </c>
      <c r="D24" s="17">
        <f>(1-SUM(D$5:D23))*D$5</f>
        <v>1.6818381740002494E-2</v>
      </c>
      <c r="E24" s="17">
        <f>SUM(D$5:D24)</f>
        <v>0.45620565707325272</v>
      </c>
      <c r="F24" s="17">
        <f>(1-SUM(F$5:F23))*F$5</f>
        <v>1.8867680126765388E-2</v>
      </c>
      <c r="G24" s="17">
        <f>SUM(F$5:F24)</f>
        <v>0.64151407759145773</v>
      </c>
      <c r="H24" s="17">
        <f>(1-SUM(H$5:H23))*H$5</f>
        <v>1.3508517176729918E-2</v>
      </c>
      <c r="I24" s="17">
        <f>SUM(H$5:H24)</f>
        <v>0.87842334540943079</v>
      </c>
      <c r="J24" s="17">
        <f>(1-SUM(J$5:J23))*J$5</f>
        <v>6.8399172502084105E-3</v>
      </c>
      <c r="K24" s="17">
        <f>SUM(J$5:J24)</f>
        <v>0.96124046891548565</v>
      </c>
      <c r="L24" s="17">
        <f>(1-SUM(L$5:L23))*L$5</f>
        <v>2.8823037615171247E-3</v>
      </c>
      <c r="M24" s="17">
        <f>SUM(L$5:L24)</f>
        <v>0.98847078495393148</v>
      </c>
      <c r="N24" s="17">
        <f>(1-SUM(N$5:N23))*N$5</f>
        <v>1.0570706463113311E-3</v>
      </c>
      <c r="O24" s="17">
        <f>SUM(N$5:N24)</f>
        <v>0.99682878806106601</v>
      </c>
      <c r="P24" s="17">
        <f>(1-SUM(P$5:P23))*P$5</f>
        <v>3.4196685556118209E-4</v>
      </c>
      <c r="Q24" s="17">
        <f>SUM(P$5:P24)</f>
        <v>0.99920207733702393</v>
      </c>
      <c r="R24" s="17">
        <f>(1-SUM(R$5:R23))*R$5</f>
        <v>9.7593708349474887E-5</v>
      </c>
      <c r="S24" s="17">
        <f>SUM(R$5:R24)</f>
        <v>0.99981875454163671</v>
      </c>
      <c r="T24" s="17">
        <f>(1-SUM(T$5:T23))*T$5</f>
        <v>2.4374389600412272E-5</v>
      </c>
      <c r="U24" s="17">
        <f>SUM(T$5:T24)</f>
        <v>0.99996343841559943</v>
      </c>
      <c r="V24" s="17">
        <f>(1-SUM(V$5:V23))*V$5</f>
        <v>5.2493268397568743E-6</v>
      </c>
      <c r="W24" s="17">
        <f>SUM(V$5:V24)</f>
        <v>0.99999358415608475</v>
      </c>
      <c r="X24" s="17">
        <f>(1-SUM(X$5:X23))*X$5</f>
        <v>9.5367431640625E-7</v>
      </c>
      <c r="Y24" s="17">
        <f>SUM(X$5:X24)</f>
        <v>0.99999904632568359</v>
      </c>
      <c r="Z24" s="17">
        <f>(1-SUM(Z$5:Z23))*Z$5</f>
        <v>1.4170998474671848E-7</v>
      </c>
      <c r="AA24" s="17">
        <f>SUM(Z$5:Z24)</f>
        <v>0.99999988405546703</v>
      </c>
      <c r="AB24" s="17">
        <f>(1-SUM(AB$5:AB23))*AB$5</f>
        <v>1.6492674426160645E-8</v>
      </c>
      <c r="AC24" s="17">
        <f>SUM(AB$5:AB24)</f>
        <v>0.99999998900488374</v>
      </c>
      <c r="AD24" s="17">
        <f>(1-SUM(AD$5:AD23))*AD$5</f>
        <v>8.1358297876477071E-11</v>
      </c>
      <c r="AE24" s="17">
        <f>SUM(AD$5:AD24)</f>
        <v>0.99999999996513211</v>
      </c>
      <c r="AF24" s="17">
        <f>(1-SUM(AF$5:AF23))*AF$5</f>
        <v>4.1922021409845913E-14</v>
      </c>
      <c r="AG24" s="17">
        <f>SUM(AF$5:AF24)</f>
        <v>0.99999999999998956</v>
      </c>
    </row>
    <row r="25" spans="3:33">
      <c r="C25" s="23">
        <v>21</v>
      </c>
      <c r="D25" s="17">
        <f>(1-SUM(D$5:D24))*D$5</f>
        <v>1.6313830287802419E-2</v>
      </c>
      <c r="E25" s="17">
        <f>SUM(D$5:D25)</f>
        <v>0.47251948736105515</v>
      </c>
      <c r="F25" s="17">
        <f>(1-SUM(F$5:F24))*F$5</f>
        <v>1.7924296120427115E-2</v>
      </c>
      <c r="G25" s="17">
        <f>SUM(F$5:F25)</f>
        <v>0.65943837371188485</v>
      </c>
      <c r="H25" s="17">
        <f>(1-SUM(H$5:H24))*H$5</f>
        <v>1.2157665459056922E-2</v>
      </c>
      <c r="I25" s="17">
        <f>SUM(H$5:H25)</f>
        <v>0.89058101086848773</v>
      </c>
      <c r="J25" s="17">
        <f>(1-SUM(J$5:J24))*J$5</f>
        <v>5.8139296626771525E-3</v>
      </c>
      <c r="K25" s="17">
        <f>SUM(J$5:J25)</f>
        <v>0.96705439857816278</v>
      </c>
      <c r="L25" s="17">
        <f>(1-SUM(L$5:L24))*L$5</f>
        <v>2.3058430092137041E-3</v>
      </c>
      <c r="M25" s="17">
        <f>SUM(L$5:L25)</f>
        <v>0.99077662796314514</v>
      </c>
      <c r="N25" s="17">
        <f>(1-SUM(N$5:N24))*N$5</f>
        <v>7.9280298473349831E-4</v>
      </c>
      <c r="O25" s="17">
        <f>SUM(N$5:N25)</f>
        <v>0.99762159104579951</v>
      </c>
      <c r="P25" s="17">
        <f>(1-SUM(P$5:P24))*P$5</f>
        <v>2.3937679889282081E-4</v>
      </c>
      <c r="Q25" s="17">
        <f>SUM(P$5:P25)</f>
        <v>0.99944145413591678</v>
      </c>
      <c r="R25" s="17">
        <f>(1-SUM(R$5:R24))*R$5</f>
        <v>6.343591042715091E-5</v>
      </c>
      <c r="S25" s="17">
        <f>SUM(R$5:R25)</f>
        <v>0.99988219045206383</v>
      </c>
      <c r="T25" s="17">
        <f>(1-SUM(T$5:T24))*T$5</f>
        <v>1.4624633760229599E-5</v>
      </c>
      <c r="U25" s="17">
        <f>SUM(T$5:T25)</f>
        <v>0.99997806304935966</v>
      </c>
      <c r="V25" s="17">
        <f>(1-SUM(V$5:V24))*V$5</f>
        <v>2.8871297618637827E-6</v>
      </c>
      <c r="W25" s="17">
        <f>SUM(V$5:V25)</f>
        <v>0.99999647128584657</v>
      </c>
      <c r="X25" s="17">
        <f>(1-SUM(X$5:X24))*X$5</f>
        <v>4.76837158203125E-7</v>
      </c>
      <c r="Y25" s="17">
        <f>SUM(X$5:X25)</f>
        <v>0.9999995231628418</v>
      </c>
      <c r="Z25" s="17">
        <f>(1-SUM(Z$5:Z24))*Z$5</f>
        <v>6.3769493136023322E-8</v>
      </c>
      <c r="AA25" s="17">
        <f>SUM(Z$5:Z25)</f>
        <v>0.99999994782496016</v>
      </c>
      <c r="AB25" s="17">
        <f>(1-SUM(AB$5:AB24))*AB$5</f>
        <v>6.5970697571415823E-9</v>
      </c>
      <c r="AC25" s="17">
        <f>SUM(AB$5:AB25)</f>
        <v>0.99999999560195352</v>
      </c>
      <c r="AD25" s="17">
        <f>(1-SUM(AD$5:AD24))*AD$5</f>
        <v>2.4407520449187813E-11</v>
      </c>
      <c r="AE25" s="17">
        <f>SUM(AD$5:AD25)</f>
        <v>0.99999999998953959</v>
      </c>
      <c r="AF25" s="17">
        <f>(1-SUM(AF$5:AF24))*AF$5</f>
        <v>8.3488771451811775E-15</v>
      </c>
      <c r="AG25" s="17">
        <f>SUM(AF$5:AF25)</f>
        <v>0.99999999999999789</v>
      </c>
    </row>
    <row r="26" spans="3:33">
      <c r="C26" s="23">
        <v>22</v>
      </c>
      <c r="D26" s="17">
        <f>(1-SUM(D$5:D25))*D$5</f>
        <v>1.5824415379168344E-2</v>
      </c>
      <c r="E26" s="17">
        <f>SUM(D$5:D26)</f>
        <v>0.48834390274022349</v>
      </c>
      <c r="F26" s="17">
        <f>(1-SUM(F$5:F25))*F$5</f>
        <v>1.7028081314405759E-2</v>
      </c>
      <c r="G26" s="17">
        <f>SUM(F$5:F26)</f>
        <v>0.67646645502629066</v>
      </c>
      <c r="H26" s="17">
        <f>(1-SUM(H$5:H25))*H$5</f>
        <v>1.0941898913151227E-2</v>
      </c>
      <c r="I26" s="17">
        <f>SUM(H$5:H26)</f>
        <v>0.90152290978163896</v>
      </c>
      <c r="J26" s="17">
        <f>(1-SUM(J$5:J25))*J$5</f>
        <v>4.9418402132755833E-3</v>
      </c>
      <c r="K26" s="17">
        <f>SUM(J$5:J26)</f>
        <v>0.97199623879143837</v>
      </c>
      <c r="L26" s="17">
        <f>(1-SUM(L$5:L25))*L$5</f>
        <v>1.8446744073709722E-3</v>
      </c>
      <c r="M26" s="17">
        <f>SUM(L$5:L26)</f>
        <v>0.99262130237051616</v>
      </c>
      <c r="N26" s="17">
        <f>(1-SUM(N$5:N25))*N$5</f>
        <v>5.9460223855012373E-4</v>
      </c>
      <c r="O26" s="17">
        <f>SUM(N$5:N26)</f>
        <v>0.99821619328434963</v>
      </c>
      <c r="P26" s="17">
        <f>(1-SUM(P$5:P25))*P$5</f>
        <v>1.6756375922496458E-4</v>
      </c>
      <c r="Q26" s="17">
        <f>SUM(P$5:P26)</f>
        <v>0.99960901789514178</v>
      </c>
      <c r="R26" s="17">
        <f>(1-SUM(R$5:R25))*R$5</f>
        <v>4.1233341777657801E-5</v>
      </c>
      <c r="S26" s="17">
        <f>SUM(R$5:R26)</f>
        <v>0.99992342379384147</v>
      </c>
      <c r="T26" s="17">
        <f>(1-SUM(T$5:T25))*T$5</f>
        <v>8.7747802561377604E-6</v>
      </c>
      <c r="U26" s="17">
        <f>SUM(T$5:T26)</f>
        <v>0.99998683782961584</v>
      </c>
      <c r="V26" s="17">
        <f>(1-SUM(V$5:V25))*V$5</f>
        <v>1.5879213690450645E-6</v>
      </c>
      <c r="W26" s="17">
        <f>SUM(V$5:V26)</f>
        <v>0.99999805920721563</v>
      </c>
      <c r="X26" s="17">
        <f>(1-SUM(X$5:X25))*X$5</f>
        <v>2.384185791015625E-7</v>
      </c>
      <c r="Y26" s="17">
        <f>SUM(X$5:X26)</f>
        <v>0.9999997615814209</v>
      </c>
      <c r="Z26" s="17">
        <f>(1-SUM(Z$5:Z25))*Z$5</f>
        <v>2.8696271914263608E-8</v>
      </c>
      <c r="AA26" s="17">
        <f>SUM(Z$5:Z26)</f>
        <v>0.99999997652123207</v>
      </c>
      <c r="AB26" s="17">
        <f>(1-SUM(AB$5:AB25))*AB$5</f>
        <v>2.6388278895339565E-9</v>
      </c>
      <c r="AC26" s="17">
        <f>SUM(AB$5:AB26)</f>
        <v>0.99999999824078145</v>
      </c>
      <c r="AD26" s="17">
        <f>(1-SUM(AD$5:AD25))*AD$5</f>
        <v>7.322287221001034E-12</v>
      </c>
      <c r="AE26" s="17">
        <f>SUM(AD$5:AD26)</f>
        <v>0.99999999999686184</v>
      </c>
      <c r="AF26" s="17">
        <f>(1-SUM(AF$5:AF25))*AF$5</f>
        <v>1.6875389974302381E-15</v>
      </c>
      <c r="AG26" s="17">
        <f>SUM(AF$5:AF26)</f>
        <v>0.99999999999999956</v>
      </c>
    </row>
    <row r="27" spans="3:33">
      <c r="C27" s="23">
        <v>23</v>
      </c>
      <c r="D27" s="17">
        <f>(1-SUM(D$5:D26))*D$5</f>
        <v>1.5349682917793296E-2</v>
      </c>
      <c r="E27" s="17">
        <f>SUM(D$5:D27)</f>
        <v>0.50369358565801681</v>
      </c>
      <c r="F27" s="17">
        <f>(1-SUM(F$5:F26))*F$5</f>
        <v>1.6176677248685468E-2</v>
      </c>
      <c r="G27" s="17">
        <f>SUM(F$5:F27)</f>
        <v>0.69264313227497609</v>
      </c>
      <c r="H27" s="17">
        <f>(1-SUM(H$5:H26))*H$5</f>
        <v>9.8477090218361055E-3</v>
      </c>
      <c r="I27" s="17">
        <f>SUM(H$5:H27)</f>
        <v>0.91137061880347503</v>
      </c>
      <c r="J27" s="17">
        <f>(1-SUM(J$5:J26))*J$5</f>
        <v>4.2005641812842441E-3</v>
      </c>
      <c r="K27" s="17">
        <f>SUM(J$5:J27)</f>
        <v>0.9761968029727226</v>
      </c>
      <c r="L27" s="17">
        <f>(1-SUM(L$5:L26))*L$5</f>
        <v>1.4757395258967688E-3</v>
      </c>
      <c r="M27" s="17">
        <f>SUM(L$5:L27)</f>
        <v>0.9940970418964129</v>
      </c>
      <c r="N27" s="17">
        <f>(1-SUM(N$5:N26))*N$5</f>
        <v>4.459516789125928E-4</v>
      </c>
      <c r="O27" s="17">
        <f>SUM(N$5:N27)</f>
        <v>0.99866214496326222</v>
      </c>
      <c r="P27" s="17">
        <f>(1-SUM(P$5:P26))*P$5</f>
        <v>1.1729463145746521E-4</v>
      </c>
      <c r="Q27" s="17">
        <f>SUM(P$5:P27)</f>
        <v>0.99972631252659927</v>
      </c>
      <c r="R27" s="17">
        <f>(1-SUM(R$5:R26))*R$5</f>
        <v>2.6801672155485343E-5</v>
      </c>
      <c r="S27" s="17">
        <f>SUM(R$5:R27)</f>
        <v>0.99995022546599699</v>
      </c>
      <c r="T27" s="17">
        <f>(1-SUM(T$5:T26))*T$5</f>
        <v>5.2648681536648922E-6</v>
      </c>
      <c r="U27" s="17">
        <f>SUM(T$5:T27)</f>
        <v>0.9999921026977695</v>
      </c>
      <c r="V27" s="17">
        <f>(1-SUM(V$5:V26))*V$5</f>
        <v>8.7335675296729141E-7</v>
      </c>
      <c r="W27" s="17">
        <f>SUM(V$5:V27)</f>
        <v>0.99999893256396855</v>
      </c>
      <c r="X27" s="17">
        <f>(1-SUM(X$5:X26))*X$5</f>
        <v>1.1920928955078125E-7</v>
      </c>
      <c r="Y27" s="17">
        <f>SUM(X$5:X27)</f>
        <v>0.99999988079071045</v>
      </c>
      <c r="Z27" s="17">
        <f>(1-SUM(Z$5:Z26))*Z$5</f>
        <v>1.2913322361418623E-8</v>
      </c>
      <c r="AA27" s="17">
        <f>SUM(Z$5:Z27)</f>
        <v>0.99999998943455448</v>
      </c>
      <c r="AB27" s="17">
        <f>(1-SUM(AB$5:AB26))*AB$5</f>
        <v>1.05553112916823E-9</v>
      </c>
      <c r="AC27" s="17">
        <f>SUM(AB$5:AB27)</f>
        <v>0.99999999929631256</v>
      </c>
      <c r="AD27" s="17">
        <f>(1-SUM(AD$5:AD26))*AD$5</f>
        <v>2.1967094809838269E-12</v>
      </c>
      <c r="AE27" s="17">
        <f>SUM(AD$5:AD27)</f>
        <v>0.99999999999905853</v>
      </c>
      <c r="AF27" s="17">
        <f>(1-SUM(AF$5:AF26))*AF$5</f>
        <v>3.5527136788005011E-16</v>
      </c>
      <c r="AG27" s="17">
        <f>SUM(AF$5:AF27)</f>
        <v>0.99999999999999989</v>
      </c>
    </row>
    <row r="28" spans="3:33">
      <c r="C28" s="23">
        <v>24</v>
      </c>
      <c r="D28" s="17">
        <f>(1-SUM(D$5:D27))*D$5</f>
        <v>1.4889192430259495E-2</v>
      </c>
      <c r="E28" s="17">
        <f>SUM(D$5:D28)</f>
        <v>0.51858277808827635</v>
      </c>
      <c r="F28" s="17">
        <f>(1-SUM(F$5:F27))*F$5</f>
        <v>1.5367843386251197E-2</v>
      </c>
      <c r="G28" s="17">
        <f>SUM(F$5:F28)</f>
        <v>0.70801097566122728</v>
      </c>
      <c r="H28" s="17">
        <f>(1-SUM(H$5:H27))*H$5</f>
        <v>8.862938119652497E-3</v>
      </c>
      <c r="I28" s="17">
        <f>SUM(H$5:H28)</f>
        <v>0.92023355692312747</v>
      </c>
      <c r="J28" s="17">
        <f>(1-SUM(J$5:J27))*J$5</f>
        <v>3.5704795540916099E-3</v>
      </c>
      <c r="K28" s="17">
        <f>SUM(J$5:J28)</f>
        <v>0.97976728252681422</v>
      </c>
      <c r="L28" s="17">
        <f>(1-SUM(L$5:L27))*L$5</f>
        <v>1.1805916207174195E-3</v>
      </c>
      <c r="M28" s="17">
        <f>SUM(L$5:L28)</f>
        <v>0.99527763351713028</v>
      </c>
      <c r="N28" s="17">
        <f>(1-SUM(N$5:N27))*N$5</f>
        <v>3.344637591844446E-4</v>
      </c>
      <c r="O28" s="17">
        <f>SUM(N$5:N28)</f>
        <v>0.99899660872244667</v>
      </c>
      <c r="P28" s="17">
        <f>(1-SUM(P$5:P27))*P$5</f>
        <v>8.2106242020218986E-5</v>
      </c>
      <c r="Q28" s="17">
        <f>SUM(P$5:P28)</f>
        <v>0.99980841876861948</v>
      </c>
      <c r="R28" s="17">
        <f>(1-SUM(R$5:R27))*R$5</f>
        <v>1.7421086901053815E-5</v>
      </c>
      <c r="S28" s="17">
        <f>SUM(R$5:R28)</f>
        <v>0.99996764655289805</v>
      </c>
      <c r="T28" s="17">
        <f>(1-SUM(T$5:T27))*T$5</f>
        <v>3.1589208921989353E-6</v>
      </c>
      <c r="U28" s="17">
        <f>SUM(T$5:T28)</f>
        <v>0.9999952616186617</v>
      </c>
      <c r="V28" s="17">
        <f>(1-SUM(V$5:V27))*V$5</f>
        <v>4.8034621415449236E-7</v>
      </c>
      <c r="W28" s="17">
        <f>SUM(V$5:V28)</f>
        <v>0.99999941291018268</v>
      </c>
      <c r="X28" s="17">
        <f>(1-SUM(X$5:X27))*X$5</f>
        <v>5.9604644775390625E-8</v>
      </c>
      <c r="Y28" s="17">
        <f>SUM(X$5:X28)</f>
        <v>0.99999994039535522</v>
      </c>
      <c r="Z28" s="17">
        <f>(1-SUM(Z$5:Z27))*Z$5</f>
        <v>5.8109950351603608E-9</v>
      </c>
      <c r="AA28" s="17">
        <f>SUM(Z$5:Z28)</f>
        <v>0.9999999952455495</v>
      </c>
      <c r="AB28" s="17">
        <f>(1-SUM(AB$5:AB27))*AB$5</f>
        <v>4.2221246498996832E-10</v>
      </c>
      <c r="AC28" s="17">
        <f>SUM(AB$5:AB28)</f>
        <v>0.99999999971852505</v>
      </c>
      <c r="AD28" s="17">
        <f>(1-SUM(AD$5:AD27))*AD$5</f>
        <v>6.5902838741749292E-13</v>
      </c>
      <c r="AE28" s="17">
        <f>SUM(AD$5:AD28)</f>
        <v>0.99999999999971756</v>
      </c>
      <c r="AF28" s="17">
        <f>(1-SUM(AF$5:AF27))*AF$5</f>
        <v>8.8817841970012528E-17</v>
      </c>
      <c r="AG28" s="17">
        <f>SUM(AF$5:AF28)</f>
        <v>1</v>
      </c>
    </row>
    <row r="29" spans="3:33">
      <c r="C29" s="23">
        <v>25</v>
      </c>
      <c r="D29" s="17">
        <f>(1-SUM(D$5:D28))*D$5</f>
        <v>1.4442516657351709E-2</v>
      </c>
      <c r="E29" s="17">
        <f>SUM(D$5:D29)</f>
        <v>0.5330252947456281</v>
      </c>
      <c r="F29" s="17">
        <f>(1-SUM(F$5:F28))*F$5</f>
        <v>1.4599451216938637E-2</v>
      </c>
      <c r="G29" s="17">
        <f>SUM(F$5:F29)</f>
        <v>0.7226104268781659</v>
      </c>
      <c r="H29" s="17">
        <f>(1-SUM(H$5:H28))*H$5</f>
        <v>7.9766443076872539E-3</v>
      </c>
      <c r="I29" s="17">
        <f>SUM(H$5:H29)</f>
        <v>0.92821020123081477</v>
      </c>
      <c r="J29" s="17">
        <f>(1-SUM(J$5:J28))*J$5</f>
        <v>3.0349076209778667E-3</v>
      </c>
      <c r="K29" s="17">
        <f>SUM(J$5:J29)</f>
        <v>0.98280219014779213</v>
      </c>
      <c r="L29" s="17">
        <f>(1-SUM(L$5:L28))*L$5</f>
        <v>9.4447329657394447E-4</v>
      </c>
      <c r="M29" s="17">
        <f>SUM(L$5:L29)</f>
        <v>0.99622210681370427</v>
      </c>
      <c r="N29" s="17">
        <f>(1-SUM(N$5:N28))*N$5</f>
        <v>2.5084781938833345E-4</v>
      </c>
      <c r="O29" s="17">
        <f>SUM(N$5:N29)</f>
        <v>0.999247456541835</v>
      </c>
      <c r="P29" s="17">
        <f>(1-SUM(P$5:P28))*P$5</f>
        <v>5.7474369414156619E-5</v>
      </c>
      <c r="Q29" s="17">
        <f>SUM(P$5:P29)</f>
        <v>0.99986589313803365</v>
      </c>
      <c r="R29" s="17">
        <f>(1-SUM(R$5:R28))*R$5</f>
        <v>1.1323706485683038E-5</v>
      </c>
      <c r="S29" s="17">
        <f>SUM(R$5:R29)</f>
        <v>0.99997897025938376</v>
      </c>
      <c r="T29" s="17">
        <f>(1-SUM(T$5:T28))*T$5</f>
        <v>1.8953525353193613E-6</v>
      </c>
      <c r="U29" s="17">
        <f>SUM(T$5:T29)</f>
        <v>0.99999715697119707</v>
      </c>
      <c r="V29" s="17">
        <f>(1-SUM(V$5:V28))*V$5</f>
        <v>2.6419041779246477E-7</v>
      </c>
      <c r="W29" s="17">
        <f>SUM(V$5:V29)</f>
        <v>0.99999967710060045</v>
      </c>
      <c r="X29" s="17">
        <f>(1-SUM(X$5:X28))*X$5</f>
        <v>2.9802322387695312E-8</v>
      </c>
      <c r="Y29" s="17">
        <f>SUM(X$5:X29)</f>
        <v>0.99999997019767761</v>
      </c>
      <c r="Z29" s="17">
        <f>(1-SUM(Z$5:Z28))*Z$5</f>
        <v>2.6149477749815022E-9</v>
      </c>
      <c r="AA29" s="17">
        <f>SUM(Z$5:Z29)</f>
        <v>0.99999999786049731</v>
      </c>
      <c r="AB29" s="17">
        <f>(1-SUM(AB$5:AB28))*AB$5</f>
        <v>1.6888497267331102E-10</v>
      </c>
      <c r="AC29" s="17">
        <f>SUM(AB$5:AB29)</f>
        <v>0.99999999988741006</v>
      </c>
      <c r="AD29" s="17">
        <f>(1-SUM(AD$5:AD28))*AD$5</f>
        <v>1.9770851622524787E-13</v>
      </c>
      <c r="AE29" s="17">
        <f>SUM(AD$5:AD29)</f>
        <v>0.99999999999991529</v>
      </c>
      <c r="AF29" s="17">
        <f>(1-SUM(AF$5:AF28))*AF$5</f>
        <v>0</v>
      </c>
      <c r="AG29" s="17">
        <f>SUM(AF$5:AF29)</f>
        <v>1</v>
      </c>
    </row>
    <row r="30" spans="3:33">
      <c r="C30" s="23">
        <v>26</v>
      </c>
      <c r="D30" s="17">
        <f>(1-SUM(D$5:D29))*D$5</f>
        <v>1.4009241157631157E-2</v>
      </c>
      <c r="E30" s="17">
        <f>SUM(D$5:D30)</f>
        <v>0.54703453590325923</v>
      </c>
      <c r="F30" s="17">
        <f>(1-SUM(F$5:F29))*F$5</f>
        <v>1.3869478656091706E-2</v>
      </c>
      <c r="G30" s="17">
        <f>SUM(F$5:F30)</f>
        <v>0.73647990553425757</v>
      </c>
      <c r="H30" s="17">
        <f>(1-SUM(H$5:H29))*H$5</f>
        <v>7.1789798769185233E-3</v>
      </c>
      <c r="I30" s="17">
        <f>SUM(H$5:H30)</f>
        <v>0.93538918110773328</v>
      </c>
      <c r="J30" s="17">
        <f>(1-SUM(J$5:J29))*J$5</f>
        <v>2.57967147783118E-3</v>
      </c>
      <c r="K30" s="17">
        <f>SUM(J$5:J30)</f>
        <v>0.98538186162562336</v>
      </c>
      <c r="L30" s="17">
        <f>(1-SUM(L$5:L29))*L$5</f>
        <v>7.5557863725914673E-4</v>
      </c>
      <c r="M30" s="17">
        <f>SUM(L$5:L30)</f>
        <v>0.99697768545096344</v>
      </c>
      <c r="N30" s="17">
        <f>(1-SUM(N$5:N29))*N$5</f>
        <v>1.8813586454125009E-4</v>
      </c>
      <c r="O30" s="17">
        <f>SUM(N$5:N30)</f>
        <v>0.99943559240637625</v>
      </c>
      <c r="P30" s="17">
        <f>(1-SUM(P$5:P29))*P$5</f>
        <v>4.0232058589906307E-5</v>
      </c>
      <c r="Q30" s="17">
        <f>SUM(P$5:P30)</f>
        <v>0.99990612519662359</v>
      </c>
      <c r="R30" s="17">
        <f>(1-SUM(R$5:R29))*R$5</f>
        <v>7.3604092156842603E-6</v>
      </c>
      <c r="S30" s="17">
        <f>SUM(R$5:R30)</f>
        <v>0.99998633066859943</v>
      </c>
      <c r="T30" s="17">
        <f>(1-SUM(T$5:T29))*T$5</f>
        <v>1.1372115211738532E-6</v>
      </c>
      <c r="U30" s="17">
        <f>SUM(T$5:T30)</f>
        <v>0.99999829418271824</v>
      </c>
      <c r="V30" s="17">
        <f>(1-SUM(V$5:V29))*V$5</f>
        <v>1.4530472979834564E-7</v>
      </c>
      <c r="W30" s="17">
        <f>SUM(V$5:V30)</f>
        <v>0.99999982240533025</v>
      </c>
      <c r="X30" s="17">
        <f>(1-SUM(X$5:X29))*X$5</f>
        <v>1.4901161193847656E-8</v>
      </c>
      <c r="Y30" s="17">
        <f>SUM(X$5:X30)</f>
        <v>0.99999998509883881</v>
      </c>
      <c r="Z30" s="17">
        <f>(1-SUM(Z$5:Z29))*Z$5</f>
        <v>1.1767264773698828E-9</v>
      </c>
      <c r="AA30" s="17">
        <f>SUM(Z$5:Z30)</f>
        <v>0.99999999903722381</v>
      </c>
      <c r="AB30" s="17">
        <f>(1-SUM(AB$5:AB29))*AB$5</f>
        <v>6.7553962423971825E-11</v>
      </c>
      <c r="AC30" s="17">
        <f>SUM(AB$5:AB30)</f>
        <v>0.99999999995496403</v>
      </c>
      <c r="AD30" s="17">
        <f>(1-SUM(AD$5:AD29))*AD$5</f>
        <v>5.9297011745229613E-14</v>
      </c>
      <c r="AE30" s="17">
        <f>SUM(AD$5:AD30)</f>
        <v>0.99999999999997458</v>
      </c>
      <c r="AF30" s="17">
        <f>(1-SUM(AF$5:AF29))*AF$5</f>
        <v>0</v>
      </c>
      <c r="AG30" s="17">
        <f>SUM(AF$5:AF30)</f>
        <v>1</v>
      </c>
    </row>
    <row r="31" spans="3:33">
      <c r="C31" s="23">
        <v>27</v>
      </c>
      <c r="D31" s="17">
        <f>(1-SUM(D$5:D30))*D$5</f>
        <v>1.3588963922902222E-2</v>
      </c>
      <c r="E31" s="17">
        <f>SUM(D$5:D31)</f>
        <v>0.56062349982616144</v>
      </c>
      <c r="F31" s="17">
        <f>(1-SUM(F$5:F30))*F$5</f>
        <v>1.3176004723287123E-2</v>
      </c>
      <c r="G31" s="17">
        <f>SUM(F$5:F31)</f>
        <v>0.74965591025754474</v>
      </c>
      <c r="H31" s="17">
        <f>(1-SUM(H$5:H30))*H$5</f>
        <v>6.4610818892266719E-3</v>
      </c>
      <c r="I31" s="17">
        <f>SUM(H$5:H31)</f>
        <v>0.94185026299695995</v>
      </c>
      <c r="J31" s="17">
        <f>(1-SUM(J$5:J30))*J$5</f>
        <v>2.1927207561564964E-3</v>
      </c>
      <c r="K31" s="17">
        <f>SUM(J$5:J31)</f>
        <v>0.98757458238177986</v>
      </c>
      <c r="L31" s="17">
        <f>(1-SUM(L$5:L30))*L$5</f>
        <v>6.0446290980731288E-4</v>
      </c>
      <c r="M31" s="17">
        <f>SUM(L$5:L31)</f>
        <v>0.99758214836077075</v>
      </c>
      <c r="N31" s="17">
        <f>(1-SUM(N$5:N30))*N$5</f>
        <v>1.4110189840593756E-4</v>
      </c>
      <c r="O31" s="17">
        <f>SUM(N$5:N31)</f>
        <v>0.99957669430478213</v>
      </c>
      <c r="P31" s="17">
        <f>(1-SUM(P$5:P30))*P$5</f>
        <v>2.816244101292442E-5</v>
      </c>
      <c r="Q31" s="17">
        <f>SUM(P$5:P31)</f>
        <v>0.99993428763763648</v>
      </c>
      <c r="R31" s="17">
        <f>(1-SUM(R$5:R30))*R$5</f>
        <v>4.7842659901986544E-6</v>
      </c>
      <c r="S31" s="17">
        <f>SUM(R$5:R31)</f>
        <v>0.99999111493458959</v>
      </c>
      <c r="T31" s="17">
        <f>(1-SUM(T$5:T30))*T$5</f>
        <v>6.8232691270431194E-7</v>
      </c>
      <c r="U31" s="17">
        <f>SUM(T$5:T31)</f>
        <v>0.99999897650963099</v>
      </c>
      <c r="V31" s="17">
        <f>(1-SUM(V$5:V30))*V$5</f>
        <v>7.9917601386592094E-8</v>
      </c>
      <c r="W31" s="17">
        <f>SUM(V$5:V31)</f>
        <v>0.99999990232293168</v>
      </c>
      <c r="X31" s="17">
        <f>(1-SUM(X$5:X30))*X$5</f>
        <v>7.4505805969238281E-9</v>
      </c>
      <c r="Y31" s="17">
        <f>SUM(X$5:X31)</f>
        <v>0.9999999925494194</v>
      </c>
      <c r="Z31" s="17">
        <f>(1-SUM(Z$5:Z30))*Z$5</f>
        <v>5.2952690565710731E-10</v>
      </c>
      <c r="AA31" s="17">
        <f>SUM(Z$5:Z31)</f>
        <v>0.99999999956675067</v>
      </c>
      <c r="AB31" s="17">
        <f>(1-SUM(AB$5:AB30))*AB$5</f>
        <v>2.7021584969588729E-11</v>
      </c>
      <c r="AC31" s="17">
        <f>SUM(AB$5:AB31)</f>
        <v>0.99999999998198563</v>
      </c>
      <c r="AD31" s="17">
        <f>(1-SUM(AD$5:AD30))*AD$5</f>
        <v>1.7796875084741257E-14</v>
      </c>
      <c r="AE31" s="17">
        <f>SUM(AD$5:AD31)</f>
        <v>0.99999999999999234</v>
      </c>
      <c r="AF31" s="17">
        <f>(1-SUM(AF$5:AF30))*AF$5</f>
        <v>0</v>
      </c>
      <c r="AG31" s="17">
        <f>SUM(AF$5:AF31)</f>
        <v>1</v>
      </c>
    </row>
    <row r="32" spans="3:33">
      <c r="C32" s="23">
        <v>28</v>
      </c>
      <c r="D32" s="17">
        <f>(1-SUM(D$5:D31))*D$5</f>
        <v>1.3181295005215156E-2</v>
      </c>
      <c r="E32" s="17">
        <f>SUM(D$5:D32)</f>
        <v>0.57380479483137659</v>
      </c>
      <c r="F32" s="17">
        <f>(1-SUM(F$5:F31))*F$5</f>
        <v>1.2517204487122763E-2</v>
      </c>
      <c r="G32" s="17">
        <f>SUM(F$5:F32)</f>
        <v>0.76217311474466753</v>
      </c>
      <c r="H32" s="17">
        <f>(1-SUM(H$5:H31))*H$5</f>
        <v>5.8149737003040051E-3</v>
      </c>
      <c r="I32" s="17">
        <f>SUM(H$5:H32)</f>
        <v>0.94766523669726399</v>
      </c>
      <c r="J32" s="17">
        <f>(1-SUM(J$5:J31))*J$5</f>
        <v>1.8638126427330203E-3</v>
      </c>
      <c r="K32" s="17">
        <f>SUM(J$5:J32)</f>
        <v>0.98943839502451292</v>
      </c>
      <c r="L32" s="17">
        <f>(1-SUM(L$5:L31))*L$5</f>
        <v>4.835703278458503E-4</v>
      </c>
      <c r="M32" s="17">
        <f>SUM(L$5:L32)</f>
        <v>0.9980657186886166</v>
      </c>
      <c r="N32" s="17">
        <f>(1-SUM(N$5:N31))*N$5</f>
        <v>1.0582642380446705E-4</v>
      </c>
      <c r="O32" s="17">
        <f>SUM(N$5:N32)</f>
        <v>0.99968252072858665</v>
      </c>
      <c r="P32" s="17">
        <f>(1-SUM(P$5:P31))*P$5</f>
        <v>1.9713708709057087E-5</v>
      </c>
      <c r="Q32" s="17">
        <f>SUM(P$5:P32)</f>
        <v>0.99995400134634549</v>
      </c>
      <c r="R32" s="17">
        <f>(1-SUM(R$5:R31))*R$5</f>
        <v>3.1097728936446688E-6</v>
      </c>
      <c r="S32" s="17">
        <f>SUM(R$5:R32)</f>
        <v>0.99999422470748323</v>
      </c>
      <c r="T32" s="17">
        <f>(1-SUM(T$5:T31))*T$5</f>
        <v>4.0939614760482361E-7</v>
      </c>
      <c r="U32" s="17">
        <f>SUM(T$5:T32)</f>
        <v>0.99999938590577864</v>
      </c>
      <c r="V32" s="17">
        <f>(1-SUM(V$5:V31))*V$5</f>
        <v>4.3954680745139644E-8</v>
      </c>
      <c r="W32" s="17">
        <f>SUM(V$5:V32)</f>
        <v>0.99999994627761246</v>
      </c>
      <c r="X32" s="17">
        <f>(1-SUM(X$5:X31))*X$5</f>
        <v>3.7252902984619141E-9</v>
      </c>
      <c r="Y32" s="17">
        <f>SUM(X$5:X32)</f>
        <v>0.9999999962747097</v>
      </c>
      <c r="Z32" s="17">
        <f>(1-SUM(Z$5:Z31))*Z$5</f>
        <v>2.3828712891749153E-10</v>
      </c>
      <c r="AA32" s="17">
        <f>SUM(Z$5:Z32)</f>
        <v>0.99999999980503784</v>
      </c>
      <c r="AB32" s="17">
        <f>(1-SUM(AB$5:AB31))*AB$5</f>
        <v>1.0808620665159196E-11</v>
      </c>
      <c r="AC32" s="17">
        <f>SUM(AB$5:AB32)</f>
        <v>0.99999999999279421</v>
      </c>
      <c r="AD32" s="17">
        <f>(1-SUM(AD$5:AD31))*AD$5</f>
        <v>5.3623772089395058E-15</v>
      </c>
      <c r="AE32" s="17">
        <f>SUM(AD$5:AD32)</f>
        <v>0.99999999999999767</v>
      </c>
      <c r="AF32" s="17">
        <f>(1-SUM(AF$5:AF31))*AF$5</f>
        <v>0</v>
      </c>
      <c r="AG32" s="17">
        <f>SUM(AF$5:AF32)</f>
        <v>1</v>
      </c>
    </row>
    <row r="33" spans="3:33">
      <c r="C33" s="23">
        <v>29</v>
      </c>
      <c r="D33" s="17">
        <f>(1-SUM(D$5:D32))*D$5</f>
        <v>1.2785856155058702E-2</v>
      </c>
      <c r="E33" s="17">
        <f>SUM(D$5:D33)</f>
        <v>0.58659065098643526</v>
      </c>
      <c r="F33" s="17">
        <f>(1-SUM(F$5:F32))*F$5</f>
        <v>1.1891344262766624E-2</v>
      </c>
      <c r="G33" s="17">
        <f>SUM(F$5:F33)</f>
        <v>0.77406445900743415</v>
      </c>
      <c r="H33" s="17">
        <f>(1-SUM(H$5:H32))*H$5</f>
        <v>5.2334763302736009E-3</v>
      </c>
      <c r="I33" s="17">
        <f>SUM(H$5:H33)</f>
        <v>0.95289871302753759</v>
      </c>
      <c r="J33" s="17">
        <f>(1-SUM(J$5:J32))*J$5</f>
        <v>1.5842407463230624E-3</v>
      </c>
      <c r="K33" s="17">
        <f>SUM(J$5:J33)</f>
        <v>0.99102263577083594</v>
      </c>
      <c r="L33" s="17">
        <f>(1-SUM(L$5:L32))*L$5</f>
        <v>3.8685626227668028E-4</v>
      </c>
      <c r="M33" s="17">
        <f>SUM(L$5:L33)</f>
        <v>0.99845257495089323</v>
      </c>
      <c r="N33" s="17">
        <f>(1-SUM(N$5:N32))*N$5</f>
        <v>7.9369817853336411E-5</v>
      </c>
      <c r="O33" s="17">
        <f>SUM(N$5:N33)</f>
        <v>0.99976189054644005</v>
      </c>
      <c r="P33" s="17">
        <f>(1-SUM(P$5:P32))*P$5</f>
        <v>1.3799596096353282E-5</v>
      </c>
      <c r="Q33" s="17">
        <f>SUM(P$5:P33)</f>
        <v>0.99996780094244186</v>
      </c>
      <c r="R33" s="17">
        <f>(1-SUM(R$5:R32))*R$5</f>
        <v>2.0213523808709776E-6</v>
      </c>
      <c r="S33" s="17">
        <f>SUM(R$5:R33)</f>
        <v>0.99999624605986415</v>
      </c>
      <c r="T33" s="17">
        <f>(1-SUM(T$5:T32))*T$5</f>
        <v>2.456376885451306E-7</v>
      </c>
      <c r="U33" s="17">
        <f>SUM(T$5:T33)</f>
        <v>0.99999963154346716</v>
      </c>
      <c r="V33" s="17">
        <f>(1-SUM(V$5:V32))*V$5</f>
        <v>2.4175074392340791E-8</v>
      </c>
      <c r="W33" s="17">
        <f>SUM(V$5:V33)</f>
        <v>0.99999997045268685</v>
      </c>
      <c r="X33" s="17">
        <f>(1-SUM(X$5:X32))*X$5</f>
        <v>1.862645149230957E-9</v>
      </c>
      <c r="Y33" s="17">
        <f>SUM(X$5:X33)</f>
        <v>0.99999999813735485</v>
      </c>
      <c r="Z33" s="17">
        <f>(1-SUM(Z$5:Z32))*Z$5</f>
        <v>1.0722918664107795E-10</v>
      </c>
      <c r="AA33" s="17">
        <f>SUM(Z$5:Z33)</f>
        <v>0.99999999991226707</v>
      </c>
      <c r="AB33" s="17">
        <f>(1-SUM(AB$5:AB32))*AB$5</f>
        <v>4.3234749114162698E-12</v>
      </c>
      <c r="AC33" s="17">
        <f>SUM(AB$5:AB33)</f>
        <v>0.99999999999711764</v>
      </c>
      <c r="AD33" s="17">
        <f>(1-SUM(AD$5:AD32))*AD$5</f>
        <v>1.63202784619898E-15</v>
      </c>
      <c r="AE33" s="17">
        <f>SUM(AD$5:AD33)</f>
        <v>0.99999999999999933</v>
      </c>
      <c r="AF33" s="17">
        <f>(1-SUM(AF$5:AF32))*AF$5</f>
        <v>0</v>
      </c>
      <c r="AG33" s="17">
        <f>SUM(AF$5:AF33)</f>
        <v>1</v>
      </c>
    </row>
    <row r="34" spans="3:33">
      <c r="C34" s="23">
        <v>30</v>
      </c>
      <c r="D34" s="17">
        <f>(1-SUM(D$5:D33))*D$5</f>
        <v>1.2402280470406942E-2</v>
      </c>
      <c r="E34" s="17">
        <f>SUM(D$5:D34)</f>
        <v>0.59899293145684218</v>
      </c>
      <c r="F34" s="17">
        <f>(1-SUM(F$5:F33))*F$5</f>
        <v>1.1296777049628294E-2</v>
      </c>
      <c r="G34" s="17">
        <f>SUM(F$5:F34)</f>
        <v>0.78536123605706243</v>
      </c>
      <c r="H34" s="17">
        <f>(1-SUM(H$5:H33))*H$5</f>
        <v>4.7101286972462408E-3</v>
      </c>
      <c r="I34" s="17">
        <f>SUM(H$5:H34)</f>
        <v>0.95760884172478389</v>
      </c>
      <c r="J34" s="17">
        <f>(1-SUM(J$5:J33))*J$5</f>
        <v>1.3466046343746096E-3</v>
      </c>
      <c r="K34" s="17">
        <f>SUM(J$5:J34)</f>
        <v>0.99236924040521057</v>
      </c>
      <c r="L34" s="17">
        <f>(1-SUM(L$5:L33))*L$5</f>
        <v>3.0948500982135312E-4</v>
      </c>
      <c r="M34" s="17">
        <f>SUM(L$5:L34)</f>
        <v>0.99876205996071454</v>
      </c>
      <c r="N34" s="17">
        <f>(1-SUM(N$5:N33))*N$5</f>
        <v>5.952736338998843E-5</v>
      </c>
      <c r="O34" s="17">
        <f>SUM(N$5:N34)</f>
        <v>0.99982141790983003</v>
      </c>
      <c r="P34" s="17">
        <f>(1-SUM(P$5:P33))*P$5</f>
        <v>9.6597172674406376E-6</v>
      </c>
      <c r="Q34" s="17">
        <f>SUM(P$5:P34)</f>
        <v>0.99997746065970927</v>
      </c>
      <c r="R34" s="17">
        <f>(1-SUM(R$5:R33))*R$5</f>
        <v>1.3138790475486494E-6</v>
      </c>
      <c r="S34" s="17">
        <f>SUM(R$5:R34)</f>
        <v>0.99999755993891171</v>
      </c>
      <c r="T34" s="17">
        <f>(1-SUM(T$5:T33))*T$5</f>
        <v>1.4738261313596013E-7</v>
      </c>
      <c r="U34" s="17">
        <f>SUM(T$5:T34)</f>
        <v>0.99999977892608027</v>
      </c>
      <c r="V34" s="17">
        <f>(1-SUM(V$5:V33))*V$5</f>
        <v>1.3296290918285437E-8</v>
      </c>
      <c r="W34" s="17">
        <f>SUM(V$5:V34)</f>
        <v>0.99999998374897781</v>
      </c>
      <c r="X34" s="17">
        <f>(1-SUM(X$5:X33))*X$5</f>
        <v>9.3132257461547852E-10</v>
      </c>
      <c r="Y34" s="17">
        <f>SUM(X$5:X34)</f>
        <v>0.99999999906867743</v>
      </c>
      <c r="Z34" s="17">
        <f>(1-SUM(Z$5:Z33))*Z$5</f>
        <v>4.8253112616691854E-11</v>
      </c>
      <c r="AA34" s="17">
        <f>SUM(Z$5:Z34)</f>
        <v>0.99999999996052014</v>
      </c>
      <c r="AB34" s="17">
        <f>(1-SUM(AB$5:AB33))*AB$5</f>
        <v>1.7294166099190987E-12</v>
      </c>
      <c r="AC34" s="17">
        <f>SUM(AB$5:AB34)</f>
        <v>0.99999999999884703</v>
      </c>
      <c r="AD34" s="17">
        <f>(1-SUM(AD$5:AD33))*AD$5</f>
        <v>4.6629367034256567E-16</v>
      </c>
      <c r="AE34" s="17">
        <f>SUM(AD$5:AD34)</f>
        <v>0.99999999999999978</v>
      </c>
      <c r="AF34" s="17">
        <f>(1-SUM(AF$5:AF33))*AF$5</f>
        <v>0</v>
      </c>
      <c r="AG34" s="17">
        <f>SUM(AF$5:AF34)</f>
        <v>1</v>
      </c>
    </row>
    <row r="35" spans="3:33">
      <c r="C35" s="23">
        <v>31</v>
      </c>
      <c r="D35" s="17">
        <f>(1-SUM(D$5:D34))*D$5</f>
        <v>1.2030212056294735E-2</v>
      </c>
      <c r="E35" s="17">
        <f>SUM(D$5:D35)</f>
        <v>0.61102314351313691</v>
      </c>
      <c r="F35" s="17">
        <f>(1-SUM(F$5:F34))*F$5</f>
        <v>1.0731938197146879E-2</v>
      </c>
      <c r="G35" s="17">
        <f>SUM(F$5:F35)</f>
        <v>0.79609317425420933</v>
      </c>
      <c r="H35" s="17">
        <f>(1-SUM(H$5:H34))*H$5</f>
        <v>4.239115827521611E-3</v>
      </c>
      <c r="I35" s="17">
        <f>SUM(H$5:H35)</f>
        <v>0.96184795755230545</v>
      </c>
      <c r="J35" s="17">
        <f>(1-SUM(J$5:J34))*J$5</f>
        <v>1.144613939218414E-3</v>
      </c>
      <c r="K35" s="17">
        <f>SUM(J$5:J35)</f>
        <v>0.99351385434442896</v>
      </c>
      <c r="L35" s="17">
        <f>(1-SUM(L$5:L34))*L$5</f>
        <v>2.4758800785709136E-4</v>
      </c>
      <c r="M35" s="17">
        <f>SUM(L$5:L35)</f>
        <v>0.99900964796857161</v>
      </c>
      <c r="N35" s="17">
        <f>(1-SUM(N$5:N34))*N$5</f>
        <v>4.4645522542491323E-5</v>
      </c>
      <c r="O35" s="17">
        <f>SUM(N$5:N35)</f>
        <v>0.9998660634323725</v>
      </c>
      <c r="P35" s="17">
        <f>(1-SUM(P$5:P34))*P$5</f>
        <v>6.7618020872184378E-6</v>
      </c>
      <c r="Q35" s="17">
        <f>SUM(P$5:P35)</f>
        <v>0.99998422246179652</v>
      </c>
      <c r="R35" s="17">
        <f>(1-SUM(R$5:R34))*R$5</f>
        <v>8.5402138090273632E-7</v>
      </c>
      <c r="S35" s="17">
        <f>SUM(R$5:R35)</f>
        <v>0.99999841396029265</v>
      </c>
      <c r="T35" s="17">
        <f>(1-SUM(T$5:T34))*T$5</f>
        <v>8.8429567890457861E-8</v>
      </c>
      <c r="U35" s="17">
        <f>SUM(T$5:T35)</f>
        <v>0.99999986735564816</v>
      </c>
      <c r="V35" s="17">
        <f>(1-SUM(V$5:V34))*V$5</f>
        <v>7.3129599875709772E-9</v>
      </c>
      <c r="W35" s="17">
        <f>SUM(V$5:V35)</f>
        <v>0.99999999106193782</v>
      </c>
      <c r="X35" s="17">
        <f>(1-SUM(X$5:X34))*X$5</f>
        <v>4.6566128730773926E-10</v>
      </c>
      <c r="Y35" s="17">
        <f>SUM(X$5:X35)</f>
        <v>0.99999999953433871</v>
      </c>
      <c r="Z35" s="17">
        <f>(1-SUM(Z$5:Z34))*Z$5</f>
        <v>2.1713925102417877E-11</v>
      </c>
      <c r="AA35" s="17">
        <f>SUM(Z$5:Z35)</f>
        <v>0.9999999999822341</v>
      </c>
      <c r="AB35" s="17">
        <f>(1-SUM(AB$5:AB34))*AB$5</f>
        <v>6.9177996664393504E-13</v>
      </c>
      <c r="AC35" s="17">
        <f>SUM(AB$5:AB35)</f>
        <v>0.99999999999953881</v>
      </c>
      <c r="AD35" s="17">
        <f>(1-SUM(AD$5:AD34))*AD$5</f>
        <v>1.5543122344752191E-16</v>
      </c>
      <c r="AE35" s="17">
        <f>SUM(AD$5:AD35)</f>
        <v>0.99999999999999989</v>
      </c>
      <c r="AF35" s="17">
        <f>(1-SUM(AF$5:AF34))*AF$5</f>
        <v>0</v>
      </c>
      <c r="AG35" s="17">
        <f>SUM(AF$5:AF35)</f>
        <v>1</v>
      </c>
    </row>
    <row r="36" spans="3:33">
      <c r="C36" s="23">
        <v>32</v>
      </c>
      <c r="D36" s="17">
        <f>(1-SUM(D$5:D35))*D$5</f>
        <v>1.1669305694605892E-2</v>
      </c>
      <c r="E36" s="17">
        <f>SUM(D$5:D36)</f>
        <v>0.6226924492077428</v>
      </c>
      <c r="F36" s="17">
        <f>(1-SUM(F$5:F35))*F$5</f>
        <v>1.0195341287289534E-2</v>
      </c>
      <c r="G36" s="17">
        <f>SUM(F$5:F36)</f>
        <v>0.80628851554149883</v>
      </c>
      <c r="H36" s="17">
        <f>(1-SUM(H$5:H35))*H$5</f>
        <v>3.8152042447694547E-3</v>
      </c>
      <c r="I36" s="17">
        <f>SUM(H$5:H36)</f>
        <v>0.9656631617970749</v>
      </c>
      <c r="J36" s="17">
        <f>(1-SUM(J$5:J35))*J$5</f>
        <v>9.7292184833565603E-4</v>
      </c>
      <c r="K36" s="17">
        <f>SUM(J$5:J36)</f>
        <v>0.9944867761927646</v>
      </c>
      <c r="L36" s="17">
        <f>(1-SUM(L$5:L35))*L$5</f>
        <v>1.9807040628567752E-4</v>
      </c>
      <c r="M36" s="17">
        <f>SUM(L$5:L36)</f>
        <v>0.99920771837485733</v>
      </c>
      <c r="N36" s="17">
        <f>(1-SUM(N$5:N35))*N$5</f>
        <v>3.3484141906875431E-5</v>
      </c>
      <c r="O36" s="17">
        <f>SUM(N$5:N36)</f>
        <v>0.99989954757427935</v>
      </c>
      <c r="P36" s="17">
        <f>(1-SUM(P$5:P35))*P$5</f>
        <v>4.7332614610429148E-6</v>
      </c>
      <c r="Q36" s="17">
        <f>SUM(P$5:P36)</f>
        <v>0.99998895572325752</v>
      </c>
      <c r="R36" s="17">
        <f>(1-SUM(R$5:R35))*R$5</f>
        <v>5.5511389757123553E-7</v>
      </c>
      <c r="S36" s="17">
        <f>SUM(R$5:R36)</f>
        <v>0.99999896907419017</v>
      </c>
      <c r="T36" s="17">
        <f>(1-SUM(T$5:T35))*T$5</f>
        <v>5.3057740734274718E-8</v>
      </c>
      <c r="U36" s="17">
        <f>SUM(T$5:T36)</f>
        <v>0.99999992041338892</v>
      </c>
      <c r="V36" s="17">
        <f>(1-SUM(V$5:V35))*V$5</f>
        <v>4.0221279806740283E-9</v>
      </c>
      <c r="W36" s="17">
        <f>SUM(V$5:V36)</f>
        <v>0.99999999508406578</v>
      </c>
      <c r="X36" s="17">
        <f>(1-SUM(X$5:X35))*X$5</f>
        <v>2.3283064365386963E-10</v>
      </c>
      <c r="Y36" s="17">
        <f>SUM(X$5:X36)</f>
        <v>0.99999999976716936</v>
      </c>
      <c r="Z36" s="17">
        <f>(1-SUM(Z$5:Z35))*Z$5</f>
        <v>9.7712449242948199E-12</v>
      </c>
      <c r="AA36" s="17">
        <f>SUM(Z$5:Z36)</f>
        <v>0.9999999999920054</v>
      </c>
      <c r="AB36" s="17">
        <f>(1-SUM(AB$5:AB35))*AB$5</f>
        <v>2.7671198665757403E-13</v>
      </c>
      <c r="AC36" s="17">
        <f>SUM(AB$5:AB36)</f>
        <v>0.99999999999981548</v>
      </c>
      <c r="AD36" s="17">
        <f>(1-SUM(AD$5:AD35))*AD$5</f>
        <v>7.7715611723760953E-17</v>
      </c>
      <c r="AE36" s="17">
        <f>SUM(AD$5:AD36)</f>
        <v>1</v>
      </c>
      <c r="AF36" s="17">
        <f>(1-SUM(AF$5:AF35))*AF$5</f>
        <v>0</v>
      </c>
      <c r="AG36" s="17">
        <f>SUM(AF$5:AF36)</f>
        <v>1</v>
      </c>
    </row>
    <row r="37" spans="3:33">
      <c r="C37" s="23">
        <v>33</v>
      </c>
      <c r="D37" s="17">
        <f>(1-SUM(D$5:D36))*D$5</f>
        <v>1.1319226523767715E-2</v>
      </c>
      <c r="E37" s="17">
        <f>SUM(D$5:D37)</f>
        <v>0.63401167573151052</v>
      </c>
      <c r="F37" s="17">
        <f>(1-SUM(F$5:F36))*F$5</f>
        <v>9.6855742229250592E-3</v>
      </c>
      <c r="G37" s="17">
        <f>SUM(F$5:F37)</f>
        <v>0.81597408976442387</v>
      </c>
      <c r="H37" s="17">
        <f>(1-SUM(H$5:H36))*H$5</f>
        <v>3.4336838202925104E-3</v>
      </c>
      <c r="I37" s="17">
        <f>SUM(H$5:H37)</f>
        <v>0.96909684561736742</v>
      </c>
      <c r="J37" s="17">
        <f>(1-SUM(J$5:J36))*J$5</f>
        <v>8.2698357108531011E-4</v>
      </c>
      <c r="K37" s="17">
        <f>SUM(J$5:J37)</f>
        <v>0.99531375976384995</v>
      </c>
      <c r="L37" s="17">
        <f>(1-SUM(L$5:L36))*L$5</f>
        <v>1.5845632502853313E-4</v>
      </c>
      <c r="M37" s="17">
        <f>SUM(L$5:L37)</f>
        <v>0.99936617469988587</v>
      </c>
      <c r="N37" s="17">
        <f>(1-SUM(N$5:N36))*N$5</f>
        <v>2.5113106430163512E-5</v>
      </c>
      <c r="O37" s="17">
        <f>SUM(N$5:N37)</f>
        <v>0.99992466068070951</v>
      </c>
      <c r="P37" s="17">
        <f>(1-SUM(P$5:P36))*P$5</f>
        <v>3.313283022743363E-6</v>
      </c>
      <c r="Q37" s="17">
        <f>SUM(P$5:P37)</f>
        <v>0.99999226900628024</v>
      </c>
      <c r="R37" s="17">
        <f>(1-SUM(R$5:R36))*R$5</f>
        <v>3.6082403344073198E-7</v>
      </c>
      <c r="S37" s="17">
        <f>SUM(R$5:R37)</f>
        <v>0.9999993298982236</v>
      </c>
      <c r="T37" s="17">
        <f>(1-SUM(T$5:T36))*T$5</f>
        <v>3.1834644431683048E-8</v>
      </c>
      <c r="U37" s="17">
        <f>SUM(T$5:T37)</f>
        <v>0.9999999522480334</v>
      </c>
      <c r="V37" s="17">
        <f>(1-SUM(V$5:V36))*V$5</f>
        <v>2.2121703968647211E-9</v>
      </c>
      <c r="W37" s="17">
        <f>SUM(V$5:V37)</f>
        <v>0.99999999729623623</v>
      </c>
      <c r="X37" s="17">
        <f>(1-SUM(X$5:X36))*X$5</f>
        <v>1.1641532182693481E-10</v>
      </c>
      <c r="Y37" s="17">
        <f>SUM(X$5:X37)</f>
        <v>0.99999999988358468</v>
      </c>
      <c r="Z37" s="17">
        <f>(1-SUM(Z$5:Z36))*Z$5</f>
        <v>4.3970327379128098E-12</v>
      </c>
      <c r="AA37" s="17">
        <f>SUM(Z$5:Z37)</f>
        <v>0.99999999999640243</v>
      </c>
      <c r="AB37" s="17">
        <f>(1-SUM(AB$5:AB36))*AB$5</f>
        <v>1.107114400156206E-13</v>
      </c>
      <c r="AC37" s="17">
        <f>SUM(AB$5:AB37)</f>
        <v>0.99999999999992617</v>
      </c>
      <c r="AD37" s="17">
        <f>(1-SUM(AD$5:AD36))*AD$5</f>
        <v>0</v>
      </c>
      <c r="AE37" s="17">
        <f>SUM(AD$5:AD37)</f>
        <v>1</v>
      </c>
      <c r="AF37" s="17">
        <f>(1-SUM(AF$5:AF36))*AF$5</f>
        <v>0</v>
      </c>
      <c r="AG37" s="17">
        <f>SUM(AF$5:AF37)</f>
        <v>1</v>
      </c>
    </row>
    <row r="38" spans="3:33">
      <c r="C38" s="23">
        <v>34</v>
      </c>
      <c r="D38" s="17">
        <f>(1-SUM(D$5:D37))*D$5</f>
        <v>1.0979649728054684E-2</v>
      </c>
      <c r="E38" s="17">
        <f>SUM(D$5:D38)</f>
        <v>0.64499132545956517</v>
      </c>
      <c r="F38" s="17">
        <f>(1-SUM(F$5:F37))*F$5</f>
        <v>9.2012955117788068E-3</v>
      </c>
      <c r="G38" s="17">
        <f>SUM(F$5:F38)</f>
        <v>0.82517538527620271</v>
      </c>
      <c r="H38" s="17">
        <f>(1-SUM(H$5:H37))*H$5</f>
        <v>3.0903154382632583E-3</v>
      </c>
      <c r="I38" s="17">
        <f>SUM(H$5:H38)</f>
        <v>0.97218716105563063</v>
      </c>
      <c r="J38" s="17">
        <f>(1-SUM(J$5:J37))*J$5</f>
        <v>7.0293603542250784E-4</v>
      </c>
      <c r="K38" s="17">
        <f>SUM(J$5:J38)</f>
        <v>0.99601669579927243</v>
      </c>
      <c r="L38" s="17">
        <f>(1-SUM(L$5:L37))*L$5</f>
        <v>1.2676506002282651E-4</v>
      </c>
      <c r="M38" s="17">
        <f>SUM(L$5:L38)</f>
        <v>0.99949293975990872</v>
      </c>
      <c r="N38" s="17">
        <f>(1-SUM(N$5:N37))*N$5</f>
        <v>1.8834829822622634E-5</v>
      </c>
      <c r="O38" s="17">
        <f>SUM(N$5:N38)</f>
        <v>0.99994349551053219</v>
      </c>
      <c r="P38" s="17">
        <f>(1-SUM(P$5:P37))*P$5</f>
        <v>2.3192981159270153E-6</v>
      </c>
      <c r="Q38" s="17">
        <f>SUM(P$5:P38)</f>
        <v>0.99999458830439614</v>
      </c>
      <c r="R38" s="17">
        <f>(1-SUM(R$5:R37))*R$5</f>
        <v>2.3453562174036157E-7</v>
      </c>
      <c r="S38" s="17">
        <f>SUM(R$5:R38)</f>
        <v>0.9999995644338453</v>
      </c>
      <c r="T38" s="17">
        <f>(1-SUM(T$5:T37))*T$5</f>
        <v>1.9100786641246261E-8</v>
      </c>
      <c r="U38" s="17">
        <f>SUM(T$5:T38)</f>
        <v>0.99999997134882002</v>
      </c>
      <c r="V38" s="17">
        <f>(1-SUM(V$5:V37))*V$5</f>
        <v>1.2166936957935804E-9</v>
      </c>
      <c r="W38" s="17">
        <f>SUM(V$5:V38)</f>
        <v>0.99999999851292998</v>
      </c>
      <c r="X38" s="17">
        <f>(1-SUM(X$5:X37))*X$5</f>
        <v>5.8207660913467407E-11</v>
      </c>
      <c r="Y38" s="17">
        <f>SUM(X$5:X38)</f>
        <v>0.99999999994179234</v>
      </c>
      <c r="Z38" s="17">
        <f>(1-SUM(Z$5:Z37))*Z$5</f>
        <v>1.9786616789474466E-12</v>
      </c>
      <c r="AA38" s="17">
        <f>SUM(Z$5:Z38)</f>
        <v>0.99999999999838107</v>
      </c>
      <c r="AB38" s="17">
        <f>(1-SUM(AB$5:AB37))*AB$5</f>
        <v>4.4297898682543746E-14</v>
      </c>
      <c r="AC38" s="17">
        <f>SUM(AB$5:AB38)</f>
        <v>0.99999999999997047</v>
      </c>
      <c r="AD38" s="17">
        <f>(1-SUM(AD$5:AD37))*AD$5</f>
        <v>0</v>
      </c>
      <c r="AE38" s="17">
        <f>SUM(AD$5:AD38)</f>
        <v>1</v>
      </c>
      <c r="AF38" s="17">
        <f>(1-SUM(AF$5:AF37))*AF$5</f>
        <v>0</v>
      </c>
      <c r="AG38" s="17">
        <f>SUM(AF$5:AF38)</f>
        <v>1</v>
      </c>
    </row>
    <row r="39" spans="3:33">
      <c r="C39" s="23">
        <v>35</v>
      </c>
      <c r="D39" s="17">
        <f>(1-SUM(D$5:D38))*D$5</f>
        <v>1.0650260236213044E-2</v>
      </c>
      <c r="E39" s="17">
        <f>SUM(D$5:D39)</f>
        <v>0.65564158569577824</v>
      </c>
      <c r="F39" s="17">
        <f>(1-SUM(F$5:F38))*F$5</f>
        <v>8.7412307361898652E-3</v>
      </c>
      <c r="G39" s="17">
        <f>SUM(F$5:F39)</f>
        <v>0.83391661601239253</v>
      </c>
      <c r="H39" s="17">
        <f>(1-SUM(H$5:H38))*H$5</f>
        <v>2.7812838944369367E-3</v>
      </c>
      <c r="I39" s="17">
        <f>SUM(H$5:H39)</f>
        <v>0.97496844495006751</v>
      </c>
      <c r="J39" s="17">
        <f>(1-SUM(J$5:J38))*J$5</f>
        <v>5.9749563010913498E-4</v>
      </c>
      <c r="K39" s="17">
        <f>SUM(J$5:J39)</f>
        <v>0.99661419142938157</v>
      </c>
      <c r="L39" s="17">
        <f>(1-SUM(L$5:L38))*L$5</f>
        <v>1.0141204801825677E-4</v>
      </c>
      <c r="M39" s="17">
        <f>SUM(L$5:L39)</f>
        <v>0.999594351807927</v>
      </c>
      <c r="N39" s="17">
        <f>(1-SUM(N$5:N38))*N$5</f>
        <v>1.4126122366953098E-5</v>
      </c>
      <c r="O39" s="17">
        <f>SUM(N$5:N39)</f>
        <v>0.99995762163289914</v>
      </c>
      <c r="P39" s="17">
        <f>(1-SUM(P$5:P38))*P$5</f>
        <v>1.6235086811589028E-6</v>
      </c>
      <c r="Q39" s="17">
        <f>SUM(P$5:P39)</f>
        <v>0.9999962118130773</v>
      </c>
      <c r="R39" s="17">
        <f>(1-SUM(R$5:R38))*R$5</f>
        <v>1.5244815414483524E-7</v>
      </c>
      <c r="S39" s="17">
        <f>SUM(R$5:R39)</f>
        <v>0.9999997168819994</v>
      </c>
      <c r="T39" s="17">
        <f>(1-SUM(T$5:T38))*T$5</f>
        <v>1.1460471993629541E-8</v>
      </c>
      <c r="U39" s="17">
        <f>SUM(T$5:T39)</f>
        <v>0.99999998280929203</v>
      </c>
      <c r="V39" s="17">
        <f>(1-SUM(V$5:V38))*V$5</f>
        <v>6.6918151020445295E-10</v>
      </c>
      <c r="W39" s="17">
        <f>SUM(V$5:V39)</f>
        <v>0.99999999918211147</v>
      </c>
      <c r="X39" s="17">
        <f>(1-SUM(X$5:X38))*X$5</f>
        <v>2.9103830456733704E-11</v>
      </c>
      <c r="Y39" s="17">
        <f>SUM(X$5:X39)</f>
        <v>0.99999999997089617</v>
      </c>
      <c r="Z39" s="17">
        <f>(1-SUM(Z$5:Z38))*Z$5</f>
        <v>8.9040996797962184E-13</v>
      </c>
      <c r="AA39" s="17">
        <f>SUM(Z$5:Z39)</f>
        <v>0.99999999999927147</v>
      </c>
      <c r="AB39" s="17">
        <f>(1-SUM(AB$5:AB38))*AB$5</f>
        <v>1.7719159473017498E-14</v>
      </c>
      <c r="AC39" s="17">
        <f>SUM(AB$5:AB39)</f>
        <v>0.99999999999998823</v>
      </c>
      <c r="AD39" s="17">
        <f>(1-SUM(AD$5:AD38))*AD$5</f>
        <v>0</v>
      </c>
      <c r="AE39" s="17">
        <f>SUM(AD$5:AD39)</f>
        <v>1</v>
      </c>
      <c r="AF39" s="17">
        <f>(1-SUM(AF$5:AF38))*AF$5</f>
        <v>0</v>
      </c>
      <c r="AG39" s="17">
        <f>SUM(AF$5:AF39)</f>
        <v>1</v>
      </c>
    </row>
    <row r="40" spans="3:33">
      <c r="C40" s="23">
        <v>36</v>
      </c>
      <c r="D40" s="17">
        <f>(1-SUM(D$5:D39))*D$5</f>
        <v>1.0330752429126653E-2</v>
      </c>
      <c r="E40" s="17">
        <f>SUM(D$5:D40)</f>
        <v>0.66597233812490486</v>
      </c>
      <c r="F40" s="17">
        <f>(1-SUM(F$5:F39))*F$5</f>
        <v>8.3041691993803735E-3</v>
      </c>
      <c r="G40" s="17">
        <f>SUM(F$5:F40)</f>
        <v>0.8422207852117729</v>
      </c>
      <c r="H40" s="17">
        <f>(1-SUM(H$5:H39))*H$5</f>
        <v>2.5031555049932486E-3</v>
      </c>
      <c r="I40" s="17">
        <f>SUM(H$5:H40)</f>
        <v>0.97747160045506076</v>
      </c>
      <c r="J40" s="17">
        <f>(1-SUM(J$5:J39))*J$5</f>
        <v>5.0787128559276473E-4</v>
      </c>
      <c r="K40" s="17">
        <f>SUM(J$5:J40)</f>
        <v>0.99712206271497439</v>
      </c>
      <c r="L40" s="17">
        <f>(1-SUM(L$5:L39))*L$5</f>
        <v>8.1129638414600971E-5</v>
      </c>
      <c r="M40" s="17">
        <f>SUM(L$5:L40)</f>
        <v>0.99967548144634155</v>
      </c>
      <c r="N40" s="17">
        <f>(1-SUM(N$5:N39))*N$5</f>
        <v>1.0594591775214823E-5</v>
      </c>
      <c r="O40" s="17">
        <f>SUM(N$5:N40)</f>
        <v>0.99996821622467436</v>
      </c>
      <c r="P40" s="17">
        <f>(1-SUM(P$5:P39))*P$5</f>
        <v>1.136456076811232E-6</v>
      </c>
      <c r="Q40" s="17">
        <f>SUM(P$5:P40)</f>
        <v>0.9999973482691541</v>
      </c>
      <c r="R40" s="17">
        <f>(1-SUM(R$5:R39))*R$5</f>
        <v>9.9091300209686037E-8</v>
      </c>
      <c r="S40" s="17">
        <f>SUM(R$5:R40)</f>
        <v>0.99999981597329957</v>
      </c>
      <c r="T40" s="17">
        <f>(1-SUM(T$5:T39))*T$5</f>
        <v>6.8762831872959401E-9</v>
      </c>
      <c r="U40" s="17">
        <f>SUM(T$5:T40)</f>
        <v>0.99999998968557524</v>
      </c>
      <c r="V40" s="17">
        <f>(1-SUM(V$5:V39))*V$5</f>
        <v>3.6804984060445634E-10</v>
      </c>
      <c r="W40" s="17">
        <f>SUM(V$5:V40)</f>
        <v>0.99999999955016128</v>
      </c>
      <c r="X40" s="17">
        <f>(1-SUM(X$5:X39))*X$5</f>
        <v>1.4551915228366852E-11</v>
      </c>
      <c r="Y40" s="17">
        <f>SUM(X$5:X40)</f>
        <v>0.99999999998544808</v>
      </c>
      <c r="Z40" s="17">
        <f>(1-SUM(Z$5:Z39))*Z$5</f>
        <v>4.0069059181746529E-13</v>
      </c>
      <c r="AA40" s="17">
        <f>SUM(Z$5:Z40)</f>
        <v>0.99999999999967215</v>
      </c>
      <c r="AB40" s="17">
        <f>(1-SUM(AB$5:AB39))*AB$5</f>
        <v>7.061018436615995E-15</v>
      </c>
      <c r="AC40" s="17">
        <f>SUM(AB$5:AB40)</f>
        <v>0.99999999999999534</v>
      </c>
      <c r="AD40" s="17">
        <f>(1-SUM(AD$5:AD39))*AD$5</f>
        <v>0</v>
      </c>
      <c r="AE40" s="17">
        <f>SUM(AD$5:AD40)</f>
        <v>1</v>
      </c>
      <c r="AF40" s="17">
        <f>(1-SUM(AF$5:AF39))*AF$5</f>
        <v>0</v>
      </c>
      <c r="AG40" s="17">
        <f>SUM(AF$5:AF40)</f>
        <v>1</v>
      </c>
    </row>
    <row r="41" spans="3:33">
      <c r="C41" s="23">
        <v>37</v>
      </c>
      <c r="D41" s="17">
        <f>(1-SUM(D$5:D40))*D$5</f>
        <v>1.0020829856252854E-2</v>
      </c>
      <c r="E41" s="17">
        <f>SUM(D$5:D41)</f>
        <v>0.67599316798115772</v>
      </c>
      <c r="F41" s="17">
        <f>(1-SUM(F$5:F40))*F$5</f>
        <v>7.8889607394113555E-3</v>
      </c>
      <c r="G41" s="17">
        <f>SUM(F$5:F41)</f>
        <v>0.85010974595118427</v>
      </c>
      <c r="H41" s="17">
        <f>(1-SUM(H$5:H40))*H$5</f>
        <v>2.252839954493924E-3</v>
      </c>
      <c r="I41" s="17">
        <f>SUM(H$5:H41)</f>
        <v>0.97972444040955464</v>
      </c>
      <c r="J41" s="17">
        <f>(1-SUM(J$5:J40))*J$5</f>
        <v>4.3169059275384171E-4</v>
      </c>
      <c r="K41" s="17">
        <f>SUM(J$5:J41)</f>
        <v>0.99755375330772822</v>
      </c>
      <c r="L41" s="17">
        <f>(1-SUM(L$5:L40))*L$5</f>
        <v>6.4903710731689659E-5</v>
      </c>
      <c r="M41" s="17">
        <f>SUM(L$5:L41)</f>
        <v>0.9997403851570732</v>
      </c>
      <c r="N41" s="17">
        <f>(1-SUM(N$5:N40))*N$5</f>
        <v>7.9459438314111175E-6</v>
      </c>
      <c r="O41" s="17">
        <f>SUM(N$5:N41)</f>
        <v>0.99997616216850571</v>
      </c>
      <c r="P41" s="17">
        <f>(1-SUM(P$5:P40))*P$5</f>
        <v>7.9551925377119301E-7</v>
      </c>
      <c r="Q41" s="17">
        <f>SUM(P$5:P41)</f>
        <v>0.9999981437884079</v>
      </c>
      <c r="R41" s="17">
        <f>(1-SUM(R$5:R40))*R$5</f>
        <v>6.4409345151839045E-8</v>
      </c>
      <c r="S41" s="17">
        <f>SUM(R$5:R41)</f>
        <v>0.99999988038264476</v>
      </c>
      <c r="T41" s="17">
        <f>(1-SUM(T$5:T40))*T$5</f>
        <v>4.1257699034957797E-9</v>
      </c>
      <c r="U41" s="17">
        <f>SUM(T$5:T41)</f>
        <v>0.99999999381134519</v>
      </c>
      <c r="V41" s="17">
        <f>(1-SUM(V$5:V40))*V$5</f>
        <v>2.0242742482246003E-10</v>
      </c>
      <c r="W41" s="17">
        <f>SUM(V$5:V41)</f>
        <v>0.99999999975258869</v>
      </c>
      <c r="X41" s="17">
        <f>(1-SUM(X$5:X40))*X$5</f>
        <v>7.2759576141834259E-12</v>
      </c>
      <c r="Y41" s="17">
        <f>SUM(X$5:X41)</f>
        <v>0.99999999999272404</v>
      </c>
      <c r="Z41" s="17">
        <f>(1-SUM(Z$5:Z40))*Z$5</f>
        <v>1.8031687254449481E-13</v>
      </c>
      <c r="AA41" s="17">
        <f>SUM(Z$5:Z41)</f>
        <v>0.99999999999985245</v>
      </c>
      <c r="AB41" s="17">
        <f>(1-SUM(AB$5:AB40))*AB$5</f>
        <v>2.7977620220553944E-15</v>
      </c>
      <c r="AC41" s="17">
        <f>SUM(AB$5:AB41)</f>
        <v>0.99999999999999811</v>
      </c>
      <c r="AD41" s="17">
        <f>(1-SUM(AD$5:AD40))*AD$5</f>
        <v>0</v>
      </c>
      <c r="AE41" s="17">
        <f>SUM(AD$5:AD41)</f>
        <v>1</v>
      </c>
      <c r="AF41" s="17">
        <f>(1-SUM(AF$5:AF40))*AF$5</f>
        <v>0</v>
      </c>
      <c r="AG41" s="17">
        <f>SUM(AF$5:AF41)</f>
        <v>1</v>
      </c>
    </row>
    <row r="42" spans="3:33">
      <c r="C42" s="23">
        <v>38</v>
      </c>
      <c r="D42" s="17">
        <f>(1-SUM(D$5:D41))*D$5</f>
        <v>9.7202049605652676E-3</v>
      </c>
      <c r="E42" s="17">
        <f>SUM(D$5:D42)</f>
        <v>0.68571337294172297</v>
      </c>
      <c r="F42" s="17">
        <f>(1-SUM(F$5:F41))*F$5</f>
        <v>7.494512702440787E-3</v>
      </c>
      <c r="G42" s="17">
        <f>SUM(F$5:F42)</f>
        <v>0.85760425865362511</v>
      </c>
      <c r="H42" s="17">
        <f>(1-SUM(H$5:H41))*H$5</f>
        <v>2.027555959044536E-3</v>
      </c>
      <c r="I42" s="17">
        <f>SUM(H$5:H42)</f>
        <v>0.98175199636859922</v>
      </c>
      <c r="J42" s="17">
        <f>(1-SUM(J$5:J41))*J$5</f>
        <v>3.6693700384076707E-4</v>
      </c>
      <c r="K42" s="17">
        <f>SUM(J$5:J42)</f>
        <v>0.99792069031156894</v>
      </c>
      <c r="L42" s="17">
        <f>(1-SUM(L$5:L41))*L$5</f>
        <v>5.1922968585360607E-5</v>
      </c>
      <c r="M42" s="17">
        <f>SUM(L$5:L42)</f>
        <v>0.99979230812565856</v>
      </c>
      <c r="N42" s="17">
        <f>(1-SUM(N$5:N41))*N$5</f>
        <v>5.9594578735722159E-6</v>
      </c>
      <c r="O42" s="17">
        <f>SUM(N$5:N42)</f>
        <v>0.99998212162637934</v>
      </c>
      <c r="P42" s="17">
        <f>(1-SUM(P$5:P41))*P$5</f>
        <v>5.568634776298431E-7</v>
      </c>
      <c r="Q42" s="17">
        <f>SUM(P$5:P42)</f>
        <v>0.99999870065188556</v>
      </c>
      <c r="R42" s="17">
        <f>(1-SUM(R$5:R41))*R$5</f>
        <v>4.1866074335095144E-8</v>
      </c>
      <c r="S42" s="17">
        <f>SUM(R$5:R42)</f>
        <v>0.99999992224871914</v>
      </c>
      <c r="T42" s="17">
        <f>(1-SUM(T$5:T41))*T$5</f>
        <v>2.4754619243338994E-9</v>
      </c>
      <c r="U42" s="17">
        <f>SUM(T$5:T42)</f>
        <v>0.99999999628680714</v>
      </c>
      <c r="V42" s="17">
        <f>(1-SUM(V$5:V41))*V$5</f>
        <v>1.1133509114635842E-10</v>
      </c>
      <c r="W42" s="17">
        <f>SUM(V$5:V42)</f>
        <v>0.99999999986392374</v>
      </c>
      <c r="X42" s="17">
        <f>(1-SUM(X$5:X41))*X$5</f>
        <v>3.637978807091713E-12</v>
      </c>
      <c r="Y42" s="17">
        <f>SUM(X$5:X42)</f>
        <v>0.99999999999636202</v>
      </c>
      <c r="Z42" s="17">
        <f>(1-SUM(Z$5:Z41))*Z$5</f>
        <v>8.1151751984975822E-14</v>
      </c>
      <c r="AA42" s="17">
        <f>SUM(Z$5:Z42)</f>
        <v>0.99999999999993361</v>
      </c>
      <c r="AB42" s="17">
        <f>(1-SUM(AB$5:AB41))*AB$5</f>
        <v>1.1324274851176596E-15</v>
      </c>
      <c r="AC42" s="17">
        <f>SUM(AB$5:AB42)</f>
        <v>0.99999999999999922</v>
      </c>
      <c r="AD42" s="17">
        <f>(1-SUM(AD$5:AD41))*AD$5</f>
        <v>0</v>
      </c>
      <c r="AE42" s="17">
        <f>SUM(AD$5:AD42)</f>
        <v>1</v>
      </c>
      <c r="AF42" s="17">
        <f>(1-SUM(AF$5:AF41))*AF$5</f>
        <v>0</v>
      </c>
      <c r="AG42" s="17">
        <f>SUM(AF$5:AF42)</f>
        <v>1</v>
      </c>
    </row>
    <row r="43" spans="3:33">
      <c r="C43" s="23">
        <v>39</v>
      </c>
      <c r="D43" s="17">
        <f>(1-SUM(D$5:D42))*D$5</f>
        <v>9.4285988117483108E-3</v>
      </c>
      <c r="E43" s="17">
        <f>SUM(D$5:D43)</f>
        <v>0.69514197175347126</v>
      </c>
      <c r="F43" s="17">
        <f>(1-SUM(F$5:F42))*F$5</f>
        <v>7.119787067318745E-3</v>
      </c>
      <c r="G43" s="17">
        <f>SUM(F$5:F43)</f>
        <v>0.86472404572094386</v>
      </c>
      <c r="H43" s="17">
        <f>(1-SUM(H$5:H42))*H$5</f>
        <v>1.8248003631400778E-3</v>
      </c>
      <c r="I43" s="17">
        <f>SUM(H$5:H43)</f>
        <v>0.98357679673173926</v>
      </c>
      <c r="J43" s="17">
        <f>(1-SUM(J$5:J42))*J$5</f>
        <v>3.1189645326465951E-4</v>
      </c>
      <c r="K43" s="17">
        <f>SUM(J$5:J43)</f>
        <v>0.99823258676483362</v>
      </c>
      <c r="L43" s="17">
        <f>(1-SUM(L$5:L42))*L$5</f>
        <v>4.1538374868288491E-5</v>
      </c>
      <c r="M43" s="17">
        <f>SUM(L$5:L43)</f>
        <v>0.99983384650052687</v>
      </c>
      <c r="N43" s="17">
        <f>(1-SUM(N$5:N42))*N$5</f>
        <v>4.4695934051652841E-6</v>
      </c>
      <c r="O43" s="17">
        <f>SUM(N$5:N43)</f>
        <v>0.9999865912197845</v>
      </c>
      <c r="P43" s="17">
        <f>(1-SUM(P$5:P42))*P$5</f>
        <v>3.8980443433089819E-7</v>
      </c>
      <c r="Q43" s="17">
        <f>SUM(P$5:P43)</f>
        <v>0.99999909045631985</v>
      </c>
      <c r="R43" s="17">
        <f>(1-SUM(R$5:R42))*R$5</f>
        <v>2.7212948300325832E-8</v>
      </c>
      <c r="S43" s="17">
        <f>SUM(R$5:R43)</f>
        <v>0.99999994946166748</v>
      </c>
      <c r="T43" s="17">
        <f>(1-SUM(T$5:T42))*T$5</f>
        <v>1.4852771457185555E-9</v>
      </c>
      <c r="U43" s="17">
        <f>SUM(T$5:T43)</f>
        <v>0.99999999777208426</v>
      </c>
      <c r="V43" s="17">
        <f>(1-SUM(V$5:V42))*V$5</f>
        <v>6.1234317616509778E-11</v>
      </c>
      <c r="W43" s="17">
        <f>SUM(V$5:V43)</f>
        <v>0.99999999992515809</v>
      </c>
      <c r="X43" s="17">
        <f>(1-SUM(X$5:X42))*X$5</f>
        <v>1.8189894035458565E-12</v>
      </c>
      <c r="Y43" s="17">
        <f>SUM(X$5:X43)</f>
        <v>0.99999999999818101</v>
      </c>
      <c r="Z43" s="17">
        <f>(1-SUM(Z$5:Z42))*Z$5</f>
        <v>3.6515235279921402E-14</v>
      </c>
      <c r="AA43" s="17">
        <f>SUM(Z$5:Z43)</f>
        <v>0.99999999999997014</v>
      </c>
      <c r="AB43" s="17">
        <f>(1-SUM(AB$5:AB42))*AB$5</f>
        <v>4.6629367034256577E-16</v>
      </c>
      <c r="AC43" s="17">
        <f>SUM(AB$5:AB43)</f>
        <v>0.99999999999999967</v>
      </c>
      <c r="AD43" s="17">
        <f>(1-SUM(AD$5:AD42))*AD$5</f>
        <v>0</v>
      </c>
      <c r="AE43" s="17">
        <f>SUM(AD$5:AD43)</f>
        <v>1</v>
      </c>
      <c r="AF43" s="17">
        <f>(1-SUM(AF$5:AF42))*AF$5</f>
        <v>0</v>
      </c>
      <c r="AG43" s="17">
        <f>SUM(AF$5:AF43)</f>
        <v>1</v>
      </c>
    </row>
    <row r="44" spans="3:33">
      <c r="C44" s="23">
        <v>40</v>
      </c>
      <c r="D44" s="17">
        <f>(1-SUM(D$5:D43))*D$5</f>
        <v>9.1457408473958612E-3</v>
      </c>
      <c r="E44" s="17">
        <f>SUM(D$5:D44)</f>
        <v>0.70428771260086709</v>
      </c>
      <c r="F44" s="17">
        <f>(1-SUM(F$5:F43))*F$5</f>
        <v>6.7637977139528077E-3</v>
      </c>
      <c r="G44" s="17">
        <f>SUM(F$5:F44)</f>
        <v>0.87148784343489671</v>
      </c>
      <c r="H44" s="17">
        <f>(1-SUM(H$5:H43))*H$5</f>
        <v>1.6423203268260745E-3</v>
      </c>
      <c r="I44" s="17">
        <f>SUM(H$5:H44)</f>
        <v>0.98521911705856535</v>
      </c>
      <c r="J44" s="17">
        <f>(1-SUM(J$5:J43))*J$5</f>
        <v>2.6511198527495727E-4</v>
      </c>
      <c r="K44" s="17">
        <f>SUM(J$5:J44)</f>
        <v>0.99849769875010863</v>
      </c>
      <c r="L44" s="17">
        <f>(1-SUM(L$5:L43))*L$5</f>
        <v>3.323069989462635E-5</v>
      </c>
      <c r="M44" s="17">
        <f>SUM(L$5:L44)</f>
        <v>0.99986707720042145</v>
      </c>
      <c r="N44" s="17">
        <f>(1-SUM(N$5:N43))*N$5</f>
        <v>3.3521950538739631E-6</v>
      </c>
      <c r="O44" s="17">
        <f>SUM(N$5:N44)</f>
        <v>0.99998994341483838</v>
      </c>
      <c r="P44" s="17">
        <f>(1-SUM(P$5:P43))*P$5</f>
        <v>2.7286310404495141E-7</v>
      </c>
      <c r="Q44" s="17">
        <f>SUM(P$5:P44)</f>
        <v>0.99999936331942385</v>
      </c>
      <c r="R44" s="17">
        <f>(1-SUM(R$5:R43))*R$5</f>
        <v>1.768841638161156E-8</v>
      </c>
      <c r="S44" s="17">
        <f>SUM(R$5:R44)</f>
        <v>0.99999996715008388</v>
      </c>
      <c r="T44" s="17">
        <f>(1-SUM(T$5:T43))*T$5</f>
        <v>8.9116629631291748E-10</v>
      </c>
      <c r="U44" s="17">
        <f>SUM(T$5:T44)</f>
        <v>0.99999999866325051</v>
      </c>
      <c r="V44" s="17">
        <f>(1-SUM(V$5:V43))*V$5</f>
        <v>3.3678859701069542E-11</v>
      </c>
      <c r="W44" s="17">
        <f>SUM(V$5:V44)</f>
        <v>0.99999999995883693</v>
      </c>
      <c r="X44" s="17">
        <f>(1-SUM(X$5:X43))*X$5</f>
        <v>9.0949470177292824E-13</v>
      </c>
      <c r="Y44" s="17">
        <f>SUM(X$5:X44)</f>
        <v>0.99999999999909051</v>
      </c>
      <c r="Z44" s="17">
        <f>(1-SUM(Z$5:Z43))*Z$5</f>
        <v>1.6425749649329193E-14</v>
      </c>
      <c r="AA44" s="17">
        <f>SUM(Z$5:Z44)</f>
        <v>0.99999999999998657</v>
      </c>
      <c r="AB44" s="17">
        <f>(1-SUM(AB$5:AB43))*AB$5</f>
        <v>1.9984014443252816E-16</v>
      </c>
      <c r="AC44" s="17">
        <f>SUM(AB$5:AB44)</f>
        <v>0.99999999999999989</v>
      </c>
      <c r="AD44" s="17">
        <f>(1-SUM(AD$5:AD43))*AD$5</f>
        <v>0</v>
      </c>
      <c r="AE44" s="17">
        <f>SUM(AD$5:AD44)</f>
        <v>1</v>
      </c>
      <c r="AF44" s="17">
        <f>(1-SUM(AF$5:AF43))*AF$5</f>
        <v>0</v>
      </c>
      <c r="AG44" s="17">
        <f>SUM(AF$5:AF44)</f>
        <v>1</v>
      </c>
    </row>
    <row r="45" spans="3:33">
      <c r="C45" s="23">
        <v>41</v>
      </c>
      <c r="D45" s="17">
        <f>(1-SUM(D$5:D44))*D$5</f>
        <v>8.8713686219739872E-3</v>
      </c>
      <c r="E45" s="17">
        <f>SUM(D$5:D45)</f>
        <v>0.71315908122284111</v>
      </c>
      <c r="F45" s="17">
        <f>(1-SUM(F$5:F44))*F$5</f>
        <v>6.4256078282551648E-3</v>
      </c>
      <c r="G45" s="17">
        <f>SUM(F$5:F45)</f>
        <v>0.8779134512631519</v>
      </c>
      <c r="H45" s="17">
        <f>(1-SUM(H$5:H44))*H$5</f>
        <v>1.4780882941434648E-3</v>
      </c>
      <c r="I45" s="17">
        <f>SUM(H$5:H45)</f>
        <v>0.98669720535270877</v>
      </c>
      <c r="J45" s="17">
        <f>(1-SUM(J$5:J44))*J$5</f>
        <v>2.2534518748370535E-4</v>
      </c>
      <c r="K45" s="17">
        <f>SUM(J$5:J45)</f>
        <v>0.99872304393759237</v>
      </c>
      <c r="L45" s="17">
        <f>(1-SUM(L$5:L44))*L$5</f>
        <v>2.6584559915709963E-5</v>
      </c>
      <c r="M45" s="17">
        <f>SUM(L$5:L45)</f>
        <v>0.99989366176033712</v>
      </c>
      <c r="N45" s="17">
        <f>(1-SUM(N$5:N44))*N$5</f>
        <v>2.5141462904054723E-6</v>
      </c>
      <c r="O45" s="17">
        <f>SUM(N$5:N45)</f>
        <v>0.99999245756112876</v>
      </c>
      <c r="P45" s="17">
        <f>(1-SUM(P$5:P44))*P$5</f>
        <v>1.9100417284478865E-7</v>
      </c>
      <c r="Q45" s="17">
        <f>SUM(P$5:P45)</f>
        <v>0.99999955432359666</v>
      </c>
      <c r="R45" s="17">
        <f>(1-SUM(R$5:R44))*R$5</f>
        <v>1.1497470642218843E-8</v>
      </c>
      <c r="S45" s="17">
        <f>SUM(R$5:R45)</f>
        <v>0.99999997864755452</v>
      </c>
      <c r="T45" s="17">
        <f>(1-SUM(T$5:T44))*T$5</f>
        <v>5.3469979555131892E-10</v>
      </c>
      <c r="U45" s="17">
        <f>SUM(T$5:T45)</f>
        <v>0.99999999919795035</v>
      </c>
      <c r="V45" s="17">
        <f>(1-SUM(V$5:V44))*V$5</f>
        <v>1.8523382827595471E-11</v>
      </c>
      <c r="W45" s="17">
        <f>SUM(V$5:V45)</f>
        <v>0.99999999997736033</v>
      </c>
      <c r="X45" s="17">
        <f>(1-SUM(X$5:X44))*X$5</f>
        <v>4.5474735088646412E-13</v>
      </c>
      <c r="Y45" s="17">
        <f>SUM(X$5:X45)</f>
        <v>0.99999999999954525</v>
      </c>
      <c r="Z45" s="17">
        <f>(1-SUM(Z$5:Z44))*Z$5</f>
        <v>7.388534228880418E-15</v>
      </c>
      <c r="AA45" s="17">
        <f>SUM(Z$5:Z45)</f>
        <v>0.999999999999994</v>
      </c>
      <c r="AB45" s="17">
        <f>(1-SUM(AB$5:AB44))*AB$5</f>
        <v>6.661338147750939E-17</v>
      </c>
      <c r="AC45" s="17">
        <f>SUM(AB$5:AB45)</f>
        <v>1</v>
      </c>
      <c r="AD45" s="17">
        <f>(1-SUM(AD$5:AD44))*AD$5</f>
        <v>0</v>
      </c>
      <c r="AE45" s="17">
        <f>SUM(AD$5:AD45)</f>
        <v>1</v>
      </c>
      <c r="AF45" s="17">
        <f>(1-SUM(AF$5:AF44))*AF$5</f>
        <v>0</v>
      </c>
      <c r="AG45" s="17">
        <f>SUM(AF$5:AF45)</f>
        <v>1</v>
      </c>
    </row>
    <row r="46" spans="3:33">
      <c r="C46" s="23">
        <v>42</v>
      </c>
      <c r="D46" s="17">
        <f>(1-SUM(D$5:D45))*D$5</f>
        <v>8.6052275633147664E-3</v>
      </c>
      <c r="E46" s="17">
        <f>SUM(D$5:D46)</f>
        <v>0.72176430878615583</v>
      </c>
      <c r="F46" s="17">
        <f>(1-SUM(F$5:F45))*F$5</f>
        <v>6.1043274368424057E-3</v>
      </c>
      <c r="G46" s="17">
        <f>SUM(F$5:F46)</f>
        <v>0.88401777869999432</v>
      </c>
      <c r="H46" s="17">
        <f>(1-SUM(H$5:H45))*H$5</f>
        <v>1.3302794647291228E-3</v>
      </c>
      <c r="I46" s="17">
        <f>SUM(H$5:H46)</f>
        <v>0.98802748481743785</v>
      </c>
      <c r="J46" s="17">
        <f>(1-SUM(J$5:J45))*J$5</f>
        <v>1.9154340936114456E-4</v>
      </c>
      <c r="K46" s="17">
        <f>SUM(J$5:J46)</f>
        <v>0.99891458734695349</v>
      </c>
      <c r="L46" s="17">
        <f>(1-SUM(L$5:L45))*L$5</f>
        <v>2.1267647932576852E-5</v>
      </c>
      <c r="M46" s="17">
        <f>SUM(L$5:L46)</f>
        <v>0.99991492940826965</v>
      </c>
      <c r="N46" s="17">
        <f>(1-SUM(N$5:N45))*N$5</f>
        <v>1.8856097178110431E-6</v>
      </c>
      <c r="O46" s="17">
        <f>SUM(N$5:N46)</f>
        <v>0.99999434317084657</v>
      </c>
      <c r="P46" s="17">
        <f>(1-SUM(P$5:P45))*P$5</f>
        <v>1.3370292100134405E-7</v>
      </c>
      <c r="Q46" s="17">
        <f>SUM(P$5:P46)</f>
        <v>0.99999968802651762</v>
      </c>
      <c r="R46" s="17">
        <f>(1-SUM(R$5:R45))*R$5</f>
        <v>7.4733559174422475E-9</v>
      </c>
      <c r="S46" s="17">
        <f>SUM(R$5:R46)</f>
        <v>0.99999998612091046</v>
      </c>
      <c r="T46" s="17">
        <f>(1-SUM(T$5:T45))*T$5</f>
        <v>3.2081985956722296E-10</v>
      </c>
      <c r="U46" s="17">
        <f>SUM(T$5:T46)</f>
        <v>0.99999999951877017</v>
      </c>
      <c r="V46" s="17">
        <f>(1-SUM(V$5:V45))*V$5</f>
        <v>1.0187850563170286E-11</v>
      </c>
      <c r="W46" s="17">
        <f>SUM(V$5:V46)</f>
        <v>0.99999999998754818</v>
      </c>
      <c r="X46" s="17">
        <f>(1-SUM(X$5:X45))*X$5</f>
        <v>2.2737367544323206E-13</v>
      </c>
      <c r="Y46" s="17">
        <f>SUM(X$5:X46)</f>
        <v>0.99999999999977263</v>
      </c>
      <c r="Z46" s="17">
        <f>(1-SUM(Z$5:Z45))*Z$5</f>
        <v>3.2973623831367152E-15</v>
      </c>
      <c r="AA46" s="17">
        <f>SUM(Z$5:Z46)</f>
        <v>0.99999999999999734</v>
      </c>
      <c r="AB46" s="17">
        <f>(1-SUM(AB$5:AB45))*AB$5</f>
        <v>0</v>
      </c>
      <c r="AC46" s="17">
        <f>SUM(AB$5:AB46)</f>
        <v>1</v>
      </c>
      <c r="AD46" s="17">
        <f>(1-SUM(AD$5:AD45))*AD$5</f>
        <v>0</v>
      </c>
      <c r="AE46" s="17">
        <f>SUM(AD$5:AD46)</f>
        <v>1</v>
      </c>
      <c r="AF46" s="17">
        <f>(1-SUM(AF$5:AF45))*AF$5</f>
        <v>0</v>
      </c>
      <c r="AG46" s="17">
        <f>SUM(AF$5:AF46)</f>
        <v>1</v>
      </c>
    </row>
    <row r="47" spans="3:33">
      <c r="C47" s="23">
        <v>43</v>
      </c>
      <c r="D47" s="17">
        <f>(1-SUM(D$5:D46))*D$5</f>
        <v>8.3470707364153244E-3</v>
      </c>
      <c r="E47" s="17">
        <f>SUM(D$5:D47)</f>
        <v>0.7301113795225711</v>
      </c>
      <c r="F47" s="17">
        <f>(1-SUM(F$5:F46))*F$5</f>
        <v>5.7991110650002847E-3</v>
      </c>
      <c r="G47" s="17">
        <f>SUM(F$5:F47)</f>
        <v>0.88981688976499462</v>
      </c>
      <c r="H47" s="17">
        <f>(1-SUM(H$5:H46))*H$5</f>
        <v>1.1972515182562149E-3</v>
      </c>
      <c r="I47" s="17">
        <f>SUM(H$5:H47)</f>
        <v>0.98922473633569408</v>
      </c>
      <c r="J47" s="17">
        <f>(1-SUM(J$5:J46))*J$5</f>
        <v>1.6281189795697704E-4</v>
      </c>
      <c r="K47" s="17">
        <f>SUM(J$5:J47)</f>
        <v>0.99907739924491046</v>
      </c>
      <c r="L47" s="17">
        <f>(1-SUM(L$5:L46))*L$5</f>
        <v>1.7014118346070364E-5</v>
      </c>
      <c r="M47" s="17">
        <f>SUM(L$5:L47)</f>
        <v>0.99993194352661574</v>
      </c>
      <c r="N47" s="17">
        <f>(1-SUM(N$5:N46))*N$5</f>
        <v>1.4142072883582824E-6</v>
      </c>
      <c r="O47" s="17">
        <f>SUM(N$5:N47)</f>
        <v>0.99999575737813495</v>
      </c>
      <c r="P47" s="17">
        <f>(1-SUM(P$5:P46))*P$5</f>
        <v>9.359204471426352E-8</v>
      </c>
      <c r="Q47" s="17">
        <f>SUM(P$5:P47)</f>
        <v>0.99999978161856229</v>
      </c>
      <c r="R47" s="17">
        <f>(1-SUM(R$5:R46))*R$5</f>
        <v>4.8576813405087904E-9</v>
      </c>
      <c r="S47" s="17">
        <f>SUM(R$5:R47)</f>
        <v>0.99999999097859182</v>
      </c>
      <c r="T47" s="17">
        <f>(1-SUM(T$5:T46))*T$5</f>
        <v>1.9249193350390217E-10</v>
      </c>
      <c r="U47" s="17">
        <f>SUM(T$5:T47)</f>
        <v>0.99999999971126208</v>
      </c>
      <c r="V47" s="17">
        <f>(1-SUM(V$5:V46))*V$5</f>
        <v>5.603317809743658E-12</v>
      </c>
      <c r="W47" s="17">
        <f>SUM(V$5:V47)</f>
        <v>0.99999999999315148</v>
      </c>
      <c r="X47" s="17">
        <f>(1-SUM(X$5:X46))*X$5</f>
        <v>1.1368683772161603E-13</v>
      </c>
      <c r="Y47" s="17">
        <f>SUM(X$5:X47)</f>
        <v>0.99999999999988631</v>
      </c>
      <c r="Z47" s="17">
        <f>(1-SUM(Z$5:Z46))*Z$5</f>
        <v>1.4654943925052068E-15</v>
      </c>
      <c r="AA47" s="17">
        <f>SUM(Z$5:Z47)</f>
        <v>0.99999999999999878</v>
      </c>
      <c r="AB47" s="17">
        <f>(1-SUM(AB$5:AB46))*AB$5</f>
        <v>0</v>
      </c>
      <c r="AC47" s="17">
        <f>SUM(AB$5:AB47)</f>
        <v>1</v>
      </c>
      <c r="AD47" s="17">
        <f>(1-SUM(AD$5:AD46))*AD$5</f>
        <v>0</v>
      </c>
      <c r="AE47" s="17">
        <f>SUM(AD$5:AD47)</f>
        <v>1</v>
      </c>
      <c r="AF47" s="17">
        <f>(1-SUM(AF$5:AF46))*AF$5</f>
        <v>0</v>
      </c>
      <c r="AG47" s="17">
        <f>SUM(AF$5:AF47)</f>
        <v>1</v>
      </c>
    </row>
    <row r="48" spans="3:33">
      <c r="C48" s="23">
        <v>44</v>
      </c>
      <c r="D48" s="17">
        <f>(1-SUM(D$5:D47))*D$5</f>
        <v>8.0966586143228665E-3</v>
      </c>
      <c r="E48" s="17">
        <f>SUM(D$5:D48)</f>
        <v>0.73820803813689395</v>
      </c>
      <c r="F48" s="17">
        <f>(1-SUM(F$5:F47))*F$5</f>
        <v>5.5091555117502689E-3</v>
      </c>
      <c r="G48" s="17">
        <f>SUM(F$5:F48)</f>
        <v>0.89532604527674486</v>
      </c>
      <c r="H48" s="17">
        <f>(1-SUM(H$5:H47))*H$5</f>
        <v>1.0775263664305923E-3</v>
      </c>
      <c r="I48" s="17">
        <f>SUM(H$5:H48)</f>
        <v>0.99030226270212462</v>
      </c>
      <c r="J48" s="17">
        <f>(1-SUM(J$5:J47))*J$5</f>
        <v>1.383901132634313E-4</v>
      </c>
      <c r="K48" s="17">
        <f>SUM(J$5:J48)</f>
        <v>0.9992157893581739</v>
      </c>
      <c r="L48" s="17">
        <f>(1-SUM(L$5:L47))*L$5</f>
        <v>1.3611294676851849E-5</v>
      </c>
      <c r="M48" s="17">
        <f>SUM(L$5:L48)</f>
        <v>0.99994555482129255</v>
      </c>
      <c r="N48" s="17">
        <f>(1-SUM(N$5:N47))*N$5</f>
        <v>1.0606554662617729E-6</v>
      </c>
      <c r="O48" s="17">
        <f>SUM(N$5:N48)</f>
        <v>0.99999681803360119</v>
      </c>
      <c r="P48" s="17">
        <f>(1-SUM(P$5:P47))*P$5</f>
        <v>6.5514431313307139E-8</v>
      </c>
      <c r="Q48" s="17">
        <f>SUM(P$5:P48)</f>
        <v>0.99999984713299361</v>
      </c>
      <c r="R48" s="17">
        <f>(1-SUM(R$5:R47))*R$5</f>
        <v>3.1574928616162621E-9</v>
      </c>
      <c r="S48" s="17">
        <f>SUM(R$5:R48)</f>
        <v>0.99999999413608465</v>
      </c>
      <c r="T48" s="17">
        <f>(1-SUM(T$5:T47))*T$5</f>
        <v>1.1549516898412548E-10</v>
      </c>
      <c r="U48" s="17">
        <f>SUM(T$5:T48)</f>
        <v>0.99999999982675725</v>
      </c>
      <c r="V48" s="17">
        <f>(1-SUM(V$5:V47))*V$5</f>
        <v>3.0818347873662334E-12</v>
      </c>
      <c r="W48" s="17">
        <f>SUM(V$5:V48)</f>
        <v>0.99999999999623335</v>
      </c>
      <c r="X48" s="17">
        <f>(1-SUM(X$5:X47))*X$5</f>
        <v>5.6843418860808015E-14</v>
      </c>
      <c r="Y48" s="17">
        <f>SUM(X$5:X48)</f>
        <v>0.99999999999994316</v>
      </c>
      <c r="Z48" s="17">
        <f>(1-SUM(Z$5:Z47))*Z$5</f>
        <v>6.7168492989821979E-16</v>
      </c>
      <c r="AA48" s="17">
        <f>SUM(Z$5:Z48)</f>
        <v>0.99999999999999944</v>
      </c>
      <c r="AB48" s="17">
        <f>(1-SUM(AB$5:AB47))*AB$5</f>
        <v>0</v>
      </c>
      <c r="AC48" s="17">
        <f>SUM(AB$5:AB48)</f>
        <v>1</v>
      </c>
      <c r="AD48" s="17">
        <f>(1-SUM(AD$5:AD47))*AD$5</f>
        <v>0</v>
      </c>
      <c r="AE48" s="17">
        <f>SUM(AD$5:AD48)</f>
        <v>1</v>
      </c>
      <c r="AF48" s="17">
        <f>(1-SUM(AF$5:AF47))*AF$5</f>
        <v>0</v>
      </c>
      <c r="AG48" s="17">
        <f>SUM(AF$5:AF48)</f>
        <v>1</v>
      </c>
    </row>
    <row r="49" spans="3:29">
      <c r="C49" s="16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</row>
    <row r="50" spans="3:29">
      <c r="C50" s="14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</row>
  </sheetData>
  <mergeCells count="2">
    <mergeCell ref="C3:C4"/>
    <mergeCell ref="D3:AG3"/>
  </mergeCells>
  <phoneticPr fontId="2" type="noConversion"/>
  <conditionalFormatting sqref="P5:Q48 L5:M48 T5:U48 X5:Y48 AB5:AC48 D5:I48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:O48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5:K48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5:S48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5:W48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5:AA48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:AC48">
    <cfRule type="cellIs" dxfId="2" priority="5" operator="greaterThanOrEqual">
      <formula>0.9</formula>
    </cfRule>
  </conditionalFormatting>
  <conditionalFormatting sqref="AD5:AE4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5:AE48">
    <cfRule type="cellIs" dxfId="1" priority="3" operator="greaterThanOrEqual">
      <formula>0.9</formula>
    </cfRule>
  </conditionalFormatting>
  <conditionalFormatting sqref="AF5:AG48">
    <cfRule type="cellIs" dxfId="0" priority="1" operator="greaterThanOrEqual">
      <formula>0.9</formula>
    </cfRule>
  </conditionalFormatting>
  <conditionalFormatting sqref="AF5:AG4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04A86-FE26-7443-9BBC-F5F9BA520D7F}">
  <sheetPr>
    <tabColor theme="4" tint="0.59999389629810485"/>
  </sheetPr>
  <dimension ref="B2:E14"/>
  <sheetViews>
    <sheetView zoomScale="120" zoomScaleNormal="120" workbookViewId="0">
      <selection activeCell="E14" sqref="E14"/>
    </sheetView>
  </sheetViews>
  <sheetFormatPr baseColWidth="10" defaultRowHeight="16"/>
  <cols>
    <col min="2" max="2" width="17.6640625" bestFit="1" customWidth="1"/>
    <col min="3" max="4" width="8.6640625" bestFit="1" customWidth="1"/>
    <col min="5" max="5" width="9.5" bestFit="1" customWidth="1"/>
  </cols>
  <sheetData>
    <row r="2" spans="2:5" ht="21">
      <c r="B2" s="22" t="s">
        <v>28</v>
      </c>
    </row>
    <row r="3" spans="2:5">
      <c r="B3" t="s">
        <v>29</v>
      </c>
    </row>
    <row r="5" spans="2:5">
      <c r="B5" t="s">
        <v>26</v>
      </c>
    </row>
    <row r="6" spans="2:5">
      <c r="B6" t="s">
        <v>27</v>
      </c>
    </row>
    <row r="9" spans="2:5">
      <c r="B9" s="3" t="s">
        <v>5</v>
      </c>
      <c r="C9" s="2">
        <v>1</v>
      </c>
      <c r="D9" s="2">
        <v>5</v>
      </c>
      <c r="E9" s="2">
        <v>15</v>
      </c>
    </row>
    <row r="10" spans="2:5">
      <c r="B10" s="3" t="s">
        <v>2</v>
      </c>
      <c r="C10" s="1">
        <f>C9 * 60 / 5</f>
        <v>12</v>
      </c>
      <c r="D10" s="1">
        <f t="shared" ref="D10:E10" si="0">D9 * 60 / 5</f>
        <v>60</v>
      </c>
      <c r="E10" s="1">
        <f t="shared" si="0"/>
        <v>180</v>
      </c>
    </row>
    <row r="11" spans="2:5">
      <c r="B11" s="3" t="s">
        <v>1</v>
      </c>
      <c r="C11" s="4">
        <f>EXP(-1/C10)</f>
        <v>0.92004441462932329</v>
      </c>
      <c r="D11" s="4">
        <f t="shared" ref="D11:E11" si="1">EXP(-1/D10)</f>
        <v>0.98347145382161749</v>
      </c>
      <c r="E11" s="4">
        <f t="shared" si="1"/>
        <v>0.99445984800489673</v>
      </c>
    </row>
    <row r="12" spans="2:5">
      <c r="B12" s="3" t="s">
        <v>0</v>
      </c>
      <c r="C12" s="4">
        <f>1-C11</f>
        <v>7.9955585370676707E-2</v>
      </c>
      <c r="D12" s="4">
        <f t="shared" ref="D12:E12" si="2">1-D11</f>
        <v>1.6528546178382508E-2</v>
      </c>
      <c r="E12" s="4">
        <f t="shared" si="2"/>
        <v>5.5401519951032707E-3</v>
      </c>
    </row>
    <row r="13" spans="2:5">
      <c r="B13" s="29" t="s">
        <v>4</v>
      </c>
      <c r="C13" s="30">
        <f>-LN(0.5)*C9</f>
        <v>0.69314718055994529</v>
      </c>
      <c r="D13" s="30">
        <f>-LN(0.5)*D9</f>
        <v>3.4657359027997265</v>
      </c>
      <c r="E13" s="30">
        <f>-LN(0.5)*E9</f>
        <v>10.397207708399179</v>
      </c>
    </row>
    <row r="14" spans="2:5">
      <c r="B14" s="3" t="s">
        <v>3</v>
      </c>
      <c r="C14" s="5">
        <f>-LN(0.5)*C10</f>
        <v>8.317766166719343</v>
      </c>
      <c r="D14" s="5">
        <f t="shared" ref="D14" si="3">-LN(0.5)*D10</f>
        <v>41.588830833596717</v>
      </c>
      <c r="E14" s="5">
        <f>-LN(0.5)*E10</f>
        <v>124.76649250079015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CC670-1188-3E41-B4E6-ABB319725F1E}">
  <dimension ref="B2:I23"/>
  <sheetViews>
    <sheetView tabSelected="1" zoomScale="130" zoomScaleNormal="130" workbookViewId="0">
      <selection activeCell="B9" sqref="B9"/>
    </sheetView>
  </sheetViews>
  <sheetFormatPr baseColWidth="10" defaultRowHeight="16"/>
  <cols>
    <col min="1" max="1" width="10.83203125" style="59"/>
    <col min="2" max="2" width="40.33203125" style="59" customWidth="1"/>
    <col min="3" max="3" width="4" style="59" bestFit="1" customWidth="1"/>
    <col min="4" max="4" width="4.5" style="59" bestFit="1" customWidth="1"/>
    <col min="5" max="5" width="6" style="59" bestFit="1" customWidth="1"/>
    <col min="6" max="6" width="8.5" style="59" bestFit="1" customWidth="1"/>
    <col min="7" max="7" width="8" style="59" bestFit="1" customWidth="1"/>
    <col min="8" max="9" width="7.5" style="59" bestFit="1" customWidth="1"/>
    <col min="10" max="16384" width="10.83203125" style="59"/>
  </cols>
  <sheetData>
    <row r="2" spans="2:9" ht="26">
      <c r="B2" s="60" t="s">
        <v>37</v>
      </c>
    </row>
    <row r="4" spans="2:9">
      <c r="B4" s="61" t="s">
        <v>36</v>
      </c>
      <c r="C4" s="59">
        <v>20</v>
      </c>
      <c r="D4" s="59" t="s">
        <v>34</v>
      </c>
    </row>
    <row r="5" spans="2:9">
      <c r="B5" s="61" t="s">
        <v>41</v>
      </c>
      <c r="C5" s="59">
        <v>30</v>
      </c>
    </row>
    <row r="8" spans="2:9">
      <c r="E8" s="64"/>
      <c r="F8" s="64"/>
      <c r="G8" s="73" t="s">
        <v>35</v>
      </c>
      <c r="H8" s="73"/>
      <c r="I8" s="73"/>
    </row>
    <row r="9" spans="2:9">
      <c r="B9" s="63" t="s">
        <v>38</v>
      </c>
      <c r="E9" s="66" t="s">
        <v>1</v>
      </c>
      <c r="F9" s="67" t="s">
        <v>42</v>
      </c>
      <c r="G9" s="70">
        <v>1E-4</v>
      </c>
      <c r="H9" s="68">
        <v>1E-3</v>
      </c>
      <c r="I9" s="70">
        <v>0.01</v>
      </c>
    </row>
    <row r="10" spans="2:9">
      <c r="B10" s="63" t="s">
        <v>40</v>
      </c>
      <c r="E10" s="71">
        <v>0.9</v>
      </c>
      <c r="F10" s="65">
        <f>1/E10-1</f>
        <v>0.11111111111111116</v>
      </c>
      <c r="G10" s="62">
        <f t="shared" ref="G10:I18" si="0">LOG(G$9,$E10)*$C$5*$C$4/1000</f>
        <v>52.450428784278806</v>
      </c>
      <c r="H10" s="62">
        <f t="shared" si="0"/>
        <v>39.337821588209103</v>
      </c>
      <c r="I10" s="62">
        <f t="shared" si="0"/>
        <v>26.225214392139403</v>
      </c>
    </row>
    <row r="11" spans="2:9">
      <c r="B11" s="63" t="s">
        <v>39</v>
      </c>
      <c r="E11" s="69">
        <v>0.85</v>
      </c>
      <c r="F11" s="65">
        <f t="shared" ref="F11:F23" si="1">1/E11-1</f>
        <v>0.17647058823529416</v>
      </c>
      <c r="G11" s="62">
        <f t="shared" si="0"/>
        <v>34.003449569001553</v>
      </c>
      <c r="H11" s="62">
        <f t="shared" si="0"/>
        <v>25.502587176751167</v>
      </c>
      <c r="I11" s="62">
        <f t="shared" si="0"/>
        <v>17.001724784500777</v>
      </c>
    </row>
    <row r="12" spans="2:9">
      <c r="B12" s="63"/>
      <c r="E12" s="71">
        <f>E10*E10</f>
        <v>0.81</v>
      </c>
      <c r="F12" s="65">
        <f t="shared" ref="F12" si="2">1/E12-1</f>
        <v>0.23456790123456783</v>
      </c>
      <c r="G12" s="62">
        <f t="shared" si="0"/>
        <v>26.225214392139407</v>
      </c>
      <c r="H12" s="62">
        <f t="shared" si="0"/>
        <v>19.668910794104555</v>
      </c>
      <c r="I12" s="62">
        <f t="shared" si="0"/>
        <v>13.112607196069703</v>
      </c>
    </row>
    <row r="13" spans="2:9">
      <c r="E13" s="72">
        <v>0.8</v>
      </c>
      <c r="F13" s="65">
        <f t="shared" si="1"/>
        <v>0.25</v>
      </c>
      <c r="G13" s="62">
        <f t="shared" si="0"/>
        <v>24.765242780438815</v>
      </c>
      <c r="H13" s="62">
        <f t="shared" si="0"/>
        <v>18.573932085329112</v>
      </c>
      <c r="I13" s="62">
        <f t="shared" si="0"/>
        <v>12.382621390219407</v>
      </c>
    </row>
    <row r="14" spans="2:9">
      <c r="E14" s="69">
        <v>0.75</v>
      </c>
      <c r="F14" s="65">
        <f t="shared" si="1"/>
        <v>0.33333333333333326</v>
      </c>
      <c r="G14" s="62">
        <f t="shared" si="0"/>
        <v>19.209414671162623</v>
      </c>
      <c r="H14" s="62">
        <f t="shared" si="0"/>
        <v>14.407061003371968</v>
      </c>
      <c r="I14" s="62">
        <f t="shared" si="0"/>
        <v>9.6047073355813115</v>
      </c>
    </row>
    <row r="15" spans="2:9">
      <c r="E15" s="69">
        <v>0.7</v>
      </c>
      <c r="F15" s="65">
        <f t="shared" si="1"/>
        <v>0.4285714285714286</v>
      </c>
      <c r="G15" s="62">
        <f t="shared" si="0"/>
        <v>15.493670965950914</v>
      </c>
      <c r="H15" s="62">
        <f t="shared" si="0"/>
        <v>11.620253224463186</v>
      </c>
      <c r="I15" s="62">
        <f t="shared" si="0"/>
        <v>7.7468354829754569</v>
      </c>
    </row>
    <row r="16" spans="2:9">
      <c r="E16" s="72">
        <f>E13*E13</f>
        <v>0.64000000000000012</v>
      </c>
      <c r="F16" s="65">
        <f t="shared" si="1"/>
        <v>0.56249999999999978</v>
      </c>
      <c r="G16" s="62">
        <f t="shared" si="0"/>
        <v>12.382621390219409</v>
      </c>
      <c r="H16" s="62">
        <f t="shared" si="0"/>
        <v>9.2869660426645577</v>
      </c>
      <c r="I16" s="62">
        <f t="shared" si="0"/>
        <v>6.1913106951097046</v>
      </c>
    </row>
    <row r="17" spans="5:9">
      <c r="E17" s="69">
        <v>0.6</v>
      </c>
      <c r="F17" s="65">
        <f t="shared" si="1"/>
        <v>0.66666666666666674</v>
      </c>
      <c r="G17" s="62">
        <f t="shared" si="0"/>
        <v>10.818181324665234</v>
      </c>
      <c r="H17" s="62">
        <f t="shared" si="0"/>
        <v>8.1136359934989244</v>
      </c>
      <c r="I17" s="62">
        <f t="shared" si="0"/>
        <v>5.4090906623326171</v>
      </c>
    </row>
    <row r="18" spans="5:9">
      <c r="E18" s="69">
        <v>0.55000000000000004</v>
      </c>
      <c r="F18" s="65">
        <f t="shared" si="1"/>
        <v>0.81818181818181812</v>
      </c>
      <c r="G18" s="62">
        <f t="shared" si="0"/>
        <v>9.2436637682194451</v>
      </c>
      <c r="H18" s="62">
        <f t="shared" si="0"/>
        <v>6.9327478261645847</v>
      </c>
      <c r="I18" s="62">
        <f t="shared" si="0"/>
        <v>4.6218318841097226</v>
      </c>
    </row>
    <row r="19" spans="5:9">
      <c r="E19" s="69">
        <v>0.5</v>
      </c>
      <c r="F19" s="65">
        <f t="shared" si="1"/>
        <v>1</v>
      </c>
      <c r="G19" s="62">
        <f t="shared" ref="G19:I23" si="3">LOG(G$9,$E19)*$C$5*$C$4/1000</f>
        <v>7.9726274277296687</v>
      </c>
      <c r="H19" s="62">
        <f t="shared" si="3"/>
        <v>5.9794705707972522</v>
      </c>
      <c r="I19" s="62">
        <f t="shared" si="3"/>
        <v>3.9863137138648344</v>
      </c>
    </row>
    <row r="20" spans="5:9">
      <c r="E20" s="69">
        <v>0.45</v>
      </c>
      <c r="F20" s="65">
        <f t="shared" si="1"/>
        <v>1.2222222222222223</v>
      </c>
      <c r="G20" s="62">
        <f t="shared" si="3"/>
        <v>6.9206649470772099</v>
      </c>
      <c r="H20" s="62">
        <f t="shared" si="3"/>
        <v>5.1904987103079074</v>
      </c>
      <c r="I20" s="62">
        <f t="shared" si="3"/>
        <v>3.460332473538605</v>
      </c>
    </row>
    <row r="21" spans="5:9">
      <c r="E21" s="69">
        <v>0.4</v>
      </c>
      <c r="F21" s="65">
        <f t="shared" si="1"/>
        <v>1.5</v>
      </c>
      <c r="G21" s="62">
        <f t="shared" si="3"/>
        <v>6.0310598273569438</v>
      </c>
      <c r="H21" s="62">
        <f t="shared" si="3"/>
        <v>4.5232948705177085</v>
      </c>
      <c r="I21" s="62">
        <f t="shared" si="3"/>
        <v>3.0155299136784719</v>
      </c>
    </row>
    <row r="22" spans="5:9">
      <c r="E22" s="69">
        <v>0.35</v>
      </c>
      <c r="F22" s="65">
        <f t="shared" si="1"/>
        <v>1.8571428571428572</v>
      </c>
      <c r="G22" s="62">
        <f t="shared" si="3"/>
        <v>5.2639433807176053</v>
      </c>
      <c r="H22" s="62">
        <f t="shared" si="3"/>
        <v>3.9479575355382042</v>
      </c>
      <c r="I22" s="62">
        <f t="shared" si="3"/>
        <v>2.6319716903588026</v>
      </c>
    </row>
    <row r="23" spans="5:9">
      <c r="E23" s="69">
        <v>0.3</v>
      </c>
      <c r="F23" s="65">
        <f t="shared" si="1"/>
        <v>2.3333333333333335</v>
      </c>
      <c r="G23" s="62">
        <f t="shared" si="3"/>
        <v>4.5899742945436754</v>
      </c>
      <c r="H23" s="62">
        <f t="shared" si="3"/>
        <v>3.4424807209077568</v>
      </c>
      <c r="I23" s="62">
        <f t="shared" si="3"/>
        <v>2.2949871472718377</v>
      </c>
    </row>
  </sheetData>
  <mergeCells count="1">
    <mergeCell ref="G8:I8"/>
  </mergeCells>
  <phoneticPr fontId="2" type="noConversion"/>
  <conditionalFormatting sqref="G10:I2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  <cfRule type="cellIs" dxfId="5" priority="1" operator="lessThanOrEqual">
      <formula>10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指数x^y的收缩</vt:lpstr>
      <vt:lpstr>指数滑动平均（EMA）不同系数不同释放比例 所需的窗口数</vt:lpstr>
      <vt:lpstr>指数平滑平均（EMA），不同系数，不同窗口数，下的释放比例</vt:lpstr>
      <vt:lpstr>System Load的含义、半衰期</vt:lpstr>
      <vt:lpstr>服务分级调节时长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2020-05-25T06:16:10Z</dcterms:created>
  <dcterms:modified xsi:type="dcterms:W3CDTF">2021-07-14T09:51:43Z</dcterms:modified>
</cp:coreProperties>
</file>