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baa0988/Desktop/Qatar Embassies in World Cup Countries/"/>
    </mc:Choice>
  </mc:AlternateContent>
  <xr:revisionPtr revIDLastSave="0" documentId="8_{8CF5B022-A2C7-BF41-8763-83BB0C8DA454}" xr6:coauthVersionLast="47" xr6:coauthVersionMax="47" xr10:uidLastSave="{00000000-0000-0000-0000-000000000000}"/>
  <bookViews>
    <workbookView xWindow="0" yWindow="760" windowWidth="30240" windowHeight="175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1" i="1" l="1"/>
  <c r="A21" i="1"/>
  <c r="H20" i="1"/>
  <c r="A20" i="1"/>
  <c r="H19" i="1"/>
  <c r="A19" i="1"/>
  <c r="A18" i="1"/>
  <c r="A17" i="1"/>
  <c r="A16" i="1"/>
  <c r="A15" i="1"/>
  <c r="H14" i="1"/>
  <c r="A14" i="1"/>
  <c r="K13" i="1"/>
  <c r="J13" i="1"/>
  <c r="I13" i="1"/>
  <c r="H13" i="1"/>
  <c r="A13" i="1"/>
  <c r="K12" i="1"/>
  <c r="J12" i="1"/>
  <c r="I12" i="1"/>
  <c r="H12" i="1"/>
  <c r="A12" i="1"/>
  <c r="K11" i="1"/>
  <c r="J11" i="1"/>
  <c r="I11" i="1"/>
  <c r="H11" i="1"/>
  <c r="A11" i="1"/>
  <c r="K10" i="1"/>
  <c r="J10" i="1"/>
  <c r="I10" i="1"/>
  <c r="H10" i="1"/>
  <c r="A10" i="1"/>
  <c r="H9" i="1"/>
  <c r="A9" i="1"/>
  <c r="K8" i="1"/>
  <c r="J8" i="1"/>
  <c r="I8" i="1"/>
  <c r="H8" i="1"/>
  <c r="A8" i="1"/>
  <c r="A7" i="1"/>
  <c r="A6" i="1"/>
  <c r="A5" i="1"/>
  <c r="H4" i="1"/>
  <c r="A4" i="1"/>
  <c r="H3" i="1"/>
  <c r="A3" i="1"/>
  <c r="H2" i="1"/>
  <c r="A2" i="1"/>
</calcChain>
</file>

<file path=xl/sharedStrings.xml><?xml version="1.0" encoding="utf-8"?>
<sst xmlns="http://schemas.openxmlformats.org/spreadsheetml/2006/main" count="63" uniqueCount="42">
  <si>
    <t>id</t>
  </si>
  <si>
    <t>screen_name</t>
  </si>
  <si>
    <t>created_at</t>
  </si>
  <si>
    <t>fav</t>
  </si>
  <si>
    <t>rt</t>
  </si>
  <si>
    <t>RTed</t>
  </si>
  <si>
    <t>text</t>
  </si>
  <si>
    <t>media1</t>
  </si>
  <si>
    <t>media2</t>
  </si>
  <si>
    <t>media3</t>
  </si>
  <si>
    <t>media4</t>
  </si>
  <si>
    <t>compound</t>
  </si>
  <si>
    <t>neg</t>
  </si>
  <si>
    <t>neu</t>
  </si>
  <si>
    <t>pos</t>
  </si>
  <si>
    <t>QatarembassyMex</t>
  </si>
  <si>
    <t>La embajada del Estado de Qatar en México les desea muy feliz Año Nuevo #2023, lleno de paz, alegría y salud.
إن سفارة دولة قطر في المكسيك تتقدم للجميع بأحر التهاني والتبريكات بحلول العام الجديد ٢٠٢٣، سائلين الله تعالى أن يكون عامًا مليئًا بالسلام والفرح والصحة.
#happynewyear https://t.co/aSNO9s9Ett</t>
  </si>
  <si>
    <t>#qatar2022 #elmundialdelsiglo #مونديال_القرن https://t.co/QPEzYus2EN</t>
  </si>
  <si>
    <t>AmbAlkuwari</t>
  </si>
  <si>
    <t>Así fue la final de #Qatar2022 en nuestra embajada @QatarembassyMex https://t.co/njD6j9QQ1O</t>
  </si>
  <si>
    <t>هذا العام يستقي اليوم الوطني للدولة شعاره من كلمة سمو الأمير الشيخ تميم بن حمد آل ثاني “وحدتنا مصدر قوتنا”، وعليه نسعى في كل فعل من أفعالنا إلى إبراز عظمة دولة قطر في كل المناحي والصعد. 4/4</t>
  </si>
  <si>
    <t>بفخر واعتزاز كبيرين احتفلنا في سفارتنا باليوم الوطني لدولة قطر هذا العام. يومٌ عظيمٌ يحمل عدداً كبيراً من المعاني العميقة التي تجسدت في كل تفاصيل الحفل، وذلك بحضور أصحاب السعادة سفاء الدول العربية والإسلامية وبعض الدول الأوروبية، ممثلي مختلف وزارات الدولة والحكومة المكسيكية، 3/4</t>
  </si>
  <si>
    <t>Este años nos inspiramos con las palabras de Su Alteza Sheikh Tamim Bin Hamad Al-Thani “Nuestra unión es nuestra fuerza”, y buscamos en cada acción hacer realidad la grandeza de Qatar en todos los ámbitos.2/4</t>
  </si>
  <si>
    <t>Con gran honor y mucha alegría, celebramos el Día Nacional del Estado de Qatar en nuestra embajada. Un gran día con muchos significados para nuestra nación estuvieron presentes en cada detalle del evento, en compañía de los Excelentísimos Embajadores árabes 1/4 https://t.co/aXKMS2m60p</t>
  </si>
  <si>
    <t>embjpmx</t>
  </si>
  <si>
    <t>Gooool!!
Viendo jugar a la selección japonesa🇯🇵 en @QatarembassyMex, una gran experiencia😀
Gracias @AmbAlkuwari por atenta invitación.
Vamos Japón!🎌🎌 Ya le dimos la vuelta!! https://t.co/NuYbjCADzu</t>
  </si>
  <si>
    <t>alraya_n</t>
  </si>
  <si>
    <t>سفارة دولة قطر في المكسيك تنظم مهرجاناً يمتد طيلة فترة المونديال بمناسبة انطلاق كأس العالم في قطر، وذلك لمتابعة  البطولة والتعرف على المونديال الأول الذي تنظمه قطر كأول دولة عربية وإسلامية تقوم باستضافته.
جريدة_الراية  #قطر2022 #عالوعد | #Qatar2022 #FIFAWorldCup 
@MofaQatar_AR https://t.co/M9iOdkOEuN</t>
  </si>
  <si>
    <t>"عالوعد" بدأ اليوم مونديال قطر ٢٠٢٢! مهرجان احتفالي كبير تنظمه سفارة دولة قطر في المكسيك لمتابعة النقل الحي من الدوحة.
كان في الاستقبال السادة الدبلوماسيون محمد أحمد الكبيسي وحمد بن خالد الملك ممثلين لدولة قطر. https://t.co/doXKglJLMK</t>
  </si>
  <si>
    <t>Hoy ya empezó el mundial de #Qatar2022! Una gran fiesta organizada por la embajada de Qatar en México para seguir la transmisión desde #Doha.
En la recepción estuvieron los diplomáticos Mohammed Alkubaisi y Hamad Al-Malik. https://t.co/lAtzhrFcOx</t>
  </si>
  <si>
    <t>Viví una excelente experiencia hoy, acompañando al canciller @m_ebrard , el CEO de @CocaColaMx, Yon de luisa, presidente de la @FMF , @Carles5puyol y la embajadora adjunta de Canadá, para recibir el trofeo de la Copa del mundia @fifaworldcup en #México. https://t.co/dJpzdTTvwG</t>
  </si>
  <si>
    <t>SRE_mx</t>
  </si>
  <si>
    <t>▶️ Autoridades de @SRE_mx, Qatar, @fifacom_es y @FMF compartieron un mensaje unificado sobre qué sí y qué no se puede hacer o llevar al Mundial de #Qatar2022. Entre los elementos, destacan las máscaras de lucha libre de la afición mexicana.
#CentroMéxicoQatar2022
🇲🇽🤝🇶🇦⚽️ https://t.co/23JRrQb5j2</t>
  </si>
  <si>
    <t>Palabras del diplomático Hamad Al-Malik por la inauguración de la plataforma de @MOFAQatar_ES en español.
كلمة السيد الدبلوماسي حمد بن خالد الملك بمناسبة اطلاق منصة وزارة الخارجية باللغة الاسبانية. https://t.co/3lyIC6UCqa</t>
  </si>
  <si>
    <t>Palabras del diplomático Mohammed Alkubaisi por la inauguración de la plataforma de @MOFAQatar_ES en español.
كلمة السيد الدبلوماسي حمد الملك بمناسبة اطلاق منصة وزارة الخارجية باللغة الاسبانية. https://t.co/v4SujRxRIH</t>
  </si>
  <si>
    <t>Palabras del Excmo. Embajador @AmbAlkuwari por la inauguración de la plataforma de @MOFAQatar_ES en español.
كلمة سعادة السفير محمد الكواري بمناسبة اطلاق منصة وزارة الخارجية باللغة الاسبانية. https://t.co/wVH24vnYIm</t>
  </si>
  <si>
    <t>Gracias a @MOFAQatar_ES, @AmbAlkuwari, Dip Mohammed Alkubaisi y el Dip Hamad Al-Malik https://t.co/3lyIC6UCqa</t>
  </si>
  <si>
    <t>mediotiempo</t>
  </si>
  <si>
    <t>🎧 ¿Viajarás al Mundial de #Qatar2022 o quieres estar preparado para cuando inicie?
No te pierdas #QatarFácil, el podcast de @mediotiempo en colaboración con @QatarembassyMex y @AmbAlkuwari
Resuelve tus dudas sobre el país árabe; todos los jueves a través de nuestro Facebook. https://t.co/TpKvzxkEAB</t>
  </si>
  <si>
    <t>fersch_4</t>
  </si>
  <si>
    <t>Toda la información mundialista en @SRE_mx https://t.co/p3QO5RA4ZN</t>
  </si>
  <si>
    <t>Faltan 50 dias para Qatar @FOXSportsMX https://t.co/0ulWFMHV25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</si>
</sst>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1"/>
  <sheetViews>
    <sheetView tabSelected="1" workbookViewId="0">
      <selection activeCell="A22" sqref="A22:XFD2501"/>
    </sheetView>
  </sheetViews>
  <sheetFormatPr baseColWidth="10" defaultColWidth="8.83203125" defaultRowHeight="15" x14ac:dyDescent="0.2"/>
  <cols>
    <col min="3" max="3" width="41.5" customWidth="1"/>
  </cols>
  <sheetData>
    <row r="1" spans="1:1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
      <c r="A2" s="1" t="str">
        <f>HYPERLINK("http://www.twitter.com/banuakdenizli/status/1609295728240648192", "1609295728240648192")</f>
        <v>1609295728240648192</v>
      </c>
      <c r="B2" t="s">
        <v>15</v>
      </c>
      <c r="C2" s="2">
        <v>44926.881655092591</v>
      </c>
      <c r="D2">
        <v>3</v>
      </c>
      <c r="E2">
        <v>1</v>
      </c>
      <c r="G2" t="s">
        <v>16</v>
      </c>
      <c r="H2" t="str">
        <f>HYPERLINK("http://pbs.twimg.com/media/FlVd7zVXEAEy_cv.jpg", "http://pbs.twimg.com/media/FlVd7zVXEAEy_cv.jpg")</f>
        <v>http://pbs.twimg.com/media/FlVd7zVXEAEy_cv.jpg</v>
      </c>
      <c r="L2">
        <v>0</v>
      </c>
      <c r="M2">
        <v>0</v>
      </c>
      <c r="N2">
        <v>1</v>
      </c>
      <c r="O2">
        <v>0</v>
      </c>
    </row>
    <row r="3" spans="1:15" x14ac:dyDescent="0.2">
      <c r="A3" s="1" t="str">
        <f>HYPERLINK("http://www.twitter.com/banuakdenizli/status/1608242617849896960", "1608242617849896960")</f>
        <v>1608242617849896960</v>
      </c>
      <c r="B3" t="s">
        <v>15</v>
      </c>
      <c r="C3" s="2">
        <v>44923.975624999999</v>
      </c>
      <c r="D3">
        <v>9</v>
      </c>
      <c r="E3">
        <v>1</v>
      </c>
      <c r="G3" t="s">
        <v>17</v>
      </c>
      <c r="H3" t="str">
        <f>HYPERLINK("https://video.twimg.com/ext_tw_video/1608242507212820480/pu/vid/720x1280/I33O0k-r16OjJnQj.mp4?tag=12", "https://video.twimg.com/ext_tw_video/1608242507212820480/pu/vid/720x1280/I33O0k-r16OjJnQj.mp4?tag=12")</f>
        <v>https://video.twimg.com/ext_tw_video/1608242507212820480/pu/vid/720x1280/I33O0k-r16OjJnQj.mp4?tag=12</v>
      </c>
      <c r="L3">
        <v>0</v>
      </c>
      <c r="M3">
        <v>0</v>
      </c>
      <c r="N3">
        <v>1</v>
      </c>
      <c r="O3">
        <v>0</v>
      </c>
    </row>
    <row r="4" spans="1:15" x14ac:dyDescent="0.2">
      <c r="A4" s="1" t="str">
        <f>HYPERLINK("http://www.twitter.com/banuakdenizli/status/1604924554865827840", "1604924554865827840")</f>
        <v>1604924554865827840</v>
      </c>
      <c r="B4" t="s">
        <v>15</v>
      </c>
      <c r="C4" s="2">
        <v>44914.819513888891</v>
      </c>
      <c r="D4">
        <v>0</v>
      </c>
      <c r="E4">
        <v>2</v>
      </c>
      <c r="F4" t="s">
        <v>18</v>
      </c>
      <c r="G4" t="s">
        <v>19</v>
      </c>
      <c r="H4" t="str">
        <f>HYPERLINK("https://video.twimg.com/ext_tw_video/1604924270366248961/pu/vid/720x1280/mr5kH0Ca6dra6A40.mp4?tag=12", "https://video.twimg.com/ext_tw_video/1604924270366248961/pu/vid/720x1280/mr5kH0Ca6dra6A40.mp4?tag=12")</f>
        <v>https://video.twimg.com/ext_tw_video/1604924270366248961/pu/vid/720x1280/mr5kH0Ca6dra6A40.mp4?tag=12</v>
      </c>
      <c r="L4">
        <v>0</v>
      </c>
      <c r="M4">
        <v>0</v>
      </c>
      <c r="N4">
        <v>1</v>
      </c>
      <c r="O4">
        <v>0</v>
      </c>
    </row>
    <row r="5" spans="1:15" x14ac:dyDescent="0.2">
      <c r="A5" s="1" t="str">
        <f>HYPERLINK("http://www.twitter.com/banuakdenizli/status/1604320250228506625", "1604320250228506625")</f>
        <v>1604320250228506625</v>
      </c>
      <c r="B5" t="s">
        <v>15</v>
      </c>
      <c r="C5" s="2">
        <v>44913.151956018519</v>
      </c>
      <c r="D5">
        <v>0</v>
      </c>
      <c r="E5">
        <v>1</v>
      </c>
      <c r="G5" t="s">
        <v>20</v>
      </c>
      <c r="L5">
        <v>0</v>
      </c>
      <c r="M5">
        <v>0</v>
      </c>
      <c r="N5">
        <v>1</v>
      </c>
      <c r="O5">
        <v>0</v>
      </c>
    </row>
    <row r="6" spans="1:15" x14ac:dyDescent="0.2">
      <c r="A6" s="1" t="str">
        <f>HYPERLINK("http://www.twitter.com/banuakdenizli/status/1604320249007964162", "1604320249007964162")</f>
        <v>1604320249007964162</v>
      </c>
      <c r="B6" t="s">
        <v>15</v>
      </c>
      <c r="C6" s="2">
        <v>44913.151944444442</v>
      </c>
      <c r="D6">
        <v>0</v>
      </c>
      <c r="E6">
        <v>0</v>
      </c>
      <c r="G6" t="s">
        <v>21</v>
      </c>
      <c r="L6">
        <v>0</v>
      </c>
      <c r="M6">
        <v>0</v>
      </c>
      <c r="N6">
        <v>1</v>
      </c>
      <c r="O6">
        <v>0</v>
      </c>
    </row>
    <row r="7" spans="1:15" x14ac:dyDescent="0.2">
      <c r="A7" s="1" t="str">
        <f>HYPERLINK("http://www.twitter.com/banuakdenizli/status/1604320247875604480", "1604320247875604480")</f>
        <v>1604320247875604480</v>
      </c>
      <c r="B7" t="s">
        <v>15</v>
      </c>
      <c r="C7" s="2">
        <v>44913.151944444442</v>
      </c>
      <c r="D7">
        <v>1</v>
      </c>
      <c r="E7">
        <v>0</v>
      </c>
      <c r="G7" t="s">
        <v>22</v>
      </c>
      <c r="L7">
        <v>0</v>
      </c>
      <c r="M7">
        <v>0</v>
      </c>
      <c r="N7">
        <v>1</v>
      </c>
      <c r="O7">
        <v>0</v>
      </c>
    </row>
    <row r="8" spans="1:15" x14ac:dyDescent="0.2">
      <c r="A8" s="1" t="str">
        <f>HYPERLINK("http://www.twitter.com/banuakdenizli/status/1604320245350486016", "1604320245350486016")</f>
        <v>1604320245350486016</v>
      </c>
      <c r="B8" t="s">
        <v>15</v>
      </c>
      <c r="C8" s="2">
        <v>44913.151932870373</v>
      </c>
      <c r="D8">
        <v>9</v>
      </c>
      <c r="E8">
        <v>2</v>
      </c>
      <c r="G8" t="s">
        <v>23</v>
      </c>
      <c r="H8" t="str">
        <f>HYPERLINK("http://pbs.twimg.com/media/FkOwwjiWAAEssyu.jpg", "http://pbs.twimg.com/media/FkOwwjiWAAEssyu.jpg")</f>
        <v>http://pbs.twimg.com/media/FkOwwjiWAAEssyu.jpg</v>
      </c>
      <c r="I8" t="str">
        <f>HYPERLINK("http://pbs.twimg.com/media/FkOwwjhWAAI6UoU.jpg", "http://pbs.twimg.com/media/FkOwwjhWAAI6UoU.jpg")</f>
        <v>http://pbs.twimg.com/media/FkOwwjhWAAI6UoU.jpg</v>
      </c>
      <c r="J8" t="str">
        <f>HYPERLINK("http://pbs.twimg.com/media/FkOwwjhXwAICzQi.jpg", "http://pbs.twimg.com/media/FkOwwjhXwAICzQi.jpg")</f>
        <v>http://pbs.twimg.com/media/FkOwwjhXwAICzQi.jpg</v>
      </c>
      <c r="K8" t="str">
        <f>HYPERLINK("http://pbs.twimg.com/media/FkOwwjoXEAI9Fzz.jpg", "http://pbs.twimg.com/media/FkOwwjoXEAI9Fzz.jpg")</f>
        <v>http://pbs.twimg.com/media/FkOwwjoXEAI9Fzz.jpg</v>
      </c>
      <c r="L8">
        <v>0.49390000000000001</v>
      </c>
      <c r="M8">
        <v>0</v>
      </c>
      <c r="N8">
        <v>0.92600000000000005</v>
      </c>
      <c r="O8">
        <v>7.3999999999999996E-2</v>
      </c>
    </row>
    <row r="9" spans="1:15" x14ac:dyDescent="0.2">
      <c r="A9" s="1" t="str">
        <f>HYPERLINK("http://www.twitter.com/banuakdenizli/status/1598413605573365760", "1598413605573365760")</f>
        <v>1598413605573365760</v>
      </c>
      <c r="B9" t="s">
        <v>15</v>
      </c>
      <c r="C9" s="2">
        <v>44896.852719907409</v>
      </c>
      <c r="D9">
        <v>0</v>
      </c>
      <c r="E9">
        <v>108</v>
      </c>
      <c r="F9" t="s">
        <v>24</v>
      </c>
      <c r="G9" t="s">
        <v>25</v>
      </c>
      <c r="H9" t="str">
        <f>HYPERLINK("https://video.twimg.com/ext_tw_video/1598410173676134405/pu/vid/1280x720/eUdENVkPXZ5wiCRP.mp4?tag=12", "https://video.twimg.com/ext_tw_video/1598410173676134405/pu/vid/1280x720/eUdENVkPXZ5wiCRP.mp4?tag=12")</f>
        <v>https://video.twimg.com/ext_tw_video/1598410173676134405/pu/vid/1280x720/eUdENVkPXZ5wiCRP.mp4?tag=12</v>
      </c>
      <c r="L9">
        <v>0</v>
      </c>
      <c r="M9">
        <v>0</v>
      </c>
      <c r="N9">
        <v>1</v>
      </c>
      <c r="O9">
        <v>0</v>
      </c>
    </row>
    <row r="10" spans="1:15" x14ac:dyDescent="0.2">
      <c r="A10" s="1" t="str">
        <f>HYPERLINK("http://www.twitter.com/banuakdenizli/status/1594749057477525519", "1594749057477525519")</f>
        <v>1594749057477525519</v>
      </c>
      <c r="B10" t="s">
        <v>15</v>
      </c>
      <c r="C10" s="2">
        <v>44886.740486111114</v>
      </c>
      <c r="D10">
        <v>0</v>
      </c>
      <c r="E10">
        <v>3</v>
      </c>
      <c r="F10" t="s">
        <v>26</v>
      </c>
      <c r="G10" t="s">
        <v>27</v>
      </c>
      <c r="H10" t="str">
        <f>HYPERLINK("http://pbs.twimg.com/media/FiFsenjXwAYOl-3.jpg", "http://pbs.twimg.com/media/FiFsenjXwAYOl-3.jpg")</f>
        <v>http://pbs.twimg.com/media/FiFsenjXwAYOl-3.jpg</v>
      </c>
      <c r="I10" t="str">
        <f>HYPERLINK("http://pbs.twimg.com/media/FiFse6-WIAA4omR.jpg", "http://pbs.twimg.com/media/FiFse6-WIAA4omR.jpg")</f>
        <v>http://pbs.twimg.com/media/FiFse6-WIAA4omR.jpg</v>
      </c>
      <c r="J10" t="str">
        <f>HYPERLINK("http://pbs.twimg.com/media/FiFsfVTWIAMekwH.jpg", "http://pbs.twimg.com/media/FiFsfVTWIAMekwH.jpg")</f>
        <v>http://pbs.twimg.com/media/FiFsfVTWIAMekwH.jpg</v>
      </c>
      <c r="K10" t="str">
        <f>HYPERLINK("http://pbs.twimg.com/media/FiFsfs7XgAAJ5dK.jpg", "http://pbs.twimg.com/media/FiFsfs7XgAAJ5dK.jpg")</f>
        <v>http://pbs.twimg.com/media/FiFsfs7XgAAJ5dK.jpg</v>
      </c>
      <c r="L10">
        <v>0</v>
      </c>
      <c r="M10">
        <v>0</v>
      </c>
      <c r="N10">
        <v>1</v>
      </c>
      <c r="O10">
        <v>0</v>
      </c>
    </row>
    <row r="11" spans="1:15" x14ac:dyDescent="0.2">
      <c r="A11" s="1" t="str">
        <f>HYPERLINK("http://www.twitter.com/banuakdenizli/status/1594508680392736769", "1594508680392736769")</f>
        <v>1594508680392736769</v>
      </c>
      <c r="B11" t="s">
        <v>15</v>
      </c>
      <c r="C11" s="2">
        <v>44886.077175925922</v>
      </c>
      <c r="D11">
        <v>3</v>
      </c>
      <c r="E11">
        <v>1</v>
      </c>
      <c r="G11" t="s">
        <v>28</v>
      </c>
      <c r="H11" t="str">
        <f>HYPERLINK("http://pbs.twimg.com/media/FiDVK43WIAEoGZm.jpg", "http://pbs.twimg.com/media/FiDVK43WIAEoGZm.jpg")</f>
        <v>http://pbs.twimg.com/media/FiDVK43WIAEoGZm.jpg</v>
      </c>
      <c r="I11" t="str">
        <f>HYPERLINK("http://pbs.twimg.com/media/FiDVK57WIAIXupB.jpg", "http://pbs.twimg.com/media/FiDVK57WIAIXupB.jpg")</f>
        <v>http://pbs.twimg.com/media/FiDVK57WIAIXupB.jpg</v>
      </c>
      <c r="J11" t="str">
        <f>HYPERLINK("http://pbs.twimg.com/media/FiDVK60WIAE-s5Q.jpg", "http://pbs.twimg.com/media/FiDVK60WIAE-s5Q.jpg")</f>
        <v>http://pbs.twimg.com/media/FiDVK60WIAE-s5Q.jpg</v>
      </c>
      <c r="K11" t="str">
        <f>HYPERLINK("http://pbs.twimg.com/media/FiDVK7tXEAAzLzb.jpg", "http://pbs.twimg.com/media/FiDVK7tXEAAzLzb.jpg")</f>
        <v>http://pbs.twimg.com/media/FiDVK7tXEAAzLzb.jpg</v>
      </c>
      <c r="L11">
        <v>0</v>
      </c>
      <c r="M11">
        <v>0</v>
      </c>
      <c r="N11">
        <v>1</v>
      </c>
      <c r="O11">
        <v>0</v>
      </c>
    </row>
    <row r="12" spans="1:15" x14ac:dyDescent="0.2">
      <c r="A12" s="1" t="str">
        <f>HYPERLINK("http://www.twitter.com/banuakdenizli/status/1594508675032707072", "1594508675032707072")</f>
        <v>1594508675032707072</v>
      </c>
      <c r="B12" t="s">
        <v>15</v>
      </c>
      <c r="C12" s="2">
        <v>44886.077164351853</v>
      </c>
      <c r="D12">
        <v>30</v>
      </c>
      <c r="E12">
        <v>7</v>
      </c>
      <c r="G12" t="s">
        <v>29</v>
      </c>
      <c r="H12" t="str">
        <f>HYPERLINK("http://pbs.twimg.com/media/FiDU5vdXkAAy0ZQ.jpg", "http://pbs.twimg.com/media/FiDU5vdXkAAy0ZQ.jpg")</f>
        <v>http://pbs.twimg.com/media/FiDU5vdXkAAy0ZQ.jpg</v>
      </c>
      <c r="I12" t="str">
        <f>HYPERLINK("http://pbs.twimg.com/media/FiDU5vbXEAQXjQX.jpg", "http://pbs.twimg.com/media/FiDU5vbXEAQXjQX.jpg")</f>
        <v>http://pbs.twimg.com/media/FiDU5vbXEAQXjQX.jpg</v>
      </c>
      <c r="J12" t="str">
        <f>HYPERLINK("http://pbs.twimg.com/media/FiDU5vcXEAE9b92.jpg", "http://pbs.twimg.com/media/FiDU5vcXEAE9b92.jpg")</f>
        <v>http://pbs.twimg.com/media/FiDU5vcXEAE9b92.jpg</v>
      </c>
      <c r="K12" t="str">
        <f>HYPERLINK("http://pbs.twimg.com/media/FiDU5vbXoAE-Ylj.jpg", "http://pbs.twimg.com/media/FiDU5vbXoAE-Ylj.jpg")</f>
        <v>http://pbs.twimg.com/media/FiDU5vbXoAE-Ylj.jpg</v>
      </c>
      <c r="L12">
        <v>0.52549999999999997</v>
      </c>
      <c r="M12">
        <v>0</v>
      </c>
      <c r="N12">
        <v>0.90900000000000003</v>
      </c>
      <c r="O12">
        <v>9.0999999999999998E-2</v>
      </c>
    </row>
    <row r="13" spans="1:15" x14ac:dyDescent="0.2">
      <c r="A13" s="1" t="str">
        <f>HYPERLINK("http://www.twitter.com/banuakdenizli/status/1581408007166242816", "1581408007166242816")</f>
        <v>1581408007166242816</v>
      </c>
      <c r="B13" t="s">
        <v>15</v>
      </c>
      <c r="C13" s="2">
        <v>44849.926203703697</v>
      </c>
      <c r="D13">
        <v>0</v>
      </c>
      <c r="E13">
        <v>48</v>
      </c>
      <c r="F13" t="s">
        <v>18</v>
      </c>
      <c r="G13" t="s">
        <v>30</v>
      </c>
      <c r="H13" t="str">
        <f>HYPERLINK("http://pbs.twimg.com/media/FfI4tBlXwAA1sVi.jpg", "http://pbs.twimg.com/media/FfI4tBlXwAA1sVi.jpg")</f>
        <v>http://pbs.twimg.com/media/FfI4tBlXwAA1sVi.jpg</v>
      </c>
      <c r="I13" t="str">
        <f>HYPERLINK("http://pbs.twimg.com/media/FfI4tBnXoAIb7s5.jpg", "http://pbs.twimg.com/media/FfI4tBnXoAIb7s5.jpg")</f>
        <v>http://pbs.twimg.com/media/FfI4tBnXoAIb7s5.jpg</v>
      </c>
      <c r="J13" t="str">
        <f>HYPERLINK("http://pbs.twimg.com/media/FfI4tBkX0AIeE2s.jpg", "http://pbs.twimg.com/media/FfI4tBkX0AIeE2s.jpg")</f>
        <v>http://pbs.twimg.com/media/FfI4tBkX0AIeE2s.jpg</v>
      </c>
      <c r="K13" t="str">
        <f>HYPERLINK("http://pbs.twimg.com/media/FfI4tBjWAAUwXl0.jpg", "http://pbs.twimg.com/media/FfI4tBjWAAUwXl0.jpg")</f>
        <v>http://pbs.twimg.com/media/FfI4tBjWAAUwXl0.jpg</v>
      </c>
      <c r="L13">
        <v>0</v>
      </c>
      <c r="M13">
        <v>0</v>
      </c>
      <c r="N13">
        <v>1</v>
      </c>
      <c r="O13">
        <v>0</v>
      </c>
    </row>
    <row r="14" spans="1:15" x14ac:dyDescent="0.2">
      <c r="A14" s="1" t="str">
        <f>HYPERLINK("http://www.twitter.com/banuakdenizli/status/1580260163188948992", "1580260163188948992")</f>
        <v>1580260163188948992</v>
      </c>
      <c r="B14" t="s">
        <v>15</v>
      </c>
      <c r="C14" s="2">
        <v>44846.758761574078</v>
      </c>
      <c r="D14">
        <v>0</v>
      </c>
      <c r="E14">
        <v>69</v>
      </c>
      <c r="F14" t="s">
        <v>31</v>
      </c>
      <c r="G14" t="s">
        <v>32</v>
      </c>
      <c r="H14" t="str">
        <f>HYPERLINK("https://video.twimg.com/ext_tw_video/1580237331684098053/pu/vid/1280x720/F-jp8ui9wAwFl-rC.mp4?tag=12", "https://video.twimg.com/ext_tw_video/1580237331684098053/pu/vid/1280x720/F-jp8ui9wAwFl-rC.mp4?tag=12")</f>
        <v>https://video.twimg.com/ext_tw_video/1580237331684098053/pu/vid/1280x720/F-jp8ui9wAwFl-rC.mp4?tag=12</v>
      </c>
      <c r="L14">
        <v>-0.29599999999999999</v>
      </c>
      <c r="M14">
        <v>5.2999999999999999E-2</v>
      </c>
      <c r="N14">
        <v>0.94699999999999995</v>
      </c>
      <c r="O14">
        <v>0</v>
      </c>
    </row>
    <row r="15" spans="1:15" x14ac:dyDescent="0.2">
      <c r="A15" s="1" t="str">
        <f>HYPERLINK("http://www.twitter.com/banuakdenizli/status/1576630883586494464", "1576630883586494464")</f>
        <v>1576630883586494464</v>
      </c>
      <c r="B15" t="s">
        <v>15</v>
      </c>
      <c r="C15" s="2">
        <v>44836.743854166663</v>
      </c>
      <c r="D15">
        <v>10</v>
      </c>
      <c r="E15">
        <v>3</v>
      </c>
      <c r="G15" t="s">
        <v>33</v>
      </c>
      <c r="L15">
        <v>0</v>
      </c>
      <c r="M15">
        <v>0</v>
      </c>
      <c r="N15">
        <v>1</v>
      </c>
      <c r="O15">
        <v>0</v>
      </c>
    </row>
    <row r="16" spans="1:15" x14ac:dyDescent="0.2">
      <c r="A16" s="1" t="str">
        <f>HYPERLINK("http://www.twitter.com/banuakdenizli/status/1576630707949953029", "1576630707949953029")</f>
        <v>1576630707949953029</v>
      </c>
      <c r="B16" t="s">
        <v>15</v>
      </c>
      <c r="C16" s="2">
        <v>44836.743368055562</v>
      </c>
      <c r="D16">
        <v>8</v>
      </c>
      <c r="E16">
        <v>1</v>
      </c>
      <c r="G16" t="s">
        <v>34</v>
      </c>
      <c r="L16">
        <v>0</v>
      </c>
      <c r="M16">
        <v>0</v>
      </c>
      <c r="N16">
        <v>1</v>
      </c>
      <c r="O16">
        <v>0</v>
      </c>
    </row>
    <row r="17" spans="1:15" x14ac:dyDescent="0.2">
      <c r="A17" s="1" t="str">
        <f>HYPERLINK("http://www.twitter.com/banuakdenizli/status/1576630456199835648", "1576630456199835648")</f>
        <v>1576630456199835648</v>
      </c>
      <c r="B17" t="s">
        <v>15</v>
      </c>
      <c r="C17" s="2">
        <v>44836.742673611108</v>
      </c>
      <c r="D17">
        <v>1</v>
      </c>
      <c r="E17">
        <v>1</v>
      </c>
      <c r="G17" t="s">
        <v>35</v>
      </c>
      <c r="L17">
        <v>0</v>
      </c>
      <c r="M17">
        <v>0</v>
      </c>
      <c r="N17">
        <v>1</v>
      </c>
      <c r="O17">
        <v>0</v>
      </c>
    </row>
    <row r="18" spans="1:15" x14ac:dyDescent="0.2">
      <c r="A18" s="1" t="str">
        <f>HYPERLINK("http://www.twitter.com/banuakdenizli/status/1576607580591312897", "1576607580591312897")</f>
        <v>1576607580591312897</v>
      </c>
      <c r="B18" t="s">
        <v>15</v>
      </c>
      <c r="C18" s="2">
        <v>44836.679548611108</v>
      </c>
      <c r="D18">
        <v>1</v>
      </c>
      <c r="E18">
        <v>0</v>
      </c>
      <c r="G18" t="s">
        <v>36</v>
      </c>
      <c r="L18">
        <v>0</v>
      </c>
      <c r="M18">
        <v>0</v>
      </c>
      <c r="N18">
        <v>1</v>
      </c>
      <c r="O18">
        <v>0</v>
      </c>
    </row>
    <row r="19" spans="1:15" x14ac:dyDescent="0.2">
      <c r="A19" s="1" t="str">
        <f>HYPERLINK("http://www.twitter.com/banuakdenizli/status/1576607132463423488", "1576607132463423488")</f>
        <v>1576607132463423488</v>
      </c>
      <c r="B19" t="s">
        <v>15</v>
      </c>
      <c r="C19" s="2">
        <v>44836.678310185183</v>
      </c>
      <c r="D19">
        <v>0</v>
      </c>
      <c r="E19">
        <v>2</v>
      </c>
      <c r="F19" t="s">
        <v>37</v>
      </c>
      <c r="G19" t="s">
        <v>38</v>
      </c>
      <c r="H19" t="str">
        <f>HYPERLINK("http://pbs.twimg.com/media/Fd7KyT2VQAEEF--.jpg", "http://pbs.twimg.com/media/Fd7KyT2VQAEEF--.jpg")</f>
        <v>http://pbs.twimg.com/media/Fd7KyT2VQAEEF--.jpg</v>
      </c>
      <c r="L19">
        <v>-0.29599999999999999</v>
      </c>
      <c r="M19">
        <v>5.5E-2</v>
      </c>
      <c r="N19">
        <v>0.94499999999999995</v>
      </c>
      <c r="O19">
        <v>0</v>
      </c>
    </row>
    <row r="20" spans="1:15" x14ac:dyDescent="0.2">
      <c r="A20" s="1" t="str">
        <f>HYPERLINK("http://www.twitter.com/banuakdenizli/status/1576275672762183680", "1576275672762183680")</f>
        <v>1576275672762183680</v>
      </c>
      <c r="B20" t="s">
        <v>15</v>
      </c>
      <c r="C20" s="2">
        <v>44835.763657407413</v>
      </c>
      <c r="D20">
        <v>0</v>
      </c>
      <c r="E20">
        <v>5</v>
      </c>
      <c r="F20" t="s">
        <v>39</v>
      </c>
      <c r="G20" t="s">
        <v>40</v>
      </c>
      <c r="H20" t="str">
        <f>HYPERLINK("https://video.twimg.com/ext_tw_video/1576050866477490178/pu/vid/1280x720/mUc2xMa6JGyOXnCP.mp4?tag=12", "https://video.twimg.com/ext_tw_video/1576050866477490178/pu/vid/1280x720/mUc2xMa6JGyOXnCP.mp4?tag=12")</f>
        <v>https://video.twimg.com/ext_tw_video/1576050866477490178/pu/vid/1280x720/mUc2xMa6JGyOXnCP.mp4?tag=12</v>
      </c>
      <c r="L20">
        <v>0</v>
      </c>
      <c r="M20">
        <v>0</v>
      </c>
      <c r="N20">
        <v>1</v>
      </c>
      <c r="O20">
        <v>0</v>
      </c>
    </row>
    <row r="21" spans="1:15" x14ac:dyDescent="0.2">
      <c r="A21" s="1" t="str">
        <f>HYPERLINK("http://www.twitter.com/banuakdenizli/status/1576275637425143809", "1576275637425143809")</f>
        <v>1576275637425143809</v>
      </c>
      <c r="B21" t="s">
        <v>15</v>
      </c>
      <c r="C21" s="2">
        <v>44835.763564814813</v>
      </c>
      <c r="D21">
        <v>0</v>
      </c>
      <c r="E21">
        <v>9</v>
      </c>
      <c r="F21" t="s">
        <v>39</v>
      </c>
      <c r="G21" t="s">
        <v>41</v>
      </c>
      <c r="H21" t="str">
        <f>HYPERLINK("https://video.twimg.com/ext_tw_video/1576222227313307648/pu/vid/1280x720/0zwGeIU5sIyX7hwz.mp4?tag=12", "https://video.twimg.com/ext_tw_video/1576222227313307648/pu/vid/1280x720/0zwGeIU5sIyX7hwz.mp4?tag=12")</f>
        <v>https://video.twimg.com/ext_tw_video/1576222227313307648/pu/vid/1280x720/0zwGeIU5sIyX7hwz.mp4?tag=12</v>
      </c>
      <c r="L21">
        <v>0</v>
      </c>
      <c r="M21">
        <v>0</v>
      </c>
      <c r="N21">
        <v>1</v>
      </c>
      <c r="O21">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Banu Akdenizli</cp:lastModifiedBy>
  <dcterms:created xsi:type="dcterms:W3CDTF">2023-03-27T13:20:20Z</dcterms:created>
  <dcterms:modified xsi:type="dcterms:W3CDTF">2023-04-03T11:42:56Z</dcterms:modified>
</cp:coreProperties>
</file>