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D33CD494-2E66-F94A-8CDA-EE301D9C8861}"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 l="1"/>
  <c r="A23" i="1"/>
  <c r="H22" i="1"/>
  <c r="A22" i="1"/>
  <c r="H21" i="1"/>
  <c r="A21" i="1"/>
  <c r="H20" i="1"/>
  <c r="A20" i="1"/>
  <c r="H19" i="1"/>
  <c r="A19" i="1"/>
  <c r="H18" i="1"/>
  <c r="A18" i="1"/>
  <c r="I17" i="1"/>
  <c r="H17" i="1"/>
  <c r="A17" i="1"/>
  <c r="I16" i="1"/>
  <c r="H16" i="1"/>
  <c r="A16" i="1"/>
  <c r="I15" i="1"/>
  <c r="H15" i="1"/>
  <c r="A15" i="1"/>
  <c r="I14" i="1"/>
  <c r="H14" i="1"/>
  <c r="A14" i="1"/>
  <c r="H13" i="1"/>
  <c r="A13" i="1"/>
  <c r="I12" i="1"/>
  <c r="H12" i="1"/>
  <c r="A12" i="1"/>
  <c r="I11" i="1"/>
  <c r="H11" i="1"/>
  <c r="A11" i="1"/>
  <c r="H10" i="1"/>
  <c r="A10" i="1"/>
  <c r="J9" i="1"/>
  <c r="I9" i="1"/>
  <c r="H9" i="1"/>
  <c r="A9" i="1"/>
  <c r="H8" i="1"/>
  <c r="A8" i="1"/>
  <c r="H7" i="1"/>
  <c r="A7" i="1"/>
  <c r="H6" i="1"/>
  <c r="A6" i="1"/>
  <c r="I5" i="1"/>
  <c r="H5" i="1"/>
  <c r="A5" i="1"/>
  <c r="I4" i="1"/>
  <c r="H4" i="1"/>
  <c r="A4" i="1"/>
  <c r="I3" i="1"/>
  <c r="H3" i="1"/>
  <c r="A3" i="1"/>
  <c r="K2" i="1"/>
  <c r="J2" i="1"/>
  <c r="I2" i="1"/>
  <c r="H2" i="1"/>
  <c r="A2" i="1"/>
</calcChain>
</file>

<file path=xl/sharedStrings.xml><?xml version="1.0" encoding="utf-8"?>
<sst xmlns="http://schemas.openxmlformats.org/spreadsheetml/2006/main" count="60" uniqueCount="39">
  <si>
    <t>id</t>
  </si>
  <si>
    <t>screen_name</t>
  </si>
  <si>
    <t>created_at</t>
  </si>
  <si>
    <t>fav</t>
  </si>
  <si>
    <t>rt</t>
  </si>
  <si>
    <t>RTed</t>
  </si>
  <si>
    <t>text</t>
  </si>
  <si>
    <t>media1</t>
  </si>
  <si>
    <t>media2</t>
  </si>
  <si>
    <t>media3</t>
  </si>
  <si>
    <t>media4</t>
  </si>
  <si>
    <t>compound</t>
  </si>
  <si>
    <t>neg</t>
  </si>
  <si>
    <t>neu</t>
  </si>
  <si>
    <t>pos</t>
  </si>
  <si>
    <t>QatarEmb_SJ</t>
  </si>
  <si>
    <t>احتفال دولة قطر باليوم الوطني 2022م بالعاصمة سان خوسيه،تحت شعار "وحدتنا مصدر قوتنا"  بحضور سعادة السيدة/ ماري مونييفي أنهيرمولير، النائبة الثانية للرئيس الكوستاريكي والعديد من الوزراء وأصحاب السعادة السفراء وممثلي البعثات والمنظمات الدولية المعتمدة لدى الحكومة الكوستاريكية. https://t.co/btWmvviROU</t>
  </si>
  <si>
    <t>قامو أبناء سعادة الدكتور/ خميس راشد الكعبي سفير دولة قطر لدى جمهورية كوستاريكا بعمل هذا شعار في مقر اقامتهم بالعاصمة سان خوسيه للترويج لكأس العالم 2022 . https://t.co/oN7yr1h4d5</t>
  </si>
  <si>
    <t>El Excelentísimo. Doctor Khamis bin Rashid Alkaabi, Embajador del Estado de Qatar en San José recibió un grupo de embajadores para ver el partido entre la República de Costa Rica y España por la promoción del Mundial de Qatar 2022, en la sede de la embajada en la capital,San Jos. https://t.co/jgMghicY2m</t>
  </si>
  <si>
    <t>استقبل سعادة الدكتور/ خميس راشد الكعبي سفير دولة قطر لدى جمهورية كوستاريكا مجموعة من السفراء لمشاهدة مباراة جمهورية كوستاريكا و اسبانيا ترويجا لكأس العالم قطر 2022، وذلك بمقر السفارة بالعاصمة سان خوسيه. https://t.co/SR6786PMni</t>
  </si>
  <si>
    <t>استقبل سعادة الدكتور/ خميس راشد الكعبي سفير دولة قطر لدى جمهورية كوستاريكا السيد/جيلبرتو ارنولدو كامبوس كروز... من البرلمان الكوستاريكي من حزب الليبرالي التقدمي هيريديا في مقاطعة هيريديا وجرى خلال الاجتماع بحث سبل التعاون التجاري بين البلدين، وذلك بمقر السفارة بالعاصمة سان خوسيه. https://t.co/VqQGkoilG1</t>
  </si>
  <si>
    <t>Anyone visiting the state of Qatar between 1 November 2022 and 23 December 2022 must have an approved Hayya Card prior to entry.
Visitors can apply for their Hayya Card through the Hayya portal or Hayya to Qatar 2022 App Click to learn more  https://t.co/pu2yhNHSRZ https://t.co/KH6S4slvza</t>
  </si>
  <si>
    <t>يتعين على أي شخص يرغب في زيارة دولة قطر في الفترة ما بين 01 نوفمبر و23 ديسمبر 2022م الحصول على بطاقة هيا المعتمدة قبل الدخول، بامكان تازوار التقدم للحصول على بطاقة هيا من خلال منصة هيا او تطبيق Hayya to Qatar 2022  للمزيد من المعلومات اضغط هنا : https://t.co/pu2yhNHSRZ https://t.co/mSyyTarzKx</t>
  </si>
  <si>
    <t>استقبلت سعادة السيدة/ ماري مونييفي انهير مويير النائبة الثانية لفخامة رئيس الجهمورية ووزيرة الرياضة.ونائب وزير الخارجية الكوستاريكي، سعادة الدكتور/ خميس راشد الكعبي، سفير دولة قطر، لاحتفال بتأهل الفريق الوطني الكوستاريكي لكأس العالم ومنحه وسام"ممثل كوستاريكا للدبلوماسية الرياضية" https://t.co/1O5uehvIRZ</t>
  </si>
  <si>
    <t>استقبل سعادة الدكتور/ خميس راشد الكعبي سفير دولة قطر لدى جمهورية كوستاريكا السيدة/ماريا مارتا كاربالو أرسي... من البرلمان الكوستاريكي من حزب الوحدة المسيحية الاجتماعية في مقاطعة ليمون وجرى خلال الاجتماع بحث سبل التعاون الثقافي بين البلدين، وذلك بمقر السفارة بالعاصمة سان خوسيه. https://t.co/gBr3j5pOqo</t>
  </si>
  <si>
    <t>إستقبل اليوم الخميس الموافق 15/09/2022م فخامة السيد/ رودريغو تشافيس روبلز رئيس الجمهورية الكوستاريكية، سعادة السفير خميس بن راشد الكعبي وذلك في الحديقة الوطنية بالعاصمة سان خوسيه. https://t.co/SSjR0OoU2h</t>
  </si>
  <si>
    <t>اجتمع سعادة الدكتور/ خميس راشد الكعبي سفير دولة قطر لدى جمهورية كوستاريكا مع سعادة السيدة/ماري مونييفي انهير مويير النائبة الثانية لفخامة رئيس جمهورية كوستاريكا ووزيرة الرياضة وجرى خلال الاجتماع بحث سبل التعاون الثنائي بين البلدين. https://t.co/qTvJyOHNof</t>
  </si>
  <si>
    <t>MofaQatar_EN</t>
  </si>
  <si>
    <t>Statement | Qatar Strongly Condemns Recent Israeli Aggression on Gaza Strip
#MOFAQatar https://t.co/4DpnMsQIeU</t>
  </si>
  <si>
    <t>El Encargado de Negocios a.i. de la Embajada del Estado de Qatar se reunió con el Presidente de la Corte Suprema de Justicia de CR en su despacho.
Durante el encuentro se felicitó a la selección costarricense por la clasificación Mundial y se trataron temas de interés común. https://t.co/XhBfcbZB77</t>
  </si>
  <si>
    <t>اجتمع القائم بالأعمال بالإنابة لدولة قطر مع رئيس السلطة القضائية في جمهورية كوستاريكا وذلك بمكتبه بالعاصمة سان خوسيه.
جرى خلال الإجتماع تهنئة الجانب الكوستاريكي بتأهل منتخبهم لكأس العالم كما تم بحث المواضيع ذات الاهتمام المشترك. https://t.co/HQscrpdODD</t>
  </si>
  <si>
    <t>El Encargado de Negocios a.i. de la Embajada de Qatar se reunió con el Director de Protocolo del Ministerio de Relaciones Exteriores de #CR.
 Durante el encuentro se felicitó a la selección costarricense por la clasificación al Mundial y se discutieron temas de interés común. https://t.co/6iyZUPd1VI</t>
  </si>
  <si>
    <t>اجتمع القائم بالأعمال بالإنابة لدولة قطر مع مدير المراسم بوزارة الخارجية الكوستاريكية ممثلا عن كل من رئيس الجمهورية ونائبيه ووزير الخارجية.
جرى خلال الاجتماع تهنئة الجانب الكوستاريكي بتأهل منتخبهم لكأس العالم كما تم بحث المواضيع ذات الاهتمام المشترك. https://t.co/FcAHzHUmER</t>
  </si>
  <si>
    <t>El Excmo. Doctor Khamis bin Rashid Alkaabi, Embajador del Estado de Qatar en San José, recibió los Excelentísimos Embajadores de Costa Rica ante Doha y de Turkia ante San José, en su residencia en la República de Costa Rica. https://t.co/URO9Dnvzvh</t>
  </si>
  <si>
    <t>استقبل سعادة الدكتور/ خميس بن راشد الكعبي، سفير دولة قطر لدى سان خوسيه، كل من أصحاب السعادة: سفير جمهورية كوستاريكا في الدوحة و سفيرة تركيا في سان خوسيه، وذلك بمقر إقامته بالعاصمة سان خوسيه. https://t.co/BGqdQYL3ba</t>
  </si>
  <si>
    <t>El Excmo. Doctor Khamis bin Rashid Alkaabi, Embajador del Estado de Qatar en San José, recibió una delegación de los hermanos indios y asiáticos residentes en Costa Rica. https://t.co/YuSau2UrGZ</t>
  </si>
  <si>
    <t>استقبل سعادة الدكتور/ خميس بن راشد الكعبي، سفير دولة قطر في سان خوسيه، وفد من الجالية الإسلامية من الاخوة الهنود والشرق آسيوين المقيمين في جمهورية كوستاريكا. https://t.co/HAPIxFWPgi</t>
  </si>
  <si>
    <t>La Embajada del Estado de Qatar en San José, celebró el día martes 8 de febrero del 2022 el Día Nacional de Deportes, jugando unos partidos de fútbol en una cancha en San José, tomando todas las medidas posibles para prevenir la propagación del Covid-19. https://t.co/hZIiEpzBUE</t>
  </si>
  <si>
    <t>احتفلت سفارة دولة قطر في سان خوسيه صباح اليوم الثلاثاء الموافق 8-2022م  باليوم الرياضي لدولة قطر، وذلك بلعب بعض مباريات كرة القدم في أحد ملاعب سان خوسيه، مع مراعاة التدابير الاحترازية للوقاية من وباء كورونا. https://t.co/RGFLRshsza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</si>
</sst>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5"/>
  <sheetViews>
    <sheetView tabSelected="1" topLeftCell="A3" workbookViewId="0">
      <selection activeCell="A24" sqref="A24:XFD294"/>
    </sheetView>
  </sheetViews>
  <sheetFormatPr baseColWidth="10" defaultColWidth="8.83203125" defaultRowHeight="15" x14ac:dyDescent="0.2"/>
  <cols>
    <col min="3" max="3" width="38"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HYPERLINK("http://www.twitter.com/banuakdenizli/status/1604868472474943489", "1604868472474943489")</f>
        <v>1604868472474943489</v>
      </c>
      <c r="B2" t="s">
        <v>15</v>
      </c>
      <c r="C2" s="2">
        <v>44914.664756944447</v>
      </c>
      <c r="D2">
        <v>1</v>
      </c>
      <c r="E2">
        <v>0</v>
      </c>
      <c r="G2" t="s">
        <v>16</v>
      </c>
      <c r="H2" t="str">
        <f>HYPERLINK("http://pbs.twimg.com/media/FkWhf2aWAAcyo18.jpg", "http://pbs.twimg.com/media/FkWhf2aWAAcyo18.jpg")</f>
        <v>http://pbs.twimg.com/media/FkWhf2aWAAcyo18.jpg</v>
      </c>
      <c r="I2" t="str">
        <f>HYPERLINK("http://pbs.twimg.com/media/FkWhf2YXoAEuxBQ.jpg", "http://pbs.twimg.com/media/FkWhf2YXoAEuxBQ.jpg")</f>
        <v>http://pbs.twimg.com/media/FkWhf2YXoAEuxBQ.jpg</v>
      </c>
      <c r="J2" t="str">
        <f>HYPERLINK("http://pbs.twimg.com/media/FkWhf2YXoAQ8duR.jpg", "http://pbs.twimg.com/media/FkWhf2YXoAQ8duR.jpg")</f>
        <v>http://pbs.twimg.com/media/FkWhf2YXoAQ8duR.jpg</v>
      </c>
      <c r="K2" t="str">
        <f>HYPERLINK("http://pbs.twimg.com/media/FkWhf2VWAAAZuVo.jpg", "http://pbs.twimg.com/media/FkWhf2VWAAAZuVo.jpg")</f>
        <v>http://pbs.twimg.com/media/FkWhf2VWAAAZuVo.jpg</v>
      </c>
      <c r="L2">
        <v>0</v>
      </c>
      <c r="M2">
        <v>0</v>
      </c>
      <c r="N2">
        <v>1</v>
      </c>
      <c r="O2">
        <v>0</v>
      </c>
    </row>
    <row r="3" spans="1:15" x14ac:dyDescent="0.2">
      <c r="A3" s="1" t="str">
        <f>HYPERLINK("http://www.twitter.com/banuakdenizli/status/1598017100299194368", "1598017100299194368")</f>
        <v>1598017100299194368</v>
      </c>
      <c r="B3" t="s">
        <v>15</v>
      </c>
      <c r="C3" s="2">
        <v>44895.758576388893</v>
      </c>
      <c r="D3">
        <v>2</v>
      </c>
      <c r="E3">
        <v>0</v>
      </c>
      <c r="G3" t="s">
        <v>17</v>
      </c>
      <c r="H3" t="str">
        <f>HYPERLINK("http://pbs.twimg.com/media/Fi1MBeJWIAAUrlu.jpg", "http://pbs.twimg.com/media/Fi1MBeJWIAAUrlu.jpg")</f>
        <v>http://pbs.twimg.com/media/Fi1MBeJWIAAUrlu.jpg</v>
      </c>
      <c r="I3" t="str">
        <f>HYPERLINK("http://pbs.twimg.com/media/Fi1MBeLWAAwd2Du.jpg", "http://pbs.twimg.com/media/Fi1MBeLWAAwd2Du.jpg")</f>
        <v>http://pbs.twimg.com/media/Fi1MBeLWAAwd2Du.jpg</v>
      </c>
      <c r="L3">
        <v>0</v>
      </c>
      <c r="M3">
        <v>0</v>
      </c>
      <c r="N3">
        <v>1</v>
      </c>
      <c r="O3">
        <v>0</v>
      </c>
    </row>
    <row r="4" spans="1:15" x14ac:dyDescent="0.2">
      <c r="A4" s="1" t="str">
        <f>HYPERLINK("http://www.twitter.com/banuakdenizli/status/1595834925965791233", "1595834925965791233")</f>
        <v>1595834925965791233</v>
      </c>
      <c r="B4" t="s">
        <v>15</v>
      </c>
      <c r="C4" s="2">
        <v>44889.736921296288</v>
      </c>
      <c r="D4">
        <v>1</v>
      </c>
      <c r="E4">
        <v>0</v>
      </c>
      <c r="G4" t="s">
        <v>18</v>
      </c>
      <c r="H4" t="str">
        <f>HYPERLINK("http://pbs.twimg.com/media/FiWLY-YXEAEFV-Y.jpg", "http://pbs.twimg.com/media/FiWLY-YXEAEFV-Y.jpg")</f>
        <v>http://pbs.twimg.com/media/FiWLY-YXEAEFV-Y.jpg</v>
      </c>
      <c r="I4" t="str">
        <f>HYPERLINK("http://pbs.twimg.com/media/FiWLY-rXoAIOVG7.jpg", "http://pbs.twimg.com/media/FiWLY-rXoAIOVG7.jpg")</f>
        <v>http://pbs.twimg.com/media/FiWLY-rXoAIOVG7.jpg</v>
      </c>
      <c r="L4">
        <v>0</v>
      </c>
      <c r="M4">
        <v>0</v>
      </c>
      <c r="N4">
        <v>1</v>
      </c>
      <c r="O4">
        <v>0</v>
      </c>
    </row>
    <row r="5" spans="1:15" x14ac:dyDescent="0.2">
      <c r="A5" s="1" t="str">
        <f>HYPERLINK("http://www.twitter.com/banuakdenizli/status/1595833938181767168", "1595833938181767168")</f>
        <v>1595833938181767168</v>
      </c>
      <c r="B5" t="s">
        <v>15</v>
      </c>
      <c r="C5" s="2">
        <v>44889.734189814822</v>
      </c>
      <c r="D5">
        <v>1</v>
      </c>
      <c r="E5">
        <v>0</v>
      </c>
      <c r="G5" t="s">
        <v>19</v>
      </c>
      <c r="H5" t="str">
        <f>HYPERLINK("http://pbs.twimg.com/media/FiWH8ftWIAEBTcB.jpg", "http://pbs.twimg.com/media/FiWH8ftWIAEBTcB.jpg")</f>
        <v>http://pbs.twimg.com/media/FiWH8ftWIAEBTcB.jpg</v>
      </c>
      <c r="I5" t="str">
        <f>HYPERLINK("http://pbs.twimg.com/media/FiWH8frWAAgYoIF.jpg", "http://pbs.twimg.com/media/FiWH8frWAAgYoIF.jpg")</f>
        <v>http://pbs.twimg.com/media/FiWH8frWAAgYoIF.jpg</v>
      </c>
      <c r="L5">
        <v>0</v>
      </c>
      <c r="M5">
        <v>0</v>
      </c>
      <c r="N5">
        <v>1</v>
      </c>
      <c r="O5">
        <v>0</v>
      </c>
    </row>
    <row r="6" spans="1:15" x14ac:dyDescent="0.2">
      <c r="A6" s="1" t="str">
        <f>HYPERLINK("http://www.twitter.com/banuakdenizli/status/1594726420080889857", "1594726420080889857")</f>
        <v>1594726420080889857</v>
      </c>
      <c r="B6" t="s">
        <v>15</v>
      </c>
      <c r="C6" s="2">
        <v>44886.678020833337</v>
      </c>
      <c r="D6">
        <v>1</v>
      </c>
      <c r="E6">
        <v>0</v>
      </c>
      <c r="G6" t="s">
        <v>20</v>
      </c>
      <c r="H6" t="str">
        <f>HYPERLINK("http://pbs.twimg.com/media/FiGbLYzXoAMcFKf.jpg", "http://pbs.twimg.com/media/FiGbLYzXoAMcFKf.jpg")</f>
        <v>http://pbs.twimg.com/media/FiGbLYzXoAMcFKf.jpg</v>
      </c>
      <c r="L6">
        <v>0</v>
      </c>
      <c r="M6">
        <v>0</v>
      </c>
      <c r="N6">
        <v>1</v>
      </c>
      <c r="O6">
        <v>0</v>
      </c>
    </row>
    <row r="7" spans="1:15" x14ac:dyDescent="0.2">
      <c r="A7" s="1" t="str">
        <f>HYPERLINK("http://www.twitter.com/banuakdenizli/status/1590417378307092480", "1590417378307092480")</f>
        <v>1590417378307092480</v>
      </c>
      <c r="B7" t="s">
        <v>15</v>
      </c>
      <c r="C7" s="2">
        <v>44874.78733796296</v>
      </c>
      <c r="D7">
        <v>2</v>
      </c>
      <c r="E7">
        <v>1</v>
      </c>
      <c r="G7" t="s">
        <v>21</v>
      </c>
      <c r="H7" t="str">
        <f>HYPERLINK("http://pbs.twimg.com/media/FhJLptOX0AI69fG.jpg", "http://pbs.twimg.com/media/FhJLptOX0AI69fG.jpg")</f>
        <v>http://pbs.twimg.com/media/FhJLptOX0AI69fG.jpg</v>
      </c>
      <c r="L7">
        <v>0.42149999999999999</v>
      </c>
      <c r="M7">
        <v>0</v>
      </c>
      <c r="N7">
        <v>0.94</v>
      </c>
      <c r="O7">
        <v>0.06</v>
      </c>
    </row>
    <row r="8" spans="1:15" x14ac:dyDescent="0.2">
      <c r="A8" s="1" t="str">
        <f>HYPERLINK("http://www.twitter.com/banuakdenizli/status/1590416771861082112", "1590416771861082112")</f>
        <v>1590416771861082112</v>
      </c>
      <c r="B8" t="s">
        <v>15</v>
      </c>
      <c r="C8" s="2">
        <v>44874.78565972222</v>
      </c>
      <c r="D8">
        <v>3</v>
      </c>
      <c r="E8">
        <v>1</v>
      </c>
      <c r="G8" t="s">
        <v>22</v>
      </c>
      <c r="H8" t="str">
        <f>HYPERLINK("http://pbs.twimg.com/media/FhJLecpX0AUjWdf.jpg", "http://pbs.twimg.com/media/FhJLecpX0AUjWdf.jpg")</f>
        <v>http://pbs.twimg.com/media/FhJLecpX0AUjWdf.jpg</v>
      </c>
      <c r="L8">
        <v>0</v>
      </c>
      <c r="M8">
        <v>0</v>
      </c>
      <c r="N8">
        <v>1</v>
      </c>
      <c r="O8">
        <v>0</v>
      </c>
    </row>
    <row r="9" spans="1:15" x14ac:dyDescent="0.2">
      <c r="A9" s="1" t="str">
        <f>HYPERLINK("http://www.twitter.com/banuakdenizli/status/1588254931483435008", "1588254931483435008")</f>
        <v>1588254931483435008</v>
      </c>
      <c r="B9" t="s">
        <v>15</v>
      </c>
      <c r="C9" s="2">
        <v>44868.820115740738</v>
      </c>
      <c r="D9">
        <v>1</v>
      </c>
      <c r="E9">
        <v>0</v>
      </c>
      <c r="G9" t="s">
        <v>23</v>
      </c>
      <c r="H9" t="str">
        <f>HYPERLINK("http://pbs.twimg.com/media/Fgqb6iXXEAE50kD.jpg", "http://pbs.twimg.com/media/Fgqb6iXXEAE50kD.jpg")</f>
        <v>http://pbs.twimg.com/media/Fgqb6iXXEAE50kD.jpg</v>
      </c>
      <c r="I9" t="str">
        <f>HYPERLINK("http://pbs.twimg.com/media/Fgqb6ioXgAEu7qe.jpg", "http://pbs.twimg.com/media/Fgqb6ioXgAEu7qe.jpg")</f>
        <v>http://pbs.twimg.com/media/Fgqb6ioXgAEu7qe.jpg</v>
      </c>
      <c r="J9" t="str">
        <f>HYPERLINK("http://pbs.twimg.com/media/Fgqb6i9WAAIlXME.jpg", "http://pbs.twimg.com/media/Fgqb6i9WAAIlXME.jpg")</f>
        <v>http://pbs.twimg.com/media/Fgqb6i9WAAIlXME.jpg</v>
      </c>
      <c r="L9">
        <v>0</v>
      </c>
      <c r="M9">
        <v>0</v>
      </c>
      <c r="N9">
        <v>1</v>
      </c>
      <c r="O9">
        <v>0</v>
      </c>
    </row>
    <row r="10" spans="1:15" x14ac:dyDescent="0.2">
      <c r="A10" s="1" t="str">
        <f>HYPERLINK("http://www.twitter.com/banuakdenizli/status/1588253100908740608", "1588253100908740608")</f>
        <v>1588253100908740608</v>
      </c>
      <c r="B10" t="s">
        <v>15</v>
      </c>
      <c r="C10" s="2">
        <v>44868.815069444441</v>
      </c>
      <c r="D10">
        <v>1</v>
      </c>
      <c r="E10">
        <v>0</v>
      </c>
      <c r="G10" t="s">
        <v>24</v>
      </c>
      <c r="H10" t="str">
        <f>HYPERLINK("http://pbs.twimg.com/media/Fgqa_4MX0AIyqeA.jpg", "http://pbs.twimg.com/media/Fgqa_4MX0AIyqeA.jpg")</f>
        <v>http://pbs.twimg.com/media/Fgqa_4MX0AIyqeA.jpg</v>
      </c>
      <c r="L10">
        <v>0</v>
      </c>
      <c r="M10">
        <v>0</v>
      </c>
      <c r="N10">
        <v>1</v>
      </c>
      <c r="O10">
        <v>0</v>
      </c>
    </row>
    <row r="11" spans="1:15" x14ac:dyDescent="0.2">
      <c r="A11" s="1" t="str">
        <f>HYPERLINK("http://www.twitter.com/banuakdenizli/status/1572616957672968193", "1572616957672968193")</f>
        <v>1572616957672968193</v>
      </c>
      <c r="B11" t="s">
        <v>15</v>
      </c>
      <c r="C11" s="2">
        <v>44825.667534722219</v>
      </c>
      <c r="D11">
        <v>1</v>
      </c>
      <c r="E11">
        <v>0</v>
      </c>
      <c r="G11" t="s">
        <v>25</v>
      </c>
      <c r="H11" t="str">
        <f>HYPERLINK("http://pbs.twimg.com/media/FdMOvhiWAAA-TRe.jpg", "http://pbs.twimg.com/media/FdMOvhiWAAA-TRe.jpg")</f>
        <v>http://pbs.twimg.com/media/FdMOvhiWAAA-TRe.jpg</v>
      </c>
      <c r="I11" t="str">
        <f>HYPERLINK("http://pbs.twimg.com/media/FdMOvhjWIAAeO3V.jpg", "http://pbs.twimg.com/media/FdMOvhjWIAAeO3V.jpg")</f>
        <v>http://pbs.twimg.com/media/FdMOvhjWIAAeO3V.jpg</v>
      </c>
      <c r="L11">
        <v>0</v>
      </c>
      <c r="M11">
        <v>0</v>
      </c>
      <c r="N11">
        <v>1</v>
      </c>
      <c r="O11">
        <v>0</v>
      </c>
    </row>
    <row r="12" spans="1:15" x14ac:dyDescent="0.2">
      <c r="A12" s="1" t="str">
        <f>HYPERLINK("http://www.twitter.com/banuakdenizli/status/1570465139438276610", "1570465139438276610")</f>
        <v>1570465139438276610</v>
      </c>
      <c r="B12" t="s">
        <v>15</v>
      </c>
      <c r="C12" s="2">
        <v>44819.729641203703</v>
      </c>
      <c r="D12">
        <v>2</v>
      </c>
      <c r="E12">
        <v>0</v>
      </c>
      <c r="G12" t="s">
        <v>26</v>
      </c>
      <c r="H12" t="str">
        <f>HYPERLINK("http://pbs.twimg.com/media/FctprsOWYAEnqjD.jpg", "http://pbs.twimg.com/media/FctprsOWYAEnqjD.jpg")</f>
        <v>http://pbs.twimg.com/media/FctprsOWYAEnqjD.jpg</v>
      </c>
      <c r="I12" t="str">
        <f>HYPERLINK("http://pbs.twimg.com/media/FctprsOXkAIJ69s.jpg", "http://pbs.twimg.com/media/FctprsOXkAIJ69s.jpg")</f>
        <v>http://pbs.twimg.com/media/FctprsOXkAIJ69s.jpg</v>
      </c>
      <c r="L12">
        <v>0</v>
      </c>
      <c r="M12">
        <v>0</v>
      </c>
      <c r="N12">
        <v>1</v>
      </c>
      <c r="O12">
        <v>0</v>
      </c>
    </row>
    <row r="13" spans="1:15" x14ac:dyDescent="0.2">
      <c r="A13" s="1" t="str">
        <f>HYPERLINK("http://www.twitter.com/banuakdenizli/status/1555668697477414912", "1555668697477414912")</f>
        <v>1555668697477414912</v>
      </c>
      <c r="B13" t="s">
        <v>15</v>
      </c>
      <c r="C13" s="2">
        <v>44778.899247685193</v>
      </c>
      <c r="D13">
        <v>0</v>
      </c>
      <c r="E13">
        <v>259</v>
      </c>
      <c r="F13" t="s">
        <v>27</v>
      </c>
      <c r="G13" t="s">
        <v>28</v>
      </c>
      <c r="H13" t="str">
        <f>HYPERLINK("http://pbs.twimg.com/media/FZay2heWQAYJaB5.jpg", "http://pbs.twimg.com/media/FZay2heWQAYJaB5.jpg")</f>
        <v>http://pbs.twimg.com/media/FZay2heWQAYJaB5.jpg</v>
      </c>
      <c r="L13">
        <v>-0.52669999999999995</v>
      </c>
      <c r="M13">
        <v>0.33100000000000002</v>
      </c>
      <c r="N13">
        <v>0.54200000000000004</v>
      </c>
      <c r="O13">
        <v>0.127</v>
      </c>
    </row>
    <row r="14" spans="1:15" x14ac:dyDescent="0.2">
      <c r="A14" s="1" t="str">
        <f>HYPERLINK("http://www.twitter.com/banuakdenizli/status/1555666439750787077", "1555666439750787077")</f>
        <v>1555666439750787077</v>
      </c>
      <c r="B14" t="s">
        <v>15</v>
      </c>
      <c r="C14" s="2">
        <v>44778.893009259264</v>
      </c>
      <c r="D14">
        <v>2</v>
      </c>
      <c r="E14">
        <v>0</v>
      </c>
      <c r="G14" t="s">
        <v>29</v>
      </c>
      <c r="H14" t="str">
        <f>HYPERLINK("http://pbs.twimg.com/media/FZbWLQiXwAA_WGt.jpg", "http://pbs.twimg.com/media/FZbWLQiXwAA_WGt.jpg")</f>
        <v>http://pbs.twimg.com/media/FZbWLQiXwAA_WGt.jpg</v>
      </c>
      <c r="I14" t="str">
        <f>HYPERLINK("http://pbs.twimg.com/media/FZbWL8fXEAA_rvI.jpg", "http://pbs.twimg.com/media/FZbWL8fXEAA_rvI.jpg")</f>
        <v>http://pbs.twimg.com/media/FZbWL8fXEAA_rvI.jpg</v>
      </c>
      <c r="L14">
        <v>0</v>
      </c>
      <c r="M14">
        <v>0</v>
      </c>
      <c r="N14">
        <v>1</v>
      </c>
      <c r="O14">
        <v>0</v>
      </c>
    </row>
    <row r="15" spans="1:15" x14ac:dyDescent="0.2">
      <c r="A15" s="1" t="str">
        <f>HYPERLINK("http://www.twitter.com/banuakdenizli/status/1555666186028957696", "1555666186028957696")</f>
        <v>1555666186028957696</v>
      </c>
      <c r="B15" t="s">
        <v>15</v>
      </c>
      <c r="C15" s="2">
        <v>44778.892314814817</v>
      </c>
      <c r="D15">
        <v>1</v>
      </c>
      <c r="E15">
        <v>0</v>
      </c>
      <c r="G15" t="s">
        <v>30</v>
      </c>
      <c r="H15" t="str">
        <f>HYPERLINK("http://pbs.twimg.com/media/FZbWG4gXwAQc-_B.jpg", "http://pbs.twimg.com/media/FZbWG4gXwAQc-_B.jpg")</f>
        <v>http://pbs.twimg.com/media/FZbWG4gXwAQc-_B.jpg</v>
      </c>
      <c r="I15" t="str">
        <f>HYPERLINK("http://pbs.twimg.com/media/FZbWHz8WAAA_2zD.jpg", "http://pbs.twimg.com/media/FZbWHz8WAAA_2zD.jpg")</f>
        <v>http://pbs.twimg.com/media/FZbWHz8WAAA_2zD.jpg</v>
      </c>
      <c r="L15">
        <v>0</v>
      </c>
      <c r="M15">
        <v>0</v>
      </c>
      <c r="N15">
        <v>1</v>
      </c>
      <c r="O15">
        <v>0</v>
      </c>
    </row>
    <row r="16" spans="1:15" x14ac:dyDescent="0.2">
      <c r="A16" s="1" t="str">
        <f>HYPERLINK("http://www.twitter.com/banuakdenizli/status/1555666060166275073", "1555666060166275073")</f>
        <v>1555666060166275073</v>
      </c>
      <c r="B16" t="s">
        <v>15</v>
      </c>
      <c r="C16" s="2">
        <v>44778.891967592594</v>
      </c>
      <c r="D16">
        <v>1</v>
      </c>
      <c r="E16">
        <v>0</v>
      </c>
      <c r="G16" t="s">
        <v>31</v>
      </c>
      <c r="H16" t="str">
        <f>HYPERLINK("http://pbs.twimg.com/media/FZbVxt7WIAEQnjt.jpg", "http://pbs.twimg.com/media/FZbVxt7WIAEQnjt.jpg")</f>
        <v>http://pbs.twimg.com/media/FZbVxt7WIAEQnjt.jpg</v>
      </c>
      <c r="I16" t="str">
        <f>HYPERLINK("http://pbs.twimg.com/media/FZbVy8uX0AA4k_Z.jpg", "http://pbs.twimg.com/media/FZbVy8uX0AA4k_Z.jpg")</f>
        <v>http://pbs.twimg.com/media/FZbVy8uX0AA4k_Z.jpg</v>
      </c>
      <c r="L16">
        <v>0</v>
      </c>
      <c r="M16">
        <v>0</v>
      </c>
      <c r="N16">
        <v>1</v>
      </c>
      <c r="O16">
        <v>0</v>
      </c>
    </row>
    <row r="17" spans="1:15" x14ac:dyDescent="0.2">
      <c r="A17" s="1" t="str">
        <f>HYPERLINK("http://www.twitter.com/banuakdenizli/status/1555665715344056320", "1555665715344056320")</f>
        <v>1555665715344056320</v>
      </c>
      <c r="B17" t="s">
        <v>15</v>
      </c>
      <c r="C17" s="2">
        <v>44778.891018518523</v>
      </c>
      <c r="D17">
        <v>1</v>
      </c>
      <c r="E17">
        <v>0</v>
      </c>
      <c r="G17" t="s">
        <v>32</v>
      </c>
      <c r="H17" t="str">
        <f>HYPERLINK("http://pbs.twimg.com/media/FZbVp_LXkAAEaon.jpg", "http://pbs.twimg.com/media/FZbVp_LXkAAEaon.jpg")</f>
        <v>http://pbs.twimg.com/media/FZbVp_LXkAAEaon.jpg</v>
      </c>
      <c r="I17" t="str">
        <f>HYPERLINK("http://pbs.twimg.com/media/FZbVsDNXkAEq_-J.jpg", "http://pbs.twimg.com/media/FZbVsDNXkAEq_-J.jpg")</f>
        <v>http://pbs.twimg.com/media/FZbVsDNXkAEq_-J.jpg</v>
      </c>
      <c r="L17">
        <v>0</v>
      </c>
      <c r="M17">
        <v>0</v>
      </c>
      <c r="N17">
        <v>1</v>
      </c>
      <c r="O17">
        <v>0</v>
      </c>
    </row>
    <row r="18" spans="1:15" x14ac:dyDescent="0.2">
      <c r="A18" s="1" t="str">
        <f>HYPERLINK("http://www.twitter.com/banuakdenizli/status/1500979968444141572", "1500979968444141572")</f>
        <v>1500979968444141572</v>
      </c>
      <c r="B18" t="s">
        <v>15</v>
      </c>
      <c r="C18" s="2">
        <v>44627.98709490741</v>
      </c>
      <c r="D18">
        <v>2</v>
      </c>
      <c r="E18">
        <v>0</v>
      </c>
      <c r="G18" t="s">
        <v>33</v>
      </c>
      <c r="H18" t="str">
        <f>HYPERLINK("http://pbs.twimg.com/media/FNSNTZWXIAI4YFS.jpg", "http://pbs.twimg.com/media/FNSNTZWXIAI4YFS.jpg")</f>
        <v>http://pbs.twimg.com/media/FNSNTZWXIAI4YFS.jpg</v>
      </c>
      <c r="L18">
        <v>0</v>
      </c>
      <c r="M18">
        <v>0</v>
      </c>
      <c r="N18">
        <v>1</v>
      </c>
      <c r="O18">
        <v>0</v>
      </c>
    </row>
    <row r="19" spans="1:15" x14ac:dyDescent="0.2">
      <c r="A19" s="1" t="str">
        <f>HYPERLINK("http://www.twitter.com/banuakdenizli/status/1500979914484420610", "1500979914484420610")</f>
        <v>1500979914484420610</v>
      </c>
      <c r="B19" t="s">
        <v>15</v>
      </c>
      <c r="C19" s="2">
        <v>44627.986956018518</v>
      </c>
      <c r="D19">
        <v>2</v>
      </c>
      <c r="E19">
        <v>0</v>
      </c>
      <c r="G19" t="s">
        <v>34</v>
      </c>
      <c r="H19" t="str">
        <f>HYPERLINK("http://pbs.twimg.com/media/FNSNPsMXwAElrHk.jpg", "http://pbs.twimg.com/media/FNSNPsMXwAElrHk.jpg")</f>
        <v>http://pbs.twimg.com/media/FNSNPsMXwAElrHk.jpg</v>
      </c>
      <c r="L19">
        <v>0</v>
      </c>
      <c r="M19">
        <v>0</v>
      </c>
      <c r="N19">
        <v>1</v>
      </c>
      <c r="O19">
        <v>0</v>
      </c>
    </row>
    <row r="20" spans="1:15" x14ac:dyDescent="0.2">
      <c r="A20" s="1" t="str">
        <f>HYPERLINK("http://www.twitter.com/banuakdenizli/status/1500979022213300226", "1500979022213300226")</f>
        <v>1500979022213300226</v>
      </c>
      <c r="B20" t="s">
        <v>15</v>
      </c>
      <c r="C20" s="2">
        <v>44627.984490740739</v>
      </c>
      <c r="D20">
        <v>2</v>
      </c>
      <c r="E20">
        <v>0</v>
      </c>
      <c r="G20" t="s">
        <v>35</v>
      </c>
      <c r="H20" t="str">
        <f>HYPERLINK("http://pbs.twimg.com/media/FNSMcKpWYAIUmX2.jpg", "http://pbs.twimg.com/media/FNSMcKpWYAIUmX2.jpg")</f>
        <v>http://pbs.twimg.com/media/FNSMcKpWYAIUmX2.jpg</v>
      </c>
      <c r="L20">
        <v>0</v>
      </c>
      <c r="M20">
        <v>0</v>
      </c>
      <c r="N20">
        <v>1</v>
      </c>
      <c r="O20">
        <v>0</v>
      </c>
    </row>
    <row r="21" spans="1:15" x14ac:dyDescent="0.2">
      <c r="A21" s="1" t="str">
        <f>HYPERLINK("http://www.twitter.com/banuakdenizli/status/1500978974507290629", "1500978974507290629")</f>
        <v>1500978974507290629</v>
      </c>
      <c r="B21" t="s">
        <v>15</v>
      </c>
      <c r="C21" s="2">
        <v>44627.984363425923</v>
      </c>
      <c r="D21">
        <v>2</v>
      </c>
      <c r="E21">
        <v>0</v>
      </c>
      <c r="G21" t="s">
        <v>36</v>
      </c>
      <c r="H21" t="str">
        <f>HYPERLINK("http://pbs.twimg.com/media/FNSMYwWWUAMm9z0.jpg", "http://pbs.twimg.com/media/FNSMYwWWUAMm9z0.jpg")</f>
        <v>http://pbs.twimg.com/media/FNSMYwWWUAMm9z0.jpg</v>
      </c>
      <c r="L21">
        <v>0</v>
      </c>
      <c r="M21">
        <v>0</v>
      </c>
      <c r="N21">
        <v>1</v>
      </c>
      <c r="O21">
        <v>0</v>
      </c>
    </row>
    <row r="22" spans="1:15" x14ac:dyDescent="0.2">
      <c r="A22" s="1" t="str">
        <f>HYPERLINK("http://www.twitter.com/banuakdenizli/status/1492633940972167169", "1492633940972167169")</f>
        <v>1492633940972167169</v>
      </c>
      <c r="B22" t="s">
        <v>15</v>
      </c>
      <c r="C22" s="2">
        <v>44604.956446759257</v>
      </c>
      <c r="D22">
        <v>2</v>
      </c>
      <c r="E22">
        <v>0</v>
      </c>
      <c r="G22" t="s">
        <v>37</v>
      </c>
      <c r="H22" t="str">
        <f>HYPERLINK("http://pbs.twimg.com/media/FLbmoURXMAA7r1O.jpg", "http://pbs.twimg.com/media/FLbmoURXMAA7r1O.jpg")</f>
        <v>http://pbs.twimg.com/media/FLbmoURXMAA7r1O.jpg</v>
      </c>
      <c r="L22">
        <v>0</v>
      </c>
      <c r="M22">
        <v>0</v>
      </c>
      <c r="N22">
        <v>1</v>
      </c>
      <c r="O22">
        <v>0</v>
      </c>
    </row>
    <row r="23" spans="1:15" x14ac:dyDescent="0.2">
      <c r="A23" s="1" t="str">
        <f>HYPERLINK("http://www.twitter.com/banuakdenizli/status/1492633883489222664", "1492633883489222664")</f>
        <v>1492633883489222664</v>
      </c>
      <c r="B23" t="s">
        <v>15</v>
      </c>
      <c r="C23" s="2">
        <v>44604.956296296303</v>
      </c>
      <c r="D23">
        <v>1</v>
      </c>
      <c r="E23">
        <v>0</v>
      </c>
      <c r="G23" t="s">
        <v>38</v>
      </c>
      <c r="H23" t="str">
        <f>HYPERLINK("http://pbs.twimg.com/media/FLbmf67XwAQ3WXb.jpg", "http://pbs.twimg.com/media/FLbmf67XwAQ3WXb.jpg")</f>
        <v>http://pbs.twimg.com/media/FLbmf67XwAQ3WXb.jpg</v>
      </c>
      <c r="L23">
        <v>0</v>
      </c>
      <c r="M23">
        <v>0</v>
      </c>
      <c r="N23">
        <v>1</v>
      </c>
      <c r="O23">
        <v>0</v>
      </c>
    </row>
    <row r="24" spans="1:15" x14ac:dyDescent="0.2">
      <c r="A24" s="1"/>
      <c r="C24" s="2"/>
    </row>
    <row r="25" spans="1:15" x14ac:dyDescent="0.2">
      <c r="A25" s="1"/>
      <c r="C25" s="2"/>
    </row>
    <row r="26" spans="1:15" x14ac:dyDescent="0.2">
      <c r="A26" s="1"/>
      <c r="C26" s="2"/>
    </row>
    <row r="27" spans="1:15" x14ac:dyDescent="0.2">
      <c r="A27" s="1"/>
      <c r="C27" s="2"/>
    </row>
    <row r="28" spans="1:15" x14ac:dyDescent="0.2">
      <c r="A28" s="1"/>
      <c r="C28" s="2"/>
    </row>
    <row r="29" spans="1:15" x14ac:dyDescent="0.2">
      <c r="A29" s="1"/>
      <c r="C29" s="2"/>
    </row>
    <row r="30" spans="1:15" x14ac:dyDescent="0.2">
      <c r="A30" s="1"/>
      <c r="C30" s="2"/>
    </row>
    <row r="31" spans="1:15" x14ac:dyDescent="0.2">
      <c r="A31" s="1"/>
      <c r="C31" s="2"/>
    </row>
    <row r="32" spans="1:15" x14ac:dyDescent="0.2">
      <c r="A32" s="1"/>
      <c r="C32" s="2"/>
    </row>
    <row r="33" spans="1:3" x14ac:dyDescent="0.2">
      <c r="A33" s="1"/>
      <c r="C33" s="2"/>
    </row>
    <row r="34" spans="1:3" x14ac:dyDescent="0.2">
      <c r="A34" s="1"/>
      <c r="C34" s="2"/>
    </row>
    <row r="35" spans="1:3" x14ac:dyDescent="0.2">
      <c r="A35" s="1"/>
      <c r="C35" s="2"/>
    </row>
    <row r="36" spans="1:3" x14ac:dyDescent="0.2">
      <c r="A36" s="1"/>
      <c r="C36" s="2"/>
    </row>
    <row r="37" spans="1:3" x14ac:dyDescent="0.2">
      <c r="A37" s="1"/>
      <c r="C37" s="2"/>
    </row>
    <row r="38" spans="1:3" x14ac:dyDescent="0.2">
      <c r="A38" s="1"/>
      <c r="C38" s="2"/>
    </row>
    <row r="39" spans="1:3" x14ac:dyDescent="0.2">
      <c r="A39" s="1"/>
      <c r="C39" s="2"/>
    </row>
    <row r="40" spans="1:3" x14ac:dyDescent="0.2">
      <c r="A40" s="1"/>
      <c r="C40" s="2"/>
    </row>
    <row r="41" spans="1:3" x14ac:dyDescent="0.2">
      <c r="A41" s="1"/>
      <c r="C41" s="2"/>
    </row>
    <row r="42" spans="1:3" x14ac:dyDescent="0.2">
      <c r="A42" s="1"/>
      <c r="C42" s="2"/>
    </row>
    <row r="43" spans="1:3" x14ac:dyDescent="0.2">
      <c r="A43" s="1"/>
      <c r="C43" s="2"/>
    </row>
    <row r="44" spans="1:3" x14ac:dyDescent="0.2">
      <c r="A44" s="1"/>
      <c r="C44" s="2"/>
    </row>
    <row r="45" spans="1:3" x14ac:dyDescent="0.2">
      <c r="A45" s="1"/>
      <c r="C45" s="2"/>
    </row>
    <row r="46" spans="1:3" x14ac:dyDescent="0.2">
      <c r="A46" s="1"/>
      <c r="C46" s="2"/>
    </row>
    <row r="47" spans="1:3" x14ac:dyDescent="0.2">
      <c r="A47" s="1"/>
      <c r="C47" s="2"/>
    </row>
    <row r="48" spans="1:3" x14ac:dyDescent="0.2">
      <c r="A48" s="1"/>
      <c r="C48" s="2"/>
    </row>
    <row r="49" spans="1:3" x14ac:dyDescent="0.2">
      <c r="A49" s="1"/>
      <c r="C49" s="2"/>
    </row>
    <row r="50" spans="1:3" x14ac:dyDescent="0.2">
      <c r="A50" s="1"/>
      <c r="C50" s="2"/>
    </row>
    <row r="51" spans="1:3" x14ac:dyDescent="0.2">
      <c r="A51" s="1"/>
      <c r="C51" s="2"/>
    </row>
    <row r="52" spans="1:3" x14ac:dyDescent="0.2">
      <c r="A52" s="1"/>
      <c r="C52" s="2"/>
    </row>
    <row r="53" spans="1:3" x14ac:dyDescent="0.2">
      <c r="A53" s="1"/>
      <c r="C53" s="2"/>
    </row>
    <row r="54" spans="1:3" x14ac:dyDescent="0.2">
      <c r="A54" s="1"/>
      <c r="C54" s="2"/>
    </row>
    <row r="55" spans="1:3" x14ac:dyDescent="0.2">
      <c r="A55" s="1"/>
      <c r="C55" s="2"/>
    </row>
    <row r="56" spans="1:3" x14ac:dyDescent="0.2">
      <c r="A56" s="1"/>
      <c r="C56" s="2"/>
    </row>
    <row r="57" spans="1:3" x14ac:dyDescent="0.2">
      <c r="A57" s="1"/>
      <c r="C57" s="2"/>
    </row>
    <row r="58" spans="1:3" x14ac:dyDescent="0.2">
      <c r="A58" s="1"/>
      <c r="C58" s="2"/>
    </row>
    <row r="59" spans="1:3" x14ac:dyDescent="0.2">
      <c r="A59" s="1"/>
      <c r="C59" s="2"/>
    </row>
    <row r="60" spans="1:3" x14ac:dyDescent="0.2">
      <c r="A60" s="1"/>
      <c r="C60" s="2"/>
    </row>
    <row r="61" spans="1:3" x14ac:dyDescent="0.2">
      <c r="A61" s="1"/>
      <c r="C61" s="2"/>
    </row>
    <row r="62" spans="1:3" x14ac:dyDescent="0.2">
      <c r="A62" s="1"/>
      <c r="C62" s="2"/>
    </row>
    <row r="63" spans="1:3" x14ac:dyDescent="0.2">
      <c r="A63" s="1"/>
      <c r="C63" s="2"/>
    </row>
    <row r="64" spans="1:3" x14ac:dyDescent="0.2">
      <c r="A64" s="1"/>
      <c r="C64" s="2"/>
    </row>
    <row r="65" spans="1:3" x14ac:dyDescent="0.2">
      <c r="A65" s="1"/>
      <c r="C65" s="2"/>
    </row>
    <row r="66" spans="1:3" x14ac:dyDescent="0.2">
      <c r="A66" s="1"/>
      <c r="C66" s="2"/>
    </row>
    <row r="67" spans="1:3" x14ac:dyDescent="0.2">
      <c r="A67" s="1"/>
      <c r="C67" s="2"/>
    </row>
    <row r="68" spans="1:3" x14ac:dyDescent="0.2">
      <c r="A68" s="1"/>
      <c r="C68" s="2"/>
    </row>
    <row r="69" spans="1:3" x14ac:dyDescent="0.2">
      <c r="A69" s="1"/>
      <c r="C69" s="2"/>
    </row>
    <row r="70" spans="1:3" x14ac:dyDescent="0.2">
      <c r="A70" s="1"/>
      <c r="C70" s="2"/>
    </row>
    <row r="71" spans="1:3" x14ac:dyDescent="0.2">
      <c r="A71" s="1"/>
      <c r="C71" s="2"/>
    </row>
    <row r="72" spans="1:3" x14ac:dyDescent="0.2">
      <c r="A72" s="1"/>
      <c r="C72" s="2"/>
    </row>
    <row r="73" spans="1:3" x14ac:dyDescent="0.2">
      <c r="A73" s="1"/>
      <c r="C73" s="2"/>
    </row>
    <row r="74" spans="1:3" x14ac:dyDescent="0.2">
      <c r="A74" s="1"/>
      <c r="C74" s="2"/>
    </row>
    <row r="75" spans="1:3" x14ac:dyDescent="0.2">
      <c r="A75" s="1"/>
      <c r="C75" s="2"/>
    </row>
    <row r="76" spans="1:3" x14ac:dyDescent="0.2">
      <c r="A76" s="1"/>
      <c r="C76" s="2"/>
    </row>
    <row r="77" spans="1:3" x14ac:dyDescent="0.2">
      <c r="A77" s="1"/>
      <c r="C77" s="2"/>
    </row>
    <row r="78" spans="1:3" x14ac:dyDescent="0.2">
      <c r="A78" s="1"/>
      <c r="C78" s="2"/>
    </row>
    <row r="79" spans="1:3" x14ac:dyDescent="0.2">
      <c r="A79" s="1"/>
      <c r="C79" s="2"/>
    </row>
    <row r="80" spans="1:3" x14ac:dyDescent="0.2">
      <c r="A80" s="1"/>
      <c r="C80" s="2"/>
    </row>
    <row r="81" spans="1:3" x14ac:dyDescent="0.2">
      <c r="A81" s="1"/>
      <c r="C81" s="2"/>
    </row>
    <row r="82" spans="1:3" x14ac:dyDescent="0.2">
      <c r="A82" s="1"/>
      <c r="C82" s="2"/>
    </row>
    <row r="83" spans="1:3" x14ac:dyDescent="0.2">
      <c r="A83" s="1"/>
      <c r="C83" s="2"/>
    </row>
    <row r="84" spans="1:3" x14ac:dyDescent="0.2">
      <c r="A84" s="1"/>
      <c r="C84" s="2"/>
    </row>
    <row r="85" spans="1:3" x14ac:dyDescent="0.2">
      <c r="A85" s="1"/>
      <c r="C85" s="2"/>
    </row>
    <row r="86" spans="1:3" x14ac:dyDescent="0.2">
      <c r="A86" s="1"/>
      <c r="C86" s="2"/>
    </row>
    <row r="87" spans="1:3" x14ac:dyDescent="0.2">
      <c r="A87" s="1"/>
      <c r="C87" s="2"/>
    </row>
    <row r="88" spans="1:3" x14ac:dyDescent="0.2">
      <c r="A88" s="1"/>
      <c r="C88" s="2"/>
    </row>
    <row r="89" spans="1:3" x14ac:dyDescent="0.2">
      <c r="A89" s="1"/>
      <c r="C89" s="2"/>
    </row>
    <row r="90" spans="1:3" x14ac:dyDescent="0.2">
      <c r="A90" s="1"/>
      <c r="C90" s="2"/>
    </row>
    <row r="91" spans="1:3" x14ac:dyDescent="0.2">
      <c r="A91" s="1"/>
      <c r="C91" s="2"/>
    </row>
    <row r="92" spans="1:3" x14ac:dyDescent="0.2">
      <c r="A92" s="1"/>
      <c r="C92" s="2"/>
    </row>
    <row r="93" spans="1:3" x14ac:dyDescent="0.2">
      <c r="A93" s="1"/>
      <c r="C93" s="2"/>
    </row>
    <row r="94" spans="1:3" x14ac:dyDescent="0.2">
      <c r="A94" s="1"/>
      <c r="C94" s="2"/>
    </row>
    <row r="95" spans="1:3" x14ac:dyDescent="0.2">
      <c r="A95" s="1"/>
      <c r="C95" s="2"/>
    </row>
    <row r="96" spans="1:3" x14ac:dyDescent="0.2">
      <c r="A96" s="1"/>
      <c r="C96" s="2"/>
    </row>
    <row r="97" spans="1:3" x14ac:dyDescent="0.2">
      <c r="A97" s="1"/>
      <c r="C97" s="2"/>
    </row>
    <row r="98" spans="1:3" x14ac:dyDescent="0.2">
      <c r="A98" s="1"/>
      <c r="C98" s="2"/>
    </row>
    <row r="99" spans="1:3" x14ac:dyDescent="0.2">
      <c r="A99" s="1"/>
      <c r="C99" s="2"/>
    </row>
    <row r="100" spans="1:3" x14ac:dyDescent="0.2">
      <c r="A100" s="1"/>
      <c r="C100" s="2"/>
    </row>
    <row r="101" spans="1:3" x14ac:dyDescent="0.2">
      <c r="A101" s="1"/>
      <c r="C101" s="2"/>
    </row>
    <row r="102" spans="1:3" x14ac:dyDescent="0.2">
      <c r="A102" s="1"/>
      <c r="C102" s="2"/>
    </row>
    <row r="103" spans="1:3" x14ac:dyDescent="0.2">
      <c r="A103" s="1"/>
      <c r="C103" s="2"/>
    </row>
    <row r="104" spans="1:3" x14ac:dyDescent="0.2">
      <c r="A104" s="1"/>
      <c r="C104" s="2"/>
    </row>
    <row r="105" spans="1:3" x14ac:dyDescent="0.2">
      <c r="A105" s="1"/>
      <c r="C105" s="2"/>
    </row>
    <row r="106" spans="1:3" x14ac:dyDescent="0.2">
      <c r="A106" s="1"/>
      <c r="C106" s="2"/>
    </row>
    <row r="107" spans="1:3" x14ac:dyDescent="0.2">
      <c r="A107" s="1"/>
      <c r="C107" s="2"/>
    </row>
    <row r="108" spans="1:3" x14ac:dyDescent="0.2">
      <c r="A108" s="1"/>
      <c r="C108" s="2"/>
    </row>
    <row r="109" spans="1:3" x14ac:dyDescent="0.2">
      <c r="A109" s="1"/>
      <c r="C109" s="2"/>
    </row>
    <row r="110" spans="1:3" x14ac:dyDescent="0.2">
      <c r="A110" s="1"/>
      <c r="C110" s="2"/>
    </row>
    <row r="111" spans="1:3" x14ac:dyDescent="0.2">
      <c r="A111" s="1"/>
      <c r="C111" s="2"/>
    </row>
    <row r="112" spans="1:3" x14ac:dyDescent="0.2">
      <c r="A112" s="1"/>
      <c r="C112" s="2"/>
    </row>
    <row r="113" spans="1:3" x14ac:dyDescent="0.2">
      <c r="A113" s="1"/>
      <c r="C113" s="2"/>
    </row>
    <row r="114" spans="1:3" x14ac:dyDescent="0.2">
      <c r="A114" s="1"/>
      <c r="C114" s="2"/>
    </row>
    <row r="115" spans="1:3" x14ac:dyDescent="0.2">
      <c r="A115" s="1"/>
      <c r="C115" s="2"/>
    </row>
    <row r="116" spans="1:3" x14ac:dyDescent="0.2">
      <c r="A116" s="1"/>
      <c r="C116" s="2"/>
    </row>
    <row r="117" spans="1:3" x14ac:dyDescent="0.2">
      <c r="A117" s="1"/>
      <c r="C117" s="2"/>
    </row>
    <row r="118" spans="1:3" x14ac:dyDescent="0.2">
      <c r="A118" s="1"/>
      <c r="C118" s="2"/>
    </row>
    <row r="119" spans="1:3" x14ac:dyDescent="0.2">
      <c r="A119" s="1"/>
      <c r="C119" s="2"/>
    </row>
    <row r="120" spans="1:3" x14ac:dyDescent="0.2">
      <c r="A120" s="1"/>
      <c r="C120" s="2"/>
    </row>
    <row r="121" spans="1:3" x14ac:dyDescent="0.2">
      <c r="A121" s="1"/>
      <c r="C121" s="2"/>
    </row>
    <row r="122" spans="1:3" x14ac:dyDescent="0.2">
      <c r="A122" s="1"/>
      <c r="C122" s="2"/>
    </row>
    <row r="123" spans="1:3" x14ac:dyDescent="0.2">
      <c r="A123" s="1"/>
      <c r="C123" s="2"/>
    </row>
    <row r="124" spans="1:3" x14ac:dyDescent="0.2">
      <c r="A124" s="1"/>
      <c r="C124" s="2"/>
    </row>
    <row r="125" spans="1:3" x14ac:dyDescent="0.2">
      <c r="A125" s="1"/>
      <c r="C125" s="2"/>
    </row>
    <row r="126" spans="1:3" x14ac:dyDescent="0.2">
      <c r="A126" s="1"/>
      <c r="C126" s="2"/>
    </row>
    <row r="127" spans="1:3" x14ac:dyDescent="0.2">
      <c r="A127" s="1"/>
      <c r="C127" s="2"/>
    </row>
    <row r="128" spans="1:3" x14ac:dyDescent="0.2">
      <c r="A128" s="1"/>
      <c r="C128" s="2"/>
    </row>
    <row r="129" spans="1:3" x14ac:dyDescent="0.2">
      <c r="A129" s="1"/>
      <c r="C129" s="2"/>
    </row>
    <row r="130" spans="1:3" x14ac:dyDescent="0.2">
      <c r="A130" s="1"/>
      <c r="C130" s="2"/>
    </row>
    <row r="131" spans="1:3" x14ac:dyDescent="0.2">
      <c r="A131" s="1"/>
      <c r="C131" s="2"/>
    </row>
    <row r="132" spans="1:3" x14ac:dyDescent="0.2">
      <c r="A132" s="1"/>
      <c r="C132" s="2"/>
    </row>
    <row r="133" spans="1:3" x14ac:dyDescent="0.2">
      <c r="A133" s="1"/>
      <c r="C133" s="2"/>
    </row>
    <row r="134" spans="1:3" x14ac:dyDescent="0.2">
      <c r="A134" s="1"/>
      <c r="C134" s="2"/>
    </row>
    <row r="135" spans="1:3" x14ac:dyDescent="0.2">
      <c r="A135" s="1"/>
      <c r="C135" s="2"/>
    </row>
    <row r="136" spans="1:3" x14ac:dyDescent="0.2">
      <c r="A136" s="1"/>
      <c r="C136" s="2"/>
    </row>
    <row r="137" spans="1:3" x14ac:dyDescent="0.2">
      <c r="A137" s="1"/>
      <c r="C137" s="2"/>
    </row>
    <row r="138" spans="1:3" x14ac:dyDescent="0.2">
      <c r="A138" s="1"/>
      <c r="C138" s="2"/>
    </row>
    <row r="139" spans="1:3" x14ac:dyDescent="0.2">
      <c r="A139" s="1"/>
      <c r="C139" s="2"/>
    </row>
    <row r="140" spans="1:3" x14ac:dyDescent="0.2">
      <c r="A140" s="1"/>
      <c r="C140" s="2"/>
    </row>
    <row r="141" spans="1:3" x14ac:dyDescent="0.2">
      <c r="A141" s="1"/>
      <c r="C141" s="2"/>
    </row>
    <row r="142" spans="1:3" x14ac:dyDescent="0.2">
      <c r="A142" s="1"/>
      <c r="C142" s="2"/>
    </row>
    <row r="143" spans="1:3" x14ac:dyDescent="0.2">
      <c r="A143" s="1"/>
      <c r="C143" s="2"/>
    </row>
    <row r="144" spans="1:3" x14ac:dyDescent="0.2">
      <c r="A144" s="1"/>
      <c r="C144" s="2"/>
    </row>
    <row r="145" spans="1:3" x14ac:dyDescent="0.2">
      <c r="A145" s="1"/>
      <c r="C145" s="2"/>
    </row>
    <row r="146" spans="1:3" x14ac:dyDescent="0.2">
      <c r="A146" s="1"/>
      <c r="C146" s="2"/>
    </row>
    <row r="147" spans="1:3" x14ac:dyDescent="0.2">
      <c r="A147" s="1"/>
      <c r="C147" s="2"/>
    </row>
    <row r="148" spans="1:3" x14ac:dyDescent="0.2">
      <c r="A148" s="1"/>
      <c r="C148" s="2"/>
    </row>
    <row r="149" spans="1:3" x14ac:dyDescent="0.2">
      <c r="A149" s="1"/>
      <c r="C149" s="2"/>
    </row>
    <row r="150" spans="1:3" x14ac:dyDescent="0.2">
      <c r="A150" s="1"/>
      <c r="C150" s="2"/>
    </row>
    <row r="151" spans="1:3" x14ac:dyDescent="0.2">
      <c r="A151" s="1"/>
      <c r="C151" s="2"/>
    </row>
    <row r="152" spans="1:3" x14ac:dyDescent="0.2">
      <c r="A152" s="1"/>
      <c r="C152" s="2"/>
    </row>
    <row r="153" spans="1:3" x14ac:dyDescent="0.2">
      <c r="A153" s="1"/>
      <c r="C153" s="2"/>
    </row>
    <row r="154" spans="1:3" x14ac:dyDescent="0.2">
      <c r="A154" s="1"/>
      <c r="C154" s="2"/>
    </row>
    <row r="155" spans="1:3" x14ac:dyDescent="0.2">
      <c r="A155" s="1"/>
      <c r="C155" s="2"/>
    </row>
    <row r="156" spans="1:3" x14ac:dyDescent="0.2">
      <c r="A156" s="1"/>
      <c r="C156" s="2"/>
    </row>
    <row r="157" spans="1:3" x14ac:dyDescent="0.2">
      <c r="A157" s="1"/>
      <c r="C157" s="2"/>
    </row>
    <row r="158" spans="1:3" x14ac:dyDescent="0.2">
      <c r="A158" s="1"/>
      <c r="C158" s="2"/>
    </row>
    <row r="159" spans="1:3" x14ac:dyDescent="0.2">
      <c r="A159" s="1"/>
      <c r="C159" s="2"/>
    </row>
    <row r="160" spans="1:3" x14ac:dyDescent="0.2">
      <c r="A160" s="1"/>
      <c r="C160" s="2"/>
    </row>
    <row r="161" spans="1:3" x14ac:dyDescent="0.2">
      <c r="A161" s="1"/>
      <c r="C161" s="2"/>
    </row>
    <row r="162" spans="1:3" x14ac:dyDescent="0.2">
      <c r="A162" s="1"/>
      <c r="C162" s="2"/>
    </row>
    <row r="163" spans="1:3" x14ac:dyDescent="0.2">
      <c r="A163" s="1"/>
      <c r="C163" s="2"/>
    </row>
    <row r="164" spans="1:3" x14ac:dyDescent="0.2">
      <c r="A164" s="1"/>
      <c r="C164" s="2"/>
    </row>
    <row r="165" spans="1:3" x14ac:dyDescent="0.2">
      <c r="A165" s="1"/>
      <c r="C165" s="2"/>
    </row>
    <row r="166" spans="1:3" x14ac:dyDescent="0.2">
      <c r="A166" s="1"/>
      <c r="C166" s="2"/>
    </row>
    <row r="167" spans="1:3" x14ac:dyDescent="0.2">
      <c r="A167" s="1"/>
      <c r="C167" s="2"/>
    </row>
    <row r="168" spans="1:3" x14ac:dyDescent="0.2">
      <c r="A168" s="1"/>
      <c r="C168" s="2"/>
    </row>
    <row r="169" spans="1:3" x14ac:dyDescent="0.2">
      <c r="A169" s="1"/>
      <c r="C169" s="2"/>
    </row>
    <row r="170" spans="1:3" x14ac:dyDescent="0.2">
      <c r="A170" s="1"/>
      <c r="C170" s="2"/>
    </row>
    <row r="171" spans="1:3" x14ac:dyDescent="0.2">
      <c r="A171" s="1"/>
      <c r="C171" s="2"/>
    </row>
    <row r="172" spans="1:3" x14ac:dyDescent="0.2">
      <c r="A172" s="1"/>
      <c r="C172" s="2"/>
    </row>
    <row r="173" spans="1:3" x14ac:dyDescent="0.2">
      <c r="A173" s="1"/>
      <c r="C173" s="2"/>
    </row>
    <row r="174" spans="1:3" x14ac:dyDescent="0.2">
      <c r="A174" s="1"/>
      <c r="C174" s="2"/>
    </row>
    <row r="175" spans="1:3" x14ac:dyDescent="0.2">
      <c r="A175" s="1"/>
      <c r="C175" s="2"/>
    </row>
    <row r="176" spans="1:3" x14ac:dyDescent="0.2">
      <c r="A176" s="1"/>
      <c r="C176" s="2"/>
    </row>
    <row r="177" spans="1:3" x14ac:dyDescent="0.2">
      <c r="A177" s="1"/>
      <c r="C177" s="2"/>
    </row>
    <row r="178" spans="1:3" x14ac:dyDescent="0.2">
      <c r="A178" s="1"/>
      <c r="C178" s="2"/>
    </row>
    <row r="179" spans="1:3" x14ac:dyDescent="0.2">
      <c r="A179" s="1"/>
      <c r="C179" s="2"/>
    </row>
    <row r="180" spans="1:3" x14ac:dyDescent="0.2">
      <c r="A180" s="1"/>
      <c r="C180" s="2"/>
    </row>
    <row r="181" spans="1:3" x14ac:dyDescent="0.2">
      <c r="A181" s="1"/>
      <c r="C181" s="2"/>
    </row>
    <row r="182" spans="1:3" x14ac:dyDescent="0.2">
      <c r="A182" s="1"/>
      <c r="C182" s="2"/>
    </row>
    <row r="183" spans="1:3" x14ac:dyDescent="0.2">
      <c r="A183" s="1"/>
      <c r="C183" s="2"/>
    </row>
    <row r="184" spans="1:3" x14ac:dyDescent="0.2">
      <c r="A184" s="1"/>
      <c r="C184" s="2"/>
    </row>
    <row r="185" spans="1:3" x14ac:dyDescent="0.2">
      <c r="A185" s="1"/>
      <c r="C185" s="2"/>
    </row>
    <row r="186" spans="1:3" x14ac:dyDescent="0.2">
      <c r="A186" s="1"/>
      <c r="C186" s="2"/>
    </row>
    <row r="187" spans="1:3" x14ac:dyDescent="0.2">
      <c r="A187" s="1"/>
      <c r="C187" s="2"/>
    </row>
    <row r="188" spans="1:3" x14ac:dyDescent="0.2">
      <c r="A188" s="1"/>
      <c r="C188" s="2"/>
    </row>
    <row r="189" spans="1:3" x14ac:dyDescent="0.2">
      <c r="A189" s="1"/>
      <c r="C189" s="2"/>
    </row>
    <row r="190" spans="1:3" x14ac:dyDescent="0.2">
      <c r="A190" s="1"/>
      <c r="C190" s="2"/>
    </row>
    <row r="191" spans="1:3" x14ac:dyDescent="0.2">
      <c r="A191" s="1"/>
      <c r="C191" s="2"/>
    </row>
    <row r="192" spans="1:3" x14ac:dyDescent="0.2">
      <c r="A192" s="1"/>
      <c r="C192" s="2"/>
    </row>
    <row r="193" spans="1:3" x14ac:dyDescent="0.2">
      <c r="A193" s="1"/>
      <c r="C193" s="2"/>
    </row>
    <row r="194" spans="1:3" x14ac:dyDescent="0.2">
      <c r="A194" s="1"/>
      <c r="C194" s="2"/>
    </row>
    <row r="195" spans="1:3" x14ac:dyDescent="0.2">
      <c r="A195" s="1"/>
      <c r="C195" s="2"/>
    </row>
    <row r="196" spans="1:3" x14ac:dyDescent="0.2">
      <c r="A196" s="1"/>
      <c r="C196" s="2"/>
    </row>
    <row r="197" spans="1:3" x14ac:dyDescent="0.2">
      <c r="A197" s="1"/>
      <c r="C197" s="2"/>
    </row>
    <row r="198" spans="1:3" x14ac:dyDescent="0.2">
      <c r="A198" s="1"/>
      <c r="C198" s="2"/>
    </row>
    <row r="199" spans="1:3" x14ac:dyDescent="0.2">
      <c r="A199" s="1"/>
      <c r="C199" s="2"/>
    </row>
    <row r="200" spans="1:3" x14ac:dyDescent="0.2">
      <c r="A200" s="1"/>
      <c r="C200" s="2"/>
    </row>
    <row r="201" spans="1:3" x14ac:dyDescent="0.2">
      <c r="A201" s="1"/>
      <c r="C201" s="2"/>
    </row>
    <row r="202" spans="1:3" x14ac:dyDescent="0.2">
      <c r="A202" s="1"/>
      <c r="C202" s="2"/>
    </row>
    <row r="203" spans="1:3" x14ac:dyDescent="0.2">
      <c r="A203" s="1"/>
      <c r="C203" s="2"/>
    </row>
    <row r="204" spans="1:3" x14ac:dyDescent="0.2">
      <c r="A204" s="1"/>
      <c r="C204" s="2"/>
    </row>
    <row r="205" spans="1:3" x14ac:dyDescent="0.2">
      <c r="A205" s="1"/>
      <c r="C205" s="2"/>
    </row>
    <row r="206" spans="1:3" x14ac:dyDescent="0.2">
      <c r="A206" s="1"/>
      <c r="C206" s="2"/>
    </row>
    <row r="207" spans="1:3" x14ac:dyDescent="0.2">
      <c r="A207" s="1"/>
      <c r="C207" s="2"/>
    </row>
    <row r="208" spans="1:3" x14ac:dyDescent="0.2">
      <c r="A208" s="1"/>
      <c r="C208" s="2"/>
    </row>
    <row r="209" spans="1:3" x14ac:dyDescent="0.2">
      <c r="A209" s="1"/>
      <c r="C209" s="2"/>
    </row>
    <row r="210" spans="1:3" x14ac:dyDescent="0.2">
      <c r="A210" s="1"/>
      <c r="C210" s="2"/>
    </row>
    <row r="211" spans="1:3" x14ac:dyDescent="0.2">
      <c r="A211" s="1"/>
      <c r="C211" s="2"/>
    </row>
    <row r="212" spans="1:3" x14ac:dyDescent="0.2">
      <c r="A212" s="1"/>
      <c r="C212" s="2"/>
    </row>
    <row r="213" spans="1:3" x14ac:dyDescent="0.2">
      <c r="A213" s="1"/>
      <c r="C213" s="2"/>
    </row>
    <row r="214" spans="1:3" x14ac:dyDescent="0.2">
      <c r="A214" s="1"/>
      <c r="C214" s="2"/>
    </row>
    <row r="215" spans="1:3" x14ac:dyDescent="0.2">
      <c r="A215" s="1"/>
      <c r="C215" s="2"/>
    </row>
    <row r="216" spans="1:3" x14ac:dyDescent="0.2">
      <c r="A216" s="1"/>
      <c r="C216" s="2"/>
    </row>
    <row r="217" spans="1:3" x14ac:dyDescent="0.2">
      <c r="A217" s="1"/>
      <c r="C217" s="2"/>
    </row>
    <row r="218" spans="1:3" x14ac:dyDescent="0.2">
      <c r="A218" s="1"/>
      <c r="C218" s="2"/>
    </row>
    <row r="219" spans="1:3" x14ac:dyDescent="0.2">
      <c r="A219" s="1"/>
      <c r="C219" s="2"/>
    </row>
    <row r="220" spans="1:3" x14ac:dyDescent="0.2">
      <c r="A220" s="1"/>
      <c r="C220" s="2"/>
    </row>
    <row r="221" spans="1:3" x14ac:dyDescent="0.2">
      <c r="A221" s="1"/>
      <c r="C221" s="2"/>
    </row>
    <row r="222" spans="1:3" x14ac:dyDescent="0.2">
      <c r="A222" s="1"/>
      <c r="C222" s="2"/>
    </row>
    <row r="223" spans="1:3" x14ac:dyDescent="0.2">
      <c r="A223" s="1"/>
      <c r="C223" s="2"/>
    </row>
    <row r="224" spans="1:3" x14ac:dyDescent="0.2">
      <c r="A224" s="1"/>
      <c r="C224" s="2"/>
    </row>
    <row r="225" spans="1:3" x14ac:dyDescent="0.2">
      <c r="A225" s="1"/>
      <c r="C225" s="2"/>
    </row>
    <row r="226" spans="1:3" x14ac:dyDescent="0.2">
      <c r="A226" s="1"/>
      <c r="C226" s="2"/>
    </row>
    <row r="227" spans="1:3" x14ac:dyDescent="0.2">
      <c r="A227" s="1"/>
      <c r="C227" s="2"/>
    </row>
    <row r="228" spans="1:3" x14ac:dyDescent="0.2">
      <c r="A228" s="1"/>
      <c r="C228" s="2"/>
    </row>
    <row r="229" spans="1:3" x14ac:dyDescent="0.2">
      <c r="A229" s="1"/>
      <c r="C229" s="2"/>
    </row>
    <row r="230" spans="1:3" x14ac:dyDescent="0.2">
      <c r="A230" s="1"/>
      <c r="C230" s="2"/>
    </row>
    <row r="231" spans="1:3" x14ac:dyDescent="0.2">
      <c r="A231" s="1"/>
      <c r="C231" s="2"/>
    </row>
    <row r="232" spans="1:3" x14ac:dyDescent="0.2">
      <c r="A232" s="1"/>
      <c r="C232" s="2"/>
    </row>
    <row r="233" spans="1:3" x14ac:dyDescent="0.2">
      <c r="A233" s="1"/>
      <c r="C233" s="2"/>
    </row>
    <row r="234" spans="1:3" x14ac:dyDescent="0.2">
      <c r="A234" s="1"/>
      <c r="C234" s="2"/>
    </row>
    <row r="235" spans="1:3" x14ac:dyDescent="0.2">
      <c r="A235" s="1"/>
      <c r="C235" s="2"/>
    </row>
    <row r="236" spans="1:3" x14ac:dyDescent="0.2">
      <c r="A236" s="1"/>
      <c r="C236" s="2"/>
    </row>
    <row r="237" spans="1:3" x14ac:dyDescent="0.2">
      <c r="A237" s="1"/>
      <c r="C237" s="2"/>
    </row>
    <row r="238" spans="1:3" x14ac:dyDescent="0.2">
      <c r="A238" s="1"/>
      <c r="C238" s="2"/>
    </row>
    <row r="239" spans="1:3" x14ac:dyDescent="0.2">
      <c r="A239" s="1"/>
      <c r="C239" s="2"/>
    </row>
    <row r="240" spans="1:3" x14ac:dyDescent="0.2">
      <c r="A240" s="1"/>
      <c r="C240" s="2"/>
    </row>
    <row r="241" spans="1:3" x14ac:dyDescent="0.2">
      <c r="A241" s="1"/>
      <c r="C241" s="2"/>
    </row>
    <row r="242" spans="1:3" x14ac:dyDescent="0.2">
      <c r="A242" s="1"/>
      <c r="C242" s="2"/>
    </row>
    <row r="243" spans="1:3" x14ac:dyDescent="0.2">
      <c r="A243" s="1"/>
      <c r="C243" s="2"/>
    </row>
    <row r="244" spans="1:3" x14ac:dyDescent="0.2">
      <c r="A244" s="1"/>
      <c r="C244" s="2"/>
    </row>
    <row r="245" spans="1:3" x14ac:dyDescent="0.2">
      <c r="A245" s="1"/>
      <c r="C245" s="2"/>
    </row>
    <row r="246" spans="1:3" x14ac:dyDescent="0.2">
      <c r="A246" s="1"/>
      <c r="C246" s="2"/>
    </row>
    <row r="247" spans="1:3" x14ac:dyDescent="0.2">
      <c r="A247" s="1"/>
      <c r="C247" s="2"/>
    </row>
    <row r="248" spans="1:3" x14ac:dyDescent="0.2">
      <c r="A248" s="1"/>
      <c r="C248" s="2"/>
    </row>
    <row r="249" spans="1:3" x14ac:dyDescent="0.2">
      <c r="A249" s="1"/>
      <c r="C249" s="2"/>
    </row>
    <row r="250" spans="1:3" x14ac:dyDescent="0.2">
      <c r="A250" s="1"/>
      <c r="C250" s="2"/>
    </row>
    <row r="251" spans="1:3" x14ac:dyDescent="0.2">
      <c r="A251" s="1"/>
      <c r="C251" s="2"/>
    </row>
    <row r="252" spans="1:3" x14ac:dyDescent="0.2">
      <c r="A252" s="1"/>
      <c r="C252" s="2"/>
    </row>
    <row r="253" spans="1:3" x14ac:dyDescent="0.2">
      <c r="A253" s="1"/>
      <c r="C253" s="2"/>
    </row>
    <row r="254" spans="1:3" x14ac:dyDescent="0.2">
      <c r="A254" s="1"/>
      <c r="C254" s="2"/>
    </row>
    <row r="255" spans="1:3" x14ac:dyDescent="0.2">
      <c r="A255" s="1"/>
      <c r="C255" s="2"/>
    </row>
    <row r="256" spans="1:3" x14ac:dyDescent="0.2">
      <c r="A256" s="1"/>
      <c r="C256" s="2"/>
    </row>
    <row r="257" spans="1:3" x14ac:dyDescent="0.2">
      <c r="A257" s="1"/>
      <c r="C257" s="2"/>
    </row>
    <row r="258" spans="1:3" x14ac:dyDescent="0.2">
      <c r="A258" s="1"/>
      <c r="C258" s="2"/>
    </row>
    <row r="259" spans="1:3" x14ac:dyDescent="0.2">
      <c r="A259" s="1"/>
      <c r="C259" s="2"/>
    </row>
    <row r="260" spans="1:3" x14ac:dyDescent="0.2">
      <c r="A260" s="1"/>
      <c r="C260" s="2"/>
    </row>
    <row r="261" spans="1:3" x14ac:dyDescent="0.2">
      <c r="A261" s="1"/>
      <c r="C261" s="2"/>
    </row>
    <row r="262" spans="1:3" x14ac:dyDescent="0.2">
      <c r="A262" s="1"/>
      <c r="C262" s="2"/>
    </row>
    <row r="263" spans="1:3" x14ac:dyDescent="0.2">
      <c r="A263" s="1"/>
      <c r="C263" s="2"/>
    </row>
    <row r="264" spans="1:3" x14ac:dyDescent="0.2">
      <c r="A264" s="1"/>
      <c r="C264" s="2"/>
    </row>
    <row r="265" spans="1:3" x14ac:dyDescent="0.2">
      <c r="A265" s="1"/>
      <c r="C265" s="2"/>
    </row>
    <row r="266" spans="1:3" x14ac:dyDescent="0.2">
      <c r="A266" s="1"/>
      <c r="C266" s="2"/>
    </row>
    <row r="267" spans="1:3" x14ac:dyDescent="0.2">
      <c r="A267" s="1"/>
      <c r="C267" s="2"/>
    </row>
    <row r="268" spans="1:3" x14ac:dyDescent="0.2">
      <c r="A268" s="1"/>
      <c r="C268" s="2"/>
    </row>
    <row r="269" spans="1:3" x14ac:dyDescent="0.2">
      <c r="A269" s="1"/>
      <c r="C269" s="2"/>
    </row>
    <row r="270" spans="1:3" x14ac:dyDescent="0.2">
      <c r="A270" s="1"/>
      <c r="C270" s="2"/>
    </row>
    <row r="271" spans="1:3" x14ac:dyDescent="0.2">
      <c r="A271" s="1"/>
      <c r="C271" s="2"/>
    </row>
    <row r="272" spans="1:3" x14ac:dyDescent="0.2">
      <c r="A272" s="1"/>
      <c r="C272" s="2"/>
    </row>
    <row r="273" spans="1:3" x14ac:dyDescent="0.2">
      <c r="A273" s="1"/>
      <c r="C273" s="2"/>
    </row>
    <row r="274" spans="1:3" x14ac:dyDescent="0.2">
      <c r="A274" s="1"/>
      <c r="C274" s="2"/>
    </row>
    <row r="275" spans="1:3" x14ac:dyDescent="0.2">
      <c r="A275" s="1"/>
      <c r="C275" s="2"/>
    </row>
    <row r="276" spans="1:3" x14ac:dyDescent="0.2">
      <c r="A276" s="1"/>
      <c r="C276" s="2"/>
    </row>
    <row r="277" spans="1:3" x14ac:dyDescent="0.2">
      <c r="A277" s="1"/>
      <c r="C277" s="2"/>
    </row>
    <row r="278" spans="1:3" x14ac:dyDescent="0.2">
      <c r="A278" s="1"/>
      <c r="C278" s="2"/>
    </row>
    <row r="279" spans="1:3" x14ac:dyDescent="0.2">
      <c r="A279" s="1"/>
      <c r="C279" s="2"/>
    </row>
    <row r="280" spans="1:3" x14ac:dyDescent="0.2">
      <c r="A280" s="1"/>
      <c r="C280" s="2"/>
    </row>
    <row r="281" spans="1:3" x14ac:dyDescent="0.2">
      <c r="A281" s="1"/>
      <c r="C281" s="2"/>
    </row>
    <row r="282" spans="1:3" x14ac:dyDescent="0.2">
      <c r="A282" s="1"/>
      <c r="C282" s="2"/>
    </row>
    <row r="283" spans="1:3" x14ac:dyDescent="0.2">
      <c r="A283" s="1"/>
      <c r="C283" s="2"/>
    </row>
    <row r="284" spans="1:3" x14ac:dyDescent="0.2">
      <c r="A284" s="1"/>
      <c r="C284" s="2"/>
    </row>
    <row r="285" spans="1:3" x14ac:dyDescent="0.2">
      <c r="A285" s="1"/>
      <c r="C285"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2023-04-03T11:18:38Z</dcterms:modified>
</cp:coreProperties>
</file>