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ers\"/>
    </mc:Choice>
  </mc:AlternateContent>
  <xr:revisionPtr revIDLastSave="0" documentId="13_ncr:1_{B5776F2B-C178-44CC-AC66-2B556E93010B}" xr6:coauthVersionLast="47" xr6:coauthVersionMax="47" xr10:uidLastSave="{00000000-0000-0000-0000-000000000000}"/>
  <bookViews>
    <workbookView xWindow="-120" yWindow="-120" windowWidth="29040" windowHeight="15720" tabRatio="936" activeTab="11" xr2:uid="{757CCC2E-26E4-4ECF-A442-7C11EB4C0D8C}"/>
  </bookViews>
  <sheets>
    <sheet name="D1 (right, len, search)" sheetId="1" r:id="rId1"/>
    <sheet name="D2 (dil dəyiş)" sheetId="2" r:id="rId2"/>
    <sheet name="D3 (qısa yollar)" sheetId="3" r:id="rId3"/>
    <sheet name="D4 (cədvəl)" sheetId="4" r:id="rId4"/>
    <sheet name="D5 (alətlər haqqında)" sheetId="5" r:id="rId5"/>
    <sheet name="D6 (xeta tipleri)" sheetId="6" r:id="rId6"/>
    <sheet name="D7 İF" sheetId="7" r:id="rId7"/>
    <sheet name="D8 İF" sheetId="8" r:id="rId8"/>
    <sheet name="D9 İF" sheetId="9" r:id="rId9"/>
    <sheet name="D10 and, or, not" sheetId="10" r:id="rId10"/>
    <sheet name="D11 iferror" sheetId="11" r:id="rId11"/>
    <sheet name="T1" sheetId="12" r:id="rId12"/>
    <sheet name="T2" sheetId="13" r:id="rId13"/>
    <sheet name="T3" sheetId="14" r:id="rId14"/>
    <sheet name="D12 Number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7" l="1"/>
  <c r="F3" i="14"/>
  <c r="D3" i="13"/>
  <c r="D4" i="13"/>
  <c r="D5" i="13"/>
  <c r="D6" i="13"/>
  <c r="D7" i="13"/>
  <c r="D8" i="13"/>
  <c r="D9" i="13"/>
  <c r="D2" i="13"/>
  <c r="D2" i="12"/>
  <c r="E2" i="12" s="1"/>
  <c r="D3" i="12"/>
  <c r="E3" i="12" s="1"/>
  <c r="D4" i="12"/>
  <c r="E4" i="12" s="1"/>
  <c r="D5" i="12"/>
  <c r="E5" i="12" s="1"/>
  <c r="A15" i="11" l="1"/>
  <c r="A20" i="10"/>
  <c r="T88" i="7"/>
  <c r="T87" i="7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B65" i="7" l="1"/>
  <c r="B36" i="7"/>
  <c r="B8" i="6"/>
  <c r="B7" i="6"/>
  <c r="B6" i="6"/>
  <c r="B5" i="6"/>
  <c r="B4" i="6"/>
  <c r="B3" i="6"/>
  <c r="B2" i="6"/>
  <c r="B1" i="6"/>
  <c r="D3" i="4"/>
  <c r="D4" i="4"/>
  <c r="D2" i="4"/>
  <c r="C34" i="1"/>
  <c r="C35" i="1"/>
  <c r="C33" i="1"/>
  <c r="B35" i="1"/>
  <c r="B34" i="1"/>
  <c r="B33" i="1"/>
  <c r="B18" i="1"/>
  <c r="B19" i="1"/>
  <c r="B26" i="1"/>
  <c r="B27" i="1"/>
  <c r="B25" i="1"/>
  <c r="B17" i="1"/>
  <c r="B6" i="1"/>
  <c r="B7" i="1"/>
  <c r="B5" i="1"/>
  <c r="D34" i="1" l="1"/>
  <c r="E34" i="1" s="1"/>
  <c r="D33" i="1"/>
  <c r="E33" i="1" s="1"/>
  <c r="D35" i="1"/>
  <c r="E35" i="1" s="1"/>
</calcChain>
</file>

<file path=xl/sharedStrings.xml><?xml version="1.0" encoding="utf-8"?>
<sst xmlns="http://schemas.openxmlformats.org/spreadsheetml/2006/main" count="399" uniqueCount="266">
  <si>
    <t>Tələbə imtahan balı</t>
  </si>
  <si>
    <t>Bal</t>
  </si>
  <si>
    <t>Q.Rəşad-81</t>
  </si>
  <si>
    <t>A.Qulu-93</t>
  </si>
  <si>
    <t>N.İlkin-77</t>
  </si>
  <si>
    <t>1) Tapşırıq odurki, mətnin yanındakı ədədi kəsib götürmək və digər xanada yazmaq. Bunun üçün RİGHT() metodundan istifadə etmək olar.</t>
  </si>
  <si>
    <t>RIGHT(A2, 2)</t>
  </si>
  <si>
    <t xml:space="preserve">Bunu həll etmək üçün alqoritma qurmalıyıq. Məsələn, hər ədəd düz xətt simvolu ilə ayrılmışdır. Alqoritmada deyə bilərik ki, </t>
  </si>
  <si>
    <t xml:space="preserve">2) Ancaq ədəd 3 rəqəmdən ibarət olsa RİGHT metodu işə yaramaz olacaqdır. </t>
  </si>
  <si>
    <t>LEN(A22)</t>
  </si>
  <si>
    <t>Sonra FİND yaxud SEARCH metodu ilə düz - xətt simvolunun yerini öyrənirik</t>
  </si>
  <si>
    <t>SEARCH("-", A31)</t>
  </si>
  <si>
    <t>N.İlkin-773</t>
  </si>
  <si>
    <t xml:space="preserve">düz xətdən sağda yerləşən ədədləri əldə et.  İlk öncə LEN metodu ilə ümumi uzunluğu əldə edirik. </t>
  </si>
  <si>
    <t>B33-C33</t>
  </si>
  <si>
    <t>Növbəti alqoritmada isə Ümumi uzunluqdan treni çıxmaq lazımdır. Sonrada Bu alınan rəqəmi ötürəcəyik avtomatik olaraq RİGHT metoduna</t>
  </si>
  <si>
    <t>RIGHT(A32, D32)</t>
  </si>
  <si>
    <t>1) Excel dilini Option bölmədən dəyişdirmək mümkündür</t>
  </si>
  <si>
    <t>a) Enter - aşağı</t>
  </si>
  <si>
    <t>b) Shift + Enter - yuxarı</t>
  </si>
  <si>
    <t>c) Tab - sağa</t>
  </si>
  <si>
    <t>d) Shift + Tab - sola</t>
  </si>
  <si>
    <t>Bəzi lazımlı məlumatlar</t>
  </si>
  <si>
    <t>1) Hərəkət etmək üçün qısa yollar</t>
  </si>
  <si>
    <t>2) Funksiyalar bərabərlik simvolu ilə başlayır.</t>
  </si>
  <si>
    <t>a) = 5 + 6</t>
  </si>
  <si>
    <t xml:space="preserve">Asılı və Sərbəst olmaqla funksiyalar 2 hissəyə ayrılır. Asılı funksiyalar xanaların dəyərlərindən asılı olaraq dəyişir. Sərbəst funksiyalar isə dəyişmir. </t>
  </si>
  <si>
    <t>3) A1 + B2</t>
  </si>
  <si>
    <t>Mehsul</t>
  </si>
  <si>
    <t>Say</t>
  </si>
  <si>
    <t>Qiymet</t>
  </si>
  <si>
    <t>Cem</t>
  </si>
  <si>
    <t>Kitab</t>
  </si>
  <si>
    <t>Qelem</t>
  </si>
  <si>
    <t>Defter</t>
  </si>
  <si>
    <t>1) Cedvel yaradiriq</t>
  </si>
  <si>
    <t>2) Dusturu diger xanalarada tetbiq etmek ucun sag kuncden tutaraq asagi dogru cekirik yaxud 2 defe klikleyirik</t>
  </si>
  <si>
    <t xml:space="preserve">4) Yaxud Sol küncdeki ikondan istifade ede bilerik. </t>
  </si>
  <si>
    <t>5) Bu kopyalama qaydalari o vaxt lazim olurki, meselen uzun formullari tekrar yazmadan onlari kopyalayaraq</t>
  </si>
  <si>
    <t xml:space="preserve">diger xanalara kocure bilek. Eger hem formati formati hem formulu kopyalamaq isteyirikse, bu zaman sadece </t>
  </si>
  <si>
    <t xml:space="preserve">ALL demek lazimdir eger formatsiz sadece formulani kopayalamaq  isteyirikse onda sadece formulani secmek lazimdir. </t>
  </si>
  <si>
    <r>
      <t xml:space="preserve">Formati kocurmek ucun hemde </t>
    </r>
    <r>
      <rPr>
        <b/>
        <sz val="11"/>
        <color rgb="FFFF0000"/>
        <rFont val="Calibri"/>
        <family val="2"/>
        <scheme val="minor"/>
      </rPr>
      <t>Format Painter</t>
    </r>
    <r>
      <rPr>
        <sz val="11"/>
        <color theme="1"/>
        <rFont val="Calibri"/>
        <family val="2"/>
        <scheme val="minor"/>
      </rPr>
      <t xml:space="preserve"> ikonundan da istifade etmek olar. Sol terefdeki ikondur bu. </t>
    </r>
  </si>
  <si>
    <t>Bu ikonu 2 defe klikledikde sonrada tekrar secmek mecburiyyetinde qalmiriq</t>
  </si>
  <si>
    <r>
      <t xml:space="preserve">3) Special Copy yeni xususi kopyalama etmek ucun istifade edilen duyme: İlk once kopyalayiriq sonra ise </t>
    </r>
    <r>
      <rPr>
        <sz val="11"/>
        <color rgb="FFFF0000"/>
        <rFont val="Calibri"/>
        <family val="2"/>
        <scheme val="minor"/>
      </rPr>
      <t>Ctrl + Alt + V</t>
    </r>
    <r>
      <rPr>
        <sz val="11"/>
        <color theme="1"/>
        <rFont val="Calibri"/>
        <family val="2"/>
        <scheme val="minor"/>
      </rPr>
      <t xml:space="preserve"> basiriq</t>
    </r>
  </si>
  <si>
    <t>Bu qayda hemde bir xanaya elavə edilən kommenti digər seçili olan birdən çox xanalara tetbiq etmək mümkündür.</t>
  </si>
  <si>
    <r>
      <t xml:space="preserve">Sağ tərəfdə </t>
    </r>
    <r>
      <rPr>
        <sz val="11"/>
        <color rgb="FFFF0000"/>
        <rFont val="Calibri"/>
        <family val="2"/>
        <scheme val="minor"/>
      </rPr>
      <t>Column Width</t>
    </r>
    <r>
      <rPr>
        <sz val="11"/>
        <color theme="1"/>
        <rFont val="Calibri"/>
        <family val="2"/>
        <scheme val="minor"/>
      </rPr>
      <t xml:space="preserve"> yazısı var. Əgər genişliyi azaldılan bir sütunun genişliyini digər sütunlara daşımaq istəyiriksə onda</t>
    </r>
  </si>
  <si>
    <r>
      <t xml:space="preserve">genişliyi azaldılan xananı kopyalamalıyıq sonra </t>
    </r>
    <r>
      <rPr>
        <sz val="11"/>
        <color rgb="FFFF0000"/>
        <rFont val="Calibri"/>
        <family val="2"/>
        <scheme val="minor"/>
      </rPr>
      <t>Ctrl</t>
    </r>
    <r>
      <rPr>
        <sz val="11"/>
        <color theme="1"/>
        <rFont val="Calibri"/>
        <family val="2"/>
        <scheme val="minor"/>
      </rPr>
      <t xml:space="preserve"> düyməsi ilə digər sütunları seçib </t>
    </r>
    <r>
      <rPr>
        <sz val="11"/>
        <color rgb="FFFF0000"/>
        <rFont val="Calibri"/>
        <family val="2"/>
        <scheme val="minor"/>
      </rPr>
      <t>Column Width</t>
    </r>
    <r>
      <rPr>
        <sz val="11"/>
        <color theme="1"/>
        <rFont val="Calibri"/>
        <family val="2"/>
        <scheme val="minor"/>
      </rPr>
      <t xml:space="preserve"> yazısını klikləməliyik.</t>
    </r>
  </si>
  <si>
    <t>seçsək onda sətr və sütunların yeri fərqli olacaq.</t>
  </si>
  <si>
    <r>
      <rPr>
        <sz val="11"/>
        <color rgb="FFFF0000"/>
        <rFont val="Calibri"/>
        <family val="2"/>
        <scheme val="minor"/>
      </rPr>
      <t>Transpose</t>
    </r>
    <r>
      <rPr>
        <sz val="11"/>
        <color theme="1"/>
        <rFont val="Calibri"/>
        <family val="2"/>
        <scheme val="minor"/>
      </rPr>
      <t xml:space="preserve"> yazısı isə sətr və sütunların yerini dəyişdirmək üçündür. Cədvəli kopyalayaraq fərqli yerə yapışdırdıqda bu yazını</t>
    </r>
  </si>
  <si>
    <t>1) sıfıra bölmə xətası</t>
  </si>
  <si>
    <t>2) bir ededi diger edede vurduqdan sonra hemin ededlerden biri silindikde xeta baş verir</t>
  </si>
  <si>
    <t>3) ededi stringe boldukde xeta baş verir</t>
  </si>
  <si>
    <t>istəsək onda xəta əldə edərik. Bunu nümunə göstərdikdə başa düşmək mümkündür.</t>
  </si>
  <si>
    <r>
      <t xml:space="preserve">4) menfi ededin kök altını </t>
    </r>
    <r>
      <rPr>
        <sz val="11"/>
        <color rgb="FFFF0000"/>
        <rFont val="Calibri"/>
        <family val="2"/>
        <scheme val="minor"/>
      </rPr>
      <t xml:space="preserve">SQRT() </t>
    </r>
    <r>
      <rPr>
        <sz val="11"/>
        <color theme="1"/>
        <rFont val="Calibri"/>
        <family val="2"/>
        <scheme val="minor"/>
      </rPr>
      <t>metodu ilə əladə etmək istədikdə xəta baş verir</t>
    </r>
  </si>
  <si>
    <r>
      <t xml:space="preserve">5) Excel-də </t>
    </r>
    <r>
      <rPr>
        <sz val="11"/>
        <color rgb="FFFF0000"/>
        <rFont val="Calibri"/>
        <family val="2"/>
        <scheme val="minor"/>
      </rPr>
      <t>VLOOKUP()</t>
    </r>
    <r>
      <rPr>
        <sz val="11"/>
        <color theme="1"/>
        <rFont val="Calibri"/>
        <family val="2"/>
        <scheme val="minor"/>
      </rPr>
      <t xml:space="preserve"> metodu cədvəllərdə məlumatların uyğunluğunu yoxlamaq və əlaqəli məlumatları geri qaytarmaq üçün istifadə edilir.Əgər cədvəldə 1,2,3 sətrləri varsa və biz olmuyan 5ci sətri əldə etmək </t>
    </r>
  </si>
  <si>
    <r>
      <t xml:space="preserve">6) </t>
    </r>
    <r>
      <rPr>
        <sz val="11"/>
        <color rgb="FFFF000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xətası - bu xəta bir çox fərqli hallarda baş verir. Məsələn, </t>
    </r>
    <r>
      <rPr>
        <sz val="11"/>
        <color rgb="FFFF0000"/>
        <rFont val="Calibri"/>
        <family val="2"/>
        <scheme val="minor"/>
      </rPr>
      <t>SUM()</t>
    </r>
    <r>
      <rPr>
        <sz val="11"/>
        <color theme="1"/>
        <rFont val="Calibri"/>
        <family val="2"/>
        <scheme val="minor"/>
      </rPr>
      <t xml:space="preserve"> metodunun adını hesablama başa çatdıqdan sonra </t>
    </r>
    <r>
      <rPr>
        <sz val="11"/>
        <color rgb="FFFF0000"/>
        <rFont val="Calibri"/>
        <family val="2"/>
        <scheme val="minor"/>
      </rPr>
      <t>SUn()</t>
    </r>
    <r>
      <rPr>
        <sz val="11"/>
        <color theme="1"/>
        <rFont val="Calibri"/>
        <family val="2"/>
        <scheme val="minor"/>
      </rPr>
      <t xml:space="preserve"> etsək onda AD xətası əldə edəcəyik.</t>
    </r>
  </si>
  <si>
    <r>
      <t xml:space="preserve">Məsələn, funksiyaların içində stringləri cüt dırnaq içində yazmaq lazım gəldiyi halda bunu belə etməsək </t>
    </r>
    <r>
      <rPr>
        <sz val="11"/>
        <color rgb="FFFF000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xətası alarıq. </t>
    </r>
  </si>
  <si>
    <t>Birinci Bu Asagidakilar oxunmalidir !</t>
  </si>
  <si>
    <t>Sütunu silmək üçün mausun sağ düyməsini klikləyərək DELETE sözünü seçmək lazımdır.</t>
  </si>
  <si>
    <t>e</t>
  </si>
  <si>
    <t>Yanvar</t>
  </si>
  <si>
    <t>Fevral</t>
  </si>
  <si>
    <t>Mart</t>
  </si>
  <si>
    <t xml:space="preserve">Formulu yazdıqdan sonra C5 xanasında 1 yaxud 2 yaxud 3 seçdikdə bu indeksə uyğun dəyər B5 xanasında əks ediləcək. </t>
  </si>
  <si>
    <t>Əgər olmayan 4 rəqəmini seçsək onda, xətanı görə bilərik.</t>
  </si>
  <si>
    <r>
      <t xml:space="preserve">8) </t>
    </r>
    <r>
      <rPr>
        <sz val="11"/>
        <color rgb="FFFF0000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 xml:space="preserve"> xətası - Məsələn </t>
    </r>
    <r>
      <rPr>
        <sz val="11"/>
        <color rgb="FFFF0000"/>
        <rFont val="Calibri"/>
        <family val="2"/>
        <scheme val="minor"/>
      </rPr>
      <t xml:space="preserve">SUM() </t>
    </r>
    <r>
      <rPr>
        <sz val="11"/>
        <color theme="1"/>
        <rFont val="Calibri"/>
        <family val="2"/>
        <scheme val="minor"/>
      </rPr>
      <t>metodunun içində xanaların diapazonunu seçdikdə bu xana adları CÜT dırnaq ilə ayrılır ancaq bu simvolu unutsaq onda NULL xətası alarıq.</t>
    </r>
  </si>
  <si>
    <r>
      <t xml:space="preserve">9) Xarici mənbədən excel-ə data çağırdıqda yəni </t>
    </r>
    <r>
      <rPr>
        <sz val="11"/>
        <color rgb="FFFF0000"/>
        <rFont val="Calibri"/>
        <family val="2"/>
        <scheme val="minor"/>
      </rPr>
      <t>İMPORT</t>
    </r>
    <r>
      <rPr>
        <sz val="11"/>
        <color theme="1"/>
        <rFont val="Calibri"/>
        <family val="2"/>
        <scheme val="minor"/>
      </rPr>
      <t xml:space="preserve"> etdikdə xəta baş verərsə onda belə bir xəta əldə edə bilərik: </t>
    </r>
    <r>
      <rPr>
        <sz val="11"/>
        <color rgb="FFFF0000"/>
        <rFont val="Calibri"/>
        <family val="2"/>
        <scheme val="minor"/>
      </rPr>
      <t>#GETTING_DATA</t>
    </r>
  </si>
  <si>
    <t>Burada o haqqda numune yoxdur.</t>
  </si>
  <si>
    <t>IF</t>
  </si>
  <si>
    <t>AND</t>
  </si>
  <si>
    <t>OR</t>
  </si>
  <si>
    <t>IFERROR</t>
  </si>
  <si>
    <t>1) Yuxarida uc dene excel emri gosterilmisdir. Bunlar funksiyalardir. Funksiyalarin parametrileri vardir</t>
  </si>
  <si>
    <t xml:space="preserve">Bu parametrler vergul indikatoru ile bir birlerinden ayrilirlar.  Bu indikator OS den asili olaraq noqteli vergulde </t>
  </si>
  <si>
    <t xml:space="preserve">ola biler. Asagidaki sekilde hemin indikatorun nece deyisdirilmesi gosterilmisdir. </t>
  </si>
  <si>
    <t>1) IF ile xanadaki deyerin meselen 5 olub olmadigini yoxlaya ve basqa bir xanaya eger 5-dirse onda Besdir eks halda Bes deyil yazsin deyə bilərik.</t>
  </si>
  <si>
    <t>Asagidaki sekilde acilan pencere hemise yaxsi variant deyildir cunki ic ice funksiyalar yazmaq olmur.</t>
  </si>
  <si>
    <t>&lt;</t>
  </si>
  <si>
    <t>&gt;</t>
  </si>
  <si>
    <t>&lt;=</t>
  </si>
  <si>
    <t>&gt;=</t>
  </si>
  <si>
    <t>=</t>
  </si>
  <si>
    <t>&lt;&gt;</t>
  </si>
  <si>
    <t>Kicikdir</t>
  </si>
  <si>
    <t>Boyukdur</t>
  </si>
  <si>
    <t>Kicik beraberdir</t>
  </si>
  <si>
    <t>Boyuk beraberdir</t>
  </si>
  <si>
    <t>beraberdir</t>
  </si>
  <si>
    <t>beraber deyil</t>
  </si>
  <si>
    <t>3) Yaxud IF içində İF yazaraq yeni bir sorğu yarada bilərik</t>
  </si>
  <si>
    <r>
      <t xml:space="preserve">2) Şərtlər qoşan zaman müqayisə operatorlardan istifadə etmək olar: </t>
    </r>
    <r>
      <rPr>
        <sz val="11"/>
        <color rgb="FFFF0000"/>
        <rFont val="Calibri"/>
        <family val="2"/>
        <scheme val="minor"/>
      </rPr>
      <t>IF(A65&gt;=20, "Boyukdur", "Kicikdir")</t>
    </r>
  </si>
  <si>
    <r>
      <t xml:space="preserve">1) Əgər işçinin etdiyi satış 300 və 300-dən yuxarıdırsa Bonus olacaq əmək haqqının </t>
    </r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 faizi. Əgər 300-dən kiçikdirsə Bonus olacaq əmək haqqının 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faizi.</t>
    </r>
  </si>
  <si>
    <t>Ad&amp;Soyad</t>
  </si>
  <si>
    <t>Filial</t>
  </si>
  <si>
    <t>Maaşı</t>
  </si>
  <si>
    <t>Satış miqdarı</t>
  </si>
  <si>
    <t>STATUS</t>
  </si>
  <si>
    <t>Adilə Eldarova</t>
  </si>
  <si>
    <t>Gəncə</t>
  </si>
  <si>
    <t>Novruz Əhmədov</t>
  </si>
  <si>
    <t>Adilə Rəhmanova</t>
  </si>
  <si>
    <t>Çimnaz Ismayilova</t>
  </si>
  <si>
    <t>Nader Şəmsiyev</t>
  </si>
  <si>
    <t>Nizami Sadiqov</t>
  </si>
  <si>
    <t>Sahib Kərimov</t>
  </si>
  <si>
    <t>Xamis Əhmədov</t>
  </si>
  <si>
    <t>Şükür Xəlilov</t>
  </si>
  <si>
    <t>Ürfət Niftəliyev</t>
  </si>
  <si>
    <t>Akif Kərimov</t>
  </si>
  <si>
    <t>Nərimanov</t>
  </si>
  <si>
    <t>Aydın Rüstəmzadə</t>
  </si>
  <si>
    <t>Vadim Ələkbərov</t>
  </si>
  <si>
    <t>Vüqar Əliyev</t>
  </si>
  <si>
    <t>Qoşqar Əliyev</t>
  </si>
  <si>
    <t>Aydın Əsgərov</t>
  </si>
  <si>
    <t>Fəridə Əhmədova</t>
  </si>
  <si>
    <t>Ramin Aslanov</t>
  </si>
  <si>
    <t>Rəşad Seyfullayev</t>
  </si>
  <si>
    <t>Rəşad Vəlizadə</t>
  </si>
  <si>
    <t>Səadət Qarayeva</t>
  </si>
  <si>
    <t>Şahəddin Ağayev</t>
  </si>
  <si>
    <t>Nəsimi 1</t>
  </si>
  <si>
    <t>Aydın Əliyev</t>
  </si>
  <si>
    <t>Akif Əliyev</t>
  </si>
  <si>
    <t>Minəxanım Mustafayeva</t>
  </si>
  <si>
    <t>Ramin Allahverdiyev</t>
  </si>
  <si>
    <t>Seccad Əhmədov</t>
  </si>
  <si>
    <t>Xəlil Ələkbərov</t>
  </si>
  <si>
    <t>Afaq Babaşlı</t>
  </si>
  <si>
    <t>Nəsimi 2</t>
  </si>
  <si>
    <t>Akif Ismayılov</t>
  </si>
  <si>
    <t>Teymur Xanməmmədov</t>
  </si>
  <si>
    <t>Vaqif Əliyev</t>
  </si>
  <si>
    <t>Aftandil Baxşəliyev</t>
  </si>
  <si>
    <t>Akif Əmrahov</t>
  </si>
  <si>
    <t>Aydın Yaqubov</t>
  </si>
  <si>
    <t>BONUS</t>
  </si>
  <si>
    <t>IF(D2&gt;=300, C2*0.6, C2*0.2)</t>
  </si>
  <si>
    <r>
      <t xml:space="preserve">Bu formul, </t>
    </r>
    <r>
      <rPr>
        <b/>
        <sz val="11"/>
        <color theme="1"/>
        <rFont val="Calibri"/>
        <family val="2"/>
        <scheme val="minor"/>
      </rPr>
      <t xml:space="preserve">daxili </t>
    </r>
    <r>
      <rPr>
        <b/>
        <sz val="10"/>
        <color theme="1"/>
        <rFont val="Arial Unicode MS"/>
      </rPr>
      <t>IF</t>
    </r>
    <r>
      <rPr>
        <b/>
        <sz val="11"/>
        <color theme="1"/>
        <rFont val="Calibri"/>
        <family val="2"/>
        <scheme val="minor"/>
      </rPr>
      <t xml:space="preserve"> funksiyalarını</t>
    </r>
    <r>
      <rPr>
        <sz val="11"/>
        <color theme="1"/>
        <rFont val="Calibri"/>
        <family val="2"/>
        <scheme val="minor"/>
      </rPr>
      <t xml:space="preserve"> və </t>
    </r>
    <r>
      <rPr>
        <b/>
        <sz val="10"/>
        <color theme="1"/>
        <rFont val="Arial Unicode MS"/>
      </rPr>
      <t>AND</t>
    </r>
    <r>
      <rPr>
        <b/>
        <sz val="11"/>
        <color theme="1"/>
        <rFont val="Calibri"/>
        <family val="2"/>
        <scheme val="minor"/>
      </rPr>
      <t xml:space="preserve"> funksiyasını</t>
    </r>
    <r>
      <rPr>
        <sz val="11"/>
        <color theme="1"/>
        <rFont val="Calibri"/>
        <family val="2"/>
        <scheme val="minor"/>
      </rPr>
      <t xml:space="preserve"> birləşdirərək çoxşaxəli bir </t>
    </r>
    <r>
      <rPr>
        <b/>
        <sz val="11"/>
        <color theme="1"/>
        <rFont val="Calibri"/>
        <family val="2"/>
        <scheme val="minor"/>
      </rPr>
      <t>şərtli yoxlama</t>
    </r>
    <r>
      <rPr>
        <sz val="11"/>
        <color theme="1"/>
        <rFont val="Calibri"/>
        <family val="2"/>
        <scheme val="minor"/>
      </rPr>
      <t xml:space="preserve"> həyata keçirir. Formulda 3 əsas </t>
    </r>
    <r>
      <rPr>
        <b/>
        <sz val="11"/>
        <color theme="1"/>
        <rFont val="Calibri"/>
        <family val="2"/>
        <scheme val="minor"/>
      </rPr>
      <t>şərt</t>
    </r>
    <r>
      <rPr>
        <sz val="11"/>
        <color theme="1"/>
        <rFont val="Calibri"/>
        <family val="2"/>
        <scheme val="minor"/>
      </rPr>
      <t xml:space="preserve"> var və bu şərtlərə əsasən </t>
    </r>
    <r>
      <rPr>
        <b/>
        <sz val="11"/>
        <color theme="1"/>
        <rFont val="Calibri"/>
        <family val="2"/>
        <scheme val="minor"/>
      </rPr>
      <t>"Pis"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"Yaxşı"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"Əla"</t>
    </r>
    <r>
      <rPr>
        <sz val="11"/>
        <color theme="1"/>
        <rFont val="Calibri"/>
        <family val="2"/>
        <scheme val="minor"/>
      </rPr>
      <t xml:space="preserve"> və ya </t>
    </r>
    <r>
      <rPr>
        <b/>
        <sz val="11"/>
        <color theme="1"/>
        <rFont val="Calibri"/>
        <family val="2"/>
        <scheme val="minor"/>
      </rPr>
      <t>"Dəyər səhvdir"</t>
    </r>
    <r>
      <rPr>
        <sz val="11"/>
        <color theme="1"/>
        <rFont val="Calibri"/>
        <family val="2"/>
        <scheme val="minor"/>
      </rPr>
      <t xml:space="preserve"> dəyərləri qaytarılır.</t>
    </r>
  </si>
  <si>
    <t>IF(AND(D2&gt;=150,D2&lt;=200),"Pis",IF(AND(D2&gt;=201,D2&lt;=300),"Yaxşı",IF(AND(D2&gt;=301,D2&lt;=400),"Əla","Dəyər səhvdir")))</t>
  </si>
  <si>
    <t>IF(D2&gt;=300,"Əla",IF(D2&gt;=200,"Yaxşı",IF(D2&gt;=150,"Pis")))</t>
  </si>
  <si>
    <r>
      <t>AND</t>
    </r>
    <r>
      <rPr>
        <sz val="11"/>
        <color theme="1"/>
        <rFont val="Calibri"/>
        <family val="2"/>
        <scheme val="minor"/>
      </rPr>
      <t xml:space="preserve"> funksiyası bir neçə şərti </t>
    </r>
    <r>
      <rPr>
        <b/>
        <sz val="11"/>
        <color theme="1"/>
        <rFont val="Calibri"/>
        <family val="2"/>
        <scheme val="minor"/>
      </rPr>
      <t>birdən çox</t>
    </r>
    <r>
      <rPr>
        <sz val="11"/>
        <color theme="1"/>
        <rFont val="Calibri"/>
        <family val="2"/>
        <scheme val="minor"/>
      </rPr>
      <t xml:space="preserve"> yoxlayır və yalnız </t>
    </r>
    <r>
      <rPr>
        <b/>
        <sz val="11"/>
        <color theme="1"/>
        <rFont val="Calibri"/>
        <family val="2"/>
        <scheme val="minor"/>
      </rPr>
      <t>həmin bütün şərtlər doğru olduqda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 xml:space="preserve"> nəticəsi verir.</t>
    </r>
  </si>
  <si>
    <r>
      <rPr>
        <sz val="11"/>
        <color theme="1"/>
        <rFont val="Calibri"/>
        <family val="2"/>
        <scheme val="minor"/>
      </rPr>
      <t xml:space="preserve">Bu funksiya, şərt doğru (TRUE) olduqda bir qiymət, yanlış (FALSE) olduqda isə başqa bir qiymət qaytarır. Bu formulda iç-içə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funksiyaları istifadə edilib, yəni hər bir şərt düzgün olmadığı halda digər şərt yoxlanır.</t>
    </r>
  </si>
  <si>
    <r>
      <t>Birinci şərt</t>
    </r>
    <r>
      <rPr>
        <sz val="11"/>
        <color theme="1"/>
        <rFont val="Calibri"/>
        <family val="2"/>
        <scheme val="minor"/>
      </rPr>
      <t>:</t>
    </r>
  </si>
  <si>
    <r>
      <t>AND(D2&gt;=150, D2&lt;=200)</t>
    </r>
    <r>
      <rPr>
        <sz val="11"/>
        <color theme="1"/>
        <rFont val="Calibri"/>
        <family val="2"/>
        <scheme val="minor"/>
      </rPr>
      <t xml:space="preserve">: Bu şərt D2 hüceyrəsindəki dəyərin </t>
    </r>
    <r>
      <rPr>
        <b/>
        <sz val="11"/>
        <color theme="1"/>
        <rFont val="Calibri"/>
        <family val="2"/>
        <scheme val="minor"/>
      </rPr>
      <t>150 ilə 200 arasında</t>
    </r>
    <r>
      <rPr>
        <sz val="11"/>
        <color theme="1"/>
        <rFont val="Calibri"/>
        <family val="2"/>
        <scheme val="minor"/>
      </rPr>
      <t xml:space="preserve"> olub-olmamasını yoxlayır.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</si>
  <si>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150 və 200 arasında bir dəyərdirsə (bunu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edirsə), </t>
    </r>
    <r>
      <rPr>
        <b/>
        <sz val="11"/>
        <color theme="1"/>
        <rFont val="Calibri"/>
        <family val="2"/>
        <scheme val="minor"/>
      </rPr>
      <t>"Pis"</t>
    </r>
    <r>
      <rPr>
        <sz val="11"/>
        <color theme="1"/>
        <rFont val="Calibri"/>
        <family val="2"/>
        <scheme val="minor"/>
      </rPr>
      <t xml:space="preserve"> dəyəri qaytarılır.</t>
    </r>
  </si>
  <si>
    <r>
      <t xml:space="preserve">Əgər bu şərt düzgün deyilsə (yəni,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150 ilə 200 arasında deyil), növbəti şərt yoxlanır.</t>
    </r>
  </si>
  <si>
    <r>
      <t>İkinci şərt</t>
    </r>
    <r>
      <rPr>
        <sz val="11"/>
        <color theme="1"/>
        <rFont val="Calibri"/>
        <family val="2"/>
        <scheme val="minor"/>
      </rPr>
      <t>:</t>
    </r>
  </si>
  <si>
    <r>
      <t>AND(D2&gt;=201, D2&lt;=300)</t>
    </r>
    <r>
      <rPr>
        <sz val="11"/>
        <color theme="1"/>
        <rFont val="Calibri"/>
        <family val="2"/>
        <scheme val="minor"/>
      </rPr>
      <t xml:space="preserve">: Bu şərt D2 hüceyrəsinin </t>
    </r>
    <r>
      <rPr>
        <b/>
        <sz val="11"/>
        <color theme="1"/>
        <rFont val="Calibri"/>
        <family val="2"/>
        <scheme val="minor"/>
      </rPr>
      <t>201 ilə 300 arasında</t>
    </r>
    <r>
      <rPr>
        <sz val="11"/>
        <color theme="1"/>
        <rFont val="Calibri"/>
        <family val="2"/>
        <scheme val="minor"/>
      </rPr>
      <t xml:space="preserve"> olmasını yoxlayır.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</si>
  <si>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201 və 300 arasında bir dəyərdirsə, </t>
    </r>
    <r>
      <rPr>
        <b/>
        <sz val="11"/>
        <color theme="1"/>
        <rFont val="Calibri"/>
        <family val="2"/>
        <scheme val="minor"/>
      </rPr>
      <t>"Yaxşı"</t>
    </r>
    <r>
      <rPr>
        <sz val="11"/>
        <color theme="1"/>
        <rFont val="Calibri"/>
        <family val="2"/>
        <scheme val="minor"/>
      </rPr>
      <t xml:space="preserve"> dəyəri qaytarılır.</t>
    </r>
  </si>
  <si>
    <r>
      <t xml:space="preserve">Əgər bu şərt də doğru deyil (yəni,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201 ilə 300 arasında deyil), növbəti şərt yoxlanır.</t>
    </r>
  </si>
  <si>
    <r>
      <t>Üçüncü şərt</t>
    </r>
    <r>
      <rPr>
        <sz val="11"/>
        <color theme="1"/>
        <rFont val="Calibri"/>
        <family val="2"/>
        <scheme val="minor"/>
      </rPr>
      <t>:</t>
    </r>
  </si>
  <si>
    <r>
      <t>AND(D2&gt;=301, D2&lt;=400)</t>
    </r>
    <r>
      <rPr>
        <sz val="11"/>
        <color theme="1"/>
        <rFont val="Calibri"/>
        <family val="2"/>
        <scheme val="minor"/>
      </rPr>
      <t xml:space="preserve">: Bu şərt D2 hüceyrəsinin </t>
    </r>
    <r>
      <rPr>
        <b/>
        <sz val="11"/>
        <color theme="1"/>
        <rFont val="Calibri"/>
        <family val="2"/>
        <scheme val="minor"/>
      </rPr>
      <t>301 ilə 400 arasında</t>
    </r>
    <r>
      <rPr>
        <sz val="11"/>
        <color theme="1"/>
        <rFont val="Calibri"/>
        <family val="2"/>
        <scheme val="minor"/>
      </rPr>
      <t xml:space="preserve"> olmasını yoxlayır.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</si>
  <si>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301 və 400 arasında bir dəyərdirsə, </t>
    </r>
    <r>
      <rPr>
        <b/>
        <sz val="11"/>
        <color theme="1"/>
        <rFont val="Calibri"/>
        <family val="2"/>
        <scheme val="minor"/>
      </rPr>
      <t>"Əla"</t>
    </r>
    <r>
      <rPr>
        <sz val="11"/>
        <color theme="1"/>
        <rFont val="Calibri"/>
        <family val="2"/>
        <scheme val="minor"/>
      </rPr>
      <t xml:space="preserve"> dəyəri qaytarılır.</t>
    </r>
  </si>
  <si>
    <r>
      <t xml:space="preserve">Əgər bu şərt də düzgün deyilsə (yəni,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301 ilə 400 arasında deyil), o zaman ən sonuncu dəyər olan </t>
    </r>
    <r>
      <rPr>
        <b/>
        <sz val="11"/>
        <color theme="1"/>
        <rFont val="Calibri"/>
        <family val="2"/>
        <scheme val="minor"/>
      </rPr>
      <t>"Dəyər səhvdir"</t>
    </r>
    <r>
      <rPr>
        <sz val="11"/>
        <color theme="1"/>
        <rFont val="Calibri"/>
        <family val="2"/>
        <scheme val="minor"/>
      </rPr>
      <t xml:space="preserve"> qaytarılır.</t>
    </r>
  </si>
  <si>
    <t>Formulun Ümumi Axını:</t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</si>
  <si>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hüceyrəsinin dəyəri </t>
    </r>
    <r>
      <rPr>
        <b/>
        <sz val="11"/>
        <color theme="1"/>
        <rFont val="Calibri"/>
        <family val="2"/>
        <scheme val="minor"/>
      </rPr>
      <t>150-200</t>
    </r>
    <r>
      <rPr>
        <sz val="11"/>
        <color theme="1"/>
        <rFont val="Calibri"/>
        <family val="2"/>
        <scheme val="minor"/>
      </rPr>
      <t xml:space="preserve"> aralığındadırsa, </t>
    </r>
    <r>
      <rPr>
        <b/>
        <sz val="11"/>
        <color theme="1"/>
        <rFont val="Calibri"/>
        <family val="2"/>
        <scheme val="minor"/>
      </rPr>
      <t>"Pis"</t>
    </r>
    <r>
      <rPr>
        <sz val="11"/>
        <color theme="1"/>
        <rFont val="Calibri"/>
        <family val="2"/>
        <scheme val="minor"/>
      </rPr>
      <t xml:space="preserve"> qaytarılır.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</si>
  <si>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hüceyrəsinin dəyəri </t>
    </r>
    <r>
      <rPr>
        <b/>
        <sz val="11"/>
        <color theme="1"/>
        <rFont val="Calibri"/>
        <family val="2"/>
        <scheme val="minor"/>
      </rPr>
      <t>201-300</t>
    </r>
    <r>
      <rPr>
        <sz val="11"/>
        <color theme="1"/>
        <rFont val="Calibri"/>
        <family val="2"/>
        <scheme val="minor"/>
      </rPr>
      <t xml:space="preserve"> aralığındadırsa, </t>
    </r>
    <r>
      <rPr>
        <b/>
        <sz val="11"/>
        <color theme="1"/>
        <rFont val="Calibri"/>
        <family val="2"/>
        <scheme val="minor"/>
      </rPr>
      <t>"Yaxşı"</t>
    </r>
    <r>
      <rPr>
        <sz val="11"/>
        <color theme="1"/>
        <rFont val="Calibri"/>
        <family val="2"/>
        <scheme val="minor"/>
      </rPr>
      <t xml:space="preserve"> qaytarılır.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</si>
  <si>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hüceyrəsinin dəyəri </t>
    </r>
    <r>
      <rPr>
        <b/>
        <sz val="11"/>
        <color theme="1"/>
        <rFont val="Calibri"/>
        <family val="2"/>
        <scheme val="minor"/>
      </rPr>
      <t>301-400</t>
    </r>
    <r>
      <rPr>
        <sz val="11"/>
        <color theme="1"/>
        <rFont val="Calibri"/>
        <family val="2"/>
        <scheme val="minor"/>
      </rPr>
      <t xml:space="preserve"> aralığındadırsa, </t>
    </r>
    <r>
      <rPr>
        <b/>
        <sz val="11"/>
        <color theme="1"/>
        <rFont val="Calibri"/>
        <family val="2"/>
        <scheme val="minor"/>
      </rPr>
      <t>"Əla"</t>
    </r>
    <r>
      <rPr>
        <sz val="11"/>
        <color theme="1"/>
        <rFont val="Calibri"/>
        <family val="2"/>
        <scheme val="minor"/>
      </rPr>
      <t xml:space="preserve"> qaytarılır.</t>
    </r>
  </si>
  <si>
    <r>
      <t xml:space="preserve">Əgər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hüceyrəsinin dəyəri heç bir şərtə uyğun gəlmirsə (yəni 150-dən kiçik və ya 400-dən böyükdürsə), </t>
    </r>
    <r>
      <rPr>
        <b/>
        <sz val="11"/>
        <color theme="1"/>
        <rFont val="Calibri"/>
        <family val="2"/>
        <scheme val="minor"/>
      </rPr>
      <t>"Dəyər səhvdir"</t>
    </r>
    <r>
      <rPr>
        <sz val="11"/>
        <color theme="1"/>
        <rFont val="Calibri"/>
        <family val="2"/>
        <scheme val="minor"/>
      </rPr>
      <t xml:space="preserve"> mesajı göstərilir.</t>
    </r>
  </si>
  <si>
    <t>BİRİNCİ STATUS XANASINDAKI FORMULA</t>
  </si>
  <si>
    <t>İKİNCİ STATUS XANASINDAKI FORMULA</t>
  </si>
  <si>
    <t>Buda yuxarıdakı ilə eynidir onun üçün izah etməyə ehtiyax yoxdur</t>
  </si>
  <si>
    <r>
      <t>TRUE</t>
    </r>
    <r>
      <rPr>
        <sz val="11"/>
        <color theme="1"/>
        <rFont val="Calibri"/>
        <family val="2"/>
        <scheme val="minor"/>
      </rPr>
      <t xml:space="preserve"> və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Excel-də məntiqi (logical) dəyərlərdir və </t>
    </r>
    <r>
      <rPr>
        <b/>
        <sz val="11"/>
        <color theme="1"/>
        <rFont val="Calibri"/>
        <family val="2"/>
        <scheme val="minor"/>
      </rPr>
      <t>şərtli funksiyalar</t>
    </r>
    <r>
      <rPr>
        <sz val="11"/>
        <color theme="1"/>
        <rFont val="Calibri"/>
        <family val="2"/>
        <scheme val="minor"/>
      </rPr>
      <t xml:space="preserve"> və </t>
    </r>
    <r>
      <rPr>
        <b/>
        <sz val="11"/>
        <color theme="1"/>
        <rFont val="Calibri"/>
        <family val="2"/>
        <scheme val="minor"/>
      </rPr>
      <t>dəyərlər</t>
    </r>
    <r>
      <rPr>
        <sz val="11"/>
        <color theme="1"/>
        <rFont val="Calibri"/>
        <family val="2"/>
        <scheme val="minor"/>
      </rPr>
      <t xml:space="preserve"> ilə işləyərkən istifadə olunur:</t>
    </r>
  </si>
  <si>
    <r>
      <t>TRUE</t>
    </r>
    <r>
      <rPr>
        <sz val="11"/>
        <color theme="1"/>
        <rFont val="Calibri"/>
        <family val="2"/>
        <scheme val="minor"/>
      </rPr>
      <t xml:space="preserve">: Həqiqət dəyəri, yəni </t>
    </r>
    <r>
      <rPr>
        <b/>
        <sz val="11"/>
        <color theme="1"/>
        <rFont val="Calibri"/>
        <family val="2"/>
        <scheme val="minor"/>
      </rPr>
      <t>doğru</t>
    </r>
    <r>
      <rPr>
        <sz val="11"/>
        <color theme="1"/>
        <rFont val="Calibri"/>
        <family val="2"/>
        <scheme val="minor"/>
      </rPr>
      <t xml:space="preserve"> vəziyyəti bildirir. Məsələn, </t>
    </r>
    <r>
      <rPr>
        <sz val="10"/>
        <color rgb="FFFF0000"/>
        <rFont val="Arial Unicode MS"/>
      </rPr>
      <t>=A1&gt;B1</t>
    </r>
    <r>
      <rPr>
        <sz val="11"/>
        <color theme="1"/>
        <rFont val="Calibri"/>
        <family val="2"/>
        <scheme val="minor"/>
      </rPr>
      <t xml:space="preserve"> funksiyası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qaytarar, əgər </t>
    </r>
    <r>
      <rPr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hüceyrəsinin dəyəri </t>
    </r>
    <r>
      <rPr>
        <sz val="11"/>
        <color rgb="FFFF0000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-dən böyükdürsə.</t>
    </r>
  </si>
  <si>
    <r>
      <t>FALSE</t>
    </r>
    <r>
      <rPr>
        <sz val="11"/>
        <color theme="1"/>
        <rFont val="Calibri"/>
        <family val="2"/>
        <scheme val="minor"/>
      </rPr>
      <t xml:space="preserve">: Yanlış dəyəri, yəni </t>
    </r>
    <r>
      <rPr>
        <b/>
        <sz val="11"/>
        <color theme="1"/>
        <rFont val="Calibri"/>
        <family val="2"/>
        <scheme val="minor"/>
      </rPr>
      <t>səhv</t>
    </r>
    <r>
      <rPr>
        <sz val="11"/>
        <color theme="1"/>
        <rFont val="Calibri"/>
        <family val="2"/>
        <scheme val="minor"/>
      </rPr>
      <t xml:space="preserve"> vəziyyəti bildirir. Məsələn, </t>
    </r>
    <r>
      <rPr>
        <sz val="10"/>
        <color rgb="FFFF0000"/>
        <rFont val="Arial Unicode MS"/>
      </rPr>
      <t>=A1&lt;B1</t>
    </r>
    <r>
      <rPr>
        <sz val="11"/>
        <color theme="1"/>
        <rFont val="Calibri"/>
        <family val="2"/>
        <scheme val="minor"/>
      </rPr>
      <t xml:space="preserve"> funksiyası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qaytarar, əgər </t>
    </r>
    <r>
      <rPr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hüceyrəsinin dəyəri </t>
    </r>
    <r>
      <rPr>
        <sz val="11"/>
        <color rgb="FFFF0000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-dən kiçik deyilsə.</t>
    </r>
  </si>
  <si>
    <t>Məntiqi vurma AND</t>
  </si>
  <si>
    <t>Məntiqi toplama OR</t>
  </si>
  <si>
    <t>1. AND:</t>
  </si>
  <si>
    <r>
      <t>AND</t>
    </r>
    <r>
      <rPr>
        <sz val="11"/>
        <color theme="1"/>
        <rFont val="Calibri"/>
        <family val="2"/>
        <scheme val="minor"/>
      </rPr>
      <t xml:space="preserve"> funksiyası, bir neçə şərtin </t>
    </r>
    <r>
      <rPr>
        <b/>
        <sz val="11"/>
        <color theme="1"/>
        <rFont val="Calibri"/>
        <family val="2"/>
        <scheme val="minor"/>
      </rPr>
      <t>hamısının doğru olub-olmamasını</t>
    </r>
    <r>
      <rPr>
        <sz val="11"/>
        <color theme="1"/>
        <rFont val="Calibri"/>
        <family val="2"/>
        <scheme val="minor"/>
      </rPr>
      <t xml:space="preserve"> yoxlayır. Bütün şərtlər </t>
    </r>
    <r>
      <rPr>
        <b/>
        <sz val="11"/>
        <color theme="1"/>
        <rFont val="Calibri"/>
        <family val="2"/>
        <scheme val="minor"/>
      </rPr>
      <t>doğru</t>
    </r>
    <r>
      <rPr>
        <sz val="11"/>
        <color theme="1"/>
        <rFont val="Calibri"/>
        <family val="2"/>
        <scheme val="minor"/>
      </rPr>
      <t xml:space="preserve"> olarsa,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, əks halda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qaytarır.</t>
    </r>
  </si>
  <si>
    <t>2. OR:</t>
  </si>
  <si>
    <r>
      <t>OR</t>
    </r>
    <r>
      <rPr>
        <sz val="11"/>
        <color theme="1"/>
        <rFont val="Calibri"/>
        <family val="2"/>
        <scheme val="minor"/>
      </rPr>
      <t xml:space="preserve"> funksiyası, bir neçə şərtin </t>
    </r>
    <r>
      <rPr>
        <b/>
        <sz val="11"/>
        <color theme="1"/>
        <rFont val="Calibri"/>
        <family val="2"/>
        <scheme val="minor"/>
      </rPr>
      <t>biri</t>
    </r>
    <r>
      <rPr>
        <sz val="11"/>
        <color theme="1"/>
        <rFont val="Calibri"/>
        <family val="2"/>
        <scheme val="minor"/>
      </rPr>
      <t xml:space="preserve"> doğru olsa belə,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qaytarır. Əgər bütün şərtlər </t>
    </r>
    <r>
      <rPr>
        <b/>
        <sz val="11"/>
        <color theme="1"/>
        <rFont val="Calibri"/>
        <family val="2"/>
        <scheme val="minor"/>
      </rPr>
      <t>yanlış</t>
    </r>
    <r>
      <rPr>
        <sz val="11"/>
        <color theme="1"/>
        <rFont val="Calibri"/>
        <family val="2"/>
        <scheme val="minor"/>
      </rPr>
      <t xml:space="preserve"> olarsa,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qaytarır.</t>
    </r>
  </si>
  <si>
    <t>3. NOT:</t>
  </si>
  <si>
    <r>
      <t>NOT</t>
    </r>
    <r>
      <rPr>
        <sz val="11"/>
        <color theme="1"/>
        <rFont val="Calibri"/>
        <family val="2"/>
        <scheme val="minor"/>
      </rPr>
      <t xml:space="preserve"> funksiyası, verilən məntiqi dəyəri </t>
    </r>
    <r>
      <rPr>
        <b/>
        <sz val="11"/>
        <color theme="1"/>
        <rFont val="Calibri"/>
        <family val="2"/>
        <scheme val="minor"/>
      </rPr>
      <t>inversiya edir</t>
    </r>
    <r>
      <rPr>
        <sz val="11"/>
        <color theme="1"/>
        <rFont val="Calibri"/>
        <family val="2"/>
        <scheme val="minor"/>
      </rPr>
      <t xml:space="preserve">. Yəni,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-u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-a,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-u isə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-ya çevirir.</t>
    </r>
  </si>
  <si>
    <r>
      <t xml:space="preserve">Təsəvvür edək ki, </t>
    </r>
    <r>
      <rPr>
        <sz val="10"/>
        <color theme="1"/>
        <rFont val="Arial Unicode MS"/>
      </rPr>
      <t>A1</t>
    </r>
    <r>
      <rPr>
        <sz val="11"/>
        <color theme="1"/>
        <rFont val="Calibri"/>
        <family val="2"/>
        <scheme val="minor"/>
      </rPr>
      <t xml:space="preserve"> və </t>
    </r>
    <r>
      <rPr>
        <sz val="10"/>
        <color theme="1"/>
        <rFont val="Arial Unicode MS"/>
      </rPr>
      <t>B1</t>
    </r>
    <r>
      <rPr>
        <sz val="11"/>
        <color theme="1"/>
        <rFont val="Calibri"/>
        <family val="2"/>
        <scheme val="minor"/>
      </rPr>
      <t xml:space="preserve"> hüceyrələrində iki say var. Bizim məqsədimiz isə bu şərtləri yoxlamaqdır:</t>
    </r>
  </si>
  <si>
    <r>
      <t>A1</t>
    </r>
    <r>
      <rPr>
        <sz val="11"/>
        <color theme="1"/>
        <rFont val="Calibri"/>
        <family val="2"/>
        <scheme val="minor"/>
      </rPr>
      <t xml:space="preserve"> dəyəri 10-dan böyükdür və ya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dəyəri 20-dən kiçikdir.</t>
    </r>
  </si>
  <si>
    <r>
      <t xml:space="preserve">Həmçinin,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-in dəyəri 30-dan kiçik olmamalıdır.</t>
    </r>
  </si>
  <si>
    <t>NUMUNE:</t>
  </si>
  <si>
    <t>NOT(A19&lt;30) - burada 30 ededini 10 ile evez etdikde AND() metodu TRUE qaytaracaq</t>
  </si>
  <si>
    <t>AND(OR(A19&gt;10, B19&lt;20), NOT(A19&lt;30))</t>
  </si>
  <si>
    <r>
      <t>IFERROR</t>
    </r>
    <r>
      <rPr>
        <sz val="11"/>
        <color theme="1"/>
        <rFont val="Calibri"/>
        <family val="2"/>
        <scheme val="minor"/>
      </rPr>
      <t xml:space="preserve"> funksiyası, bir formulun nəticəsi </t>
    </r>
    <r>
      <rPr>
        <b/>
        <sz val="11"/>
        <color theme="1"/>
        <rFont val="Calibri"/>
        <family val="2"/>
        <scheme val="minor"/>
      </rPr>
      <t>xəta</t>
    </r>
    <r>
      <rPr>
        <sz val="11"/>
        <color theme="1"/>
        <rFont val="Calibri"/>
        <family val="2"/>
        <scheme val="minor"/>
      </rPr>
      <t xml:space="preserve"> (error) verərsə, onu idarə etməyə və müəyyən bir dəyər qaytarmağa imkan verir. </t>
    </r>
  </si>
  <si>
    <r>
      <t xml:space="preserve">Bu funksiya, məsələn, </t>
    </r>
    <r>
      <rPr>
        <sz val="11"/>
        <color rgb="FFFF0000"/>
        <rFont val="Calibri"/>
        <family val="2"/>
        <scheme val="minor"/>
      </rPr>
      <t>#DIV/0!</t>
    </r>
    <r>
      <rPr>
        <sz val="11"/>
        <color theme="1"/>
        <rFont val="Calibri"/>
        <family val="2"/>
        <scheme val="minor"/>
      </rPr>
      <t xml:space="preserve"> (bölmə sıfıra) və ya </t>
    </r>
    <r>
      <rPr>
        <sz val="11"/>
        <color rgb="FFFF0000"/>
        <rFont val="Calibri"/>
        <family val="2"/>
        <scheme val="minor"/>
      </rPr>
      <t>#N/A</t>
    </r>
    <r>
      <rPr>
        <sz val="11"/>
        <color theme="1"/>
        <rFont val="Calibri"/>
        <family val="2"/>
        <scheme val="minor"/>
      </rPr>
      <t xml:space="preserve"> (tapılmadı) kimi səhvlərin qarşısını almağa kömək edir.</t>
    </r>
  </si>
  <si>
    <t>IFERROR(value, value_if_error)</t>
  </si>
  <si>
    <r>
      <t>value</t>
    </r>
    <r>
      <rPr>
        <sz val="11"/>
        <color theme="1"/>
        <rFont val="Calibri"/>
        <family val="2"/>
        <scheme val="minor"/>
      </rPr>
      <t>: Hesablama və ya formulun nəticəsi.</t>
    </r>
  </si>
  <si>
    <r>
      <t>value_if_error</t>
    </r>
    <r>
      <rPr>
        <sz val="11"/>
        <color theme="1"/>
        <rFont val="Calibri"/>
        <family val="2"/>
        <scheme val="minor"/>
      </rPr>
      <t xml:space="preserve">: Əgər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səhv verərsə, qaytarılacaq dəyər.</t>
    </r>
  </si>
  <si>
    <t>Nümunə:</t>
  </si>
  <si>
    <r>
      <t xml:space="preserve">Təsəvvür edək ki, </t>
    </r>
    <r>
      <rPr>
        <b/>
        <sz val="11"/>
        <color theme="1"/>
        <rFont val="Calibri"/>
        <family val="2"/>
        <scheme val="minor"/>
      </rPr>
      <t>A11</t>
    </r>
    <r>
      <rPr>
        <sz val="11"/>
        <color theme="1"/>
        <rFont val="Calibri"/>
        <family val="2"/>
        <scheme val="minor"/>
      </rPr>
      <t xml:space="preserve"> hüceyrəsində </t>
    </r>
    <r>
      <rPr>
        <b/>
        <sz val="11"/>
        <color theme="1"/>
        <rFont val="Calibri"/>
        <family val="2"/>
        <scheme val="minor"/>
      </rPr>
      <t>bölmə əməliyyatı</t>
    </r>
    <r>
      <rPr>
        <sz val="11"/>
        <color theme="1"/>
        <rFont val="Calibri"/>
        <family val="2"/>
        <scheme val="minor"/>
      </rPr>
      <t xml:space="preserve"> aparılır və </t>
    </r>
    <r>
      <rPr>
        <b/>
        <sz val="11"/>
        <color theme="1"/>
        <rFont val="Calibri"/>
        <family val="2"/>
        <scheme val="minor"/>
      </rPr>
      <t>B11</t>
    </r>
    <r>
      <rPr>
        <sz val="11"/>
        <color theme="1"/>
        <rFont val="Calibri"/>
        <family val="2"/>
        <scheme val="minor"/>
      </rPr>
      <t xml:space="preserve"> hüceyrəsi sıfır ola bilər, bu zaman sıfıra bölmə səhvi yaranacaq.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funksiyasından istifadə edərək bu səhvi idarə edə bilərik.</t>
    </r>
  </si>
  <si>
    <t>S.A.A</t>
  </si>
  <si>
    <t>Fənn</t>
  </si>
  <si>
    <t>Topladığı bal</t>
  </si>
  <si>
    <t>Balın hərf qarşılığı</t>
  </si>
  <si>
    <t>Stipendiya</t>
  </si>
  <si>
    <t>Əliyeva Vüsalə Lətif qızı</t>
  </si>
  <si>
    <t>Ali riyaziyyat</t>
  </si>
  <si>
    <t>Səmədov Orxan Vəli oğlu</t>
  </si>
  <si>
    <t>İnformatika</t>
  </si>
  <si>
    <t>A</t>
  </si>
  <si>
    <t>Abdullayev Ömər Vüqar oğlu</t>
  </si>
  <si>
    <t>Ekonometrika</t>
  </si>
  <si>
    <t>E</t>
  </si>
  <si>
    <t>Məmmədli Lalə İsa qızı</t>
  </si>
  <si>
    <t>Maliyyə</t>
  </si>
  <si>
    <t>B</t>
  </si>
  <si>
    <t>[0-50]</t>
  </si>
  <si>
    <t>F</t>
  </si>
  <si>
    <t>[51-60]</t>
  </si>
  <si>
    <t>[61-70]</t>
  </si>
  <si>
    <t>D</t>
  </si>
  <si>
    <t>[71-80]</t>
  </si>
  <si>
    <t>C</t>
  </si>
  <si>
    <t>[81-90]</t>
  </si>
  <si>
    <t>[91-100]</t>
  </si>
  <si>
    <t>Tələbə stipendiya almır</t>
  </si>
  <si>
    <t>E,C,D</t>
  </si>
  <si>
    <t>Tələbə 60 AZN stipendiya alır</t>
  </si>
  <si>
    <t>Tələbə 90 AZN stipendiya alır</t>
  </si>
  <si>
    <t>Tələbə 120 AZN stipendiya alır</t>
  </si>
  <si>
    <t>İşçi</t>
  </si>
  <si>
    <t>Əmək haqqı</t>
  </si>
  <si>
    <t>Stajı</t>
  </si>
  <si>
    <t>Xəstəlik vərəqəsinə görə ödəniləcək məbləğ</t>
  </si>
  <si>
    <t>Mustafayev Kamal</t>
  </si>
  <si>
    <t>Səfərova Arzu</t>
  </si>
  <si>
    <t>Kubişov Seymur</t>
  </si>
  <si>
    <t>Abdullayev Abdulla</t>
  </si>
  <si>
    <t>Ələkbərov Aydın</t>
  </si>
  <si>
    <t>Əliyev Aydın</t>
  </si>
  <si>
    <t>Rüstəmov Vüsal</t>
  </si>
  <si>
    <t>Yaqubov Aydın</t>
  </si>
  <si>
    <t>İşçinin 8 ilədək stajı olduqda əmək haqqının 60%, 8 ildən 12 ilədək olduqda əmək haqqının 80%-i, 12 il və daha çox olduqda isə əmək haqqının 100%-i ödənilir</t>
  </si>
  <si>
    <t>Şərtlər</t>
  </si>
  <si>
    <t>Vergi hesablaması</t>
  </si>
  <si>
    <t>Qeyri-neft sektoru</t>
  </si>
  <si>
    <t>*</t>
  </si>
  <si>
    <t>Sektor</t>
  </si>
  <si>
    <t>Gross Maaş</t>
  </si>
  <si>
    <t>Gəlir vergisi</t>
  </si>
  <si>
    <t>X&lt;=8000</t>
  </si>
  <si>
    <t>X*0</t>
  </si>
  <si>
    <t>X&gt;8000</t>
  </si>
  <si>
    <t>(X-8000)*14%</t>
  </si>
  <si>
    <t>Neft sektoru</t>
  </si>
  <si>
    <t>X&lt;=200</t>
  </si>
  <si>
    <t>200&lt;X&lt;=2500</t>
  </si>
  <si>
    <t>(X-200)*14%</t>
  </si>
  <si>
    <t>X&gt;2500</t>
  </si>
  <si>
    <t>(X-2500)*25%+2500*14%</t>
  </si>
  <si>
    <t>Birinci cədvəldə elə bir şərt qoşmalıyıq ki, əgər Bal 0-50 arası olarsa Nəticə olaraq F yazılsın 1ci cədvəldə.</t>
  </si>
  <si>
    <t xml:space="preserve">Stipendiya sütununda isə, əgər tələbə F alarsa tələbə onda Üçüncü cədvəldəki F-ə uyğun gələn mətn Birinci cədvəldəki Stipendiya sütununa yazılsın. </t>
  </si>
  <si>
    <t>bal yazmadım</t>
  </si>
  <si>
    <t>IF(AND(C2&gt;=0, C2&lt;=50), "F", IF(AND(C2&gt;=51, C2&lt;=60), "E", IF(AND(C2&gt;=61, C2&lt;=70), "D", IF(AND(C2&gt;=71, C2&lt;=80), "C", IF(AND(C2&gt;=81, C2&lt;=90), "B", IF(AND(C2&gt;=91, C2&lt;=100), "A", "Bal səhvdir"))))))</t>
  </si>
  <si>
    <t>IF(D2="F", "Telebe stipendiya almir", IF(OR(D2="E", D2="D", D2="C"), "60 AZN", IF(D2="B", "90 AZN", IF(D2="A", "120 AZN", "Bal sehvdir"))))</t>
  </si>
  <si>
    <t xml:space="preserve"> </t>
  </si>
  <si>
    <t>IF(C2&lt;8,B2*60%, IF(AND(C2&gt;=8,C2&lt;12), B2*0.8,B2))</t>
  </si>
  <si>
    <t>Format korlanmasın deyə Şəkildəki kimi FİLL WITHOUT FORMATING yazısını seçmək lazımdır.</t>
  </si>
  <si>
    <t>IF(D3="Qeyri-neft sektoru", IF(E3&lt;=8000,0,(E3-8000)*14%), IF(D3="Neft sektoru", IF(E3&lt;=200,0, IF(AND(E3&gt;200,E3&lt;=2500), (E3-200)*0.14, (E3-2500)*0.25+2500*0.14))))</t>
  </si>
  <si>
    <t>a) Qeyri neft sektorunda maas 8000 den azdirsa vergi yoxdur</t>
  </si>
  <si>
    <t>b) Qeyri neft sektorunda maas 8000 den coxdursa  vergi 14%</t>
  </si>
  <si>
    <t>c) Neft sektorunda maas 200 den azdirsa vergi yoxdur</t>
  </si>
  <si>
    <t>d) Neft sektorunda maas 200 den cox 2500 den azdirsa vergi 14%</t>
  </si>
  <si>
    <t>e) Neft sektorunda maas 2500 den coxdursa vergi bu dustura esasen hesablanir - (X-2500)*25%+2500*14%</t>
  </si>
  <si>
    <t>Sektro</t>
  </si>
  <si>
    <t xml:space="preserve">2)  DROP DOWN LIST necə yaratmaq olar ? İlk öncə xananı seçirik sonra Alətlər dəstindən DATA -nı seçərək, DATA VALİDATİON sözünə basırıq. </t>
  </si>
  <si>
    <t xml:space="preserve">Sonra ALLOW yazilan yerden LİST seçimini edərək SOURCE sahəsinə aşağı şəkildə olduğu kimi cümlələrimizi əlavə edirik və OK deyirik. </t>
  </si>
  <si>
    <t>1) Bu dərs bəzi alətlər dəsti haqqında olmalıdır.</t>
  </si>
  <si>
    <t>Məsələn: ortaya gətirmək, rəng dəyişdirmək və.s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</si>
</sst>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&quot;₽&quot;\ #,##0.00"/>
    <numFmt numFmtId="166" formatCode="_-[$₼-42C]\ * #,##0.00_-;\-[$₼-42C]\ * #,##0.00_-;_-[$₼-42C]\ * &quot;-&quot;??_-;_-@_-"/>
    <numFmt numFmtId="167" formatCode="0\ &quot;il&quot;"/>
    <numFmt numFmtId="168" formatCode="0.00&quot; AZN&quot;"/>
    <numFmt numFmtId="169" formatCode="0&quot; il&quot;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ED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0"/>
      <color theme="1"/>
      <name val="Arial Unicode MS"/>
    </font>
    <font>
      <sz val="10"/>
      <color theme="1"/>
      <name val="Arial Unicode MS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sz val="10"/>
      <color rgb="FFFF0000"/>
      <name val="Arial Unicode MS"/>
    </font>
    <font>
      <sz val="12"/>
      <color theme="0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12"/>
      <color theme="0"/>
      <name val="Calibri Light"/>
      <family val="1"/>
      <scheme val="maj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8F8F8"/>
      <name val="Calibri"/>
      <family val="2"/>
      <scheme val="minor"/>
    </font>
    <font>
      <sz val="11"/>
      <color rgb="FFED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2274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51F2"/>
        <bgColor indexed="64"/>
      </patternFill>
    </fill>
    <fill>
      <patternFill patternType="solid">
        <fgColor rgb="FF227AC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8" fillId="0" borderId="0"/>
  </cellStyleXfs>
  <cellXfs count="7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9" fillId="3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vertical="center"/>
    </xf>
    <xf numFmtId="0" fontId="10" fillId="0" borderId="2" xfId="2" applyFont="1" applyBorder="1"/>
    <xf numFmtId="0" fontId="10" fillId="0" borderId="2" xfId="2" quotePrefix="1" applyFont="1" applyBorder="1"/>
    <xf numFmtId="165" fontId="10" fillId="0" borderId="2" xfId="2" applyNumberFormat="1" applyFont="1" applyBorder="1"/>
    <xf numFmtId="2" fontId="10" fillId="0" borderId="2" xfId="1" applyNumberFormat="1" applyFont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2" fillId="4" borderId="0" xfId="0" applyFont="1" applyFill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16" fillId="5" borderId="0" xfId="0" applyFont="1" applyFill="1" applyAlignment="1">
      <alignment horizontal="left" vertical="center"/>
    </xf>
    <xf numFmtId="0" fontId="17" fillId="6" borderId="3" xfId="0" applyFont="1" applyFill="1" applyBorder="1"/>
    <xf numFmtId="0" fontId="17" fillId="6" borderId="4" xfId="0" applyFont="1" applyFill="1" applyBorder="1"/>
    <xf numFmtId="0" fontId="17" fillId="6" borderId="5" xfId="0" applyFont="1" applyFill="1" applyBorder="1"/>
    <xf numFmtId="0" fontId="17" fillId="0" borderId="6" xfId="0" applyFont="1" applyBorder="1"/>
    <xf numFmtId="0" fontId="17" fillId="0" borderId="1" xfId="0" applyFont="1" applyBorder="1"/>
    <xf numFmtId="0" fontId="17" fillId="6" borderId="6" xfId="0" applyFont="1" applyFill="1" applyBorder="1"/>
    <xf numFmtId="0" fontId="17" fillId="6" borderId="1" xfId="0" applyFont="1" applyFill="1" applyBorder="1"/>
    <xf numFmtId="0" fontId="17" fillId="0" borderId="7" xfId="0" applyFont="1" applyBorder="1"/>
    <xf numFmtId="0" fontId="17" fillId="0" borderId="8" xfId="0" applyFont="1" applyBorder="1"/>
    <xf numFmtId="0" fontId="0" fillId="6" borderId="2" xfId="0" applyFill="1" applyBorder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/>
    <xf numFmtId="0" fontId="0" fillId="0" borderId="13" xfId="0" applyBorder="1"/>
    <xf numFmtId="0" fontId="17" fillId="6" borderId="14" xfId="0" applyFont="1" applyFill="1" applyBorder="1" applyAlignment="1">
      <alignment horizontal="center" vertical="center"/>
    </xf>
    <xf numFmtId="166" fontId="17" fillId="6" borderId="15" xfId="0" applyNumberFormat="1" applyFont="1" applyFill="1" applyBorder="1" applyAlignment="1">
      <alignment horizontal="center" vertical="center"/>
    </xf>
    <xf numFmtId="167" fontId="17" fillId="6" borderId="15" xfId="0" applyNumberFormat="1" applyFont="1" applyFill="1" applyBorder="1" applyAlignment="1">
      <alignment horizontal="center" vertical="center"/>
    </xf>
    <xf numFmtId="166" fontId="17" fillId="6" borderId="16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66" fontId="17" fillId="0" borderId="18" xfId="0" applyNumberFormat="1" applyFont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166" fontId="17" fillId="6" borderId="0" xfId="0" applyNumberFormat="1" applyFont="1" applyFill="1" applyAlignment="1">
      <alignment horizontal="center" vertical="center"/>
    </xf>
    <xf numFmtId="167" fontId="17" fillId="6" borderId="0" xfId="0" applyNumberFormat="1" applyFont="1" applyFill="1" applyAlignment="1">
      <alignment horizontal="center" vertical="center"/>
    </xf>
    <xf numFmtId="166" fontId="17" fillId="6" borderId="18" xfId="0" applyNumberFormat="1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66" fontId="17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66" fontId="17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0" fontId="7" fillId="0" borderId="0" xfId="0" applyFont="1"/>
    <xf numFmtId="0" fontId="19" fillId="7" borderId="1" xfId="0" applyFont="1" applyFill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vertical="center"/>
    </xf>
    <xf numFmtId="0" fontId="20" fillId="6" borderId="21" xfId="0" applyFont="1" applyFill="1" applyBorder="1" applyAlignment="1">
      <alignment vertical="center"/>
    </xf>
    <xf numFmtId="0" fontId="20" fillId="6" borderId="17" xfId="0" applyFont="1" applyFill="1" applyBorder="1" applyAlignment="1">
      <alignment vertical="center"/>
    </xf>
    <xf numFmtId="0" fontId="20" fillId="6" borderId="18" xfId="0" applyFont="1" applyFill="1" applyBorder="1" applyAlignment="1">
      <alignment vertical="center"/>
    </xf>
    <xf numFmtId="0" fontId="22" fillId="9" borderId="1" xfId="0" applyFont="1" applyFill="1" applyBorder="1"/>
    <xf numFmtId="0" fontId="23" fillId="0" borderId="0" xfId="0" applyFont="1"/>
    <xf numFmtId="0" fontId="18" fillId="7" borderId="0" xfId="0" applyFont="1" applyFill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8232E57B-2324-484C-91CB-256ADBDA305E}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27</xdr:row>
      <xdr:rowOff>87054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97235-4BDF-A518-1D34-61FC60341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30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0</xdr:rowOff>
    </xdr:from>
    <xdr:to>
      <xdr:col>13</xdr:col>
      <xdr:colOff>600532</xdr:colOff>
      <xdr:row>8</xdr:row>
      <xdr:rowOff>38318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932253-9E05-FB26-CAD0-27BAAC34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0"/>
          <a:ext cx="3277057" cy="1562318"/>
        </a:xfrm>
        <a:prstGeom prst="rect">
          <a:avLst/>
        </a:prstGeom>
      </xdr:spPr>
    </xdr:pic>
    <xdr:clientData/>
  </xdr:twoCellAnchor>
  <xdr:twoCellAnchor editAs="oneCell">
    <xdr:from>
      <xdr:col>8</xdr:col>
      <xdr:colOff>369075</xdr:colOff>
      <xdr:row>10</xdr:row>
      <xdr:rowOff>7125</xdr:rowOff>
    </xdr:from>
    <xdr:to>
      <xdr:col>13</xdr:col>
      <xdr:colOff>540974</xdr:colOff>
      <xdr:row>20</xdr:row>
      <xdr:rowOff>55023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819D72-A06C-D869-F1E5-518D0D38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875" y="1912125"/>
          <a:ext cx="3219899" cy="1952898"/>
        </a:xfrm>
        <a:prstGeom prst="rect">
          <a:avLst/>
        </a:prstGeom>
      </xdr:spPr>
    </xdr:pic>
    <xdr:clientData/>
  </xdr:twoCellAnchor>
  <xdr:twoCellAnchor editAs="oneCell">
    <xdr:from>
      <xdr:col>8</xdr:col>
      <xdr:colOff>414583</xdr:colOff>
      <xdr:row>21</xdr:row>
      <xdr:rowOff>171449</xdr:rowOff>
    </xdr:from>
    <xdr:to>
      <xdr:col>13</xdr:col>
      <xdr:colOff>495300</xdr:colOff>
      <xdr:row>33</xdr:row>
      <xdr:rowOff>133760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8A1D34-2502-2904-E937-52965EFC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383" y="4171949"/>
          <a:ext cx="3128717" cy="2248311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36</xdr:row>
      <xdr:rowOff>19050</xdr:rowOff>
    </xdr:from>
    <xdr:to>
      <xdr:col>13</xdr:col>
      <xdr:colOff>483191</xdr:colOff>
      <xdr:row>52</xdr:row>
      <xdr:rowOff>133814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F93076-C7ED-F7D2-1A1B-C073AEFFE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877050"/>
          <a:ext cx="3035891" cy="3162764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56</xdr:row>
      <xdr:rowOff>180975</xdr:rowOff>
    </xdr:from>
    <xdr:to>
      <xdr:col>15</xdr:col>
      <xdr:colOff>257724</xdr:colOff>
      <xdr:row>79</xdr:row>
      <xdr:rowOff>57744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0511F0-8981-DE92-0E51-A5480AAB1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10848975"/>
          <a:ext cx="3934374" cy="4258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19050</xdr:rowOff>
    </xdr:from>
    <xdr:to>
      <xdr:col>16</xdr:col>
      <xdr:colOff>19733</xdr:colOff>
      <xdr:row>15</xdr:row>
      <xdr:rowOff>85974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BA8175-4BFE-6905-8D46-618F4A774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162050"/>
          <a:ext cx="4896533" cy="17814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9</xdr:row>
      <xdr:rowOff>66674</xdr:rowOff>
    </xdr:from>
    <xdr:to>
      <xdr:col>6</xdr:col>
      <xdr:colOff>134265</xdr:colOff>
      <xdr:row>29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DC5845-4FF1-29A1-D132-1FBBB25B3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81174"/>
          <a:ext cx="3763290" cy="3876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12</xdr:col>
      <xdr:colOff>457200</xdr:colOff>
      <xdr:row>51</xdr:row>
      <xdr:rowOff>179349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D9799F-52F9-F09F-DFA7-593ED820D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67525"/>
          <a:ext cx="7772400" cy="3027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123825</xdr:rowOff>
    </xdr:from>
    <xdr:to>
      <xdr:col>6</xdr:col>
      <xdr:colOff>28575</xdr:colOff>
      <xdr:row>47</xdr:row>
      <xdr:rowOff>13744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A3543-A924-9EA9-9702-4753604E8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81600"/>
          <a:ext cx="7772400" cy="38904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26</xdr:row>
      <xdr:rowOff>133350</xdr:rowOff>
    </xdr:from>
    <xdr:to>
      <xdr:col>3</xdr:col>
      <xdr:colOff>2181225</xdr:colOff>
      <xdr:row>40</xdr:row>
      <xdr:rowOff>43744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6E50D7-C185-B1DB-48AC-F868F1628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5219700"/>
          <a:ext cx="4819650" cy="2653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2E0A-6B25-42F0-AED2-DBA22E3781B3}">
  <dimension ref="A1:E35"/>
  <sheetViews>
    <sheetView topLeftCell="A34" workbookViewId="0">
      <selection activeCell="H36" sqref="H36"/>
    </sheetView>
  </sheetViews>
  <sheetFormatPr defaultRowHeight="15"/>
  <cols>
    <col min="1" max="1" width="18.28515625" bestFit="1" customWidth="1"/>
  </cols>
  <sheetData>
    <row r="1" spans="1:2">
      <c r="A1" t="s">
        <v>5</v>
      </c>
    </row>
    <row r="2" spans="1:2">
      <c r="A2" s="2" t="s">
        <v>6</v>
      </c>
    </row>
    <row r="3" spans="1:2">
      <c r="A3" s="2"/>
    </row>
    <row r="4" spans="1:2">
      <c r="A4" s="3" t="s">
        <v>0</v>
      </c>
      <c r="B4" s="3" t="s">
        <v>1</v>
      </c>
    </row>
    <row r="5" spans="1:2">
      <c r="A5" t="s">
        <v>2</v>
      </c>
      <c r="B5" t="str">
        <f>RIGHT(A5, 2)</f>
        <v>81</v>
      </c>
    </row>
    <row r="6" spans="1:2">
      <c r="A6" t="s">
        <v>3</v>
      </c>
      <c r="B6" t="str">
        <f t="shared" ref="B6:B7" si="0">RIGHT(A6, 2)</f>
        <v>93</v>
      </c>
    </row>
    <row r="7" spans="1:2">
      <c r="A7" t="s">
        <v>4</v>
      </c>
      <c r="B7" t="str">
        <f t="shared" si="0"/>
        <v>77</v>
      </c>
    </row>
    <row r="10" spans="1:2">
      <c r="A10" s="1"/>
    </row>
    <row r="11" spans="1:2">
      <c r="A11" t="s">
        <v>8</v>
      </c>
    </row>
    <row r="12" spans="1:2">
      <c r="A12" t="s">
        <v>7</v>
      </c>
    </row>
    <row r="13" spans="1:2">
      <c r="A13" t="s">
        <v>13</v>
      </c>
    </row>
    <row r="14" spans="1:2">
      <c r="A14" s="2" t="s">
        <v>9</v>
      </c>
    </row>
    <row r="15" spans="1:2">
      <c r="A15" s="2"/>
    </row>
    <row r="16" spans="1:2">
      <c r="A16" s="3" t="s">
        <v>0</v>
      </c>
      <c r="B16" s="3" t="s">
        <v>1</v>
      </c>
    </row>
    <row r="17" spans="1:2">
      <c r="A17" t="s">
        <v>2</v>
      </c>
      <c r="B17">
        <f>LEN(A17)</f>
        <v>10</v>
      </c>
    </row>
    <row r="18" spans="1:2">
      <c r="A18" t="s">
        <v>3</v>
      </c>
      <c r="B18">
        <f t="shared" ref="B18:B19" si="1">LEN(A18)</f>
        <v>9</v>
      </c>
    </row>
    <row r="19" spans="1:2">
      <c r="A19" t="s">
        <v>12</v>
      </c>
      <c r="B19">
        <f t="shared" si="1"/>
        <v>11</v>
      </c>
    </row>
    <row r="21" spans="1:2">
      <c r="A21" t="s">
        <v>10</v>
      </c>
    </row>
    <row r="22" spans="1:2">
      <c r="A22" s="2" t="s">
        <v>11</v>
      </c>
    </row>
    <row r="23" spans="1:2">
      <c r="A23" s="2"/>
    </row>
    <row r="24" spans="1:2">
      <c r="A24" s="3" t="s">
        <v>0</v>
      </c>
      <c r="B24" s="3" t="s">
        <v>1</v>
      </c>
    </row>
    <row r="25" spans="1:2">
      <c r="A25" t="s">
        <v>2</v>
      </c>
      <c r="B25">
        <f>SEARCH("-", A25)</f>
        <v>8</v>
      </c>
    </row>
    <row r="26" spans="1:2">
      <c r="A26" t="s">
        <v>3</v>
      </c>
      <c r="B26">
        <f t="shared" ref="B26:B27" si="2">SEARCH("-", A26)</f>
        <v>7</v>
      </c>
    </row>
    <row r="27" spans="1:2">
      <c r="A27" t="s">
        <v>12</v>
      </c>
      <c r="B27">
        <f t="shared" si="2"/>
        <v>8</v>
      </c>
    </row>
    <row r="29" spans="1:2">
      <c r="A29" t="s">
        <v>15</v>
      </c>
    </row>
    <row r="30" spans="1:2">
      <c r="A30" s="2" t="s">
        <v>14</v>
      </c>
    </row>
    <row r="31" spans="1:2">
      <c r="A31" s="2" t="s">
        <v>16</v>
      </c>
    </row>
    <row r="32" spans="1:2">
      <c r="A32" s="3" t="s">
        <v>0</v>
      </c>
      <c r="B32" s="3" t="s">
        <v>1</v>
      </c>
    </row>
    <row r="33" spans="1:5">
      <c r="A33" t="s">
        <v>2</v>
      </c>
      <c r="B33">
        <f>LEN(A33)</f>
        <v>10</v>
      </c>
      <c r="C33">
        <f>SEARCH("-", A33)</f>
        <v>8</v>
      </c>
      <c r="D33">
        <f>B33-C33</f>
        <v>2</v>
      </c>
      <c r="E33" t="str">
        <f>RIGHT(A33, D33)</f>
        <v>81</v>
      </c>
    </row>
    <row r="34" spans="1:5">
      <c r="A34" t="s">
        <v>3</v>
      </c>
      <c r="B34">
        <f t="shared" ref="B34:B35" si="3">LEN(A34)</f>
        <v>9</v>
      </c>
      <c r="C34">
        <f t="shared" ref="C34:C35" si="4">SEARCH("-", A34)</f>
        <v>7</v>
      </c>
      <c r="D34">
        <f t="shared" ref="D34:D35" si="5">B34-C34</f>
        <v>2</v>
      </c>
      <c r="E34" t="str">
        <f t="shared" ref="E34:E35" si="6">RIGHT(A34, D34)</f>
        <v>93</v>
      </c>
    </row>
    <row r="35" spans="1:5">
      <c r="A35" t="s">
        <v>12</v>
      </c>
      <c r="B35">
        <f t="shared" si="3"/>
        <v>11</v>
      </c>
      <c r="C35">
        <f t="shared" si="4"/>
        <v>8</v>
      </c>
      <c r="D35">
        <f t="shared" si="5"/>
        <v>3</v>
      </c>
      <c r="E35" t="str">
        <f t="shared" si="6"/>
        <v>773</v>
      </c>
    </row>
  </sheetData>
  <sheetProtection algorithmName="SHA-512" hashValue="+6at7MFIdYD2FubN/rh3R2xdO1QmLhDiQ9D8zsMs83djsK/6GVcmr9IsfoUpR99tQXbeqhaJXNOCI0EJXYDV5g==" saltValue="P04fKYG81d8/KmQGGrDUd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D341-BE43-4345-BD37-CCCA554E927F}">
  <dimension ref="A1:B23"/>
  <sheetViews>
    <sheetView workbookViewId="0">
      <selection activeCell="G27" sqref="G27"/>
    </sheetView>
  </sheetViews>
  <sheetFormatPr defaultRowHeight="15"/>
  <sheetData>
    <row r="1" spans="1:1" ht="18">
      <c r="A1" s="17" t="s">
        <v>168</v>
      </c>
    </row>
    <row r="2" spans="1:1">
      <c r="A2" s="13" t="s">
        <v>169</v>
      </c>
    </row>
    <row r="4" spans="1:1" ht="18">
      <c r="A4" s="17" t="s">
        <v>170</v>
      </c>
    </row>
    <row r="5" spans="1:1">
      <c r="A5" s="13" t="s">
        <v>171</v>
      </c>
    </row>
    <row r="7" spans="1:1" ht="18">
      <c r="A7" s="17" t="s">
        <v>172</v>
      </c>
    </row>
    <row r="8" spans="1:1">
      <c r="A8" s="13" t="s">
        <v>173</v>
      </c>
    </row>
    <row r="12" spans="1:1">
      <c r="A12" t="s">
        <v>174</v>
      </c>
    </row>
    <row r="13" spans="1:1">
      <c r="A13" s="19" t="s">
        <v>175</v>
      </c>
    </row>
    <row r="14" spans="1:1">
      <c r="A14" s="15" t="s">
        <v>176</v>
      </c>
    </row>
    <row r="18" spans="1:2">
      <c r="A18" s="20" t="s">
        <v>177</v>
      </c>
    </row>
    <row r="19" spans="1:2">
      <c r="A19">
        <v>25</v>
      </c>
      <c r="B19">
        <v>30</v>
      </c>
    </row>
    <row r="20" spans="1:2">
      <c r="A20" t="b">
        <f>AND(OR(A19&gt;10, B19&lt;20), NOT(A19&lt;30))</f>
        <v>0</v>
      </c>
    </row>
    <row r="22" spans="1:2">
      <c r="A22" t="s">
        <v>178</v>
      </c>
    </row>
    <row r="23" spans="1:2">
      <c r="A23" s="2" t="s">
        <v>179</v>
      </c>
    </row>
  </sheetData>
  <sheetProtection algorithmName="SHA-512" hashValue="k2r94e9/vFEtlg2BeBevB2Rsv/n1awJD6OjJO+IauenVCFokWulDUY0FsiQNSb1DdUjWTcRMtdLuYULdpy9TPA==" saltValue="WSh/D2iVys/CuZL/5tfSi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1445-2A3C-4D22-A8D7-91A36AB059C3}">
  <dimension ref="A1:B15"/>
  <sheetViews>
    <sheetView workbookViewId="0">
      <selection activeCell="T31" sqref="T31"/>
    </sheetView>
  </sheetViews>
  <sheetFormatPr defaultRowHeight="15"/>
  <sheetData>
    <row r="1" spans="1:2">
      <c r="A1" s="3" t="s">
        <v>180</v>
      </c>
    </row>
    <row r="2" spans="1:2">
      <c r="A2" t="s">
        <v>181</v>
      </c>
    </row>
    <row r="4" spans="1:2">
      <c r="A4" s="2" t="s">
        <v>182</v>
      </c>
    </row>
    <row r="5" spans="1:2">
      <c r="A5" s="3" t="s">
        <v>183</v>
      </c>
    </row>
    <row r="6" spans="1:2">
      <c r="A6" s="3" t="s">
        <v>184</v>
      </c>
    </row>
    <row r="11" spans="1:2">
      <c r="A11">
        <v>40</v>
      </c>
      <c r="B11">
        <v>50</v>
      </c>
    </row>
    <row r="13" spans="1:2" ht="18">
      <c r="A13" s="17" t="s">
        <v>185</v>
      </c>
    </row>
    <row r="14" spans="1:2">
      <c r="A14" t="s">
        <v>186</v>
      </c>
    </row>
    <row r="15" spans="1:2">
      <c r="A15" s="2">
        <f>IFERROR(A11/B11, "Bölmə səhvi")</f>
        <v>0.8</v>
      </c>
    </row>
  </sheetData>
  <sheetProtection algorithmName="SHA-512" hashValue="ds/aqLb6CRTt4BXCKczYS0yRCgReYFMth+EE5AqHsN3KnQuvu7KssWUElZEtGfYyGLFlURtQghfU509z0NeJ2Q==" saltValue="qxaYvww/2CHqpQwi5pJQIg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6226-2EEC-4A6F-B68A-115ECCD0AD76}">
  <dimension ref="A1:J29"/>
  <sheetViews>
    <sheetView tabSelected="1" workbookViewId="0">
      <selection activeCell="P28" sqref="P28"/>
    </sheetView>
  </sheetViews>
  <sheetFormatPr defaultRowHeight="15"/>
  <cols>
    <col min="1" max="1" width="28" bestFit="1" customWidth="1"/>
    <col min="2" max="2" width="27.7109375" bestFit="1" customWidth="1"/>
    <col min="3" max="3" width="16" customWidth="1"/>
    <col min="4" max="4" width="18.42578125" bestFit="1" customWidth="1"/>
    <col min="5" max="5" width="28.85546875" bestFit="1" customWidth="1"/>
  </cols>
  <sheetData>
    <row r="1" spans="1:6" ht="16.5" thickBot="1">
      <c r="A1" s="21" t="s">
        <v>187</v>
      </c>
      <c r="B1" s="21" t="s">
        <v>188</v>
      </c>
      <c r="C1" s="21" t="s">
        <v>189</v>
      </c>
      <c r="D1" s="21" t="s">
        <v>190</v>
      </c>
      <c r="E1" s="21" t="s">
        <v>191</v>
      </c>
      <c r="F1">
        <v>1</v>
      </c>
    </row>
    <row r="2" spans="1:6" ht="16.5" thickBot="1">
      <c r="A2" s="22" t="s">
        <v>192</v>
      </c>
      <c r="B2" s="23" t="s">
        <v>193</v>
      </c>
      <c r="C2" s="23" t="s">
        <v>249</v>
      </c>
      <c r="D2" s="23" t="str">
        <f>IF(AND(C2&gt;=0, C2&lt;=50), "F", IF(AND(C2&gt;=51, C2&lt;=60), "E", IF(AND(C2&gt;=61, C2&lt;=70), "D", IF(AND(C2&gt;=71, C2&lt;=80), "C", IF(AND(C2&gt;=81, C2&lt;=90), "B", IF(AND(C2&gt;=91, C2&lt;=100), "A", "Bal səhvdir"))))))</f>
        <v>Bal səhvdir</v>
      </c>
      <c r="E2" s="24" t="e">
        <f ca="1">A28IF(D2="F", "Telebe stipendiya almir", IF(OR(D2="E", D2="D", D2="C"), "60 AZN", IF(D2="B", "90 AZN", IF(D2="A", "120 AZN", "Bal sehvdir"))))</f>
        <v>#NAME?</v>
      </c>
    </row>
    <row r="3" spans="1:6" ht="16.5" thickBot="1">
      <c r="A3" s="25" t="s">
        <v>194</v>
      </c>
      <c r="B3" s="26" t="s">
        <v>195</v>
      </c>
      <c r="C3" s="26">
        <v>99</v>
      </c>
      <c r="D3" s="23" t="str">
        <f t="shared" ref="D3:D5" si="0">IF(AND(C3&gt;=0, C3&lt;=50), "F", IF(AND(C3&gt;=51, C3&lt;=60), "E", IF(AND(C3&gt;=61, C3&lt;=70), "D", IF(AND(C3&gt;=71, C3&lt;=80), "C", IF(AND(C3&gt;=81, C3&lt;=90), "B", IF(AND(C3&gt;=91, C3&lt;=100), "A", "Bal səhvdir"))))))</f>
        <v>A</v>
      </c>
      <c r="E3" s="24" t="str">
        <f t="shared" ref="E3:E5" si="1">IF(D3="F", "Telebe stipendiya almir", IF(OR(D3="E", D3="D", D3="C"), "60 AZN", IF(D3="B", "90 AZN", IF(D3="A", "120 AZN", "Bal sehvdir"))))</f>
        <v>120 AZN</v>
      </c>
    </row>
    <row r="4" spans="1:6" ht="16.5" thickBot="1">
      <c r="A4" s="27" t="s">
        <v>197</v>
      </c>
      <c r="B4" s="28" t="s">
        <v>198</v>
      </c>
      <c r="C4" s="28">
        <v>55</v>
      </c>
      <c r="D4" s="23" t="str">
        <f t="shared" si="0"/>
        <v>E</v>
      </c>
      <c r="E4" s="24" t="str">
        <f t="shared" si="1"/>
        <v>60 AZN</v>
      </c>
    </row>
    <row r="5" spans="1:6" ht="16.5" thickBot="1">
      <c r="A5" s="29" t="s">
        <v>200</v>
      </c>
      <c r="B5" s="30" t="s">
        <v>201</v>
      </c>
      <c r="C5" s="30">
        <v>85</v>
      </c>
      <c r="D5" s="23" t="str">
        <f t="shared" si="0"/>
        <v>B</v>
      </c>
      <c r="E5" s="24" t="str">
        <f t="shared" si="1"/>
        <v>90 AZN</v>
      </c>
    </row>
    <row r="9" spans="1:6">
      <c r="A9" s="31" t="s">
        <v>203</v>
      </c>
      <c r="B9" s="32" t="s">
        <v>204</v>
      </c>
      <c r="C9">
        <v>2</v>
      </c>
    </row>
    <row r="10" spans="1:6">
      <c r="A10" s="33" t="s">
        <v>205</v>
      </c>
      <c r="B10" s="34" t="s">
        <v>199</v>
      </c>
    </row>
    <row r="11" spans="1:6">
      <c r="A11" s="35" t="s">
        <v>206</v>
      </c>
      <c r="B11" s="36" t="s">
        <v>207</v>
      </c>
    </row>
    <row r="12" spans="1:6">
      <c r="A12" s="33" t="s">
        <v>208</v>
      </c>
      <c r="B12" s="34" t="s">
        <v>209</v>
      </c>
    </row>
    <row r="13" spans="1:6">
      <c r="A13" s="35" t="s">
        <v>210</v>
      </c>
      <c r="B13" s="36" t="s">
        <v>202</v>
      </c>
    </row>
    <row r="14" spans="1:6">
      <c r="A14" s="37" t="s">
        <v>211</v>
      </c>
      <c r="B14" s="38" t="s">
        <v>196</v>
      </c>
    </row>
    <row r="16" spans="1:6">
      <c r="A16" s="31" t="s">
        <v>204</v>
      </c>
      <c r="B16" s="32" t="s">
        <v>212</v>
      </c>
      <c r="C16">
        <v>3</v>
      </c>
    </row>
    <row r="17" spans="1:10">
      <c r="A17" s="33" t="s">
        <v>213</v>
      </c>
      <c r="B17" s="34" t="s">
        <v>214</v>
      </c>
    </row>
    <row r="18" spans="1:10">
      <c r="A18" s="35" t="s">
        <v>202</v>
      </c>
      <c r="B18" s="36" t="s">
        <v>215</v>
      </c>
    </row>
    <row r="19" spans="1:10">
      <c r="A19" s="37" t="s">
        <v>196</v>
      </c>
      <c r="B19" s="38" t="s">
        <v>216</v>
      </c>
    </row>
    <row r="23" spans="1:10">
      <c r="J23" t="s">
        <v>252</v>
      </c>
    </row>
    <row r="24" spans="1:10">
      <c r="A24" t="s">
        <v>247</v>
      </c>
    </row>
    <row r="25" spans="1:10">
      <c r="A25" t="s">
        <v>248</v>
      </c>
    </row>
    <row r="27" spans="1:10">
      <c r="A27" s="2" t="s">
        <v>250</v>
      </c>
    </row>
    <row r="28" spans="1:10">
      <c r="A28" s="2"/>
    </row>
    <row r="29" spans="1:10">
      <c r="A29" s="2" t="s">
        <v>251</v>
      </c>
    </row>
  </sheetData>
  <sheetProtection algorithmName="SHA-512" hashValue="+BE0LP+NggB3B3Wh5pH5w3D0DZMFL21/m3f8zMFAtlOgVkXNcfmTfpRUXNAy+7rg+5RWWnh2GXFIXRbfvezLAQ==" saltValue="6shkh31IGFOFrwq3X9gja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8D6E-0AC6-4121-8B9C-F0A4A385F7DF}">
  <dimension ref="A1:D51"/>
  <sheetViews>
    <sheetView workbookViewId="0">
      <selection activeCell="L47" sqref="L47"/>
    </sheetView>
  </sheetViews>
  <sheetFormatPr defaultRowHeight="15"/>
  <cols>
    <col min="1" max="1" width="19" bestFit="1" customWidth="1"/>
    <col min="2" max="2" width="18.85546875" customWidth="1"/>
    <col min="3" max="3" width="17" customWidth="1"/>
    <col min="4" max="4" width="43" bestFit="1" customWidth="1"/>
  </cols>
  <sheetData>
    <row r="1" spans="1:4" ht="16.5" thickBot="1">
      <c r="A1" s="21" t="s">
        <v>217</v>
      </c>
      <c r="B1" s="21" t="s">
        <v>218</v>
      </c>
      <c r="C1" s="21" t="s">
        <v>219</v>
      </c>
      <c r="D1" s="21" t="s">
        <v>220</v>
      </c>
    </row>
    <row r="2" spans="1:4" ht="15.75">
      <c r="A2" s="39" t="s">
        <v>221</v>
      </c>
      <c r="B2" s="40">
        <v>2000</v>
      </c>
      <c r="C2" s="41">
        <v>2</v>
      </c>
      <c r="D2" s="42">
        <f>IF(C2&lt;8,B2*60%, IF(AND(C2&gt;=8,C2&lt;12), B2*0.8,B2))</f>
        <v>1200</v>
      </c>
    </row>
    <row r="3" spans="1:4" ht="15.75">
      <c r="A3" s="43" t="s">
        <v>222</v>
      </c>
      <c r="B3" s="44">
        <v>2258</v>
      </c>
      <c r="C3" s="45">
        <v>8</v>
      </c>
      <c r="D3" s="46">
        <f t="shared" ref="D3:D9" si="0">IF(C3&lt;8,B3*60%, IF(AND(C3&gt;=8,C3&lt;12), B3*0.8,B3))</f>
        <v>1806.4</v>
      </c>
    </row>
    <row r="4" spans="1:4" ht="15.75">
      <c r="A4" s="47" t="s">
        <v>223</v>
      </c>
      <c r="B4" s="48">
        <v>669</v>
      </c>
      <c r="C4" s="49">
        <v>13</v>
      </c>
      <c r="D4" s="50">
        <f t="shared" si="0"/>
        <v>669</v>
      </c>
    </row>
    <row r="5" spans="1:4" ht="15.75">
      <c r="A5" s="43" t="s">
        <v>224</v>
      </c>
      <c r="B5" s="44">
        <v>980</v>
      </c>
      <c r="C5" s="45">
        <v>10</v>
      </c>
      <c r="D5" s="46">
        <f t="shared" si="0"/>
        <v>784</v>
      </c>
    </row>
    <row r="6" spans="1:4" ht="15.75">
      <c r="A6" s="47" t="s">
        <v>225</v>
      </c>
      <c r="B6" s="48">
        <v>2034</v>
      </c>
      <c r="C6" s="49">
        <v>3</v>
      </c>
      <c r="D6" s="50">
        <f t="shared" si="0"/>
        <v>1220.3999999999999</v>
      </c>
    </row>
    <row r="7" spans="1:4" ht="15.75">
      <c r="A7" s="43" t="s">
        <v>226</v>
      </c>
      <c r="B7" s="44">
        <v>2285</v>
      </c>
      <c r="C7" s="45">
        <v>4</v>
      </c>
      <c r="D7" s="46">
        <f t="shared" si="0"/>
        <v>1371</v>
      </c>
    </row>
    <row r="8" spans="1:4" ht="15.75">
      <c r="A8" s="47" t="s">
        <v>227</v>
      </c>
      <c r="B8" s="48">
        <v>1022</v>
      </c>
      <c r="C8" s="49">
        <v>11</v>
      </c>
      <c r="D8" s="50">
        <f t="shared" si="0"/>
        <v>817.6</v>
      </c>
    </row>
    <row r="9" spans="1:4" ht="16.5" thickBot="1">
      <c r="A9" s="51" t="s">
        <v>228</v>
      </c>
      <c r="B9" s="52">
        <v>1708</v>
      </c>
      <c r="C9" s="53">
        <v>20</v>
      </c>
      <c r="D9" s="54">
        <f t="shared" si="0"/>
        <v>1708</v>
      </c>
    </row>
    <row r="10" spans="1:4">
      <c r="A10" s="55"/>
      <c r="B10" s="56"/>
      <c r="C10" s="57"/>
      <c r="D10" s="55"/>
    </row>
    <row r="11" spans="1:4">
      <c r="A11" s="70" t="s">
        <v>229</v>
      </c>
      <c r="B11" s="70"/>
      <c r="C11" s="70"/>
    </row>
    <row r="12" spans="1:4">
      <c r="A12" s="70"/>
      <c r="B12" s="70"/>
      <c r="C12" s="70"/>
    </row>
    <row r="13" spans="1:4">
      <c r="A13" s="70"/>
      <c r="B13" s="70"/>
      <c r="C13" s="70"/>
    </row>
    <row r="14" spans="1:4">
      <c r="A14" s="70"/>
      <c r="B14" s="70"/>
      <c r="C14" s="70"/>
    </row>
    <row r="15" spans="1:4">
      <c r="A15" s="70"/>
      <c r="B15" s="70"/>
      <c r="C15" s="70"/>
    </row>
    <row r="16" spans="1:4">
      <c r="A16" s="70"/>
      <c r="B16" s="70"/>
      <c r="C16" s="70"/>
    </row>
    <row r="17" spans="1:3">
      <c r="A17" s="70"/>
      <c r="B17" s="70"/>
      <c r="C17" s="70"/>
    </row>
    <row r="49" spans="1:1">
      <c r="A49" t="s">
        <v>254</v>
      </c>
    </row>
    <row r="51" spans="1:1">
      <c r="A51" s="2" t="s">
        <v>253</v>
      </c>
    </row>
  </sheetData>
  <sheetProtection algorithmName="SHA-512" hashValue="Dd6Px4S6QhLUxdeg4UagkRokqBQAG0VumKjkkU9ErqY/KqTlbRdjNcFbDHqVn0cd7FowV49NYiPiqdNLrhVkSA==" saltValue="D2GkJEcfu3S+IM/wBzJtHg==" spinCount="100000" sheet="1" objects="1" scenarios="1"/>
  <mergeCells count="1">
    <mergeCell ref="A11:C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4B2-F0EC-4B70-8180-A33A57F9BAC4}">
  <dimension ref="A1:F28"/>
  <sheetViews>
    <sheetView workbookViewId="0">
      <selection activeCell="G34" sqref="G34"/>
    </sheetView>
  </sheetViews>
  <sheetFormatPr defaultRowHeight="15"/>
  <cols>
    <col min="1" max="1" width="27.140625" customWidth="1"/>
    <col min="2" max="2" width="40.85546875" customWidth="1"/>
    <col min="4" max="4" width="36.140625" customWidth="1"/>
    <col min="5" max="5" width="26.7109375" customWidth="1"/>
    <col min="6" max="6" width="34.42578125" customWidth="1"/>
  </cols>
  <sheetData>
    <row r="1" spans="1:6" ht="16.5" thickBot="1">
      <c r="A1" s="21" t="s">
        <v>230</v>
      </c>
      <c r="B1" s="21" t="s">
        <v>231</v>
      </c>
      <c r="C1" s="58"/>
    </row>
    <row r="2" spans="1:6" ht="18.75">
      <c r="A2" s="71" t="s">
        <v>232</v>
      </c>
      <c r="B2" s="72"/>
      <c r="C2" s="58" t="s">
        <v>233</v>
      </c>
      <c r="D2" s="59" t="s">
        <v>234</v>
      </c>
      <c r="E2" s="59" t="s">
        <v>235</v>
      </c>
      <c r="F2" s="59" t="s">
        <v>236</v>
      </c>
    </row>
    <row r="3" spans="1:6" ht="18.75">
      <c r="A3" s="60" t="s">
        <v>237</v>
      </c>
      <c r="B3" s="61" t="s">
        <v>238</v>
      </c>
      <c r="C3" s="58" t="s">
        <v>233</v>
      </c>
      <c r="D3" s="62" t="s">
        <v>241</v>
      </c>
      <c r="E3" s="62">
        <v>1000</v>
      </c>
      <c r="F3" s="63">
        <f>IF(D3="Qeyri-neft sektoru", IF(E3&lt;=8000,0,(E3-8000)*14%), IF(D3="Neft sektoru", IF(E3&lt;=200,0, IF(AND(E3&gt;200,E3&lt;=2500), (E3-200)*0.14, (E3-2500)*0.25+2500*0.14))) )</f>
        <v>112.00000000000001</v>
      </c>
    </row>
    <row r="4" spans="1:6" ht="19.5" thickBot="1">
      <c r="A4" s="64" t="s">
        <v>239</v>
      </c>
      <c r="B4" s="65" t="s">
        <v>240</v>
      </c>
      <c r="C4" s="58" t="s">
        <v>233</v>
      </c>
    </row>
    <row r="5" spans="1:6">
      <c r="A5" s="71" t="s">
        <v>241</v>
      </c>
      <c r="B5" s="72"/>
      <c r="C5" s="58" t="s">
        <v>233</v>
      </c>
    </row>
    <row r="6" spans="1:6" ht="18.75">
      <c r="A6" s="66" t="s">
        <v>242</v>
      </c>
      <c r="B6" s="67" t="s">
        <v>238</v>
      </c>
      <c r="D6" t="s">
        <v>256</v>
      </c>
    </row>
    <row r="7" spans="1:6" ht="18.75">
      <c r="A7" s="60" t="s">
        <v>243</v>
      </c>
      <c r="B7" s="61" t="s">
        <v>244</v>
      </c>
      <c r="D7" t="s">
        <v>257</v>
      </c>
    </row>
    <row r="8" spans="1:6" ht="19.5" thickBot="1">
      <c r="A8" s="64" t="s">
        <v>245</v>
      </c>
      <c r="B8" s="65" t="s">
        <v>246</v>
      </c>
    </row>
    <row r="9" spans="1:6">
      <c r="D9" t="s">
        <v>258</v>
      </c>
    </row>
    <row r="10" spans="1:6">
      <c r="D10" t="s">
        <v>259</v>
      </c>
    </row>
    <row r="11" spans="1:6">
      <c r="D11" t="s">
        <v>260</v>
      </c>
    </row>
    <row r="13" spans="1:6">
      <c r="D13" s="69" t="s">
        <v>255</v>
      </c>
    </row>
    <row r="16" spans="1:6">
      <c r="A16" s="2"/>
    </row>
    <row r="24" spans="1:1">
      <c r="A24" t="s">
        <v>262</v>
      </c>
    </row>
    <row r="25" spans="1:1">
      <c r="A25" t="s">
        <v>263</v>
      </c>
    </row>
    <row r="27" spans="1:1" ht="21">
      <c r="A27" s="68" t="s">
        <v>261</v>
      </c>
    </row>
    <row r="28" spans="1:1">
      <c r="A28" s="4" t="s">
        <v>241</v>
      </c>
    </row>
  </sheetData>
  <sheetProtection algorithmName="SHA-512" hashValue="TaHZn3N68PgtqnQa0Ua7lNHlGe5kb3/ObsU2rrx1fmtu4oJ52PVQjvtHKXa4NGqykkrcvNhXdWTZhjuyP3F+iQ==" saltValue="3vmXIsEygBgpgBV7fXCpuw==" spinCount="100000" sheet="1" objects="1" scenarios="1"/>
  <mergeCells count="2">
    <mergeCell ref="A2:B2"/>
    <mergeCell ref="A5:B5"/>
  </mergeCells>
  <conditionalFormatting sqref="D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{357CDC51-0588-4671-9838-19133C6A9701}</x14:id>
        </ext>
      </extLst>
    </cfRule>
  </conditionalFormatting>
  <dataValidations count="1">
    <dataValidation type="list" allowBlank="1" showInputMessage="1" showErrorMessage="1" sqref="D3 A28" xr:uid="{49277C10-5965-45B2-8682-CA670D4D8804}">
      <formula1>"Qeyri-neft sektoru, Neft sektoru"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7CDC51-0588-4671-9838-19133C6A97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AB8E-6C37-4CF2-A11D-BA7F9F62406F}">
  <dimension ref="A1"/>
  <sheetViews>
    <sheetView workbookViewId="0">
      <selection activeCell="V27" sqref="V2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9D48-6E6C-49EA-9433-32CE9AC26E27}">
  <dimension ref="Q3"/>
  <sheetViews>
    <sheetView workbookViewId="0">
      <selection activeCell="S3" sqref="S3"/>
    </sheetView>
  </sheetViews>
  <sheetFormatPr defaultRowHeight="15"/>
  <sheetData>
    <row r="3" spans="17:17">
      <c r="Q3" t="s">
        <v>17</v>
      </c>
    </row>
  </sheetData>
  <sheetProtection algorithmName="SHA-512" hashValue="rXD5KfBeBJ9pr/LL5IN/6YNZYRHIXQ3nma0OfvtHRhCy1+97PyT876QeP8CFp9UxlgbPhpVKz8mEdY+VZm2tyQ==" saltValue="2TUcGrHWaGNWt9/hLPxh5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8083-E794-4EB8-90E5-831C4D686031}">
  <dimension ref="B2:B16"/>
  <sheetViews>
    <sheetView topLeftCell="A4" workbookViewId="0">
      <selection activeCell="F20" sqref="F20"/>
    </sheetView>
  </sheetViews>
  <sheetFormatPr defaultRowHeight="15"/>
  <sheetData>
    <row r="2" spans="2:2">
      <c r="B2" t="s">
        <v>22</v>
      </c>
    </row>
    <row r="5" spans="2:2">
      <c r="B5" s="3" t="s">
        <v>23</v>
      </c>
    </row>
    <row r="6" spans="2:2">
      <c r="B6" t="s">
        <v>18</v>
      </c>
    </row>
    <row r="7" spans="2:2">
      <c r="B7" t="s">
        <v>19</v>
      </c>
    </row>
    <row r="8" spans="2:2">
      <c r="B8" t="s">
        <v>20</v>
      </c>
    </row>
    <row r="9" spans="2:2">
      <c r="B9" t="s">
        <v>21</v>
      </c>
    </row>
    <row r="12" spans="2:2">
      <c r="B12" s="3" t="s">
        <v>24</v>
      </c>
    </row>
    <row r="13" spans="2:2">
      <c r="B13" t="s">
        <v>26</v>
      </c>
    </row>
    <row r="14" spans="2:2">
      <c r="B14" t="s">
        <v>25</v>
      </c>
    </row>
    <row r="16" spans="2:2">
      <c r="B16" t="s">
        <v>27</v>
      </c>
    </row>
  </sheetData>
  <sheetProtection algorithmName="SHA-512" hashValue="gAq/phcjsEVa0oO+omkcpapxhvIpJ13yBRdaFL6a6wOebnrmS8ImNrG31Bcy00xBrjAVcDoEuEVBKMiY0/dhXQ==" saltValue="WYdowAfZtEZgB0zAFh9bkw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211A-13CE-40AB-82D7-3E00BC01BA06}">
  <dimension ref="A1:Q60"/>
  <sheetViews>
    <sheetView topLeftCell="B37" workbookViewId="0">
      <selection activeCell="W32" sqref="W32"/>
    </sheetView>
  </sheetViews>
  <sheetFormatPr defaultRowHeight="15"/>
  <sheetData>
    <row r="1" spans="1:15">
      <c r="A1" s="5" t="s">
        <v>28</v>
      </c>
      <c r="B1" s="5" t="s">
        <v>29</v>
      </c>
      <c r="C1" s="5" t="s">
        <v>30</v>
      </c>
      <c r="D1" s="5" t="s">
        <v>31</v>
      </c>
      <c r="O1" t="s">
        <v>35</v>
      </c>
    </row>
    <row r="2" spans="1:15">
      <c r="A2" s="4" t="s">
        <v>32</v>
      </c>
      <c r="B2" s="4">
        <v>5</v>
      </c>
      <c r="C2" s="4">
        <v>2</v>
      </c>
      <c r="D2" s="4">
        <f>B2*C2</f>
        <v>10</v>
      </c>
    </row>
    <row r="3" spans="1:15">
      <c r="A3" s="4" t="s">
        <v>33</v>
      </c>
      <c r="B3" s="4">
        <v>9</v>
      </c>
      <c r="C3" s="4">
        <v>4</v>
      </c>
      <c r="D3" s="4">
        <f t="shared" ref="D3:D4" si="0">B3*C3</f>
        <v>36</v>
      </c>
    </row>
    <row r="4" spans="1:15">
      <c r="A4" s="4" t="s">
        <v>34</v>
      </c>
      <c r="B4" s="4">
        <v>7</v>
      </c>
      <c r="C4" s="4">
        <v>5</v>
      </c>
      <c r="D4" s="4">
        <f t="shared" si="0"/>
        <v>35</v>
      </c>
    </row>
    <row r="11" spans="1:15">
      <c r="O11" t="s">
        <v>36</v>
      </c>
    </row>
    <row r="23" spans="15:15">
      <c r="O23" t="s">
        <v>43</v>
      </c>
    </row>
    <row r="24" spans="15:15">
      <c r="O24" t="s">
        <v>44</v>
      </c>
    </row>
    <row r="26" spans="15:15">
      <c r="O26" t="s">
        <v>45</v>
      </c>
    </row>
    <row r="27" spans="15:15">
      <c r="O27" t="s">
        <v>46</v>
      </c>
    </row>
    <row r="29" spans="15:15">
      <c r="O29" t="s">
        <v>48</v>
      </c>
    </row>
    <row r="30" spans="15:15">
      <c r="O30" t="s">
        <v>47</v>
      </c>
    </row>
    <row r="37" spans="15:15">
      <c r="O37" t="s">
        <v>37</v>
      </c>
    </row>
    <row r="41" spans="15:15">
      <c r="O41" t="s">
        <v>41</v>
      </c>
    </row>
    <row r="42" spans="15:15">
      <c r="O42" t="s">
        <v>42</v>
      </c>
    </row>
    <row r="58" spans="17:17">
      <c r="Q58" t="s">
        <v>38</v>
      </c>
    </row>
    <row r="59" spans="17:17">
      <c r="Q59" t="s">
        <v>39</v>
      </c>
    </row>
    <row r="60" spans="17:17">
      <c r="Q60" t="s">
        <v>40</v>
      </c>
    </row>
  </sheetData>
  <sheetProtection algorithmName="SHA-512" hashValue="uAPnobMflyh1V71v2OPqnP9r3tHhTEEed6gVR5j3hI65H07986fqgv1nfqMEp6xBFkWMDC5oJilSuGleRBXqaQ==" saltValue="vKUVWM3anpUYz7iHLN6jL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1A4F-B5B2-42AE-98F8-28DB18E201AA}">
  <dimension ref="A1:A3"/>
  <sheetViews>
    <sheetView workbookViewId="0">
      <selection activeCell="E10" sqref="E10"/>
    </sheetView>
  </sheetViews>
  <sheetFormatPr defaultRowHeight="15"/>
  <cols>
    <col min="2" max="6" width="9.140625" customWidth="1"/>
    <col min="8" max="8" width="9.140625" customWidth="1"/>
  </cols>
  <sheetData>
    <row r="1" spans="1:1">
      <c r="A1" t="s">
        <v>264</v>
      </c>
    </row>
    <row r="3" spans="1:1">
      <c r="A3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D3D-D1E1-4C2F-9D3F-E4C8B9FE9AA2}">
  <dimension ref="A1:I30"/>
  <sheetViews>
    <sheetView workbookViewId="0">
      <selection activeCell="O33" sqref="O33"/>
    </sheetView>
  </sheetViews>
  <sheetFormatPr defaultRowHeight="15"/>
  <sheetData>
    <row r="1" spans="1:9">
      <c r="A1">
        <v>1</v>
      </c>
      <c r="B1" t="e">
        <f>C1/D1</f>
        <v>#DIV/0!</v>
      </c>
      <c r="C1">
        <v>5</v>
      </c>
    </row>
    <row r="2" spans="1:9">
      <c r="A2">
        <v>2</v>
      </c>
      <c r="B2" t="e">
        <f>C2*#REF!</f>
        <v>#REF!</v>
      </c>
      <c r="C2">
        <v>6</v>
      </c>
      <c r="G2" s="1" t="s">
        <v>58</v>
      </c>
    </row>
    <row r="3" spans="1:9">
      <c r="A3">
        <v>3</v>
      </c>
      <c r="B3" t="e">
        <f>C3*D3</f>
        <v>#VALUE!</v>
      </c>
      <c r="C3">
        <v>8</v>
      </c>
      <c r="D3" t="s">
        <v>59</v>
      </c>
    </row>
    <row r="4" spans="1:9">
      <c r="A4">
        <v>4</v>
      </c>
      <c r="B4" t="e">
        <f>SQRT(-64)</f>
        <v>#NUM!</v>
      </c>
    </row>
    <row r="5" spans="1:9">
      <c r="A5">
        <v>5</v>
      </c>
      <c r="B5" t="e">
        <f>VLOOKUP(C5,G5:H7,2,0)</f>
        <v>#N/A</v>
      </c>
      <c r="C5">
        <v>4</v>
      </c>
      <c r="G5">
        <v>1</v>
      </c>
      <c r="H5" t="s">
        <v>60</v>
      </c>
      <c r="I5" t="s">
        <v>63</v>
      </c>
    </row>
    <row r="6" spans="1:9">
      <c r="A6">
        <v>6</v>
      </c>
      <c r="B6" t="e">
        <f ca="1">SUn(D6:E6 )</f>
        <v>#NAME?</v>
      </c>
      <c r="D6">
        <v>7</v>
      </c>
      <c r="E6">
        <v>8</v>
      </c>
      <c r="G6">
        <v>2</v>
      </c>
      <c r="H6" t="s">
        <v>61</v>
      </c>
      <c r="I6" t="s">
        <v>64</v>
      </c>
    </row>
    <row r="7" spans="1:9">
      <c r="A7">
        <v>7</v>
      </c>
      <c r="B7" t="e">
        <f>CONCATENATE(Qurban, Qurbanov)</f>
        <v>#NAME?</v>
      </c>
      <c r="G7">
        <v>3</v>
      </c>
      <c r="H7" t="s">
        <v>62</v>
      </c>
    </row>
    <row r="8" spans="1:9">
      <c r="A8">
        <v>8</v>
      </c>
      <c r="B8" t="e">
        <f>SUM(D8 E8)</f>
        <v>#NULL!</v>
      </c>
      <c r="D8">
        <v>7</v>
      </c>
      <c r="E8">
        <v>8</v>
      </c>
    </row>
    <row r="18" spans="2:2">
      <c r="B18" t="s">
        <v>57</v>
      </c>
    </row>
    <row r="20" spans="2:2">
      <c r="B20" t="s">
        <v>49</v>
      </c>
    </row>
    <row r="21" spans="2:2">
      <c r="B21" t="s">
        <v>50</v>
      </c>
    </row>
    <row r="22" spans="2:2">
      <c r="B22" t="s">
        <v>51</v>
      </c>
    </row>
    <row r="23" spans="2:2">
      <c r="B23" t="s">
        <v>53</v>
      </c>
    </row>
    <row r="24" spans="2:2">
      <c r="B24" t="s">
        <v>54</v>
      </c>
    </row>
    <row r="25" spans="2:2">
      <c r="B25" t="s">
        <v>52</v>
      </c>
    </row>
    <row r="26" spans="2:2">
      <c r="B26" t="s">
        <v>55</v>
      </c>
    </row>
    <row r="27" spans="2:2">
      <c r="B27" t="s">
        <v>56</v>
      </c>
    </row>
    <row r="28" spans="2:2">
      <c r="B28" t="s">
        <v>65</v>
      </c>
    </row>
    <row r="29" spans="2:2">
      <c r="B29" t="s">
        <v>66</v>
      </c>
    </row>
    <row r="30" spans="2:2">
      <c r="B30" t="s">
        <v>67</v>
      </c>
    </row>
  </sheetData>
  <sheetProtection algorithmName="SHA-512" hashValue="fCTkwexAxuYO0lrKb2/slNGpI82BoU1krvB3rwpxZ6kPtQjQoHYhiUL+FuyHQQaKGJmoCH3r4CYTNUkQrlxIZw==" saltValue="Zh9ZSMDC4UxnMsMXnvcqr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FD38-7446-42C4-B0BF-9C4F7D55AF3F}">
  <dimension ref="A1:T89"/>
  <sheetViews>
    <sheetView topLeftCell="A73" workbookViewId="0">
      <selection activeCell="P31" sqref="P31"/>
    </sheetView>
  </sheetViews>
  <sheetFormatPr defaultRowHeight="15"/>
  <cols>
    <col min="16" max="16" width="18.85546875" bestFit="1" customWidth="1"/>
  </cols>
  <sheetData>
    <row r="1" spans="1:1">
      <c r="A1" t="s">
        <v>68</v>
      </c>
    </row>
    <row r="2" spans="1:1">
      <c r="A2" t="s">
        <v>69</v>
      </c>
    </row>
    <row r="3" spans="1:1">
      <c r="A3" t="s">
        <v>70</v>
      </c>
    </row>
    <row r="4" spans="1:1">
      <c r="A4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  <row r="33" spans="1:2">
      <c r="A33" t="s">
        <v>75</v>
      </c>
    </row>
    <row r="34" spans="1:2">
      <c r="A34" t="s">
        <v>76</v>
      </c>
    </row>
    <row r="36" spans="1:2">
      <c r="A36">
        <v>5</v>
      </c>
      <c r="B36" t="str">
        <f>IF(A36=5,"Beşdir","Beş deyil")</f>
        <v>Beşdir</v>
      </c>
    </row>
    <row r="65" spans="1:2">
      <c r="A65">
        <v>10</v>
      </c>
      <c r="B65" t="str">
        <f>IF(A65&gt;=20, "Boyukdur", "Kicikdir")</f>
        <v>Kicikdir</v>
      </c>
    </row>
    <row r="67" spans="1:2">
      <c r="A67" t="s">
        <v>90</v>
      </c>
    </row>
    <row r="68" spans="1:2">
      <c r="A68" s="6" t="s">
        <v>77</v>
      </c>
      <c r="B68" t="s">
        <v>83</v>
      </c>
    </row>
    <row r="69" spans="1:2">
      <c r="A69" s="6" t="s">
        <v>78</v>
      </c>
      <c r="B69" t="s">
        <v>84</v>
      </c>
    </row>
    <row r="70" spans="1:2">
      <c r="A70" s="6" t="s">
        <v>79</v>
      </c>
      <c r="B70" t="s">
        <v>85</v>
      </c>
    </row>
    <row r="71" spans="1:2">
      <c r="A71" s="6" t="s">
        <v>80</v>
      </c>
      <c r="B71" t="s">
        <v>86</v>
      </c>
    </row>
    <row r="72" spans="1:2">
      <c r="A72" s="6" t="s">
        <v>81</v>
      </c>
      <c r="B72" t="s">
        <v>87</v>
      </c>
    </row>
    <row r="73" spans="1:2">
      <c r="A73" s="6" t="s">
        <v>82</v>
      </c>
      <c r="B73" t="s">
        <v>88</v>
      </c>
    </row>
    <row r="80" spans="1:2">
      <c r="A80" t="s">
        <v>89</v>
      </c>
    </row>
    <row r="81" spans="1:20">
      <c r="A81">
        <v>10</v>
      </c>
      <c r="B81" t="str">
        <f>IF(A81&gt;10, "Boyukdur", IF(A81&lt;10, "Kicikdir", "Beraberdir"))</f>
        <v>Beraberdir</v>
      </c>
    </row>
    <row r="87" spans="1:20">
      <c r="A87" s="3" t="s">
        <v>163</v>
      </c>
      <c r="P87" s="4" t="s">
        <v>166</v>
      </c>
      <c r="Q87" s="4" t="b">
        <v>1</v>
      </c>
      <c r="R87" s="4" t="b">
        <v>1</v>
      </c>
      <c r="S87" s="4" t="b">
        <v>0</v>
      </c>
      <c r="T87" s="4">
        <f>Q87*R87*S87</f>
        <v>0</v>
      </c>
    </row>
    <row r="88" spans="1:20">
      <c r="A88" s="19" t="s">
        <v>164</v>
      </c>
      <c r="P88" s="4" t="s">
        <v>167</v>
      </c>
      <c r="Q88" s="4" t="b">
        <v>1</v>
      </c>
      <c r="R88" s="4" t="b">
        <v>0</v>
      </c>
      <c r="S88" s="4" t="b">
        <v>0</v>
      </c>
      <c r="T88" s="4">
        <f>Q88+R88+S88</f>
        <v>1</v>
      </c>
    </row>
    <row r="89" spans="1:20">
      <c r="A89" s="19" t="s">
        <v>165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BB47-7868-49BF-AD75-0ED7D961E349}">
  <dimension ref="A1:H37"/>
  <sheetViews>
    <sheetView workbookViewId="0"/>
  </sheetViews>
  <sheetFormatPr defaultRowHeight="15"/>
  <cols>
    <col min="1" max="1" width="25.28515625" bestFit="1" customWidth="1"/>
    <col min="2" max="2" width="12" bestFit="1" customWidth="1"/>
    <col min="3" max="3" width="12.5703125" bestFit="1" customWidth="1"/>
    <col min="4" max="4" width="15.5703125" bestFit="1" customWidth="1"/>
    <col min="5" max="5" width="10.5703125" bestFit="1" customWidth="1"/>
  </cols>
  <sheetData>
    <row r="1" spans="1:8" ht="15.75">
      <c r="A1" s="7" t="s">
        <v>92</v>
      </c>
      <c r="B1" s="7" t="s">
        <v>93</v>
      </c>
      <c r="C1" s="8" t="s">
        <v>94</v>
      </c>
      <c r="D1" s="7" t="s">
        <v>95</v>
      </c>
      <c r="E1" s="7" t="s">
        <v>136</v>
      </c>
      <c r="H1" t="s">
        <v>91</v>
      </c>
    </row>
    <row r="2" spans="1:8" ht="15.75">
      <c r="A2" s="9" t="s">
        <v>97</v>
      </c>
      <c r="B2" s="10" t="s">
        <v>98</v>
      </c>
      <c r="C2" s="11">
        <v>555</v>
      </c>
      <c r="D2" s="9">
        <v>200</v>
      </c>
      <c r="E2" s="12">
        <f>IF(D2&gt;=300, C2*0.6, C2*0.2)</f>
        <v>111</v>
      </c>
      <c r="H2" s="2" t="s">
        <v>137</v>
      </c>
    </row>
    <row r="3" spans="1:8" ht="15.75">
      <c r="A3" s="9" t="s">
        <v>99</v>
      </c>
      <c r="B3" s="10" t="s">
        <v>98</v>
      </c>
      <c r="C3" s="11">
        <v>517</v>
      </c>
      <c r="D3" s="9">
        <v>350</v>
      </c>
      <c r="E3" s="12">
        <f t="shared" ref="E3:E37" si="0">IF(D3&gt;=300, C3*0.6, C3*0.2)</f>
        <v>310.2</v>
      </c>
    </row>
    <row r="4" spans="1:8" ht="15.75">
      <c r="A4" s="9" t="s">
        <v>100</v>
      </c>
      <c r="B4" s="10" t="s">
        <v>98</v>
      </c>
      <c r="C4" s="11">
        <v>575</v>
      </c>
      <c r="D4" s="9">
        <v>159</v>
      </c>
      <c r="E4" s="12">
        <f t="shared" si="0"/>
        <v>115</v>
      </c>
    </row>
    <row r="5" spans="1:8" ht="15.75">
      <c r="A5" s="9" t="s">
        <v>101</v>
      </c>
      <c r="B5" s="10" t="s">
        <v>98</v>
      </c>
      <c r="C5" s="11">
        <v>625</v>
      </c>
      <c r="D5" s="9">
        <v>152</v>
      </c>
      <c r="E5" s="12">
        <f t="shared" si="0"/>
        <v>125</v>
      </c>
    </row>
    <row r="6" spans="1:8" ht="15.75">
      <c r="A6" s="9" t="s">
        <v>102</v>
      </c>
      <c r="B6" s="10" t="s">
        <v>98</v>
      </c>
      <c r="C6" s="11">
        <v>894</v>
      </c>
      <c r="D6" s="9">
        <v>255</v>
      </c>
      <c r="E6" s="12">
        <f t="shared" si="0"/>
        <v>178.8</v>
      </c>
    </row>
    <row r="7" spans="1:8" ht="15.75">
      <c r="A7" s="9" t="s">
        <v>103</v>
      </c>
      <c r="B7" s="10" t="s">
        <v>98</v>
      </c>
      <c r="C7" s="11">
        <v>427</v>
      </c>
      <c r="D7" s="9">
        <v>364</v>
      </c>
      <c r="E7" s="12">
        <f t="shared" si="0"/>
        <v>256.2</v>
      </c>
    </row>
    <row r="8" spans="1:8" ht="15.75">
      <c r="A8" s="9" t="s">
        <v>104</v>
      </c>
      <c r="B8" s="10" t="s">
        <v>98</v>
      </c>
      <c r="C8" s="11">
        <v>828</v>
      </c>
      <c r="D8" s="9">
        <v>176</v>
      </c>
      <c r="E8" s="12">
        <f t="shared" si="0"/>
        <v>165.60000000000002</v>
      </c>
    </row>
    <row r="9" spans="1:8" ht="15.75">
      <c r="A9" s="9" t="s">
        <v>105</v>
      </c>
      <c r="B9" s="10" t="s">
        <v>98</v>
      </c>
      <c r="C9" s="11">
        <v>572</v>
      </c>
      <c r="D9" s="9">
        <v>231</v>
      </c>
      <c r="E9" s="12">
        <f t="shared" si="0"/>
        <v>114.4</v>
      </c>
    </row>
    <row r="10" spans="1:8" ht="15.75">
      <c r="A10" s="9" t="s">
        <v>106</v>
      </c>
      <c r="B10" s="10" t="s">
        <v>98</v>
      </c>
      <c r="C10" s="11">
        <v>1500</v>
      </c>
      <c r="D10" s="9">
        <v>388</v>
      </c>
      <c r="E10" s="12">
        <f t="shared" si="0"/>
        <v>900</v>
      </c>
    </row>
    <row r="11" spans="1:8" ht="15.75">
      <c r="A11" s="9" t="s">
        <v>107</v>
      </c>
      <c r="B11" s="10" t="s">
        <v>98</v>
      </c>
      <c r="C11" s="11">
        <v>614</v>
      </c>
      <c r="D11" s="9">
        <v>150</v>
      </c>
      <c r="E11" s="12">
        <f t="shared" si="0"/>
        <v>122.80000000000001</v>
      </c>
    </row>
    <row r="12" spans="1:8" ht="15.75">
      <c r="A12" s="9" t="s">
        <v>108</v>
      </c>
      <c r="B12" s="10" t="s">
        <v>109</v>
      </c>
      <c r="C12" s="11">
        <v>982</v>
      </c>
      <c r="D12" s="9">
        <v>252</v>
      </c>
      <c r="E12" s="12">
        <f t="shared" si="0"/>
        <v>196.4</v>
      </c>
    </row>
    <row r="13" spans="1:8" ht="15.75">
      <c r="A13" s="9" t="s">
        <v>110</v>
      </c>
      <c r="B13" s="10" t="s">
        <v>109</v>
      </c>
      <c r="C13" s="11">
        <v>790</v>
      </c>
      <c r="D13" s="9">
        <v>228</v>
      </c>
      <c r="E13" s="12">
        <f t="shared" si="0"/>
        <v>158</v>
      </c>
    </row>
    <row r="14" spans="1:8" ht="15.75">
      <c r="A14" s="9" t="s">
        <v>111</v>
      </c>
      <c r="B14" s="10" t="s">
        <v>109</v>
      </c>
      <c r="C14" s="11">
        <v>768</v>
      </c>
      <c r="D14" s="9">
        <v>189</v>
      </c>
      <c r="E14" s="12">
        <f t="shared" si="0"/>
        <v>153.60000000000002</v>
      </c>
    </row>
    <row r="15" spans="1:8" ht="15.75">
      <c r="A15" s="9" t="s">
        <v>112</v>
      </c>
      <c r="B15" s="10" t="s">
        <v>109</v>
      </c>
      <c r="C15" s="11">
        <v>651</v>
      </c>
      <c r="D15" s="9">
        <v>367</v>
      </c>
      <c r="E15" s="12">
        <f t="shared" si="0"/>
        <v>390.59999999999997</v>
      </c>
    </row>
    <row r="16" spans="1:8" ht="15.75">
      <c r="A16" s="9" t="s">
        <v>113</v>
      </c>
      <c r="B16" s="10" t="s">
        <v>109</v>
      </c>
      <c r="C16" s="11">
        <v>704</v>
      </c>
      <c r="D16" s="9">
        <v>171</v>
      </c>
      <c r="E16" s="12">
        <f t="shared" si="0"/>
        <v>140.80000000000001</v>
      </c>
    </row>
    <row r="17" spans="1:5" ht="15.75">
      <c r="A17" s="9" t="s">
        <v>114</v>
      </c>
      <c r="B17" s="10" t="s">
        <v>109</v>
      </c>
      <c r="C17" s="11">
        <v>539</v>
      </c>
      <c r="D17" s="9">
        <v>356</v>
      </c>
      <c r="E17" s="12">
        <f t="shared" si="0"/>
        <v>323.39999999999998</v>
      </c>
    </row>
    <row r="18" spans="1:5" ht="15.75">
      <c r="A18" s="9" t="s">
        <v>115</v>
      </c>
      <c r="B18" s="10" t="s">
        <v>109</v>
      </c>
      <c r="C18" s="11">
        <v>536</v>
      </c>
      <c r="D18" s="9">
        <v>181</v>
      </c>
      <c r="E18" s="12">
        <f t="shared" si="0"/>
        <v>107.2</v>
      </c>
    </row>
    <row r="19" spans="1:5" ht="15.75">
      <c r="A19" s="9" t="s">
        <v>116</v>
      </c>
      <c r="B19" s="10" t="s">
        <v>109</v>
      </c>
      <c r="C19" s="11">
        <v>722</v>
      </c>
      <c r="D19" s="9">
        <v>264</v>
      </c>
      <c r="E19" s="12">
        <f t="shared" si="0"/>
        <v>144.4</v>
      </c>
    </row>
    <row r="20" spans="1:5" ht="15.75">
      <c r="A20" s="9" t="s">
        <v>117</v>
      </c>
      <c r="B20" s="10" t="s">
        <v>109</v>
      </c>
      <c r="C20" s="11">
        <v>896</v>
      </c>
      <c r="D20" s="9">
        <v>340</v>
      </c>
      <c r="E20" s="12">
        <f t="shared" si="0"/>
        <v>537.6</v>
      </c>
    </row>
    <row r="21" spans="1:5" ht="15.75">
      <c r="A21" s="9" t="s">
        <v>118</v>
      </c>
      <c r="B21" s="10" t="s">
        <v>109</v>
      </c>
      <c r="C21" s="11">
        <v>495</v>
      </c>
      <c r="D21" s="9">
        <v>352</v>
      </c>
      <c r="E21" s="12">
        <f t="shared" si="0"/>
        <v>297</v>
      </c>
    </row>
    <row r="22" spans="1:5" ht="15.75">
      <c r="A22" s="9" t="s">
        <v>119</v>
      </c>
      <c r="B22" s="10" t="s">
        <v>109</v>
      </c>
      <c r="C22" s="11">
        <v>954</v>
      </c>
      <c r="D22" s="9">
        <v>251</v>
      </c>
      <c r="E22" s="12">
        <f t="shared" si="0"/>
        <v>190.8</v>
      </c>
    </row>
    <row r="23" spans="1:5" ht="15.75">
      <c r="A23" s="9" t="s">
        <v>120</v>
      </c>
      <c r="B23" s="10" t="s">
        <v>121</v>
      </c>
      <c r="C23" s="11">
        <v>686</v>
      </c>
      <c r="D23" s="9">
        <v>250</v>
      </c>
      <c r="E23" s="12">
        <f t="shared" si="0"/>
        <v>137.20000000000002</v>
      </c>
    </row>
    <row r="24" spans="1:5" ht="15.75">
      <c r="A24" s="9" t="s">
        <v>122</v>
      </c>
      <c r="B24" s="10" t="s">
        <v>121</v>
      </c>
      <c r="C24" s="11">
        <v>907</v>
      </c>
      <c r="D24" s="9">
        <v>211</v>
      </c>
      <c r="E24" s="12">
        <f t="shared" si="0"/>
        <v>181.4</v>
      </c>
    </row>
    <row r="25" spans="1:5" ht="15.75">
      <c r="A25" s="9" t="s">
        <v>123</v>
      </c>
      <c r="B25" s="10" t="s">
        <v>121</v>
      </c>
      <c r="C25" s="11">
        <v>860</v>
      </c>
      <c r="D25" s="9">
        <v>201</v>
      </c>
      <c r="E25" s="12">
        <f t="shared" si="0"/>
        <v>172</v>
      </c>
    </row>
    <row r="26" spans="1:5" ht="15.75">
      <c r="A26" s="9" t="s">
        <v>124</v>
      </c>
      <c r="B26" s="10" t="s">
        <v>121</v>
      </c>
      <c r="C26" s="11">
        <v>597</v>
      </c>
      <c r="D26" s="9">
        <v>290</v>
      </c>
      <c r="E26" s="12">
        <f t="shared" si="0"/>
        <v>119.4</v>
      </c>
    </row>
    <row r="27" spans="1:5" ht="15.75">
      <c r="A27" s="9" t="s">
        <v>125</v>
      </c>
      <c r="B27" s="10" t="s">
        <v>121</v>
      </c>
      <c r="C27" s="11">
        <v>885</v>
      </c>
      <c r="D27" s="9">
        <v>303</v>
      </c>
      <c r="E27" s="12">
        <f t="shared" si="0"/>
        <v>531</v>
      </c>
    </row>
    <row r="28" spans="1:5" ht="15.75">
      <c r="A28" s="9" t="s">
        <v>125</v>
      </c>
      <c r="B28" s="10" t="s">
        <v>121</v>
      </c>
      <c r="C28" s="11">
        <v>824</v>
      </c>
      <c r="D28" s="9">
        <v>168</v>
      </c>
      <c r="E28" s="12">
        <f t="shared" si="0"/>
        <v>164.8</v>
      </c>
    </row>
    <row r="29" spans="1:5" ht="15.75">
      <c r="A29" s="9" t="s">
        <v>126</v>
      </c>
      <c r="B29" s="10" t="s">
        <v>121</v>
      </c>
      <c r="C29" s="11">
        <v>806</v>
      </c>
      <c r="D29" s="9">
        <v>311</v>
      </c>
      <c r="E29" s="12">
        <f t="shared" si="0"/>
        <v>483.59999999999997</v>
      </c>
    </row>
    <row r="30" spans="1:5" ht="15.75">
      <c r="A30" s="9" t="s">
        <v>127</v>
      </c>
      <c r="B30" s="10" t="s">
        <v>121</v>
      </c>
      <c r="C30" s="11">
        <v>899</v>
      </c>
      <c r="D30" s="9">
        <v>222</v>
      </c>
      <c r="E30" s="12">
        <f t="shared" si="0"/>
        <v>179.8</v>
      </c>
    </row>
    <row r="31" spans="1:5" ht="15.75">
      <c r="A31" s="9" t="s">
        <v>128</v>
      </c>
      <c r="B31" s="10" t="s">
        <v>129</v>
      </c>
      <c r="C31" s="11">
        <v>790</v>
      </c>
      <c r="D31" s="9">
        <v>304</v>
      </c>
      <c r="E31" s="12">
        <f t="shared" si="0"/>
        <v>474</v>
      </c>
    </row>
    <row r="32" spans="1:5" ht="15.75">
      <c r="A32" s="9" t="s">
        <v>130</v>
      </c>
      <c r="B32" s="10" t="s">
        <v>129</v>
      </c>
      <c r="C32" s="11">
        <v>938</v>
      </c>
      <c r="D32" s="9">
        <v>343</v>
      </c>
      <c r="E32" s="12">
        <f t="shared" si="0"/>
        <v>562.79999999999995</v>
      </c>
    </row>
    <row r="33" spans="1:5" ht="15.75">
      <c r="A33" s="9" t="s">
        <v>131</v>
      </c>
      <c r="B33" s="10" t="s">
        <v>129</v>
      </c>
      <c r="C33" s="11">
        <v>834</v>
      </c>
      <c r="D33" s="9">
        <v>350</v>
      </c>
      <c r="E33" s="12">
        <f t="shared" si="0"/>
        <v>500.4</v>
      </c>
    </row>
    <row r="34" spans="1:5" ht="15.75">
      <c r="A34" s="9" t="s">
        <v>132</v>
      </c>
      <c r="B34" s="10" t="s">
        <v>129</v>
      </c>
      <c r="C34" s="11">
        <v>967</v>
      </c>
      <c r="D34" s="9">
        <v>350</v>
      </c>
      <c r="E34" s="12">
        <f t="shared" si="0"/>
        <v>580.19999999999993</v>
      </c>
    </row>
    <row r="35" spans="1:5" ht="15.75">
      <c r="A35" s="9" t="s">
        <v>133</v>
      </c>
      <c r="B35" s="10" t="s">
        <v>129</v>
      </c>
      <c r="C35" s="11">
        <v>824</v>
      </c>
      <c r="D35" s="9">
        <v>282</v>
      </c>
      <c r="E35" s="12">
        <f t="shared" si="0"/>
        <v>164.8</v>
      </c>
    </row>
    <row r="36" spans="1:5" ht="15.75">
      <c r="A36" s="9" t="s">
        <v>134</v>
      </c>
      <c r="B36" s="10" t="s">
        <v>129</v>
      </c>
      <c r="C36" s="11">
        <v>997</v>
      </c>
      <c r="D36" s="9">
        <v>289</v>
      </c>
      <c r="E36" s="12">
        <f t="shared" si="0"/>
        <v>199.4</v>
      </c>
    </row>
    <row r="37" spans="1:5" ht="15.75">
      <c r="A37" s="9" t="s">
        <v>135</v>
      </c>
      <c r="B37" s="10" t="s">
        <v>129</v>
      </c>
      <c r="C37" s="11">
        <v>432</v>
      </c>
      <c r="D37" s="9">
        <v>378</v>
      </c>
      <c r="E37" s="12">
        <f t="shared" si="0"/>
        <v>259.2</v>
      </c>
    </row>
  </sheetData>
  <sheetProtection algorithmName="SHA-512" hashValue="tkFV4IPlMl3KJXHaZzk/4tY7H1Ipd66/AtykKSRwCUXSbpddvZugWtOzYB3t9N5P3DX0T+palyJGcthV5BhKZA==" saltValue="mVnZ5Q8Gpf8IjFdCRVFB9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9738-4E51-499D-8DE9-0784E17EF7D5}">
  <dimension ref="A1:L46"/>
  <sheetViews>
    <sheetView zoomScale="85" zoomScaleNormal="85" workbookViewId="0">
      <selection activeCell="AE15" sqref="AE15"/>
    </sheetView>
  </sheetViews>
  <sheetFormatPr defaultRowHeight="15"/>
  <cols>
    <col min="1" max="1" width="25.28515625" bestFit="1" customWidth="1"/>
    <col min="2" max="2" width="12.42578125" bestFit="1" customWidth="1"/>
    <col min="3" max="3" width="13.140625" bestFit="1" customWidth="1"/>
    <col min="4" max="4" width="15.5703125" bestFit="1" customWidth="1"/>
    <col min="5" max="6" width="10.5703125" bestFit="1" customWidth="1"/>
  </cols>
  <sheetData>
    <row r="1" spans="1:12" ht="15.75">
      <c r="A1" s="7" t="s">
        <v>92</v>
      </c>
      <c r="B1" s="7" t="s">
        <v>93</v>
      </c>
      <c r="C1" s="8" t="s">
        <v>94</v>
      </c>
      <c r="D1" s="7" t="s">
        <v>95</v>
      </c>
      <c r="E1" s="7" t="s">
        <v>96</v>
      </c>
      <c r="F1" s="7" t="s">
        <v>96</v>
      </c>
    </row>
    <row r="2" spans="1:12" ht="15.75">
      <c r="A2" s="9" t="s">
        <v>97</v>
      </c>
      <c r="B2" s="10" t="s">
        <v>98</v>
      </c>
      <c r="C2" s="11">
        <v>555</v>
      </c>
      <c r="D2" s="9">
        <v>200</v>
      </c>
      <c r="E2" s="12" t="str">
        <f>IF(AND(D2&gt;=150,D2&lt;=200),"Pis",IF(AND(D2&gt;=201,D2&lt;=300),"Yaxşı",IF(AND(D2&gt;=301,D2&lt;=400),"Əla","Dəyər səhvdir")))</f>
        <v>Pis</v>
      </c>
      <c r="F2" s="12" t="str">
        <f>IF(D2&gt;=300,"Əla",IF(D2&gt;=200,"Yaxşı",IF(D2&gt;=150,"Pis")))</f>
        <v>Yaxşı</v>
      </c>
      <c r="I2" s="18" t="s">
        <v>160</v>
      </c>
      <c r="J2" s="18"/>
      <c r="K2" s="18"/>
      <c r="L2" s="18"/>
    </row>
    <row r="3" spans="1:12" ht="15.75">
      <c r="A3" s="9" t="s">
        <v>99</v>
      </c>
      <c r="B3" s="10" t="s">
        <v>98</v>
      </c>
      <c r="C3" s="11">
        <v>517</v>
      </c>
      <c r="D3" s="9">
        <v>350</v>
      </c>
      <c r="E3" s="12" t="str">
        <f t="shared" ref="E3:E37" si="0">IF(AND(D3&gt;=150,D3&lt;=200),"Pis",IF(AND(D3&gt;=201,D3&lt;=300),"Yaxşı",IF(AND(D3&gt;=301,D3&lt;=400),"Əla","Dəyər səhvdir")))</f>
        <v>Əla</v>
      </c>
      <c r="F3" s="12" t="str">
        <f t="shared" ref="F3:F37" si="1">IF(D3&gt;=300,"Əla",IF(D3&gt;=200,"Yaxşı",IF(D3&gt;=150,"Pis")))</f>
        <v>Əla</v>
      </c>
    </row>
    <row r="4" spans="1:12" ht="15.75">
      <c r="A4" s="9" t="s">
        <v>100</v>
      </c>
      <c r="B4" s="10" t="s">
        <v>98</v>
      </c>
      <c r="C4" s="11">
        <v>575</v>
      </c>
      <c r="D4" s="9">
        <v>159</v>
      </c>
      <c r="E4" s="12" t="str">
        <f t="shared" si="0"/>
        <v>Pis</v>
      </c>
      <c r="F4" s="12" t="str">
        <f t="shared" si="1"/>
        <v>Pis</v>
      </c>
      <c r="I4" s="2" t="s">
        <v>139</v>
      </c>
    </row>
    <row r="5" spans="1:12" ht="15.75">
      <c r="A5" s="9" t="s">
        <v>101</v>
      </c>
      <c r="B5" s="10" t="s">
        <v>98</v>
      </c>
      <c r="C5" s="11">
        <v>625</v>
      </c>
      <c r="D5" s="9">
        <v>152</v>
      </c>
      <c r="E5" s="12" t="str">
        <f t="shared" si="0"/>
        <v>Pis</v>
      </c>
      <c r="F5" s="12" t="str">
        <f t="shared" si="1"/>
        <v>Pis</v>
      </c>
    </row>
    <row r="6" spans="1:12" ht="15.75">
      <c r="A6" s="9" t="s">
        <v>102</v>
      </c>
      <c r="B6" s="10" t="s">
        <v>98</v>
      </c>
      <c r="C6" s="11">
        <v>894</v>
      </c>
      <c r="D6" s="9">
        <v>255</v>
      </c>
      <c r="E6" s="12" t="str">
        <f t="shared" si="0"/>
        <v>Yaxşı</v>
      </c>
      <c r="F6" s="12" t="str">
        <f t="shared" si="1"/>
        <v>Yaxşı</v>
      </c>
      <c r="I6" s="2"/>
    </row>
    <row r="7" spans="1:12" ht="15.75">
      <c r="A7" s="9" t="s">
        <v>103</v>
      </c>
      <c r="B7" s="10" t="s">
        <v>98</v>
      </c>
      <c r="C7" s="11">
        <v>427</v>
      </c>
      <c r="D7" s="9">
        <v>364</v>
      </c>
      <c r="E7" s="12" t="str">
        <f t="shared" si="0"/>
        <v>Əla</v>
      </c>
      <c r="F7" s="12" t="str">
        <f t="shared" si="1"/>
        <v>Əla</v>
      </c>
    </row>
    <row r="8" spans="1:12" ht="15.75">
      <c r="A8" s="9" t="s">
        <v>104</v>
      </c>
      <c r="B8" s="10" t="s">
        <v>98</v>
      </c>
      <c r="C8" s="11">
        <v>828</v>
      </c>
      <c r="D8" s="9">
        <v>176</v>
      </c>
      <c r="E8" s="12" t="str">
        <f t="shared" si="0"/>
        <v>Pis</v>
      </c>
      <c r="F8" s="12" t="str">
        <f t="shared" si="1"/>
        <v>Pis</v>
      </c>
      <c r="I8" t="s">
        <v>138</v>
      </c>
    </row>
    <row r="9" spans="1:12" ht="15.75">
      <c r="A9" s="9" t="s">
        <v>105</v>
      </c>
      <c r="B9" s="10" t="s">
        <v>98</v>
      </c>
      <c r="C9" s="11">
        <v>572</v>
      </c>
      <c r="D9" s="9">
        <v>231</v>
      </c>
      <c r="E9" s="12" t="str">
        <f t="shared" si="0"/>
        <v>Yaxşı</v>
      </c>
      <c r="F9" s="12" t="str">
        <f t="shared" si="1"/>
        <v>Yaxşı</v>
      </c>
    </row>
    <row r="10" spans="1:12" ht="15.75">
      <c r="A10" s="9" t="s">
        <v>106</v>
      </c>
      <c r="B10" s="10" t="s">
        <v>98</v>
      </c>
      <c r="C10" s="11">
        <v>1500</v>
      </c>
      <c r="D10" s="9">
        <v>388</v>
      </c>
      <c r="E10" s="12" t="str">
        <f t="shared" si="0"/>
        <v>Əla</v>
      </c>
      <c r="F10" s="12" t="str">
        <f t="shared" si="1"/>
        <v>Əla</v>
      </c>
      <c r="I10" s="14" t="s">
        <v>142</v>
      </c>
    </row>
    <row r="11" spans="1:12" ht="15.75">
      <c r="A11" s="9" t="s">
        <v>107</v>
      </c>
      <c r="B11" s="10" t="s">
        <v>98</v>
      </c>
      <c r="C11" s="11">
        <v>614</v>
      </c>
      <c r="D11" s="9">
        <v>150</v>
      </c>
      <c r="E11" s="12" t="str">
        <f t="shared" si="0"/>
        <v>Pis</v>
      </c>
      <c r="F11" s="12" t="str">
        <f t="shared" si="1"/>
        <v>Pis</v>
      </c>
    </row>
    <row r="12" spans="1:12" ht="15.75">
      <c r="A12" s="9" t="s">
        <v>108</v>
      </c>
      <c r="B12" s="10" t="s">
        <v>109</v>
      </c>
      <c r="C12" s="11">
        <v>982</v>
      </c>
      <c r="D12" s="9">
        <v>252</v>
      </c>
      <c r="E12" s="12" t="str">
        <f t="shared" si="0"/>
        <v>Yaxşı</v>
      </c>
      <c r="F12" s="12" t="str">
        <f t="shared" si="1"/>
        <v>Yaxşı</v>
      </c>
      <c r="I12" s="13" t="s">
        <v>141</v>
      </c>
    </row>
    <row r="13" spans="1:12" ht="15.75">
      <c r="A13" s="9" t="s">
        <v>110</v>
      </c>
      <c r="B13" s="10" t="s">
        <v>109</v>
      </c>
      <c r="C13" s="11">
        <v>790</v>
      </c>
      <c r="D13" s="9">
        <v>228</v>
      </c>
      <c r="E13" s="12" t="str">
        <f t="shared" si="0"/>
        <v>Yaxşı</v>
      </c>
      <c r="F13" s="12" t="str">
        <f t="shared" si="1"/>
        <v>Yaxşı</v>
      </c>
    </row>
    <row r="14" spans="1:12" ht="15.75">
      <c r="A14" s="9" t="s">
        <v>111</v>
      </c>
      <c r="B14" s="10" t="s">
        <v>109</v>
      </c>
      <c r="C14" s="11">
        <v>768</v>
      </c>
      <c r="D14" s="9">
        <v>189</v>
      </c>
      <c r="E14" s="12" t="str">
        <f t="shared" si="0"/>
        <v>Pis</v>
      </c>
      <c r="F14" s="12" t="str">
        <f t="shared" si="1"/>
        <v>Pis</v>
      </c>
    </row>
    <row r="15" spans="1:12" ht="15.75">
      <c r="A15" s="9" t="s">
        <v>112</v>
      </c>
      <c r="B15" s="10" t="s">
        <v>109</v>
      </c>
      <c r="C15" s="11">
        <v>651</v>
      </c>
      <c r="D15" s="9">
        <v>367</v>
      </c>
      <c r="E15" s="12" t="str">
        <f t="shared" si="0"/>
        <v>Əla</v>
      </c>
      <c r="F15" s="12" t="str">
        <f t="shared" si="1"/>
        <v>Əla</v>
      </c>
    </row>
    <row r="16" spans="1:12" ht="15.75">
      <c r="A16" s="9" t="s">
        <v>113</v>
      </c>
      <c r="B16" s="10" t="s">
        <v>109</v>
      </c>
      <c r="C16" s="11">
        <v>704</v>
      </c>
      <c r="D16" s="9">
        <v>171</v>
      </c>
      <c r="E16" s="12" t="str">
        <f t="shared" si="0"/>
        <v>Pis</v>
      </c>
      <c r="F16" s="12" t="str">
        <f t="shared" si="1"/>
        <v>Pis</v>
      </c>
    </row>
    <row r="17" spans="1:9" ht="15.75">
      <c r="A17" s="9" t="s">
        <v>114</v>
      </c>
      <c r="B17" s="10" t="s">
        <v>109</v>
      </c>
      <c r="C17" s="11">
        <v>539</v>
      </c>
      <c r="D17" s="9">
        <v>356</v>
      </c>
      <c r="E17" s="12" t="str">
        <f t="shared" si="0"/>
        <v>Əla</v>
      </c>
      <c r="F17" s="12" t="str">
        <f t="shared" si="1"/>
        <v>Əla</v>
      </c>
      <c r="I17" s="3" t="s">
        <v>143</v>
      </c>
    </row>
    <row r="18" spans="1:9" ht="15.75">
      <c r="A18" s="9" t="s">
        <v>115</v>
      </c>
      <c r="B18" s="10" t="s">
        <v>109</v>
      </c>
      <c r="C18" s="11">
        <v>536</v>
      </c>
      <c r="D18" s="9">
        <v>181</v>
      </c>
      <c r="E18" s="12" t="str">
        <f t="shared" si="0"/>
        <v>Pis</v>
      </c>
      <c r="F18" s="12" t="str">
        <f t="shared" si="1"/>
        <v>Pis</v>
      </c>
      <c r="I18" s="16" t="s">
        <v>144</v>
      </c>
    </row>
    <row r="19" spans="1:9" ht="15.75">
      <c r="A19" s="9" t="s">
        <v>116</v>
      </c>
      <c r="B19" s="10" t="s">
        <v>109</v>
      </c>
      <c r="C19" s="11">
        <v>722</v>
      </c>
      <c r="D19" s="9">
        <v>264</v>
      </c>
      <c r="E19" s="12" t="str">
        <f t="shared" si="0"/>
        <v>Yaxşı</v>
      </c>
      <c r="F19" s="12" t="str">
        <f t="shared" si="1"/>
        <v>Yaxşı</v>
      </c>
      <c r="I19" s="15" t="s">
        <v>145</v>
      </c>
    </row>
    <row r="20" spans="1:9" ht="15.75">
      <c r="A20" s="9" t="s">
        <v>117</v>
      </c>
      <c r="B20" s="10" t="s">
        <v>109</v>
      </c>
      <c r="C20" s="11">
        <v>896</v>
      </c>
      <c r="D20" s="9">
        <v>340</v>
      </c>
      <c r="E20" s="12" t="str">
        <f t="shared" si="0"/>
        <v>Əla</v>
      </c>
      <c r="F20" s="12" t="str">
        <f t="shared" si="1"/>
        <v>Əla</v>
      </c>
      <c r="I20" s="15" t="s">
        <v>146</v>
      </c>
    </row>
    <row r="21" spans="1:9" ht="15.75">
      <c r="A21" s="9" t="s">
        <v>118</v>
      </c>
      <c r="B21" s="10" t="s">
        <v>109</v>
      </c>
      <c r="C21" s="11">
        <v>495</v>
      </c>
      <c r="D21" s="9">
        <v>352</v>
      </c>
      <c r="E21" s="12" t="str">
        <f t="shared" si="0"/>
        <v>Əla</v>
      </c>
      <c r="F21" s="12" t="str">
        <f t="shared" si="1"/>
        <v>Əla</v>
      </c>
    </row>
    <row r="22" spans="1:9" ht="15.75">
      <c r="A22" s="9" t="s">
        <v>119</v>
      </c>
      <c r="B22" s="10" t="s">
        <v>109</v>
      </c>
      <c r="C22" s="11">
        <v>954</v>
      </c>
      <c r="D22" s="9">
        <v>251</v>
      </c>
      <c r="E22" s="12" t="str">
        <f t="shared" si="0"/>
        <v>Yaxşı</v>
      </c>
      <c r="F22" s="12" t="str">
        <f t="shared" si="1"/>
        <v>Yaxşı</v>
      </c>
      <c r="I22" s="3" t="s">
        <v>147</v>
      </c>
    </row>
    <row r="23" spans="1:9" ht="15.75">
      <c r="A23" s="9" t="s">
        <v>120</v>
      </c>
      <c r="B23" s="10" t="s">
        <v>121</v>
      </c>
      <c r="C23" s="11">
        <v>686</v>
      </c>
      <c r="D23" s="9">
        <v>250</v>
      </c>
      <c r="E23" s="12" t="str">
        <f t="shared" si="0"/>
        <v>Yaxşı</v>
      </c>
      <c r="F23" s="12" t="str">
        <f t="shared" si="1"/>
        <v>Yaxşı</v>
      </c>
      <c r="I23" s="16" t="s">
        <v>148</v>
      </c>
    </row>
    <row r="24" spans="1:9" ht="15.75">
      <c r="A24" s="9" t="s">
        <v>122</v>
      </c>
      <c r="B24" s="10" t="s">
        <v>121</v>
      </c>
      <c r="C24" s="11">
        <v>907</v>
      </c>
      <c r="D24" s="9">
        <v>211</v>
      </c>
      <c r="E24" s="12" t="str">
        <f t="shared" si="0"/>
        <v>Yaxşı</v>
      </c>
      <c r="F24" s="12" t="str">
        <f t="shared" si="1"/>
        <v>Yaxşı</v>
      </c>
      <c r="I24" s="15" t="s">
        <v>149</v>
      </c>
    </row>
    <row r="25" spans="1:9" ht="15.75">
      <c r="A25" s="9" t="s">
        <v>123</v>
      </c>
      <c r="B25" s="10" t="s">
        <v>121</v>
      </c>
      <c r="C25" s="11">
        <v>860</v>
      </c>
      <c r="D25" s="9">
        <v>201</v>
      </c>
      <c r="E25" s="12" t="str">
        <f t="shared" si="0"/>
        <v>Yaxşı</v>
      </c>
      <c r="F25" s="12" t="str">
        <f t="shared" si="1"/>
        <v>Yaxşı</v>
      </c>
      <c r="I25" s="15" t="s">
        <v>150</v>
      </c>
    </row>
    <row r="26" spans="1:9" ht="15.75">
      <c r="A26" s="9" t="s">
        <v>124</v>
      </c>
      <c r="B26" s="10" t="s">
        <v>121</v>
      </c>
      <c r="C26" s="11">
        <v>597</v>
      </c>
      <c r="D26" s="9">
        <v>290</v>
      </c>
      <c r="E26" s="12" t="str">
        <f t="shared" si="0"/>
        <v>Yaxşı</v>
      </c>
      <c r="F26" s="12" t="str">
        <f t="shared" si="1"/>
        <v>Yaxşı</v>
      </c>
    </row>
    <row r="27" spans="1:9" ht="15.75">
      <c r="A27" s="9" t="s">
        <v>125</v>
      </c>
      <c r="B27" s="10" t="s">
        <v>121</v>
      </c>
      <c r="C27" s="11">
        <v>885</v>
      </c>
      <c r="D27" s="9">
        <v>303</v>
      </c>
      <c r="E27" s="12" t="str">
        <f t="shared" si="0"/>
        <v>Əla</v>
      </c>
      <c r="F27" s="12" t="str">
        <f t="shared" si="1"/>
        <v>Əla</v>
      </c>
      <c r="I27" s="3" t="s">
        <v>151</v>
      </c>
    </row>
    <row r="28" spans="1:9" ht="15.75">
      <c r="A28" s="9" t="s">
        <v>125</v>
      </c>
      <c r="B28" s="10" t="s">
        <v>121</v>
      </c>
      <c r="C28" s="11">
        <v>824</v>
      </c>
      <c r="D28" s="9">
        <v>168</v>
      </c>
      <c r="E28" s="12" t="str">
        <f t="shared" si="0"/>
        <v>Pis</v>
      </c>
      <c r="F28" s="12" t="str">
        <f t="shared" si="1"/>
        <v>Pis</v>
      </c>
      <c r="I28" s="16" t="s">
        <v>152</v>
      </c>
    </row>
    <row r="29" spans="1:9" ht="15.75">
      <c r="A29" s="9" t="s">
        <v>126</v>
      </c>
      <c r="B29" s="10" t="s">
        <v>121</v>
      </c>
      <c r="C29" s="11">
        <v>806</v>
      </c>
      <c r="D29" s="9">
        <v>311</v>
      </c>
      <c r="E29" s="12" t="str">
        <f t="shared" si="0"/>
        <v>Əla</v>
      </c>
      <c r="F29" s="12" t="str">
        <f t="shared" si="1"/>
        <v>Əla</v>
      </c>
      <c r="I29" s="15" t="s">
        <v>153</v>
      </c>
    </row>
    <row r="30" spans="1:9" ht="15.75">
      <c r="A30" s="9" t="s">
        <v>127</v>
      </c>
      <c r="B30" s="10" t="s">
        <v>121</v>
      </c>
      <c r="C30" s="11">
        <v>899</v>
      </c>
      <c r="D30" s="9">
        <v>222</v>
      </c>
      <c r="E30" s="12" t="str">
        <f t="shared" si="0"/>
        <v>Yaxşı</v>
      </c>
      <c r="F30" s="12" t="str">
        <f t="shared" si="1"/>
        <v>Yaxşı</v>
      </c>
      <c r="I30" s="15" t="s">
        <v>154</v>
      </c>
    </row>
    <row r="31" spans="1:9" ht="15.75">
      <c r="A31" s="9" t="s">
        <v>128</v>
      </c>
      <c r="B31" s="10" t="s">
        <v>129</v>
      </c>
      <c r="C31" s="11">
        <v>790</v>
      </c>
      <c r="D31" s="9">
        <v>304</v>
      </c>
      <c r="E31" s="12" t="str">
        <f t="shared" si="0"/>
        <v>Əla</v>
      </c>
      <c r="F31" s="12" t="str">
        <f t="shared" si="1"/>
        <v>Əla</v>
      </c>
    </row>
    <row r="32" spans="1:9" ht="15.75">
      <c r="A32" s="9" t="s">
        <v>130</v>
      </c>
      <c r="B32" s="10" t="s">
        <v>129</v>
      </c>
      <c r="C32" s="11">
        <v>938</v>
      </c>
      <c r="D32" s="9">
        <v>343</v>
      </c>
      <c r="E32" s="12" t="str">
        <f t="shared" si="0"/>
        <v>Əla</v>
      </c>
      <c r="F32" s="12" t="str">
        <f t="shared" si="1"/>
        <v>Əla</v>
      </c>
    </row>
    <row r="33" spans="1:12" ht="18">
      <c r="A33" s="9" t="s">
        <v>131</v>
      </c>
      <c r="B33" s="10" t="s">
        <v>129</v>
      </c>
      <c r="C33" s="11">
        <v>834</v>
      </c>
      <c r="D33" s="9">
        <v>350</v>
      </c>
      <c r="E33" s="12" t="str">
        <f t="shared" si="0"/>
        <v>Əla</v>
      </c>
      <c r="F33" s="12" t="str">
        <f t="shared" si="1"/>
        <v>Əla</v>
      </c>
      <c r="I33" s="17" t="s">
        <v>155</v>
      </c>
    </row>
    <row r="34" spans="1:12" ht="15.75">
      <c r="A34" s="9" t="s">
        <v>132</v>
      </c>
      <c r="B34" s="10" t="s">
        <v>129</v>
      </c>
      <c r="C34" s="11">
        <v>967</v>
      </c>
      <c r="D34" s="9">
        <v>350</v>
      </c>
      <c r="E34" s="12" t="str">
        <f t="shared" si="0"/>
        <v>Əla</v>
      </c>
      <c r="F34" s="12" t="str">
        <f t="shared" si="1"/>
        <v>Əla</v>
      </c>
      <c r="I34" s="15" t="s">
        <v>156</v>
      </c>
    </row>
    <row r="35" spans="1:12" ht="15.75">
      <c r="A35" s="9" t="s">
        <v>133</v>
      </c>
      <c r="B35" s="10" t="s">
        <v>129</v>
      </c>
      <c r="C35" s="11">
        <v>824</v>
      </c>
      <c r="D35" s="9">
        <v>282</v>
      </c>
      <c r="E35" s="12" t="str">
        <f t="shared" si="0"/>
        <v>Yaxşı</v>
      </c>
      <c r="F35" s="12" t="str">
        <f t="shared" si="1"/>
        <v>Yaxşı</v>
      </c>
      <c r="I35" s="15" t="s">
        <v>157</v>
      </c>
    </row>
    <row r="36" spans="1:12" ht="15.75">
      <c r="A36" s="9" t="s">
        <v>134</v>
      </c>
      <c r="B36" s="10" t="s">
        <v>129</v>
      </c>
      <c r="C36" s="11">
        <v>997</v>
      </c>
      <c r="D36" s="9">
        <v>289</v>
      </c>
      <c r="E36" s="12" t="str">
        <f t="shared" si="0"/>
        <v>Yaxşı</v>
      </c>
      <c r="F36" s="12" t="str">
        <f t="shared" si="1"/>
        <v>Yaxşı</v>
      </c>
      <c r="I36" s="15" t="s">
        <v>158</v>
      </c>
    </row>
    <row r="37" spans="1:12" ht="15.75">
      <c r="A37" s="9" t="s">
        <v>135</v>
      </c>
      <c r="B37" s="10" t="s">
        <v>129</v>
      </c>
      <c r="C37" s="11">
        <v>432</v>
      </c>
      <c r="D37" s="9">
        <v>378</v>
      </c>
      <c r="E37" s="12" t="str">
        <f t="shared" si="0"/>
        <v>Əla</v>
      </c>
      <c r="F37" s="12" t="str">
        <f t="shared" si="1"/>
        <v>Əla</v>
      </c>
      <c r="I37" s="15" t="s">
        <v>159</v>
      </c>
    </row>
    <row r="42" spans="1:12">
      <c r="I42" s="18" t="s">
        <v>161</v>
      </c>
      <c r="J42" s="18"/>
      <c r="K42" s="18"/>
      <c r="L42" s="18"/>
    </row>
    <row r="44" spans="1:12">
      <c r="I44" s="2" t="s">
        <v>140</v>
      </c>
    </row>
    <row r="46" spans="1:12">
      <c r="I46" t="s">
        <v>162</v>
      </c>
    </row>
  </sheetData>
  <sheetProtection algorithmName="SHA-512" hashValue="QoIi529d33KLxKcn6QpkNoYhUq4vEBJ7kHaYo4x9qwian0es9VCcdwYDIEfiTht4B+wMsYX8coIX7Thk1nuovw==" saltValue="OX+2OaTPP6ehvFAvCiCDW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D1 (right, len, search)</vt:lpstr>
      <vt:lpstr>D2 (dil dəyiş)</vt:lpstr>
      <vt:lpstr>D3 (qısa yollar)</vt:lpstr>
      <vt:lpstr>D4 (cədvəl)</vt:lpstr>
      <vt:lpstr>D5 (alətlər haqqında)</vt:lpstr>
      <vt:lpstr>D6 (xeta tipleri)</vt:lpstr>
      <vt:lpstr>D7 İF</vt:lpstr>
      <vt:lpstr>D8 İF</vt:lpstr>
      <vt:lpstr>D9 İF</vt:lpstr>
      <vt:lpstr>D10 and, or, not</vt:lpstr>
      <vt:lpstr>D11 iferror</vt:lpstr>
      <vt:lpstr>T1</vt:lpstr>
      <vt:lpstr>T2</vt:lpstr>
      <vt:lpstr>T3</vt:lpstr>
      <vt:lpstr>D12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2025-01-14T05:16:00Z</dcterms:created>
  <dcterms:modified xsi:type="dcterms:W3CDTF">2025-10-17T07:28:32Z</dcterms:modified>
</cp:coreProperties>
</file>