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hu\Downloads\"/>
    </mc:Choice>
  </mc:AlternateContent>
  <xr:revisionPtr revIDLastSave="0" documentId="8_{B70F1AB8-88AB-47E3-A6B3-49AAB424594A}" xr6:coauthVersionLast="47" xr6:coauthVersionMax="47" xr10:uidLastSave="{00000000-0000-0000-0000-000000000000}"/>
  <bookViews>
    <workbookView xWindow="-120" yWindow="-120" windowWidth="29040" windowHeight="15720" firstSheet="1" activeTab="7" xr2:uid="{5FFBDBB4-8183-43F0-96BA-EFB993764B9F}"/>
  </bookViews>
  <sheets>
    <sheet name="do_not_touch" sheetId="2" state="hidden" r:id="rId1"/>
    <sheet name="Rules" sheetId="31" r:id="rId2"/>
    <sheet name="Original " sheetId="24" r:id="rId3"/>
    <sheet name="1NF " sheetId="25" r:id="rId4"/>
    <sheet name="2NF " sheetId="27" r:id="rId5"/>
    <sheet name="3NF " sheetId="28" r:id="rId6"/>
    <sheet name="Time Anomaly" sheetId="29" r:id="rId7"/>
    <sheet name="Final Tables" sheetId="32" r:id="rId8"/>
  </sheets>
  <definedNames>
    <definedName name="_xlnm._FilterDatabase" localSheetId="3" hidden="1">'1NF '!$A$1:$O$122</definedName>
    <definedName name="_xlnm._FilterDatabase" localSheetId="4" hidden="1">'2NF '!$A$1:$O$122</definedName>
    <definedName name="_xlnm._FilterDatabase" localSheetId="5" hidden="1">'3NF '!$A$1:$O$122</definedName>
    <definedName name="_xlnm._FilterDatabase" localSheetId="6" hidden="1">'Time Anomaly'!$A$1:$O$122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28" l="1"/>
  <c r="T3" i="28"/>
  <c r="T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AB45" i="29"/>
  <c r="AB46" i="29"/>
  <c r="AB47" i="29"/>
  <c r="AB48" i="29"/>
  <c r="AB49" i="29"/>
  <c r="AB44" i="29"/>
  <c r="AB45" i="28"/>
  <c r="AB46" i="28"/>
  <c r="AB47" i="28"/>
  <c r="AB48" i="28"/>
  <c r="AB49" i="28"/>
  <c r="AB44" i="28"/>
  <c r="AB45" i="25"/>
  <c r="AB46" i="25"/>
  <c r="AB47" i="25"/>
  <c r="AB48" i="25"/>
  <c r="AB49" i="25"/>
  <c r="AB44" i="25"/>
  <c r="U35" i="28"/>
  <c r="U36" i="28"/>
  <c r="U37" i="28"/>
  <c r="U38" i="28"/>
  <c r="U39" i="28"/>
  <c r="U40" i="28"/>
  <c r="U41" i="28"/>
  <c r="U42" i="28"/>
  <c r="U43" i="28"/>
  <c r="U45" i="28"/>
  <c r="U46" i="28"/>
  <c r="U47" i="28"/>
  <c r="U48" i="28"/>
  <c r="U49" i="28"/>
  <c r="U50" i="28"/>
  <c r="U51" i="28"/>
  <c r="U52" i="28"/>
  <c r="U53" i="28"/>
  <c r="AB45" i="27"/>
  <c r="AB46" i="27"/>
  <c r="AB47" i="27"/>
  <c r="AB48" i="27"/>
  <c r="AB49" i="27"/>
  <c r="AB44" i="27"/>
  <c r="AA85" i="29"/>
  <c r="AA85" i="28"/>
  <c r="AA85" i="27"/>
  <c r="U44" i="28" l="1"/>
  <c r="AB51" i="29"/>
  <c r="AB50" i="29"/>
  <c r="AB43" i="29"/>
  <c r="AB42" i="29"/>
  <c r="AB41" i="29"/>
  <c r="AB40" i="29"/>
  <c r="AB39" i="29"/>
  <c r="AB38" i="29"/>
  <c r="AB37" i="29"/>
  <c r="AB36" i="29"/>
  <c r="AB35" i="29"/>
  <c r="AB34" i="29"/>
  <c r="AB33" i="29"/>
  <c r="AB32" i="29"/>
  <c r="AB31" i="29"/>
  <c r="AB30" i="29"/>
  <c r="AB29" i="29"/>
  <c r="AB28" i="29"/>
  <c r="AB27" i="29"/>
  <c r="AB26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32" i="28"/>
  <c r="Z33" i="28"/>
  <c r="Z34" i="28"/>
  <c r="Z35" i="28"/>
  <c r="Z36" i="28"/>
  <c r="Z37" i="28"/>
  <c r="Z38" i="28"/>
  <c r="Z39" i="28"/>
  <c r="Z40" i="28"/>
  <c r="Z41" i="28"/>
  <c r="Z42" i="28"/>
  <c r="Z43" i="28"/>
  <c r="Z44" i="28"/>
  <c r="Z45" i="28"/>
  <c r="Z46" i="28"/>
  <c r="Z47" i="28"/>
  <c r="Z48" i="28"/>
  <c r="Z49" i="28"/>
  <c r="Z50" i="28"/>
  <c r="Z51" i="28"/>
  <c r="Z52" i="28"/>
  <c r="Z53" i="28"/>
  <c r="Z12" i="28"/>
  <c r="Z13" i="28"/>
  <c r="Z14" i="28"/>
  <c r="Z15" i="28"/>
  <c r="Z16" i="28"/>
  <c r="Z17" i="28"/>
  <c r="Z18" i="28"/>
  <c r="Z19" i="28"/>
  <c r="Z20" i="28"/>
  <c r="Z21" i="28"/>
  <c r="Z22" i="28"/>
  <c r="Z23" i="28"/>
  <c r="Z24" i="28"/>
  <c r="Z25" i="28"/>
  <c r="Z26" i="28"/>
  <c r="Z27" i="28"/>
  <c r="Z28" i="28"/>
  <c r="Z29" i="28"/>
  <c r="Z30" i="28"/>
  <c r="Z31" i="28"/>
  <c r="Z4" i="28"/>
  <c r="Z5" i="28"/>
  <c r="Z6" i="28"/>
  <c r="Z7" i="28"/>
  <c r="Z8" i="28"/>
  <c r="Z9" i="28"/>
  <c r="Z10" i="28"/>
  <c r="Z11" i="28"/>
  <c r="Z3" i="28"/>
  <c r="AB53" i="28"/>
  <c r="AB52" i="28"/>
  <c r="AB51" i="28"/>
  <c r="AB50" i="28"/>
  <c r="AB43" i="28"/>
  <c r="AB42" i="28"/>
  <c r="AB41" i="28"/>
  <c r="AB40" i="28"/>
  <c r="AB39" i="28"/>
  <c r="AB38" i="28"/>
  <c r="AB37" i="28"/>
  <c r="AB36" i="28"/>
  <c r="AB35" i="28"/>
  <c r="AB34" i="28"/>
  <c r="U34" i="28" s="1"/>
  <c r="AB33" i="28"/>
  <c r="U33" i="28" s="1"/>
  <c r="AB32" i="28"/>
  <c r="U32" i="28" s="1"/>
  <c r="AB31" i="28"/>
  <c r="U31" i="28"/>
  <c r="AB30" i="28"/>
  <c r="U30" i="28"/>
  <c r="AB29" i="28"/>
  <c r="U29" i="28" s="1"/>
  <c r="AB28" i="28"/>
  <c r="AB27" i="28"/>
  <c r="U27" i="28" s="1"/>
  <c r="AB26" i="28"/>
  <c r="U26" i="28" s="1"/>
  <c r="AB25" i="28"/>
  <c r="U25" i="28" s="1"/>
  <c r="AB24" i="28"/>
  <c r="U24" i="28" s="1"/>
  <c r="AB23" i="28"/>
  <c r="AB22" i="28"/>
  <c r="U22" i="28"/>
  <c r="AB21" i="28"/>
  <c r="U21" i="28" s="1"/>
  <c r="AB20" i="28"/>
  <c r="AB19" i="28"/>
  <c r="U19" i="28" s="1"/>
  <c r="AB18" i="28"/>
  <c r="U18" i="28" s="1"/>
  <c r="AB17" i="28"/>
  <c r="U17" i="28" s="1"/>
  <c r="AB16" i="28"/>
  <c r="U16" i="28" s="1"/>
  <c r="AB15" i="28"/>
  <c r="U15" i="28" s="1"/>
  <c r="AB14" i="28"/>
  <c r="U14" i="28"/>
  <c r="AB13" i="28"/>
  <c r="U13" i="28" s="1"/>
  <c r="AB12" i="28"/>
  <c r="AB11" i="28"/>
  <c r="U11" i="28" s="1"/>
  <c r="AB10" i="28"/>
  <c r="U10" i="28" s="1"/>
  <c r="AB9" i="28"/>
  <c r="U9" i="28" s="1"/>
  <c r="AB8" i="28"/>
  <c r="U8" i="28" s="1"/>
  <c r="AB7" i="28"/>
  <c r="U7" i="28" s="1"/>
  <c r="AB6" i="28"/>
  <c r="U6" i="28"/>
  <c r="AB5" i="28"/>
  <c r="U5" i="28" s="1"/>
  <c r="AB4" i="28"/>
  <c r="U4" i="28"/>
  <c r="AB3" i="28"/>
  <c r="O80" i="27"/>
  <c r="AB53" i="27"/>
  <c r="U53" i="27" s="1"/>
  <c r="T53" i="27"/>
  <c r="AB52" i="27"/>
  <c r="U52" i="27" s="1"/>
  <c r="AB51" i="27"/>
  <c r="T51" i="27" s="1"/>
  <c r="U51" i="27"/>
  <c r="AB50" i="27"/>
  <c r="U50" i="27"/>
  <c r="T50" i="27"/>
  <c r="U49" i="27"/>
  <c r="T49" i="27"/>
  <c r="U48" i="27"/>
  <c r="U47" i="27"/>
  <c r="U46" i="27"/>
  <c r="T46" i="27"/>
  <c r="U45" i="27"/>
  <c r="U44" i="27"/>
  <c r="AB43" i="27"/>
  <c r="T43" i="27" s="1"/>
  <c r="AB42" i="27"/>
  <c r="U42" i="27"/>
  <c r="T42" i="27"/>
  <c r="AB41" i="27"/>
  <c r="U41" i="27" s="1"/>
  <c r="T41" i="27"/>
  <c r="AB40" i="27"/>
  <c r="U40" i="27" s="1"/>
  <c r="AB39" i="27"/>
  <c r="U39" i="27" s="1"/>
  <c r="AB38" i="27"/>
  <c r="U38" i="27"/>
  <c r="T38" i="27"/>
  <c r="AB37" i="27"/>
  <c r="U37" i="27" s="1"/>
  <c r="T37" i="27"/>
  <c r="AB36" i="27"/>
  <c r="U36" i="27" s="1"/>
  <c r="AB35" i="27"/>
  <c r="T35" i="27" s="1"/>
  <c r="AB34" i="27"/>
  <c r="U34" i="27"/>
  <c r="T34" i="27"/>
  <c r="AB33" i="27"/>
  <c r="U33" i="27" s="1"/>
  <c r="T33" i="27"/>
  <c r="AB32" i="27"/>
  <c r="U32" i="27" s="1"/>
  <c r="AB31" i="27"/>
  <c r="U31" i="27" s="1"/>
  <c r="AB30" i="27"/>
  <c r="U30" i="27" s="1"/>
  <c r="AB29" i="27"/>
  <c r="U29" i="27" s="1"/>
  <c r="T29" i="27"/>
  <c r="AB28" i="27"/>
  <c r="U28" i="27" s="1"/>
  <c r="AB27" i="27"/>
  <c r="T27" i="27" s="1"/>
  <c r="U27" i="27"/>
  <c r="AB26" i="27"/>
  <c r="U26" i="27" s="1"/>
  <c r="AB25" i="27"/>
  <c r="U25" i="27" s="1"/>
  <c r="T25" i="27"/>
  <c r="AB24" i="27"/>
  <c r="U24" i="27" s="1"/>
  <c r="AB23" i="27"/>
  <c r="U23" i="27" s="1"/>
  <c r="AB22" i="27"/>
  <c r="U22" i="27" s="1"/>
  <c r="AB21" i="27"/>
  <c r="U21" i="27" s="1"/>
  <c r="T21" i="27"/>
  <c r="AB20" i="27"/>
  <c r="U20" i="27" s="1"/>
  <c r="AB19" i="27"/>
  <c r="T19" i="27" s="1"/>
  <c r="U19" i="27"/>
  <c r="AB18" i="27"/>
  <c r="U18" i="27" s="1"/>
  <c r="AB17" i="27"/>
  <c r="U17" i="27" s="1"/>
  <c r="T17" i="27"/>
  <c r="AB16" i="27"/>
  <c r="U16" i="27" s="1"/>
  <c r="AB15" i="27"/>
  <c r="U15" i="27" s="1"/>
  <c r="AB14" i="27"/>
  <c r="T14" i="27" s="1"/>
  <c r="U14" i="27"/>
  <c r="AB13" i="27"/>
  <c r="U13" i="27" s="1"/>
  <c r="T13" i="27"/>
  <c r="AB12" i="27"/>
  <c r="U12" i="27" s="1"/>
  <c r="AB11" i="27"/>
  <c r="T11" i="27" s="1"/>
  <c r="U11" i="27"/>
  <c r="AB10" i="27"/>
  <c r="U10" i="27" s="1"/>
  <c r="AB9" i="27"/>
  <c r="U9" i="27"/>
  <c r="T9" i="27"/>
  <c r="AB8" i="27"/>
  <c r="U8" i="27" s="1"/>
  <c r="AB7" i="27"/>
  <c r="U7" i="27" s="1"/>
  <c r="AB6" i="27"/>
  <c r="T6" i="27" s="1"/>
  <c r="U6" i="27"/>
  <c r="AB5" i="27"/>
  <c r="U5" i="27" s="1"/>
  <c r="T5" i="27"/>
  <c r="AB4" i="27"/>
  <c r="U4" i="27" s="1"/>
  <c r="T4" i="27"/>
  <c r="AB3" i="27"/>
  <c r="T3" i="27" s="1"/>
  <c r="U3" i="27"/>
  <c r="AB3" i="25"/>
  <c r="U3" i="25" s="1"/>
  <c r="AB4" i="25"/>
  <c r="U4" i="25" s="1"/>
  <c r="AB5" i="25"/>
  <c r="U5" i="25" s="1"/>
  <c r="AB6" i="25"/>
  <c r="T6" i="25" s="1"/>
  <c r="AB7" i="25"/>
  <c r="T7" i="25" s="1"/>
  <c r="AB8" i="25"/>
  <c r="U8" i="25" s="1"/>
  <c r="AB9" i="25"/>
  <c r="U9" i="25" s="1"/>
  <c r="AB10" i="25"/>
  <c r="U10" i="25" s="1"/>
  <c r="AB11" i="25"/>
  <c r="T11" i="25" s="1"/>
  <c r="AB12" i="25"/>
  <c r="T12" i="25" s="1"/>
  <c r="AB13" i="25"/>
  <c r="T13" i="25" s="1"/>
  <c r="AB50" i="25"/>
  <c r="T50" i="25" s="1"/>
  <c r="U44" i="25"/>
  <c r="AB35" i="25"/>
  <c r="T35" i="25" s="1"/>
  <c r="AB30" i="25"/>
  <c r="T30" i="25" s="1"/>
  <c r="AB31" i="25"/>
  <c r="AB32" i="25"/>
  <c r="T32" i="25" s="1"/>
  <c r="AB33" i="25"/>
  <c r="U33" i="25" s="1"/>
  <c r="AB34" i="25"/>
  <c r="U34" i="25" s="1"/>
  <c r="AB24" i="25"/>
  <c r="U24" i="25" s="1"/>
  <c r="AB25" i="25"/>
  <c r="U25" i="25" s="1"/>
  <c r="AB26" i="25"/>
  <c r="U26" i="25" s="1"/>
  <c r="AB27" i="25"/>
  <c r="U27" i="25" s="1"/>
  <c r="AB28" i="25"/>
  <c r="T28" i="25" s="1"/>
  <c r="AB18" i="25"/>
  <c r="AB19" i="25"/>
  <c r="U19" i="25" s="1"/>
  <c r="AB20" i="25"/>
  <c r="T20" i="25" s="1"/>
  <c r="AB21" i="25"/>
  <c r="T21" i="25" s="1"/>
  <c r="AB22" i="25"/>
  <c r="T22" i="25" s="1"/>
  <c r="AB23" i="25"/>
  <c r="T23" i="25" s="1"/>
  <c r="AB17" i="25"/>
  <c r="T17" i="25" s="1"/>
  <c r="T3" i="25"/>
  <c r="AB36" i="25"/>
  <c r="T36" i="25" s="1"/>
  <c r="AB37" i="25"/>
  <c r="U37" i="25" s="1"/>
  <c r="AB38" i="25"/>
  <c r="U38" i="25" s="1"/>
  <c r="AB39" i="25"/>
  <c r="U39" i="25" s="1"/>
  <c r="AB40" i="25"/>
  <c r="T40" i="25" s="1"/>
  <c r="AB41" i="25"/>
  <c r="T41" i="25" s="1"/>
  <c r="AB42" i="25"/>
  <c r="U42" i="25" s="1"/>
  <c r="AB43" i="25"/>
  <c r="T43" i="25" s="1"/>
  <c r="U45" i="25"/>
  <c r="U46" i="25"/>
  <c r="T47" i="25"/>
  <c r="T48" i="25"/>
  <c r="U49" i="25"/>
  <c r="AB51" i="25"/>
  <c r="T51" i="25" s="1"/>
  <c r="AB52" i="25"/>
  <c r="U52" i="25" s="1"/>
  <c r="AB53" i="25"/>
  <c r="U53" i="25" s="1"/>
  <c r="AB14" i="25"/>
  <c r="T14" i="25" s="1"/>
  <c r="AB15" i="25"/>
  <c r="U15" i="25" s="1"/>
  <c r="AB16" i="25"/>
  <c r="U16" i="25" s="1"/>
  <c r="T18" i="25"/>
  <c r="AB29" i="25"/>
  <c r="U29" i="25" s="1"/>
  <c r="O80" i="25"/>
  <c r="O80" i="24"/>
  <c r="U28" i="28" l="1"/>
  <c r="U3" i="28"/>
  <c r="U20" i="28"/>
  <c r="U12" i="28"/>
  <c r="T26" i="27"/>
  <c r="T30" i="27"/>
  <c r="T18" i="27"/>
  <c r="T22" i="27"/>
  <c r="U43" i="27"/>
  <c r="T10" i="27"/>
  <c r="U35" i="27"/>
  <c r="T45" i="27"/>
  <c r="T12" i="27"/>
  <c r="T20" i="27"/>
  <c r="T28" i="27"/>
  <c r="T36" i="27"/>
  <c r="T44" i="27"/>
  <c r="T52" i="27"/>
  <c r="T7" i="27"/>
  <c r="T15" i="27"/>
  <c r="T23" i="27"/>
  <c r="T31" i="27"/>
  <c r="T39" i="27"/>
  <c r="T47" i="27"/>
  <c r="T8" i="27"/>
  <c r="T16" i="27"/>
  <c r="T24" i="27"/>
  <c r="T32" i="27"/>
  <c r="T40" i="27"/>
  <c r="T48" i="27"/>
  <c r="U50" i="25"/>
  <c r="U20" i="25"/>
  <c r="U32" i="25"/>
  <c r="T19" i="25"/>
  <c r="T38" i="25"/>
  <c r="T37" i="25"/>
  <c r="U12" i="25"/>
  <c r="U28" i="25"/>
  <c r="T39" i="25"/>
  <c r="T26" i="25"/>
  <c r="U17" i="25"/>
  <c r="T9" i="25"/>
  <c r="T15" i="25"/>
  <c r="T25" i="25"/>
  <c r="U23" i="25"/>
  <c r="T46" i="25"/>
  <c r="T42" i="25"/>
  <c r="T52" i="25"/>
  <c r="T44" i="25"/>
  <c r="U36" i="25"/>
  <c r="T10" i="25"/>
  <c r="T49" i="25"/>
  <c r="T5" i="25"/>
  <c r="T16" i="25"/>
  <c r="T34" i="25"/>
  <c r="U7" i="25"/>
  <c r="U14" i="25"/>
  <c r="U30" i="25"/>
  <c r="T4" i="25"/>
  <c r="T24" i="25"/>
  <c r="T29" i="25"/>
  <c r="T33" i="25"/>
  <c r="T53" i="25"/>
  <c r="T45" i="25"/>
  <c r="U6" i="25"/>
  <c r="U13" i="25"/>
  <c r="U22" i="25"/>
  <c r="U51" i="25"/>
  <c r="U21" i="25"/>
  <c r="U43" i="25"/>
  <c r="T27" i="25"/>
  <c r="T31" i="25"/>
  <c r="U11" i="25"/>
  <c r="U35" i="25"/>
  <c r="U18" i="25"/>
  <c r="U41" i="25"/>
  <c r="U48" i="25"/>
  <c r="U47" i="25"/>
  <c r="U40" i="25"/>
  <c r="T8" i="25"/>
  <c r="U31" i="25"/>
</calcChain>
</file>

<file path=xl/sharedStrings.xml><?xml version="1.0" encoding="utf-8"?>
<sst xmlns="http://schemas.openxmlformats.org/spreadsheetml/2006/main" count="4980" uniqueCount="363">
  <si>
    <t>Boxstore Inc. Barista Express</t>
  </si>
  <si>
    <t>Coffee &amp; Tea</t>
  </si>
  <si>
    <t>1GQD0200001006</t>
  </si>
  <si>
    <t>Hitachi 20 ounce Blender</t>
  </si>
  <si>
    <t>Blender</t>
  </si>
  <si>
    <t>4MAR0120815001</t>
  </si>
  <si>
    <t>Microsoft 50" HDTV</t>
  </si>
  <si>
    <t>4KTV 55" &amp; Down</t>
  </si>
  <si>
    <t>2BRE1100066001</t>
  </si>
  <si>
    <t>2BRE11</t>
  </si>
  <si>
    <t>55" &amp; Down</t>
  </si>
  <si>
    <t>1GQD0200001012</t>
  </si>
  <si>
    <t>Hitachi Super Tablet</t>
  </si>
  <si>
    <t>Tablets</t>
  </si>
  <si>
    <t>7HYU0200041406</t>
  </si>
  <si>
    <t>Panasonic Barista Express</t>
  </si>
  <si>
    <t>7SPP0105618009</t>
  </si>
  <si>
    <t>7SPP01</t>
  </si>
  <si>
    <t>Panasonic Not-as Smartphone</t>
  </si>
  <si>
    <t>Smartphones</t>
  </si>
  <si>
    <t>7SPP0120983041</t>
  </si>
  <si>
    <t>7SPP0120983081</t>
  </si>
  <si>
    <t>Microsoft Really Smartphone</t>
  </si>
  <si>
    <t>2BRE0100008427</t>
  </si>
  <si>
    <t>Samsung Electronics Washer</t>
  </si>
  <si>
    <t>Washer</t>
  </si>
  <si>
    <t>3BRI3505804084</t>
  </si>
  <si>
    <t>2BRE0200008427</t>
  </si>
  <si>
    <t>Intel 20 ounce Blender</t>
  </si>
  <si>
    <t>2SUR1108413009</t>
  </si>
  <si>
    <t>2SUR11</t>
  </si>
  <si>
    <t>Intel Barista Express</t>
  </si>
  <si>
    <t>2SUR1103820009</t>
  </si>
  <si>
    <t>LG Electronics Really Smartphone</t>
  </si>
  <si>
    <t>2SUR1151463001</t>
  </si>
  <si>
    <t>Intel Really Smartphone</t>
  </si>
  <si>
    <t>2SUR1101100321</t>
  </si>
  <si>
    <t>Dell Technologies 20 ounce Blender</t>
  </si>
  <si>
    <t>3SKY0111164009</t>
  </si>
  <si>
    <t>3SKY01</t>
  </si>
  <si>
    <t>3SKY0142542001</t>
  </si>
  <si>
    <t>Boxstore Inc. Super Tablet</t>
  </si>
  <si>
    <t>1GQD0200008335</t>
  </si>
  <si>
    <t>Samsung Electronics Really Smartphone</t>
  </si>
  <si>
    <t>7DAE0400012490</t>
  </si>
  <si>
    <t>Dell Technologies Really Smartphone</t>
  </si>
  <si>
    <t>3TEC0350864001</t>
  </si>
  <si>
    <t>Hitachi Dryer</t>
  </si>
  <si>
    <t>Dryer</t>
  </si>
  <si>
    <t>7HAN0200008359</t>
  </si>
  <si>
    <t>Hitachi Really Smartphone</t>
  </si>
  <si>
    <t>7HAN0200013563</t>
  </si>
  <si>
    <t>3DAE0106096009</t>
  </si>
  <si>
    <t>Sony Super Tablet</t>
  </si>
  <si>
    <t>7SAK0100008355</t>
  </si>
  <si>
    <t>Hitachi Actually a Flipper</t>
  </si>
  <si>
    <t>4HEL0140184001</t>
  </si>
  <si>
    <t>Hitachi Barista Express</t>
  </si>
  <si>
    <t>4HEL0140182001</t>
  </si>
  <si>
    <t>Hitachi Mini Tablet</t>
  </si>
  <si>
    <t>4HEL0105850009</t>
  </si>
  <si>
    <t>LG Electronics Super Tablet</t>
  </si>
  <si>
    <t>2SUR1100011577</t>
  </si>
  <si>
    <t>Microsoft Super Tablet</t>
  </si>
  <si>
    <t>2SUR1100041491</t>
  </si>
  <si>
    <t>2BRE1000056014</t>
  </si>
  <si>
    <t>2BRE10</t>
  </si>
  <si>
    <t>2BRE0600013628</t>
  </si>
  <si>
    <t>4KTV 60" - 69"</t>
  </si>
  <si>
    <t>2SUR1100008335</t>
  </si>
  <si>
    <t>Microsoft Not-as Smartphone</t>
  </si>
  <si>
    <t>2BRE1200002124</t>
  </si>
  <si>
    <t>2BRE12</t>
  </si>
  <si>
    <t>3ADA0100008360</t>
  </si>
  <si>
    <t>Dell Technologies 65" HDTV</t>
  </si>
  <si>
    <t>3FPT0100051287</t>
  </si>
  <si>
    <t>3FPT0100051281</t>
  </si>
  <si>
    <t>3FPT0100051286</t>
  </si>
  <si>
    <t>LG Electronics Mini Tablet</t>
  </si>
  <si>
    <t>2SUR1100002136</t>
  </si>
  <si>
    <t>Dell Technologies Mini Tablet</t>
  </si>
  <si>
    <t>3OCE0108211010</t>
  </si>
  <si>
    <t>2SUR1100041398</t>
  </si>
  <si>
    <t>Samsung Electronics Super Tablet</t>
  </si>
  <si>
    <t>7DAE0400008335</t>
  </si>
  <si>
    <t>LG Electronics Not-as Smartphone</t>
  </si>
  <si>
    <t>2SUR1100002124</t>
  </si>
  <si>
    <t>7HYU0200008359</t>
  </si>
  <si>
    <t>7SMS0100041406</t>
  </si>
  <si>
    <t>7SMS0100008359</t>
  </si>
  <si>
    <t>Panasonic Super Tablet</t>
  </si>
  <si>
    <t>7SPP0100041406</t>
  </si>
  <si>
    <t>Intel Super Tablet</t>
  </si>
  <si>
    <t>2SUR1100008294</t>
  </si>
  <si>
    <t>Samsung Electronics Barista Express</t>
  </si>
  <si>
    <t>3BRI0300001012</t>
  </si>
  <si>
    <t>3BRI03</t>
  </si>
  <si>
    <t>2BRE0700013628</t>
  </si>
  <si>
    <t>Sony 50" HDTV</t>
  </si>
  <si>
    <t>6PRI0299999203</t>
  </si>
  <si>
    <t>Sony 75" HDTV</t>
  </si>
  <si>
    <t>8KTV 70" &amp; Up</t>
  </si>
  <si>
    <t>6PRI0299999197</t>
  </si>
  <si>
    <t>Apple Inc. Actually a Flipper</t>
  </si>
  <si>
    <t>4DAI0200002260</t>
  </si>
  <si>
    <t>4DAI02</t>
  </si>
  <si>
    <t>Samsung Electronics Mini Tablet</t>
  </si>
  <si>
    <t>3BRI0400002136</t>
  </si>
  <si>
    <t>Apple Inc. Mini Tablet</t>
  </si>
  <si>
    <t>4DAI0200002136</t>
  </si>
  <si>
    <t>4DAI0200002123</t>
  </si>
  <si>
    <t>7BOC0200002293</t>
  </si>
  <si>
    <t>2BRE13</t>
  </si>
  <si>
    <t>row</t>
  </si>
  <si>
    <t>order_no</t>
  </si>
  <si>
    <t>order_date</t>
  </si>
  <si>
    <t>man_id</t>
  </si>
  <si>
    <t>manufacturer item name</t>
  </si>
  <si>
    <t>Item Type</t>
  </si>
  <si>
    <t>Item Bar Code</t>
  </si>
  <si>
    <t>Item Model Number</t>
  </si>
  <si>
    <t>Serial Number</t>
  </si>
  <si>
    <t>G36954</t>
  </si>
  <si>
    <t>Item Qty</t>
  </si>
  <si>
    <t>4DAI03</t>
  </si>
  <si>
    <t>4DAI04</t>
  </si>
  <si>
    <t>4DAI05</t>
  </si>
  <si>
    <t>4DAI06</t>
  </si>
  <si>
    <t>4DAI07</t>
  </si>
  <si>
    <t>1GQD10</t>
  </si>
  <si>
    <t>1GQD11</t>
  </si>
  <si>
    <t>1GQD12</t>
  </si>
  <si>
    <t>1GQD13</t>
  </si>
  <si>
    <t>1GQD14</t>
  </si>
  <si>
    <t>1GQD15</t>
  </si>
  <si>
    <t>1GQD04</t>
  </si>
  <si>
    <t>1GQD16</t>
  </si>
  <si>
    <t>1GQD17</t>
  </si>
  <si>
    <t>3SKY02</t>
  </si>
  <si>
    <t>3SKY03</t>
  </si>
  <si>
    <t>3SKY04</t>
  </si>
  <si>
    <t>G36955</t>
  </si>
  <si>
    <t>2SUR12</t>
  </si>
  <si>
    <t>2SUR13</t>
  </si>
  <si>
    <t>2SUR14</t>
  </si>
  <si>
    <t>2SUR15</t>
  </si>
  <si>
    <t>2SUR16</t>
  </si>
  <si>
    <t>2SUR17</t>
  </si>
  <si>
    <t>2SUR18</t>
  </si>
  <si>
    <t>2SUR19</t>
  </si>
  <si>
    <t>2SUR20</t>
  </si>
  <si>
    <t>2SUR21</t>
  </si>
  <si>
    <t>2SUR22</t>
  </si>
  <si>
    <t>2SUR23</t>
  </si>
  <si>
    <t>2SUR24</t>
  </si>
  <si>
    <t>2SUR25</t>
  </si>
  <si>
    <t>2SUR26</t>
  </si>
  <si>
    <t>ESUR13</t>
  </si>
  <si>
    <t>ESUR14</t>
  </si>
  <si>
    <t>ESUR15</t>
  </si>
  <si>
    <t>ESUR16</t>
  </si>
  <si>
    <t>ESUR17</t>
  </si>
  <si>
    <t>ESUR18</t>
  </si>
  <si>
    <t>ESUR19</t>
  </si>
  <si>
    <t>ESUR21</t>
  </si>
  <si>
    <t>ESUR22</t>
  </si>
  <si>
    <t>ESUR25</t>
  </si>
  <si>
    <t>ESUR26</t>
  </si>
  <si>
    <t>ESUR27</t>
  </si>
  <si>
    <t>ESUR28</t>
  </si>
  <si>
    <t>ESUR29</t>
  </si>
  <si>
    <t>ESUR31</t>
  </si>
  <si>
    <t>ESUR33</t>
  </si>
  <si>
    <t>ESUR34</t>
  </si>
  <si>
    <t>2BRE18</t>
  </si>
  <si>
    <t>2BRE20</t>
  </si>
  <si>
    <t>2BRE21</t>
  </si>
  <si>
    <t>2BRE22</t>
  </si>
  <si>
    <t>2BRE23</t>
  </si>
  <si>
    <t>2BRE24</t>
  </si>
  <si>
    <t>2BRE25</t>
  </si>
  <si>
    <t>2BRE27</t>
  </si>
  <si>
    <t>2BRE34</t>
  </si>
  <si>
    <t>2BRE35</t>
  </si>
  <si>
    <t>7SPP02</t>
  </si>
  <si>
    <t>7SPP05</t>
  </si>
  <si>
    <t>7SPP06</t>
  </si>
  <si>
    <t>7SPP07</t>
  </si>
  <si>
    <t>7SPP08</t>
  </si>
  <si>
    <t>7SPP09</t>
  </si>
  <si>
    <t>7SPP10</t>
  </si>
  <si>
    <t>3BRI05</t>
  </si>
  <si>
    <t>3BRI09</t>
  </si>
  <si>
    <t>3BRI10</t>
  </si>
  <si>
    <t>3BRI11</t>
  </si>
  <si>
    <t>3BRI12</t>
  </si>
  <si>
    <t>3BRI13</t>
  </si>
  <si>
    <t>3BRI14</t>
  </si>
  <si>
    <t>3BRI15</t>
  </si>
  <si>
    <t>4SOD03</t>
  </si>
  <si>
    <t>4SOD04</t>
  </si>
  <si>
    <t>4SOD05</t>
  </si>
  <si>
    <t>4SOD06</t>
  </si>
  <si>
    <t>4SOD07</t>
  </si>
  <si>
    <t>4SOD08</t>
  </si>
  <si>
    <t>4SOD15</t>
  </si>
  <si>
    <t>4SOD17</t>
  </si>
  <si>
    <t>4SOD18</t>
  </si>
  <si>
    <t>4DAI08</t>
  </si>
  <si>
    <t>4DAI10</t>
  </si>
  <si>
    <t>3SKY05</t>
  </si>
  <si>
    <t>3SKY07</t>
  </si>
  <si>
    <t>3SKY09</t>
  </si>
  <si>
    <t>3SKY11</t>
  </si>
  <si>
    <t>3SKY12</t>
  </si>
  <si>
    <t>3SKY13</t>
  </si>
  <si>
    <t>G36958</t>
  </si>
  <si>
    <t>G36959</t>
  </si>
  <si>
    <t>G36960</t>
  </si>
  <si>
    <t>G36961</t>
  </si>
  <si>
    <t>G36964</t>
  </si>
  <si>
    <t>G36966</t>
  </si>
  <si>
    <t>G36967</t>
  </si>
  <si>
    <t>G36968</t>
  </si>
  <si>
    <t>G36972</t>
  </si>
  <si>
    <t>G36973</t>
  </si>
  <si>
    <t>G36975</t>
  </si>
  <si>
    <t>G36976</t>
  </si>
  <si>
    <t>G36977</t>
  </si>
  <si>
    <t>2SUR31</t>
  </si>
  <si>
    <t>2SUR36</t>
  </si>
  <si>
    <t>3SKYX1</t>
  </si>
  <si>
    <t>Grand Total</t>
  </si>
  <si>
    <t>Subtotal</t>
  </si>
  <si>
    <t>Item Price</t>
  </si>
  <si>
    <t>Tax GST</t>
  </si>
  <si>
    <t>Tax PST</t>
  </si>
  <si>
    <t>Tax Beg(in)</t>
  </si>
  <si>
    <t>Tax End</t>
  </si>
  <si>
    <t>4KTV - 55" &amp; Down</t>
  </si>
  <si>
    <t>8KTV - 70" &amp; Up</t>
  </si>
  <si>
    <t>4KTV - 60" - 69"</t>
  </si>
  <si>
    <t>Apple Inc. Actually a Flipper 2</t>
  </si>
  <si>
    <t>Dell Technologies 40 ounce Blender</t>
  </si>
  <si>
    <t>Rules</t>
  </si>
  <si>
    <t>Orders will have several items</t>
  </si>
  <si>
    <t>Same items can be in several orders</t>
  </si>
  <si>
    <t>Serial Number will differ by item manufacturer</t>
  </si>
  <si>
    <t>Note existing primary keys and create Surrogate Primary Keys for Dropdown (3NF) purposes</t>
  </si>
  <si>
    <t>All duplications should be removed (exception on Foreign Keys)</t>
  </si>
  <si>
    <t>Taxes PST 7% and GST 5% are a global entity with respect to the order</t>
  </si>
  <si>
    <t>All tables should be normalized before we can begin to develop the SQL</t>
  </si>
  <si>
    <t>p_id</t>
  </si>
  <si>
    <t>item_id</t>
  </si>
  <si>
    <t>row_id</t>
  </si>
  <si>
    <t>man_item_name</t>
  </si>
  <si>
    <t>item_type</t>
  </si>
  <si>
    <t>item_modelno</t>
  </si>
  <si>
    <t>item_barcode</t>
  </si>
  <si>
    <t>item_qty</t>
  </si>
  <si>
    <t>item_price</t>
  </si>
  <si>
    <t>subtotal</t>
  </si>
  <si>
    <t>grandtotal</t>
  </si>
  <si>
    <t>Blenders</t>
  </si>
  <si>
    <t>Boxstore Inc. Barista Express II</t>
  </si>
  <si>
    <t>Washers</t>
  </si>
  <si>
    <t>Dryers</t>
  </si>
  <si>
    <t>LG Electronics Super Tablet X</t>
  </si>
  <si>
    <t>Microsoft 55" HDTV</t>
  </si>
  <si>
    <t>2BRE1000066014</t>
  </si>
  <si>
    <t>Microsoft Really Smartphone X</t>
  </si>
  <si>
    <t>ESUR32</t>
  </si>
  <si>
    <t>2BRE19</t>
  </si>
  <si>
    <t>Boxstore Inc. Super Tablet 1TB</t>
  </si>
  <si>
    <t>Dell Technologies 60" HDTV</t>
  </si>
  <si>
    <t>3DET0100051281</t>
  </si>
  <si>
    <t>Apple Inc. Tiny Tablet</t>
  </si>
  <si>
    <t>item_inv_serialno</t>
  </si>
  <si>
    <t>SurrogatePK</t>
  </si>
  <si>
    <t>Order Number</t>
  </si>
  <si>
    <t>Order Date</t>
  </si>
  <si>
    <t>Person</t>
  </si>
  <si>
    <t>Item ID</t>
  </si>
  <si>
    <t>Manufacturer ID</t>
  </si>
  <si>
    <t>Manufacturer Item Name</t>
  </si>
  <si>
    <t>Item Barcode</t>
  </si>
  <si>
    <t>Item Quantity</t>
  </si>
  <si>
    <t>Item Inv Serial No.</t>
  </si>
  <si>
    <t>Order Grand Total</t>
  </si>
  <si>
    <t>Order Subtotal</t>
  </si>
  <si>
    <t>You should be able to EXPLAIN what normalization level and step you have done and why it was done.</t>
  </si>
  <si>
    <t>man_name</t>
  </si>
  <si>
    <t>item_name</t>
  </si>
  <si>
    <t>Column1</t>
  </si>
  <si>
    <t>Column2</t>
  </si>
  <si>
    <t xml:space="preserve"> Mini Tablet</t>
  </si>
  <si>
    <t xml:space="preserve"> Barista Express</t>
  </si>
  <si>
    <t xml:space="preserve"> Barista Express II</t>
  </si>
  <si>
    <t xml:space="preserve"> Super Tablet</t>
  </si>
  <si>
    <t xml:space="preserve"> Super Tablet 1TB</t>
  </si>
  <si>
    <t xml:space="preserve"> Actually a Flipper</t>
  </si>
  <si>
    <t xml:space="preserve"> Tiny Tablet</t>
  </si>
  <si>
    <t xml:space="preserve"> Actually a Flipper 2</t>
  </si>
  <si>
    <t xml:space="preserve"> Really Smartphone</t>
  </si>
  <si>
    <t xml:space="preserve"> 20 ounce Blender</t>
  </si>
  <si>
    <t xml:space="preserve"> 40 ounce Blender</t>
  </si>
  <si>
    <t xml:space="preserve"> 65" HDTV</t>
  </si>
  <si>
    <t xml:space="preserve"> 60" HDTV</t>
  </si>
  <si>
    <t xml:space="preserve"> Dryer</t>
  </si>
  <si>
    <t xml:space="preserve"> 50" HDTV</t>
  </si>
  <si>
    <t xml:space="preserve"> 75" HDTV</t>
  </si>
  <si>
    <t xml:space="preserve"> Not-as Smartphone</t>
  </si>
  <si>
    <t xml:space="preserve"> Super Tablet X</t>
  </si>
  <si>
    <t xml:space="preserve"> Really Smartphone X</t>
  </si>
  <si>
    <t>man name</t>
  </si>
  <si>
    <t xml:space="preserve"> 55" HDTV</t>
  </si>
  <si>
    <t>Boxstore_Inc</t>
  </si>
  <si>
    <t>Apple_Inc</t>
  </si>
  <si>
    <t>Samsung_Electronics</t>
  </si>
  <si>
    <t>Hitachi</t>
  </si>
  <si>
    <t>Sony</t>
  </si>
  <si>
    <t>Panasonic</t>
  </si>
  <si>
    <t>Intel</t>
  </si>
  <si>
    <t>LG_Electronics</t>
  </si>
  <si>
    <t>Microsoft</t>
  </si>
  <si>
    <t>Dell_Technologies</t>
  </si>
  <si>
    <t>GST</t>
  </si>
  <si>
    <t>tax_beg</t>
  </si>
  <si>
    <t>PST</t>
  </si>
  <si>
    <t>tax_end</t>
  </si>
  <si>
    <t>item_type_id</t>
  </si>
  <si>
    <t>ii_id</t>
  </si>
  <si>
    <t>oi_id</t>
  </si>
  <si>
    <t>orders</t>
  </si>
  <si>
    <t>find function</t>
  </si>
  <si>
    <t>item name</t>
  </si>
  <si>
    <t xml:space="preserve">order_item </t>
  </si>
  <si>
    <t>item type id</t>
  </si>
  <si>
    <t>tax_type</t>
  </si>
  <si>
    <t>tax_percent</t>
  </si>
  <si>
    <t>NULL</t>
  </si>
  <si>
    <t>ip_id</t>
  </si>
  <si>
    <t>Column3</t>
  </si>
  <si>
    <t>item_price table</t>
  </si>
  <si>
    <t>Some records are purchases, replacements with and refunds</t>
  </si>
  <si>
    <t>AT 2NF</t>
  </si>
  <si>
    <t>removed column:  man_comp, item_name, item_type</t>
  </si>
  <si>
    <t>Item table</t>
  </si>
  <si>
    <t>Item inventory table</t>
  </si>
  <si>
    <t>Order_item table</t>
  </si>
  <si>
    <t>Manufacture table</t>
  </si>
  <si>
    <t>Item type table</t>
  </si>
  <si>
    <t>Item price table</t>
  </si>
  <si>
    <t>Purchase</t>
  </si>
  <si>
    <t xml:space="preserve">Exchanged item </t>
  </si>
  <si>
    <t>purchase</t>
  </si>
  <si>
    <t xml:space="preserve">exchanged item </t>
  </si>
  <si>
    <t>Item_status</t>
  </si>
  <si>
    <t>tax_id</t>
  </si>
  <si>
    <t xml:space="preserve"> Washer</t>
  </si>
  <si>
    <t>item table</t>
  </si>
  <si>
    <t>Error in 44 and 45</t>
  </si>
  <si>
    <t>order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</si>
</sst>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2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9"/>
      <color theme="0" tint="-0.499984740745262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strike/>
      <sz val="10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 (Body)"/>
    </font>
    <font>
      <sz val="11"/>
      <color theme="1" tint="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14" fontId="0" fillId="2" borderId="0" xfId="0" applyNumberFormat="1" applyFill="1"/>
    <xf numFmtId="49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2" fontId="4" fillId="0" borderId="0" xfId="0" applyNumberFormat="1" applyFont="1"/>
    <xf numFmtId="14" fontId="0" fillId="0" borderId="0" xfId="0" applyNumberFormat="1"/>
    <xf numFmtId="0" fontId="9" fillId="4" borderId="1" xfId="0" applyFont="1" applyFill="1" applyBorder="1"/>
    <xf numFmtId="2" fontId="1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4" fillId="0" borderId="0" xfId="0" applyNumberFormat="1" applyFont="1"/>
    <xf numFmtId="0" fontId="4" fillId="5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8" fillId="0" borderId="0" xfId="0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7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  <xf numFmtId="0" fontId="7" fillId="2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2" fontId="7" fillId="3" borderId="0" xfId="0" applyNumberFormat="1" applyFont="1" applyFill="1"/>
    <xf numFmtId="2" fontId="7" fillId="2" borderId="0" xfId="0" applyNumberFormat="1" applyFont="1" applyFill="1"/>
    <xf numFmtId="14" fontId="7" fillId="3" borderId="0" xfId="0" applyNumberFormat="1" applyFont="1" applyFill="1"/>
    <xf numFmtId="14" fontId="7" fillId="2" borderId="0" xfId="0" applyNumberFormat="1" applyFont="1" applyFill="1"/>
    <xf numFmtId="0" fontId="11" fillId="0" borderId="0" xfId="0" applyFont="1"/>
    <xf numFmtId="0" fontId="0" fillId="6" borderId="0" xfId="0" applyFill="1"/>
    <xf numFmtId="0" fontId="4" fillId="6" borderId="0" xfId="0" applyFont="1" applyFill="1"/>
    <xf numFmtId="164" fontId="4" fillId="6" borderId="0" xfId="0" applyNumberFormat="1" applyFont="1" applyFill="1"/>
    <xf numFmtId="2" fontId="0" fillId="6" borderId="0" xfId="0" applyNumberForma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0" fontId="13" fillId="2" borderId="0" xfId="0" applyFont="1" applyFill="1"/>
    <xf numFmtId="0" fontId="14" fillId="0" borderId="0" xfId="0" applyFont="1"/>
    <xf numFmtId="0" fontId="14" fillId="3" borderId="0" xfId="0" applyFont="1" applyFill="1"/>
    <xf numFmtId="0" fontId="14" fillId="2" borderId="0" xfId="0" applyFont="1" applyFill="1"/>
    <xf numFmtId="2" fontId="8" fillId="0" borderId="0" xfId="0" applyNumberFormat="1" applyFont="1"/>
    <xf numFmtId="2" fontId="7" fillId="0" borderId="0" xfId="0" applyNumberFormat="1" applyFont="1"/>
    <xf numFmtId="14" fontId="11" fillId="0" borderId="0" xfId="0" applyNumberFormat="1" applyFont="1"/>
    <xf numFmtId="0" fontId="16" fillId="0" borderId="0" xfId="0" applyFont="1"/>
    <xf numFmtId="0" fontId="17" fillId="0" borderId="0" xfId="0" applyFont="1"/>
    <xf numFmtId="2" fontId="17" fillId="0" borderId="0" xfId="0" applyNumberFormat="1" applyFont="1"/>
    <xf numFmtId="2" fontId="17" fillId="3" borderId="0" xfId="0" applyNumberFormat="1" applyFont="1" applyFill="1"/>
    <xf numFmtId="0" fontId="17" fillId="3" borderId="0" xfId="0" applyFont="1" applyFill="1"/>
    <xf numFmtId="0" fontId="18" fillId="7" borderId="2" xfId="0" applyFont="1" applyFill="1" applyBorder="1"/>
    <xf numFmtId="0" fontId="11" fillId="8" borderId="2" xfId="0" applyFont="1" applyFill="1" applyBorder="1"/>
    <xf numFmtId="0" fontId="11" fillId="0" borderId="2" xfId="0" applyFont="1" applyBorder="1"/>
    <xf numFmtId="0" fontId="0" fillId="0" borderId="1" xfId="0" applyBorder="1"/>
    <xf numFmtId="0" fontId="0" fillId="5" borderId="1" xfId="0" applyFill="1" applyBorder="1"/>
    <xf numFmtId="0" fontId="1" fillId="5" borderId="1" xfId="0" applyFont="1" applyFill="1" applyBorder="1"/>
    <xf numFmtId="2" fontId="4" fillId="5" borderId="1" xfId="0" applyNumberFormat="1" applyFont="1" applyFill="1" applyBorder="1"/>
    <xf numFmtId="2" fontId="0" fillId="0" borderId="1" xfId="0" applyNumberFormat="1" applyBorder="1"/>
    <xf numFmtId="2" fontId="0" fillId="0" borderId="3" xfId="0" applyNumberFormat="1" applyBorder="1"/>
    <xf numFmtId="164" fontId="4" fillId="5" borderId="1" xfId="0" applyNumberFormat="1" applyFont="1" applyFill="1" applyBorder="1"/>
    <xf numFmtId="164" fontId="4" fillId="0" borderId="1" xfId="0" applyNumberFormat="1" applyFont="1" applyBorder="1"/>
    <xf numFmtId="0" fontId="4" fillId="0" borderId="1" xfId="0" applyFont="1" applyBorder="1"/>
    <xf numFmtId="2" fontId="0" fillId="5" borderId="1" xfId="0" applyNumberFormat="1" applyFill="1" applyBorder="1"/>
    <xf numFmtId="0" fontId="9" fillId="4" borderId="4" xfId="0" applyFont="1" applyFill="1" applyBorder="1"/>
    <xf numFmtId="0" fontId="0" fillId="5" borderId="3" xfId="0" applyFill="1" applyBorder="1"/>
    <xf numFmtId="0" fontId="4" fillId="5" borderId="3" xfId="0" applyFont="1" applyFill="1" applyBorder="1"/>
    <xf numFmtId="164" fontId="4" fillId="5" borderId="3" xfId="0" applyNumberFormat="1" applyFont="1" applyFill="1" applyBorder="1"/>
    <xf numFmtId="2" fontId="0" fillId="5" borderId="3" xfId="0" applyNumberFormat="1" applyFill="1" applyBorder="1"/>
    <xf numFmtId="0" fontId="20" fillId="4" borderId="4" xfId="0" applyFont="1" applyFill="1" applyBorder="1"/>
    <xf numFmtId="0" fontId="19" fillId="5" borderId="1" xfId="0" applyFont="1" applyFill="1" applyBorder="1"/>
    <xf numFmtId="164" fontId="19" fillId="5" borderId="1" xfId="0" applyNumberFormat="1" applyFont="1" applyFill="1" applyBorder="1"/>
    <xf numFmtId="2" fontId="19" fillId="5" borderId="1" xfId="0" applyNumberFormat="1" applyFont="1" applyFill="1" applyBorder="1"/>
    <xf numFmtId="0" fontId="19" fillId="0" borderId="1" xfId="0" applyFont="1" applyBorder="1"/>
    <xf numFmtId="164" fontId="19" fillId="0" borderId="1" xfId="0" applyNumberFormat="1" applyFont="1" applyBorder="1"/>
    <xf numFmtId="2" fontId="19" fillId="0" borderId="1" xfId="0" applyNumberFormat="1" applyFont="1" applyBorder="1"/>
    <xf numFmtId="0" fontId="19" fillId="5" borderId="3" xfId="0" applyFont="1" applyFill="1" applyBorder="1"/>
    <xf numFmtId="164" fontId="19" fillId="5" borderId="3" xfId="0" applyNumberFormat="1" applyFont="1" applyFill="1" applyBorder="1"/>
    <xf numFmtId="2" fontId="19" fillId="5" borderId="3" xfId="0" applyNumberFormat="1" applyFont="1" applyFill="1" applyBorder="1"/>
    <xf numFmtId="0" fontId="15" fillId="0" borderId="0" xfId="0" applyFont="1"/>
    <xf numFmtId="0" fontId="0" fillId="10" borderId="1" xfId="0" applyFill="1" applyBorder="1"/>
    <xf numFmtId="0" fontId="0" fillId="11" borderId="1" xfId="0" applyFill="1" applyBorder="1"/>
    <xf numFmtId="0" fontId="1" fillId="10" borderId="1" xfId="0" applyFont="1" applyFill="1" applyBorder="1"/>
    <xf numFmtId="0" fontId="0" fillId="10" borderId="3" xfId="0" applyFill="1" applyBorder="1"/>
    <xf numFmtId="14" fontId="0" fillId="11" borderId="0" xfId="0" applyNumberFormat="1" applyFill="1"/>
    <xf numFmtId="0" fontId="0" fillId="11" borderId="0" xfId="0" applyFill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</cellXfs>
  <cellStyles count="1">
    <cellStyle name="Normal" xfId="0" builtinId="0"/>
  </cellStyles>
  <dxfs count="142">
    <dxf>
      <fill>
        <patternFill patternType="none">
          <fgColor indexed="64"/>
          <bgColor indexed="65"/>
        </patternFill>
      </fill>
    </dxf>
    <dxf>
      <numFmt numFmtId="19" formatCode="yyyy/mm/d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0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numFmt numFmtId="19" formatCode="yyyy/mm/d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000000000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9" formatCode="yyyy/mm/dd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9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m/d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9" formatCode="yyyy/mm/dd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numFmt numFmtId="2" formatCode="0.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000000000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m/d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19" formatCode="yyyy/mm/dd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numFmt numFmtId="2" formatCode="0.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000000000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00000000000"/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D53B0-21F8-4AD1-8049-D1EB8EBAC5A4}" name="Table2" displayName="Table2" ref="R1:Y53" totalsRowShown="0">
  <autoFilter ref="R1:Y53" xr:uid="{4D7D53B0-21F8-4AD1-8049-D1EB8EBAC5A4}"/>
  <tableColumns count="8">
    <tableColumn id="1" xr3:uid="{C82AEA1D-3957-483D-8410-4974FD9DC1D5}" name="item_id" dataDxfId="141"/>
    <tableColumn id="2" xr3:uid="{2B64842B-E88C-4DB6-9D40-2590C476023C}" name="man_id" dataDxfId="140"/>
    <tableColumn id="4" xr3:uid="{19E8077E-F8F5-46E9-89BD-A22E654F0F04}" name="man name" dataDxfId="139">
      <calculatedColumnFormula>MID(G128,1,AB2)</calculatedColumnFormula>
    </tableColumn>
    <tableColumn id="5" xr3:uid="{661560D0-8161-46B1-AEDC-5B45CFDEDB86}" name="item name" dataDxfId="138">
      <calculatedColumnFormula>MID(G128,AB2,LEN(G128))</calculatedColumnFormula>
    </tableColumn>
    <tableColumn id="6" xr3:uid="{70683C9A-E912-4287-AF41-F4D7A3380B77}" name="item_type" dataDxfId="137"/>
    <tableColumn id="7" xr3:uid="{8AC9BCE7-C4B5-4A37-9114-4023C0619119}" name="item_modelno" dataDxfId="136"/>
    <tableColumn id="8" xr3:uid="{79DF0AE3-B600-485E-AEB5-82FC5DA658E6}" name="item_barcode" dataDxfId="135"/>
    <tableColumn id="9" xr3:uid="{B241EEF0-E344-464E-8298-009E737BA366}" name="item_price" dataDxfId="1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CDEDB32-E9E6-4648-AC1B-5AF3D2640A65}" name="Table466523" displayName="Table466523" ref="Z107:AA117" totalsRowShown="0" headerRowDxfId="90" dataDxfId="89">
  <autoFilter ref="Z107:AA117" xr:uid="{ACDEDB32-E9E6-4648-AC1B-5AF3D2640A65}"/>
  <sortState xmlns:xlrd2="http://schemas.microsoft.com/office/spreadsheetml/2017/richdata2" ref="Z108:AA117">
    <sortCondition ref="AA69:AA78"/>
  </sortState>
  <tableColumns count="2">
    <tableColumn id="1" xr3:uid="{DDB2572C-D1ED-4E86-BC16-EBCA7D00498A}" name="item_type_id" dataDxfId="88"/>
    <tableColumn id="2" xr3:uid="{8B1ACDA5-1DE7-46F1-A6D0-A30A6521ED15}" name="item_type" dataDxfId="87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68AC26-BE52-4979-8597-72A72AF9ED51}" name="Table23" displayName="Table23" ref="W121:Z123" totalsRowShown="0" headerRowDxfId="86" dataDxfId="85">
  <autoFilter ref="W121:Z123" xr:uid="{6A68AC26-BE52-4979-8597-72A72AF9ED51}"/>
  <tableColumns count="4">
    <tableColumn id="1" xr3:uid="{11042424-6282-42CE-A495-94C073B42A05}" name="tax_type" dataDxfId="84"/>
    <tableColumn id="2" xr3:uid="{3B961C78-1A01-4101-B1E9-B76C6E3E2367}" name="tax_percent" dataDxfId="83"/>
    <tableColumn id="3" xr3:uid="{91EFB519-6D93-4B57-BF4E-861A2B741F6C}" name="tax_beg" dataDxfId="82"/>
    <tableColumn id="4" xr3:uid="{F52962E2-788A-46BF-AE3C-8E176DBACD74}" name="tax_end" dataDxfId="81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CA9B8A7-6947-47AA-B065-26E0AE292316}" name="Table3941" displayName="Table3941" ref="W58:AA101" totalsRowShown="0" headerRowDxfId="80" dataDxfId="79">
  <autoFilter ref="W58:AA101" xr:uid="{6CA9B8A7-6947-47AA-B065-26E0AE292316}"/>
  <tableColumns count="5">
    <tableColumn id="1" xr3:uid="{BDE81AFA-3342-4A1F-9486-D4F9D5595955}" name="Order Number" dataDxfId="78"/>
    <tableColumn id="2" xr3:uid="{354F0F6D-0FA7-4387-AEBD-FF4D21EA8710}" name="Order Date" dataDxfId="77"/>
    <tableColumn id="3" xr3:uid="{4BF3A7CF-139D-40BE-8918-D061FA80D3FC}" name="Person" dataDxfId="76"/>
    <tableColumn id="4" xr3:uid="{654AA682-6EDF-427F-A19C-10EFCC85B9D1}" name="Order Subtotal" dataDxfId="75"/>
    <tableColumn id="5" xr3:uid="{1939B24B-BB1F-4004-910D-5FBE50EB1656}" name="Order Grand Total" dataDxfId="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878022-6446-441B-B0CD-C915265CA724}" name="Table689" displayName="Table689" ref="R58:T99" totalsRowShown="0" headerRowDxfId="73">
  <autoFilter ref="R58:T99" xr:uid="{8B878022-6446-441B-B0CD-C915265CA724}"/>
  <tableColumns count="3">
    <tableColumn id="1" xr3:uid="{B4A7F40C-F10A-4A5A-82E4-2BA7A66E13DE}" name="order_no" dataDxfId="72"/>
    <tableColumn id="2" xr3:uid="{DD706760-816B-46D9-8ED6-2C7F4E5150CB}" name="order_date" dataDxfId="71"/>
    <tableColumn id="3" xr3:uid="{0A6DEBC0-692D-46DC-AB5E-DD622E4A7743}" name="p_id" dataDxfId="70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19D317-9173-4C6A-A99D-F8FF2D6C753D}" name="Table12151926" displayName="Table12151926" ref="AE1:AG122" totalsRowShown="0" dataDxfId="69">
  <autoFilter ref="AE1:AG122" xr:uid="{6E2E1636-4F21-4A4A-8216-A1E9E7474A1F}"/>
  <tableColumns count="3">
    <tableColumn id="1" xr3:uid="{9A9562FC-57E6-4CD4-B7C2-0590BA845FFC}" name="SurrogatePK" dataDxfId="68"/>
    <tableColumn id="2" xr3:uid="{2B1CF8C5-F92A-430E-ACFB-39826899E055}" name="Item ID" dataDxfId="67"/>
    <tableColumn id="3" xr3:uid="{7F3D867E-C104-484B-BD81-F273FE8EFCEB}" name="Item Inv Serial No." dataDxfId="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E35A04-353B-4CB8-B879-1E1CC5B351CC}" name="Table1462342229" displayName="Table1462342229" ref="W107:X117" totalsRowShown="0" headerRowDxfId="65" dataDxfId="64">
  <autoFilter ref="W107:X117" xr:uid="{D92F52AC-07D9-4664-A262-3FCBD52CD9DB}"/>
  <tableColumns count="2">
    <tableColumn id="1" xr3:uid="{4E239182-56F2-4856-8570-89E13AB151B1}" name="man_id" dataDxfId="63"/>
    <tableColumn id="2" xr3:uid="{F74F5C6F-F8A0-4538-9A5F-A9FA723C4CF0}" name="man_name" dataDxfId="62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C257E9F-A667-4E37-A65D-B2C797238965}" name="Table46652330" displayName="Table46652330" ref="Z107:AA117" totalsRowShown="0" headerRowDxfId="61" dataDxfId="60">
  <autoFilter ref="Z107:AA117" xr:uid="{ACDEDB32-E9E6-4648-AC1B-5AF3D2640A65}"/>
  <sortState xmlns:xlrd2="http://schemas.microsoft.com/office/spreadsheetml/2017/richdata2" ref="Z108:AA117">
    <sortCondition ref="AA69:AA78"/>
  </sortState>
  <tableColumns count="2">
    <tableColumn id="1" xr3:uid="{7F4A5B0B-DE23-41A7-8A74-F6A2D57218C5}" name="item_type_id" dataDxfId="59"/>
    <tableColumn id="2" xr3:uid="{A7F55EC5-75B4-4291-90D9-18FB3CDD1AA7}" name="item_type" dataDxfId="58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A9428B4-B5E9-4DED-BE96-E42EF2D3B86B}" name="Table2331" displayName="Table2331" ref="W121:Z123" totalsRowShown="0" headerRowDxfId="57" dataDxfId="56">
  <autoFilter ref="W121:Z123" xr:uid="{6A68AC26-BE52-4979-8597-72A72AF9ED51}"/>
  <tableColumns count="4">
    <tableColumn id="1" xr3:uid="{9273D822-D569-40F5-9D97-A5F45C15D16F}" name="tax_type" dataDxfId="55"/>
    <tableColumn id="2" xr3:uid="{58F3090D-1194-4F0C-837A-EAD415CF3B8C}" name="tax_percent" dataDxfId="54"/>
    <tableColumn id="3" xr3:uid="{6580D4DC-6D1F-42A6-861B-675E285152CC}" name="tax_beg" dataDxfId="53"/>
    <tableColumn id="4" xr3:uid="{68482737-53A9-4573-99C6-FC0237DDDE3B}" name="tax_end" dataDxfId="52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DEDCB69-A35E-4B78-A290-F67EA09E94EC}" name="Table31" displayName="Table31" ref="W131:AA186" totalsRowShown="0">
  <autoFilter ref="W131:AA186" xr:uid="{DDEDCB69-A35E-4B78-A290-F67EA09E94EC}"/>
  <tableColumns count="5">
    <tableColumn id="1" xr3:uid="{9588B771-A140-42B8-BBF8-5BD0E2B78E16}" name="Column1"/>
    <tableColumn id="2" xr3:uid="{D5C814E2-4A9C-4BF8-828E-FB93CCF1D5E6}" name="Item ID"/>
    <tableColumn id="3" xr3:uid="{1E43BC6B-22EC-4B64-9CAB-780D33E4C0A9}" name="Item Price"/>
    <tableColumn id="4" xr3:uid="{E3194CD4-3724-41AA-8A15-F8F355BE0D3E}" name="Column2" dataDxfId="51"/>
    <tableColumn id="5" xr3:uid="{CB5E831A-F726-4EA1-B82A-E79D23CE60EB}" name="Column3"/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9042978-F314-4F8D-962C-23C2887945CB}" name="Table394142" displayName="Table394142" ref="W58:AA101" totalsRowShown="0" headerRowDxfId="50" dataDxfId="49">
  <autoFilter ref="W58:AA101" xr:uid="{59042978-F314-4F8D-962C-23C2887945CB}"/>
  <tableColumns count="5">
    <tableColumn id="1" xr3:uid="{8C4672AF-CD5D-4107-9237-2A1A8A32CB0B}" name="Order Number" dataDxfId="48"/>
    <tableColumn id="2" xr3:uid="{7888FB6A-398B-4E6A-91B4-1BB8890A34B5}" name="Order Date" dataDxfId="47"/>
    <tableColumn id="3" xr3:uid="{99D10F04-3599-432E-A9A4-062A8FA66B44}" name="Person" dataDxfId="46"/>
    <tableColumn id="4" xr3:uid="{21DE46F4-7A2F-4DBF-921D-DB6A683D03F9}" name="Order Subtotal" dataDxfId="45"/>
    <tableColumn id="5" xr3:uid="{A0292DAC-3C6F-480A-AB1D-68EDA54627AA}" name="Order Grand Total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2E1636-4F21-4A4A-8216-A1E9E7474A1F}" name="Table12" displayName="Table12" ref="AE1:AG122" totalsRowShown="0" dataDxfId="133">
  <autoFilter ref="AE1:AG122" xr:uid="{6E2E1636-4F21-4A4A-8216-A1E9E7474A1F}"/>
  <tableColumns count="3">
    <tableColumn id="1" xr3:uid="{998CB978-A8F0-4495-9718-26A883A65EE2}" name="SurrogatePK" dataDxfId="132"/>
    <tableColumn id="2" xr3:uid="{1D0ED20F-C160-4342-902A-E1D7BEAC41B4}" name="Item ID" dataDxfId="131"/>
    <tableColumn id="3" xr3:uid="{8A64697C-CE36-442D-A101-64C03E48190E}" name="Item Inv Serial No." dataDxfId="13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255C3-AFC2-4D8B-8FB1-68F4CF3BB1B4}" name="Table46" displayName="Table46" ref="Q2:W51" totalsRowShown="0" headerRowDxfId="43" dataDxfId="41" headerRowBorderDxfId="42" tableBorderDxfId="40" totalsRowBorderDxfId="39">
  <autoFilter ref="Q2:W51" xr:uid="{9DD255C3-AFC2-4D8B-8FB1-68F4CF3BB1B4}"/>
  <tableColumns count="7">
    <tableColumn id="1" xr3:uid="{88FAC209-0ADE-44AE-BA0E-D9D75ED8D06D}" name="Item ID" dataDxfId="38"/>
    <tableColumn id="2" xr3:uid="{3070512F-8682-4FFE-9C92-FD451461C891}" name="Manufacturer ID" dataDxfId="37"/>
    <tableColumn id="3" xr3:uid="{061EDC3E-253F-4CDB-B8B8-9A4B0514DA6B}" name="item_name" dataDxfId="36"/>
    <tableColumn id="4" xr3:uid="{456A4688-C1AB-44C7-A1D1-B8CFF85260A4}" name="item type id" dataDxfId="35"/>
    <tableColumn id="5" xr3:uid="{52149343-EA66-471B-94B5-CD3EA5DC4046}" name="Item Model Number" dataDxfId="34"/>
    <tableColumn id="6" xr3:uid="{B2B8359C-C036-47CC-A687-E96F02A69C68}" name="Item Barcode" dataDxfId="33"/>
    <tableColumn id="7" xr3:uid="{D5A8114E-7884-42BB-A871-AB592A2E7D49}" name="Item Price" dataDxfId="32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96BF48-CD07-42B7-8AF2-A8E0929367F7}" name="Table68910" displayName="Table68910" ref="R58:T99" totalsRowShown="0" headerRowDxfId="31">
  <autoFilter ref="R58:T99" xr:uid="{7C96BF48-CD07-42B7-8AF2-A8E0929367F7}"/>
  <tableColumns count="3">
    <tableColumn id="1" xr3:uid="{EF0582AF-79A8-4A02-AE5B-465AFB639340}" name="order_no" dataDxfId="30"/>
    <tableColumn id="2" xr3:uid="{D9D6B286-AD1E-4DC1-9EEE-CA9CDAE93E5A}" name="order_date" dataDxfId="29"/>
    <tableColumn id="3" xr3:uid="{6D5FA2EE-3AA7-4AD2-83F1-5ACB83290765}" name="p_id" dataDxfId="2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BC6BF19-19D2-4D3C-AE43-CA3075449784}" name="Table35" displayName="Table35" ref="M3:O124" totalsRowShown="0">
  <autoFilter ref="M3:O124" xr:uid="{DBC6BF19-19D2-4D3C-AE43-CA3075449784}"/>
  <tableColumns count="3">
    <tableColumn id="1" xr3:uid="{FC4D1B65-2837-4A99-B907-DF3061A5F65E}" name="SurrogatePK"/>
    <tableColumn id="2" xr3:uid="{A60326B5-AAE5-4ED8-BBC0-B53F51A5897D}" name="Item ID"/>
    <tableColumn id="3" xr3:uid="{E75A13F5-9A75-40DC-8211-E575BB3BF18B}" name="Item Inv Serial No.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2DCFBC8-DB38-4C46-9969-201059966D37}" name="Table47" displayName="Table47" ref="C59:D69" totalsRowShown="0">
  <autoFilter ref="C59:D69" xr:uid="{52DCFBC8-DB38-4C46-9969-201059966D37}"/>
  <tableColumns count="2">
    <tableColumn id="1" xr3:uid="{BFA0A169-0ECA-4032-98EA-E398529EF24A}" name="man_id"/>
    <tableColumn id="2" xr3:uid="{2741069E-9CD3-4B75-97F8-EA44AD68D870}" name="man_name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4BFE18B-4D9B-4944-84D5-005E5FD342DD}" name="Table48" displayName="Table48" ref="F59:G69" totalsRowShown="0">
  <autoFilter ref="F59:G69" xr:uid="{94BFE18B-4D9B-4944-84D5-005E5FD342DD}"/>
  <tableColumns count="2">
    <tableColumn id="1" xr3:uid="{EA7806DE-583C-4B42-AD1B-CEF5076CC056}" name="item_type_id"/>
    <tableColumn id="2" xr3:uid="{EE182194-AC0C-4222-810A-6980317C1287}" name="item_type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94A8B6A-3115-481E-A383-648FBCE57302}" name="Table233150" displayName="Table233150" ref="E73:H75" totalsRowShown="0" headerRowDxfId="27" dataDxfId="26">
  <autoFilter ref="E73:H75" xr:uid="{A94A8B6A-3115-481E-A383-648FBCE57302}"/>
  <tableColumns count="4">
    <tableColumn id="1" xr3:uid="{FC89F0F8-92B3-491D-8646-F9BCC26BA0DD}" name="tax_type" dataDxfId="25"/>
    <tableColumn id="2" xr3:uid="{447BCB3B-399E-4BCF-BA41-D9DCBE9B44C8}" name="tax_percent" dataDxfId="24"/>
    <tableColumn id="3" xr3:uid="{2E002D61-1DE1-425F-98ED-9E80DA0135DB}" name="tax_beg" dataDxfId="23"/>
    <tableColumn id="4" xr3:uid="{90EB2D52-59DE-4EBD-BD11-A8C371EDAAE2}" name="tax_end" dataDxfId="22"/>
  </tableColumns>
  <tableStyleInfo name="TableStyleMedium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BC387E6-8120-4CB1-9353-212FEEA733FF}" name="Table3151" displayName="Table3151" ref="D82:H137" totalsRowShown="0">
  <autoFilter ref="D82:H137" xr:uid="{CBC387E6-8120-4CB1-9353-212FEEA733FF}"/>
  <tableColumns count="5">
    <tableColumn id="1" xr3:uid="{E7425016-63E8-485C-9BF2-62F6B83DD4A7}" name="Column1"/>
    <tableColumn id="2" xr3:uid="{B2DFFA80-C88E-4F4D-8E3D-A12197B5279F}" name="Item ID"/>
    <tableColumn id="3" xr3:uid="{4C3641B2-893A-47DF-9EF8-3E6D27791767}" name="Item Price"/>
    <tableColumn id="4" xr3:uid="{41545406-4619-4BD6-BE5C-F8D60EB979C7}" name="Column2" dataDxfId="21"/>
    <tableColumn id="5" xr3:uid="{0E0644C9-A423-476F-8B81-C3F8A07BEBD9}" name="Column3"/>
  </tableColumns>
  <tableStyleInfo name="TableStyleMedium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4951BC-8A0A-4412-8419-200EF46D7F49}" name="Table4" displayName="Table4" ref="B3:H52" totalsRowShown="0" headerRowDxfId="20" headerRowBorderDxfId="19" tableBorderDxfId="18" totalsRowBorderDxfId="17">
  <autoFilter ref="B3:H52" xr:uid="{944951BC-8A0A-4412-8419-200EF46D7F49}"/>
  <tableColumns count="7">
    <tableColumn id="1" xr3:uid="{E62E552F-A7D3-4CD1-A977-5AB2C45C710F}" name="Item ID" dataDxfId="16"/>
    <tableColumn id="2" xr3:uid="{B64713D9-DA11-4E0F-B19A-B1E02301A77C}" name="Manufacturer ID" dataDxfId="15"/>
    <tableColumn id="3" xr3:uid="{33EAC11C-CCA4-460F-9F8E-E5423BB551BE}" name="item_name" dataDxfId="14"/>
    <tableColumn id="4" xr3:uid="{4E1F2D78-6BF5-4596-8909-ECED7107E924}" name="item type id" dataDxfId="13"/>
    <tableColumn id="5" xr3:uid="{B9B8C3B6-F172-4C26-9EC7-A0F9DB2AA004}" name="Item Model Number" dataDxfId="12"/>
    <tableColumn id="6" xr3:uid="{4FF8B380-CD3B-4358-959D-7C5EE99166EC}" name="Item Barcode" dataDxfId="11"/>
    <tableColumn id="7" xr3:uid="{2688A539-840C-453B-A19A-C64C37983CB6}" name="Item Price" dataDxfId="10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F64CCD-A4E7-4482-A9EA-1003D5D1D567}" name="Table1" displayName="Table1" ref="Y3:AB63" totalsRowShown="0" headerRowDxfId="9" dataDxfId="8">
  <autoFilter ref="Y3:AB63" xr:uid="{47F64CCD-A4E7-4482-A9EA-1003D5D1D567}"/>
  <tableColumns count="4">
    <tableColumn id="1" xr3:uid="{A5ADE020-C146-4822-A4F6-41D6FE31F921}" name="oi_id" dataDxfId="7"/>
    <tableColumn id="2" xr3:uid="{16CFF263-F963-4500-A44E-4C06B630D776}" name="order_no" dataDxfId="6"/>
    <tableColumn id="3" xr3:uid="{A21829AE-8C80-44D0-BC1A-F4EB15B9563E}" name="item_id" dataDxfId="5"/>
    <tableColumn id="4" xr3:uid="{D86B8C6F-5CAE-4AA0-AAB5-3A94A4BE9028}" name="item_qty" dataDxfId="4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D69360-63F4-46C3-8AAB-6DAE0E8521ED}" name="Table6" displayName="Table6" ref="R3:T44" totalsRowShown="0" headerRowDxfId="3">
  <autoFilter ref="R3:T44" xr:uid="{0CD69360-63F4-46C3-8AAB-6DAE0E8521ED}"/>
  <tableColumns count="3">
    <tableColumn id="1" xr3:uid="{2FADE334-2CE6-48A2-B9B9-50B89C4AB07F}" name="order_no" dataDxfId="2"/>
    <tableColumn id="2" xr3:uid="{1A44B813-58E0-4D96-B012-9C372A68FB6A}" name="order_date" dataDxfId="1"/>
    <tableColumn id="3" xr3:uid="{581BC844-24C9-4BCF-B9F9-4E1ADAE8E4A9}" name="p_id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5C9F9C-12A3-4528-BF3B-67D3BC8292F1}" name="Table214" displayName="Table214" ref="R1:Y53" totalsRowShown="0">
  <autoFilter ref="R1:Y53" xr:uid="{4D7D53B0-21F8-4AD1-8049-D1EB8EBAC5A4}"/>
  <tableColumns count="8">
    <tableColumn id="1" xr3:uid="{28FB15F6-F18F-4237-B36C-10FF5FADF13E}" name="item_id" dataDxfId="129"/>
    <tableColumn id="2" xr3:uid="{DC92E108-DA1B-4B4A-A232-CD338600E2BD}" name="man_id" dataDxfId="128"/>
    <tableColumn id="4" xr3:uid="{11B538E9-4926-4665-ADA4-BA3D4D58386B}" name="man name" dataDxfId="127">
      <calculatedColumnFormula>MID(G128,1,AB2)</calculatedColumnFormula>
    </tableColumn>
    <tableColumn id="5" xr3:uid="{5DB5FFA3-861E-445C-8A15-5D3B8D62F19B}" name="item name" dataDxfId="126">
      <calculatedColumnFormula>MID(G128,AB2,LEN(G128))</calculatedColumnFormula>
    </tableColumn>
    <tableColumn id="6" xr3:uid="{717B3D08-69F2-4302-8406-EBB2F417EAB0}" name="item_type" dataDxfId="125"/>
    <tableColumn id="7" xr3:uid="{ED21F9B7-8866-4C9D-BB48-11F223C22859}" name="item_modelno" dataDxfId="124"/>
    <tableColumn id="8" xr3:uid="{783261DC-E003-4DD0-9DF5-03CBBB5D1758}" name="item_barcode" dataDxfId="123"/>
    <tableColumn id="9" xr3:uid="{EA4476AD-1775-4E18-8599-6F4A6C37C178}" name="item_price" dataDxfId="1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4BBE32-0356-4CB2-8085-13EDAEC9F8B5}" name="Table1215" displayName="Table1215" ref="AE1:AG122" totalsRowShown="0" dataDxfId="121">
  <autoFilter ref="AE1:AG122" xr:uid="{6E2E1636-4F21-4A4A-8216-A1E9E7474A1F}"/>
  <tableColumns count="3">
    <tableColumn id="1" xr3:uid="{AEC4D430-A489-44D6-83B8-14D3033AC175}" name="SurrogatePK" dataDxfId="120"/>
    <tableColumn id="2" xr3:uid="{0563C1FC-64C9-4986-BE50-10C34EFFCAA5}" name="Item ID" dataDxfId="119"/>
    <tableColumn id="3" xr3:uid="{2FEDDEB4-6702-43B2-BBC9-3690C92A4CA0}" name="Item Inv Serial No." dataDxfId="1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9690366-DA89-48B1-AC5F-0318FD3301BC}" name="Table39" displayName="Table39" ref="W58:AA101" totalsRowShown="0" headerRowDxfId="117" dataDxfId="116">
  <autoFilter ref="W58:AA101" xr:uid="{E9690366-DA89-48B1-AC5F-0318FD3301BC}"/>
  <tableColumns count="5">
    <tableColumn id="1" xr3:uid="{C5A376FA-7F28-4544-B3DC-8EF5CA14DBD4}" name="Order Number" dataDxfId="115"/>
    <tableColumn id="2" xr3:uid="{916F475B-2AA6-4F8D-916E-D1281AAAFACF}" name="Order Date" dataDxfId="114"/>
    <tableColumn id="3" xr3:uid="{B86DC735-9374-4F96-BD4C-6CD11D5C8800}" name="Person" dataDxfId="113"/>
    <tableColumn id="4" xr3:uid="{A9A5FD07-C25E-44E6-9AE4-B506FB63D534}" name="Order Subtotal" dataDxfId="112"/>
    <tableColumn id="5" xr3:uid="{9AFCB028-918C-40F4-ACF7-5619613A4E12}" name="Order Grand Total" dataDxfId="1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9D7AE0-D3C9-47A6-A5FA-47B2F8C4F900}" name="Table68" displayName="Table68" ref="R58:T99" totalsRowShown="0" headerRowDxfId="110">
  <autoFilter ref="R58:T99" xr:uid="{389D7AE0-D3C9-47A6-A5FA-47B2F8C4F900}"/>
  <tableColumns count="3">
    <tableColumn id="1" xr3:uid="{C8FA1B93-D85B-45F0-8CBA-C2086D896C24}" name="order_no" dataDxfId="109"/>
    <tableColumn id="2" xr3:uid="{C3463FC2-DF1C-4686-A824-8E729303B2CC}" name="order_date" dataDxfId="108"/>
    <tableColumn id="3" xr3:uid="{459BB5BA-C27C-4561-A3C1-02CB5C88DFB0}" name="p_id" dataDxfId="10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DFFF588-7AC0-4A42-AE49-9E2F12CFCBAE}" name="Table21418" displayName="Table21418" ref="R1:Z53" totalsRowShown="0">
  <autoFilter ref="R1:Z53" xr:uid="{4D7D53B0-21F8-4AD1-8049-D1EB8EBAC5A4}"/>
  <tableColumns count="9">
    <tableColumn id="1" xr3:uid="{CC0CB13C-84D6-46C8-ADC6-E7D9322ED790}" name="item_id" dataDxfId="106"/>
    <tableColumn id="2" xr3:uid="{B553B039-9396-40B1-8ABC-14F9FCE9B5A8}" name="man_id" dataDxfId="105"/>
    <tableColumn id="4" xr3:uid="{388708EA-5E44-49F1-81CE-3E2E65C08EF1}" name="man name" dataDxfId="104">
      <calculatedColumnFormula>MID(G128,1,AB2)</calculatedColumnFormula>
    </tableColumn>
    <tableColumn id="5" xr3:uid="{518CAB0B-EB9D-4D9D-B96A-3136C4FCE86E}" name="item name" dataDxfId="103">
      <calculatedColumnFormula>MID(G128,AB2,LEN(G128))</calculatedColumnFormula>
    </tableColumn>
    <tableColumn id="6" xr3:uid="{9F0735F5-44A9-4B42-A81D-8451F08F8D7F}" name="item_type" dataDxfId="102"/>
    <tableColumn id="7" xr3:uid="{272147FF-4740-4A23-A7DE-AF3F961E35C3}" name="item_modelno" dataDxfId="101"/>
    <tableColumn id="8" xr3:uid="{8FDEBAFA-100E-4606-A718-4B169D87C1EF}" name="item_barcode" dataDxfId="100"/>
    <tableColumn id="9" xr3:uid="{ABBB9BA8-ACD9-4836-8617-F3981E1E612D}" name="item_price" dataDxfId="99"/>
    <tableColumn id="10" xr3:uid="{CBAC0B28-2A49-4E20-BA6F-F8F8287EC840}" name="item_type_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9F74B31-7DD0-4D1B-9452-3D6F278CC384}" name="Table121519" displayName="Table121519" ref="AE1:AG122" totalsRowShown="0" dataDxfId="98">
  <autoFilter ref="AE1:AG122" xr:uid="{6E2E1636-4F21-4A4A-8216-A1E9E7474A1F}"/>
  <tableColumns count="3">
    <tableColumn id="1" xr3:uid="{AFF6C61F-184F-4AC6-A699-F241B794E2C1}" name="SurrogatePK" dataDxfId="97"/>
    <tableColumn id="2" xr3:uid="{CE224589-968C-45F5-9099-36BC307A38DE}" name="Item ID" dataDxfId="96"/>
    <tableColumn id="3" xr3:uid="{9D930AB0-C577-4A07-9F33-27F9A1C7A0B4}" name="Item Inv Serial No." dataDxfId="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92F52AC-07D9-4664-A262-3FCBD52CD9DB}" name="Table14623422" displayName="Table14623422" ref="W107:X117" totalsRowShown="0" headerRowDxfId="94" dataDxfId="93">
  <autoFilter ref="W107:X117" xr:uid="{D92F52AC-07D9-4664-A262-3FCBD52CD9DB}"/>
  <tableColumns count="2">
    <tableColumn id="1" xr3:uid="{A17A9218-764A-4777-AD66-687369FD3FA0}" name="man_id" dataDxfId="92"/>
    <tableColumn id="2" xr3:uid="{1131BA4B-3E21-4009-90EB-5A7352A5ECAB}" name="man_name" dataDxfId="9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ECEA-F169-425E-8502-5FA68B5552FA}">
  <dimension ref="A1:Q119"/>
  <sheetViews>
    <sheetView zoomScale="145" zoomScaleNormal="145" workbookViewId="0">
      <pane ySplit="1" topLeftCell="A2" activePane="bottomLeft" state="frozen"/>
      <selection pane="bottomLeft" sqref="A1:XFD1048576"/>
    </sheetView>
  </sheetViews>
  <sheetFormatPr defaultRowHeight="15"/>
  <cols>
    <col min="1" max="1" width="4.42578125" bestFit="1" customWidth="1"/>
    <col min="3" max="3" width="10.5703125" customWidth="1"/>
    <col min="4" max="4" width="3" bestFit="1" customWidth="1"/>
    <col min="5" max="5" width="37.28515625" bestFit="1" customWidth="1"/>
    <col min="6" max="6" width="16.28515625" bestFit="1" customWidth="1"/>
    <col min="7" max="7" width="9" style="7" bestFit="1" customWidth="1"/>
    <col min="8" max="8" width="19.28515625" bestFit="1" customWidth="1"/>
    <col min="9" max="9" width="13.5703125" bestFit="1" customWidth="1"/>
    <col min="10" max="10" width="8.7109375" bestFit="1" customWidth="1"/>
    <col min="11" max="11" width="13.85546875" bestFit="1" customWidth="1"/>
    <col min="12" max="12" width="8.85546875" style="7" bestFit="1" customWidth="1"/>
    <col min="13" max="13" width="11.140625" style="7" bestFit="1" customWidth="1"/>
    <col min="16" max="16" width="10.85546875" bestFit="1" customWidth="1"/>
  </cols>
  <sheetData>
    <row r="1" spans="1:17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s="7" t="s">
        <v>234</v>
      </c>
      <c r="H1" t="s">
        <v>120</v>
      </c>
      <c r="I1" t="s">
        <v>119</v>
      </c>
      <c r="J1" t="s">
        <v>123</v>
      </c>
      <c r="K1" t="s">
        <v>121</v>
      </c>
      <c r="L1" s="7" t="s">
        <v>233</v>
      </c>
      <c r="M1" s="7" t="s">
        <v>232</v>
      </c>
      <c r="N1" t="s">
        <v>235</v>
      </c>
      <c r="O1" t="s">
        <v>236</v>
      </c>
      <c r="P1" t="s">
        <v>237</v>
      </c>
      <c r="Q1" t="s">
        <v>238</v>
      </c>
    </row>
    <row r="2" spans="1:17" s="4" customFormat="1">
      <c r="A2" s="4">
        <v>110</v>
      </c>
      <c r="B2" s="4">
        <v>1003</v>
      </c>
      <c r="C2" s="5">
        <v>44209</v>
      </c>
      <c r="D2" s="4">
        <v>1</v>
      </c>
      <c r="E2" s="4" t="s">
        <v>0</v>
      </c>
      <c r="F2" s="4" t="s">
        <v>1</v>
      </c>
      <c r="G2" s="8">
        <v>100</v>
      </c>
      <c r="H2" s="10" t="s">
        <v>2</v>
      </c>
      <c r="I2" s="11">
        <v>1006</v>
      </c>
      <c r="J2" s="4">
        <v>1</v>
      </c>
      <c r="K2" s="6" t="s">
        <v>135</v>
      </c>
      <c r="L2" s="8">
        <v>100</v>
      </c>
      <c r="M2" s="8">
        <v>112</v>
      </c>
      <c r="N2" s="4">
        <v>0.05</v>
      </c>
      <c r="O2" s="4">
        <v>7.0000000000000007E-2</v>
      </c>
      <c r="P2" s="5"/>
    </row>
    <row r="3" spans="1:17" s="1" customFormat="1">
      <c r="A3" s="1">
        <v>107</v>
      </c>
      <c r="B3" s="1">
        <v>1021</v>
      </c>
      <c r="C3" s="2">
        <v>44209</v>
      </c>
      <c r="D3" s="1">
        <v>5</v>
      </c>
      <c r="E3" s="1" t="s">
        <v>3</v>
      </c>
      <c r="F3" s="1" t="s">
        <v>4</v>
      </c>
      <c r="G3" s="9">
        <v>54.35</v>
      </c>
      <c r="H3" s="12" t="s">
        <v>5</v>
      </c>
      <c r="I3" s="13">
        <v>20815001</v>
      </c>
      <c r="J3" s="1">
        <v>2</v>
      </c>
      <c r="K3" s="3" t="s">
        <v>122</v>
      </c>
      <c r="L3" s="9">
        <v>108.7</v>
      </c>
      <c r="M3" s="9">
        <v>121.744</v>
      </c>
      <c r="N3" s="1">
        <v>0.05</v>
      </c>
      <c r="O3" s="1">
        <v>7.0000000000000007E-2</v>
      </c>
    </row>
    <row r="4" spans="1:17" s="1" customFormat="1">
      <c r="A4" s="1">
        <v>13</v>
      </c>
      <c r="B4" s="1">
        <v>1021</v>
      </c>
      <c r="C4" s="2">
        <v>44209</v>
      </c>
      <c r="D4" s="1">
        <v>5</v>
      </c>
      <c r="E4" s="1" t="s">
        <v>3</v>
      </c>
      <c r="F4" s="1" t="s">
        <v>4</v>
      </c>
      <c r="G4" s="9">
        <v>54.35</v>
      </c>
      <c r="H4" s="12" t="s">
        <v>5</v>
      </c>
      <c r="I4" s="13">
        <v>20815001</v>
      </c>
      <c r="J4" s="1">
        <v>2</v>
      </c>
      <c r="K4" s="3" t="s">
        <v>141</v>
      </c>
      <c r="L4" s="9">
        <v>108.7</v>
      </c>
      <c r="M4" s="9">
        <v>121.744</v>
      </c>
      <c r="N4" s="1">
        <v>0.05</v>
      </c>
      <c r="O4" s="1">
        <v>7.0000000000000007E-2</v>
      </c>
    </row>
    <row r="5" spans="1:17" s="4" customFormat="1">
      <c r="A5" s="4">
        <v>96</v>
      </c>
      <c r="B5" s="4">
        <v>1026</v>
      </c>
      <c r="C5" s="5">
        <v>44209</v>
      </c>
      <c r="D5" s="4">
        <v>10</v>
      </c>
      <c r="E5" s="4" t="s">
        <v>6</v>
      </c>
      <c r="F5" s="4" t="s">
        <v>7</v>
      </c>
      <c r="G5" s="8">
        <v>2100</v>
      </c>
      <c r="H5" s="10" t="s">
        <v>8</v>
      </c>
      <c r="I5" s="11">
        <v>66001</v>
      </c>
      <c r="J5" s="4">
        <v>2</v>
      </c>
      <c r="K5" s="6" t="s">
        <v>72</v>
      </c>
      <c r="L5" s="8">
        <v>4200</v>
      </c>
      <c r="M5" s="8">
        <v>4704</v>
      </c>
      <c r="N5" s="4">
        <v>0.05</v>
      </c>
      <c r="O5" s="4">
        <v>7.0000000000000007E-2</v>
      </c>
    </row>
    <row r="6" spans="1:17" s="4" customFormat="1">
      <c r="A6" s="4">
        <v>2</v>
      </c>
      <c r="B6" s="4">
        <v>1026</v>
      </c>
      <c r="C6" s="5">
        <v>44209</v>
      </c>
      <c r="D6" s="4">
        <v>10</v>
      </c>
      <c r="E6" s="4" t="s">
        <v>6</v>
      </c>
      <c r="F6" s="4" t="s">
        <v>7</v>
      </c>
      <c r="G6" s="8">
        <v>2100</v>
      </c>
      <c r="H6" s="10" t="s">
        <v>8</v>
      </c>
      <c r="I6" s="11">
        <v>66001</v>
      </c>
      <c r="J6" s="4">
        <v>2</v>
      </c>
      <c r="K6" s="6" t="s">
        <v>112</v>
      </c>
      <c r="L6" s="8">
        <v>4200</v>
      </c>
      <c r="M6" s="8">
        <v>4704</v>
      </c>
      <c r="N6" s="4">
        <v>0.05</v>
      </c>
      <c r="O6" s="4">
        <v>7.0000000000000007E-2</v>
      </c>
    </row>
    <row r="7" spans="1:17" s="1" customFormat="1">
      <c r="A7" s="1">
        <v>113</v>
      </c>
      <c r="B7" s="1">
        <v>1030</v>
      </c>
      <c r="C7" s="2">
        <v>44209</v>
      </c>
      <c r="D7" s="1">
        <v>1</v>
      </c>
      <c r="E7" s="1" t="s">
        <v>0</v>
      </c>
      <c r="F7" s="1" t="s">
        <v>1</v>
      </c>
      <c r="G7" s="9">
        <v>133.16999999999999</v>
      </c>
      <c r="H7" s="12" t="s">
        <v>11</v>
      </c>
      <c r="I7" s="13">
        <v>1012</v>
      </c>
      <c r="J7" s="1">
        <v>-1</v>
      </c>
      <c r="K7" s="3" t="s">
        <v>129</v>
      </c>
      <c r="L7" s="9">
        <v>0</v>
      </c>
      <c r="M7" s="9">
        <v>0</v>
      </c>
      <c r="N7" s="1">
        <v>0.05</v>
      </c>
      <c r="O7" s="1">
        <v>7.0000000000000007E-2</v>
      </c>
    </row>
    <row r="8" spans="1:17" s="1" customFormat="1">
      <c r="A8" s="1">
        <v>19</v>
      </c>
      <c r="B8" s="1">
        <v>1030</v>
      </c>
      <c r="C8" s="2">
        <v>44209</v>
      </c>
      <c r="D8" s="1">
        <v>1</v>
      </c>
      <c r="E8" s="1" t="s">
        <v>0</v>
      </c>
      <c r="F8" s="1" t="s">
        <v>1</v>
      </c>
      <c r="G8" s="9">
        <v>133.16999999999999</v>
      </c>
      <c r="H8" s="12" t="s">
        <v>11</v>
      </c>
      <c r="I8" s="13">
        <v>1012</v>
      </c>
      <c r="J8" s="1">
        <v>1</v>
      </c>
      <c r="K8" s="3" t="s">
        <v>130</v>
      </c>
      <c r="L8" s="9">
        <v>0</v>
      </c>
      <c r="M8" s="9">
        <v>0</v>
      </c>
      <c r="N8" s="1">
        <v>0.05</v>
      </c>
      <c r="O8" s="1">
        <v>7.0000000000000007E-2</v>
      </c>
    </row>
    <row r="9" spans="1:17" s="4" customFormat="1">
      <c r="A9" s="4">
        <v>171</v>
      </c>
      <c r="B9" s="4">
        <v>1031</v>
      </c>
      <c r="C9" s="5">
        <v>44210</v>
      </c>
      <c r="D9" s="4">
        <v>5</v>
      </c>
      <c r="E9" s="4" t="s">
        <v>12</v>
      </c>
      <c r="F9" s="4" t="s">
        <v>13</v>
      </c>
      <c r="G9" s="8">
        <v>1500</v>
      </c>
      <c r="H9" s="10" t="s">
        <v>14</v>
      </c>
      <c r="I9" s="11">
        <v>41406</v>
      </c>
      <c r="J9" s="4">
        <v>2</v>
      </c>
      <c r="K9" s="6" t="s">
        <v>227</v>
      </c>
      <c r="L9" s="8">
        <v>4731.4800000000014</v>
      </c>
      <c r="M9" s="8">
        <v>5299.2576000000017</v>
      </c>
      <c r="N9" s="4">
        <v>0.05</v>
      </c>
      <c r="O9" s="4">
        <v>7.0000000000000007E-2</v>
      </c>
    </row>
    <row r="10" spans="1:17" s="4" customFormat="1">
      <c r="A10" s="4">
        <v>77</v>
      </c>
      <c r="B10" s="4">
        <v>1031</v>
      </c>
      <c r="C10" s="5">
        <v>44210</v>
      </c>
      <c r="D10" s="4">
        <v>5</v>
      </c>
      <c r="E10" s="4" t="s">
        <v>12</v>
      </c>
      <c r="F10" s="4" t="s">
        <v>13</v>
      </c>
      <c r="G10" s="8">
        <v>1500</v>
      </c>
      <c r="H10" s="10" t="s">
        <v>14</v>
      </c>
      <c r="I10" s="11">
        <v>41406</v>
      </c>
      <c r="J10" s="4">
        <v>2</v>
      </c>
      <c r="K10" s="6" t="s">
        <v>228</v>
      </c>
      <c r="L10" s="8">
        <v>4731.4800000000014</v>
      </c>
      <c r="M10" s="8">
        <v>5299.2576000000017</v>
      </c>
      <c r="N10" s="4">
        <v>0.05</v>
      </c>
      <c r="O10" s="4">
        <v>7.0000000000000007E-2</v>
      </c>
    </row>
    <row r="11" spans="1:17" s="4" customFormat="1">
      <c r="A11" s="4">
        <v>118</v>
      </c>
      <c r="B11" s="4">
        <v>1031</v>
      </c>
      <c r="C11" s="5">
        <v>44210</v>
      </c>
      <c r="D11" s="4">
        <v>7</v>
      </c>
      <c r="E11" s="4" t="s">
        <v>15</v>
      </c>
      <c r="F11" s="4" t="s">
        <v>1</v>
      </c>
      <c r="G11" s="8">
        <v>199.8</v>
      </c>
      <c r="H11" s="10" t="s">
        <v>16</v>
      </c>
      <c r="I11" s="11">
        <v>5618009</v>
      </c>
      <c r="J11" s="4">
        <v>2</v>
      </c>
      <c r="K11" s="6" t="s">
        <v>17</v>
      </c>
      <c r="L11" s="8">
        <v>4731.4800000000014</v>
      </c>
      <c r="M11" s="8">
        <v>5299.2576000000017</v>
      </c>
      <c r="N11" s="4">
        <v>0.05</v>
      </c>
      <c r="O11" s="4">
        <v>7.0000000000000007E-2</v>
      </c>
    </row>
    <row r="12" spans="1:17" s="4" customFormat="1">
      <c r="A12" s="4">
        <v>24</v>
      </c>
      <c r="B12" s="4">
        <v>1031</v>
      </c>
      <c r="C12" s="5">
        <v>44210</v>
      </c>
      <c r="D12" s="4">
        <v>7</v>
      </c>
      <c r="E12" s="4" t="s">
        <v>15</v>
      </c>
      <c r="F12" s="4" t="s">
        <v>1</v>
      </c>
      <c r="G12" s="8">
        <v>199.8</v>
      </c>
      <c r="H12" s="10" t="s">
        <v>16</v>
      </c>
      <c r="I12" s="11">
        <v>5618009</v>
      </c>
      <c r="J12" s="4">
        <v>2</v>
      </c>
      <c r="K12" s="6" t="s">
        <v>184</v>
      </c>
      <c r="L12" s="8">
        <v>4731.4800000000014</v>
      </c>
      <c r="M12" s="8">
        <v>5299.2576000000017</v>
      </c>
      <c r="N12" s="4">
        <v>0.05</v>
      </c>
      <c r="O12" s="4">
        <v>7.0000000000000007E-2</v>
      </c>
    </row>
    <row r="13" spans="1:17" s="4" customFormat="1">
      <c r="A13" s="4">
        <v>144</v>
      </c>
      <c r="B13" s="4">
        <v>1031</v>
      </c>
      <c r="C13" s="5">
        <v>44210</v>
      </c>
      <c r="D13" s="4">
        <v>7</v>
      </c>
      <c r="E13" s="4" t="s">
        <v>18</v>
      </c>
      <c r="F13" s="4" t="s">
        <v>19</v>
      </c>
      <c r="G13" s="8">
        <v>332.97</v>
      </c>
      <c r="H13" s="10" t="s">
        <v>20</v>
      </c>
      <c r="I13" s="11">
        <v>20983041</v>
      </c>
      <c r="J13" s="4">
        <v>4</v>
      </c>
      <c r="K13" s="6" t="s">
        <v>185</v>
      </c>
      <c r="L13" s="8">
        <v>4731.4800000000014</v>
      </c>
      <c r="M13" s="8">
        <v>5299.2576000000017</v>
      </c>
      <c r="N13" s="4">
        <v>0.05</v>
      </c>
      <c r="O13" s="4">
        <v>7.0000000000000007E-2</v>
      </c>
    </row>
    <row r="14" spans="1:17" s="4" customFormat="1">
      <c r="A14" s="4">
        <v>50</v>
      </c>
      <c r="B14" s="4">
        <v>1031</v>
      </c>
      <c r="C14" s="5">
        <v>44210</v>
      </c>
      <c r="D14" s="4">
        <v>7</v>
      </c>
      <c r="E14" s="4" t="s">
        <v>18</v>
      </c>
      <c r="F14" s="4" t="s">
        <v>19</v>
      </c>
      <c r="G14" s="8">
        <v>332.97</v>
      </c>
      <c r="H14" s="10" t="s">
        <v>20</v>
      </c>
      <c r="I14" s="11">
        <v>20983041</v>
      </c>
      <c r="J14" s="4">
        <v>4</v>
      </c>
      <c r="K14" s="6" t="s">
        <v>186</v>
      </c>
      <c r="L14" s="8">
        <v>4731.4800000000014</v>
      </c>
      <c r="M14" s="8">
        <v>5299.2576000000017</v>
      </c>
      <c r="N14" s="4">
        <v>0.05</v>
      </c>
      <c r="O14" s="4">
        <v>7.0000000000000007E-2</v>
      </c>
    </row>
    <row r="15" spans="1:17" s="4" customFormat="1">
      <c r="A15" s="4">
        <v>145</v>
      </c>
      <c r="B15" s="4">
        <v>1031</v>
      </c>
      <c r="C15" s="5">
        <v>44210</v>
      </c>
      <c r="D15" s="4">
        <v>7</v>
      </c>
      <c r="E15" s="4" t="s">
        <v>18</v>
      </c>
      <c r="F15" s="4" t="s">
        <v>19</v>
      </c>
      <c r="G15" s="8">
        <v>332.97</v>
      </c>
      <c r="H15" s="10" t="s">
        <v>21</v>
      </c>
      <c r="I15" s="11">
        <v>20983081</v>
      </c>
      <c r="J15" s="4">
        <v>4</v>
      </c>
      <c r="K15" s="6" t="s">
        <v>187</v>
      </c>
      <c r="L15" s="8">
        <v>4731.4800000000014</v>
      </c>
      <c r="M15" s="8">
        <v>5299.2576000000017</v>
      </c>
      <c r="N15" s="4">
        <v>0.05</v>
      </c>
      <c r="O15" s="4">
        <v>7.0000000000000007E-2</v>
      </c>
    </row>
    <row r="16" spans="1:17" s="4" customFormat="1">
      <c r="A16" s="4">
        <v>51</v>
      </c>
      <c r="B16" s="4">
        <v>1031</v>
      </c>
      <c r="C16" s="5">
        <v>44210</v>
      </c>
      <c r="D16" s="4">
        <v>7</v>
      </c>
      <c r="E16" s="4" t="s">
        <v>18</v>
      </c>
      <c r="F16" s="4" t="s">
        <v>19</v>
      </c>
      <c r="G16" s="8">
        <v>332.97</v>
      </c>
      <c r="H16" s="10" t="s">
        <v>21</v>
      </c>
      <c r="I16" s="11">
        <v>20983081</v>
      </c>
      <c r="J16" s="4">
        <v>4</v>
      </c>
      <c r="K16" s="6" t="s">
        <v>188</v>
      </c>
      <c r="L16" s="8">
        <v>4731.4800000000014</v>
      </c>
      <c r="M16" s="8">
        <v>5299.2576000000017</v>
      </c>
      <c r="N16" s="4">
        <v>0.05</v>
      </c>
      <c r="O16" s="4">
        <v>7.0000000000000007E-2</v>
      </c>
    </row>
    <row r="17" spans="1:15" s="1" customFormat="1">
      <c r="A17" s="1">
        <v>61</v>
      </c>
      <c r="B17" s="1">
        <v>1033</v>
      </c>
      <c r="C17" s="2">
        <v>44210</v>
      </c>
      <c r="D17" s="1">
        <v>10</v>
      </c>
      <c r="E17" s="1" t="s">
        <v>22</v>
      </c>
      <c r="F17" s="1" t="s">
        <v>19</v>
      </c>
      <c r="G17" s="9">
        <v>1010</v>
      </c>
      <c r="H17" s="12" t="s">
        <v>23</v>
      </c>
      <c r="I17" s="13">
        <v>8427</v>
      </c>
      <c r="J17" s="1">
        <v>-1</v>
      </c>
      <c r="K17" s="3" t="s">
        <v>175</v>
      </c>
      <c r="L17" s="9">
        <v>0</v>
      </c>
      <c r="M17" s="9">
        <v>0</v>
      </c>
      <c r="N17" s="1">
        <v>0.05</v>
      </c>
      <c r="O17" s="1">
        <v>7.0000000000000007E-2</v>
      </c>
    </row>
    <row r="18" spans="1:15" s="1" customFormat="1">
      <c r="A18" s="1">
        <v>155</v>
      </c>
      <c r="B18" s="1">
        <v>1033</v>
      </c>
      <c r="C18" s="2">
        <v>44210</v>
      </c>
      <c r="D18" s="1">
        <v>10</v>
      </c>
      <c r="E18" s="1" t="s">
        <v>22</v>
      </c>
      <c r="F18" s="1" t="s">
        <v>19</v>
      </c>
      <c r="G18" s="9">
        <v>1010</v>
      </c>
      <c r="H18" s="12" t="s">
        <v>23</v>
      </c>
      <c r="I18" s="13">
        <v>8427</v>
      </c>
      <c r="J18" s="1">
        <v>1</v>
      </c>
      <c r="K18" s="3" t="s">
        <v>176</v>
      </c>
      <c r="L18" s="9">
        <v>0</v>
      </c>
      <c r="M18" s="9">
        <v>0</v>
      </c>
      <c r="N18" s="1">
        <v>0.05</v>
      </c>
      <c r="O18" s="1">
        <v>7.0000000000000007E-2</v>
      </c>
    </row>
    <row r="19" spans="1:15" s="4" customFormat="1">
      <c r="A19" s="4">
        <v>93</v>
      </c>
      <c r="B19" s="4">
        <v>1034</v>
      </c>
      <c r="C19" s="5">
        <v>44210</v>
      </c>
      <c r="D19" s="4">
        <v>3</v>
      </c>
      <c r="E19" s="4" t="s">
        <v>24</v>
      </c>
      <c r="F19" s="4" t="s">
        <v>25</v>
      </c>
      <c r="G19" s="8">
        <v>504.69</v>
      </c>
      <c r="H19" s="10" t="s">
        <v>26</v>
      </c>
      <c r="I19" s="11">
        <v>5804084</v>
      </c>
      <c r="J19" s="4">
        <v>2</v>
      </c>
      <c r="K19" s="6" t="s">
        <v>196</v>
      </c>
      <c r="L19" s="8">
        <v>1009.38</v>
      </c>
      <c r="M19" s="8">
        <v>1130.5056</v>
      </c>
      <c r="N19" s="4">
        <v>0.05</v>
      </c>
      <c r="O19" s="4">
        <v>7.0000000000000007E-2</v>
      </c>
    </row>
    <row r="20" spans="1:15" s="4" customFormat="1">
      <c r="A20" s="4">
        <v>187</v>
      </c>
      <c r="B20" s="4">
        <v>1034</v>
      </c>
      <c r="C20" s="5">
        <v>44210</v>
      </c>
      <c r="D20" s="4">
        <v>3</v>
      </c>
      <c r="E20" s="4" t="s">
        <v>24</v>
      </c>
      <c r="F20" s="4" t="s">
        <v>25</v>
      </c>
      <c r="G20" s="8">
        <v>504.69</v>
      </c>
      <c r="H20" s="10" t="s">
        <v>26</v>
      </c>
      <c r="I20" s="11">
        <v>5804084</v>
      </c>
      <c r="J20" s="4">
        <v>2</v>
      </c>
      <c r="K20" s="6" t="s">
        <v>197</v>
      </c>
      <c r="L20" s="8">
        <v>1009.38</v>
      </c>
      <c r="M20" s="8">
        <v>1130.5056</v>
      </c>
      <c r="N20" s="4">
        <v>0.05</v>
      </c>
      <c r="O20" s="4">
        <v>7.0000000000000007E-2</v>
      </c>
    </row>
    <row r="21" spans="1:15" s="1" customFormat="1">
      <c r="A21" s="1">
        <v>156</v>
      </c>
      <c r="B21" s="1">
        <v>1036</v>
      </c>
      <c r="C21" s="2">
        <v>44214</v>
      </c>
      <c r="D21" s="1">
        <v>10</v>
      </c>
      <c r="E21" s="1" t="s">
        <v>22</v>
      </c>
      <c r="F21" s="1" t="s">
        <v>19</v>
      </c>
      <c r="G21" s="9">
        <v>1010</v>
      </c>
      <c r="H21" s="12" t="s">
        <v>27</v>
      </c>
      <c r="I21" s="13">
        <v>8427</v>
      </c>
      <c r="J21" s="1">
        <v>2</v>
      </c>
      <c r="K21" s="3" t="s">
        <v>177</v>
      </c>
      <c r="L21" s="9">
        <v>2020</v>
      </c>
      <c r="M21" s="9">
        <v>2262.4</v>
      </c>
      <c r="N21" s="1">
        <v>0.05</v>
      </c>
      <c r="O21" s="1">
        <v>7.0000000000000007E-2</v>
      </c>
    </row>
    <row r="22" spans="1:15" s="1" customFormat="1">
      <c r="A22" s="1">
        <v>62</v>
      </c>
      <c r="B22" s="1">
        <v>1036</v>
      </c>
      <c r="C22" s="2">
        <v>44214</v>
      </c>
      <c r="D22" s="1">
        <v>10</v>
      </c>
      <c r="E22" s="1" t="s">
        <v>22</v>
      </c>
      <c r="F22" s="1" t="s">
        <v>19</v>
      </c>
      <c r="G22" s="9">
        <v>1010</v>
      </c>
      <c r="H22" s="12" t="s">
        <v>27</v>
      </c>
      <c r="I22" s="13">
        <v>8427</v>
      </c>
      <c r="J22" s="1">
        <v>2</v>
      </c>
      <c r="K22" s="3" t="s">
        <v>178</v>
      </c>
      <c r="L22" s="9">
        <v>2020</v>
      </c>
      <c r="M22" s="9">
        <v>2262.4</v>
      </c>
      <c r="N22" s="1">
        <v>0.05</v>
      </c>
      <c r="O22" s="1">
        <v>7.0000000000000007E-2</v>
      </c>
    </row>
    <row r="23" spans="1:15" s="4" customFormat="1">
      <c r="A23" s="4">
        <v>109</v>
      </c>
      <c r="B23" s="4">
        <v>1040</v>
      </c>
      <c r="C23" s="5">
        <v>44214</v>
      </c>
      <c r="D23" s="4">
        <v>8</v>
      </c>
      <c r="E23" s="4" t="s">
        <v>28</v>
      </c>
      <c r="F23" s="4" t="s">
        <v>4</v>
      </c>
      <c r="G23" s="8">
        <v>50.75</v>
      </c>
      <c r="H23" s="10" t="s">
        <v>29</v>
      </c>
      <c r="I23" s="11">
        <v>8413009</v>
      </c>
      <c r="J23" s="4">
        <v>2</v>
      </c>
      <c r="K23" s="6" t="s">
        <v>30</v>
      </c>
      <c r="L23" s="8">
        <v>1564.5</v>
      </c>
      <c r="M23" s="8">
        <v>1752.24</v>
      </c>
      <c r="N23" s="4">
        <v>0.05</v>
      </c>
      <c r="O23" s="4">
        <v>7.0000000000000007E-2</v>
      </c>
    </row>
    <row r="24" spans="1:15" s="4" customFormat="1">
      <c r="A24" s="4">
        <v>15</v>
      </c>
      <c r="B24" s="4">
        <v>1040</v>
      </c>
      <c r="C24" s="5">
        <v>44214</v>
      </c>
      <c r="D24" s="4">
        <v>8</v>
      </c>
      <c r="E24" s="4" t="s">
        <v>28</v>
      </c>
      <c r="F24" s="4" t="s">
        <v>4</v>
      </c>
      <c r="G24" s="8">
        <v>50.75</v>
      </c>
      <c r="H24" s="10" t="s">
        <v>29</v>
      </c>
      <c r="I24" s="11">
        <v>8413009</v>
      </c>
      <c r="J24" s="4">
        <v>2</v>
      </c>
      <c r="K24" s="6" t="s">
        <v>142</v>
      </c>
      <c r="L24" s="8">
        <v>1564.5</v>
      </c>
      <c r="M24" s="8">
        <v>1752.24</v>
      </c>
      <c r="N24" s="4">
        <v>0.05</v>
      </c>
      <c r="O24" s="4">
        <v>7.0000000000000007E-2</v>
      </c>
    </row>
    <row r="25" spans="1:15" s="4" customFormat="1">
      <c r="A25" s="4">
        <v>119</v>
      </c>
      <c r="B25" s="4">
        <v>1040</v>
      </c>
      <c r="C25" s="5">
        <v>44214</v>
      </c>
      <c r="D25" s="4">
        <v>8</v>
      </c>
      <c r="E25" s="4" t="s">
        <v>31</v>
      </c>
      <c r="F25" s="4" t="s">
        <v>1</v>
      </c>
      <c r="G25" s="8">
        <v>104.5</v>
      </c>
      <c r="H25" s="10" t="s">
        <v>32</v>
      </c>
      <c r="I25" s="11">
        <v>3820009</v>
      </c>
      <c r="J25" s="4">
        <v>14</v>
      </c>
      <c r="K25" s="6" t="s">
        <v>143</v>
      </c>
      <c r="L25" s="8">
        <v>1564.5</v>
      </c>
      <c r="M25" s="8">
        <v>1752.24</v>
      </c>
      <c r="N25" s="4">
        <v>0.05</v>
      </c>
      <c r="O25" s="4">
        <v>7.0000000000000007E-2</v>
      </c>
    </row>
    <row r="26" spans="1:15" s="4" customFormat="1">
      <c r="A26" s="4">
        <v>25</v>
      </c>
      <c r="B26" s="4">
        <v>1040</v>
      </c>
      <c r="C26" s="5">
        <v>44214</v>
      </c>
      <c r="D26" s="4">
        <v>8</v>
      </c>
      <c r="E26" s="4" t="s">
        <v>31</v>
      </c>
      <c r="F26" s="4" t="s">
        <v>1</v>
      </c>
      <c r="G26" s="8">
        <v>104.5</v>
      </c>
      <c r="H26" s="10" t="s">
        <v>32</v>
      </c>
      <c r="I26" s="11">
        <v>3820009</v>
      </c>
      <c r="J26" s="4">
        <v>14</v>
      </c>
      <c r="K26" s="6" t="s">
        <v>144</v>
      </c>
      <c r="L26" s="8">
        <v>1564.5</v>
      </c>
      <c r="M26" s="8">
        <v>1752.24</v>
      </c>
      <c r="N26" s="4">
        <v>0.05</v>
      </c>
      <c r="O26" s="4">
        <v>7.0000000000000007E-2</v>
      </c>
    </row>
    <row r="27" spans="1:15" s="4" customFormat="1">
      <c r="A27" s="4">
        <v>29</v>
      </c>
      <c r="B27" s="4">
        <v>1040</v>
      </c>
      <c r="C27" s="5">
        <v>44214</v>
      </c>
      <c r="D27" s="4">
        <v>8</v>
      </c>
      <c r="E27" s="4" t="s">
        <v>31</v>
      </c>
      <c r="F27" s="4" t="s">
        <v>1</v>
      </c>
      <c r="G27" s="8">
        <v>104.5</v>
      </c>
      <c r="H27" s="10" t="s">
        <v>32</v>
      </c>
      <c r="I27" s="11">
        <v>3820009</v>
      </c>
      <c r="J27" s="4">
        <v>14</v>
      </c>
      <c r="K27" s="6" t="s">
        <v>145</v>
      </c>
      <c r="L27" s="8">
        <v>1564.5</v>
      </c>
      <c r="M27" s="8">
        <v>1752.24</v>
      </c>
      <c r="N27" s="4">
        <v>0.05</v>
      </c>
      <c r="O27" s="4">
        <v>7.0000000000000007E-2</v>
      </c>
    </row>
    <row r="28" spans="1:15" s="4" customFormat="1">
      <c r="A28" s="4">
        <v>123</v>
      </c>
      <c r="B28" s="4">
        <v>1040</v>
      </c>
      <c r="C28" s="5">
        <v>44214</v>
      </c>
      <c r="D28" s="4">
        <v>8</v>
      </c>
      <c r="E28" s="4" t="s">
        <v>31</v>
      </c>
      <c r="F28" s="4" t="s">
        <v>1</v>
      </c>
      <c r="G28" s="8">
        <v>104.5</v>
      </c>
      <c r="H28" s="10" t="s">
        <v>32</v>
      </c>
      <c r="I28" s="11">
        <v>3820009</v>
      </c>
      <c r="J28" s="4">
        <v>14</v>
      </c>
      <c r="K28" s="6" t="s">
        <v>146</v>
      </c>
      <c r="L28" s="8">
        <v>1564.5</v>
      </c>
      <c r="M28" s="8">
        <v>1752.24</v>
      </c>
      <c r="N28" s="4">
        <v>0.05</v>
      </c>
      <c r="O28" s="4">
        <v>7.0000000000000007E-2</v>
      </c>
    </row>
    <row r="29" spans="1:15" s="4" customFormat="1">
      <c r="A29" s="4">
        <v>125</v>
      </c>
      <c r="B29" s="4">
        <v>1040</v>
      </c>
      <c r="C29" s="5">
        <v>44214</v>
      </c>
      <c r="D29" s="4">
        <v>8</v>
      </c>
      <c r="E29" s="4" t="s">
        <v>31</v>
      </c>
      <c r="F29" s="4" t="s">
        <v>1</v>
      </c>
      <c r="G29" s="8">
        <v>104.5</v>
      </c>
      <c r="H29" s="10" t="s">
        <v>32</v>
      </c>
      <c r="I29" s="11">
        <v>3820009</v>
      </c>
      <c r="J29" s="4">
        <v>14</v>
      </c>
      <c r="K29" s="6" t="s">
        <v>147</v>
      </c>
      <c r="L29" s="8">
        <v>1564.5</v>
      </c>
      <c r="M29" s="8">
        <v>1752.24</v>
      </c>
      <c r="N29" s="4">
        <v>0.05</v>
      </c>
      <c r="O29" s="4">
        <v>7.0000000000000007E-2</v>
      </c>
    </row>
    <row r="30" spans="1:15" s="4" customFormat="1">
      <c r="A30" s="4">
        <v>31</v>
      </c>
      <c r="B30" s="4">
        <v>1040</v>
      </c>
      <c r="C30" s="5">
        <v>44214</v>
      </c>
      <c r="D30" s="4">
        <v>8</v>
      </c>
      <c r="E30" s="4" t="s">
        <v>31</v>
      </c>
      <c r="F30" s="4" t="s">
        <v>1</v>
      </c>
      <c r="G30" s="8">
        <v>104.5</v>
      </c>
      <c r="H30" s="10" t="s">
        <v>32</v>
      </c>
      <c r="I30" s="11">
        <v>3820009</v>
      </c>
      <c r="J30" s="4">
        <v>14</v>
      </c>
      <c r="K30" s="6" t="s">
        <v>148</v>
      </c>
      <c r="L30" s="8">
        <v>1564.5</v>
      </c>
      <c r="M30" s="8">
        <v>1752.24</v>
      </c>
      <c r="N30" s="4">
        <v>0.05</v>
      </c>
      <c r="O30" s="4">
        <v>7.0000000000000007E-2</v>
      </c>
    </row>
    <row r="31" spans="1:15" s="4" customFormat="1">
      <c r="A31" s="4">
        <v>124</v>
      </c>
      <c r="B31" s="4">
        <v>1040</v>
      </c>
      <c r="C31" s="5">
        <v>44214</v>
      </c>
      <c r="D31" s="4">
        <v>8</v>
      </c>
      <c r="E31" s="4" t="s">
        <v>31</v>
      </c>
      <c r="F31" s="4" t="s">
        <v>1</v>
      </c>
      <c r="G31" s="8">
        <v>104.5</v>
      </c>
      <c r="H31" s="10" t="s">
        <v>32</v>
      </c>
      <c r="I31" s="11">
        <v>3820009</v>
      </c>
      <c r="J31" s="4">
        <v>14</v>
      </c>
      <c r="K31" s="6" t="s">
        <v>149</v>
      </c>
      <c r="L31" s="8">
        <v>1564.5</v>
      </c>
      <c r="M31" s="8">
        <v>1752.24</v>
      </c>
      <c r="N31" s="4">
        <v>0.05</v>
      </c>
      <c r="O31" s="4">
        <v>7.0000000000000007E-2</v>
      </c>
    </row>
    <row r="32" spans="1:15" s="4" customFormat="1">
      <c r="A32" s="4">
        <v>30</v>
      </c>
      <c r="B32" s="4">
        <v>1040</v>
      </c>
      <c r="C32" s="5">
        <v>44214</v>
      </c>
      <c r="D32" s="4">
        <v>8</v>
      </c>
      <c r="E32" s="4" t="s">
        <v>31</v>
      </c>
      <c r="F32" s="4" t="s">
        <v>1</v>
      </c>
      <c r="G32" s="8">
        <v>104.5</v>
      </c>
      <c r="H32" s="10" t="s">
        <v>32</v>
      </c>
      <c r="I32" s="11">
        <v>3820009</v>
      </c>
      <c r="J32" s="4">
        <v>14</v>
      </c>
      <c r="K32" s="6" t="s">
        <v>150</v>
      </c>
      <c r="L32" s="8">
        <v>1564.5</v>
      </c>
      <c r="M32" s="8">
        <v>1752.24</v>
      </c>
      <c r="N32" s="4">
        <v>0.05</v>
      </c>
      <c r="O32" s="4">
        <v>7.0000000000000007E-2</v>
      </c>
    </row>
    <row r="33" spans="1:15" s="4" customFormat="1">
      <c r="A33" s="4">
        <v>28</v>
      </c>
      <c r="B33" s="4">
        <v>1040</v>
      </c>
      <c r="C33" s="5">
        <v>44214</v>
      </c>
      <c r="D33" s="4">
        <v>8</v>
      </c>
      <c r="E33" s="4" t="s">
        <v>31</v>
      </c>
      <c r="F33" s="4" t="s">
        <v>1</v>
      </c>
      <c r="G33" s="8">
        <v>104.5</v>
      </c>
      <c r="H33" s="10" t="s">
        <v>32</v>
      </c>
      <c r="I33" s="11">
        <v>3820009</v>
      </c>
      <c r="J33" s="4">
        <v>14</v>
      </c>
      <c r="K33" s="6" t="s">
        <v>151</v>
      </c>
      <c r="L33" s="8">
        <v>1564.5</v>
      </c>
      <c r="M33" s="8">
        <v>1752.24</v>
      </c>
      <c r="N33" s="4">
        <v>0.05</v>
      </c>
      <c r="O33" s="4">
        <v>7.0000000000000007E-2</v>
      </c>
    </row>
    <row r="34" spans="1:15" s="4" customFormat="1">
      <c r="A34" s="4">
        <v>122</v>
      </c>
      <c r="B34" s="4">
        <v>1040</v>
      </c>
      <c r="C34" s="5">
        <v>44214</v>
      </c>
      <c r="D34" s="4">
        <v>8</v>
      </c>
      <c r="E34" s="4" t="s">
        <v>31</v>
      </c>
      <c r="F34" s="4" t="s">
        <v>1</v>
      </c>
      <c r="G34" s="8">
        <v>104.5</v>
      </c>
      <c r="H34" s="10" t="s">
        <v>32</v>
      </c>
      <c r="I34" s="11">
        <v>3820009</v>
      </c>
      <c r="J34" s="4">
        <v>14</v>
      </c>
      <c r="K34" s="6" t="s">
        <v>152</v>
      </c>
      <c r="L34" s="8">
        <v>1564.5</v>
      </c>
      <c r="M34" s="8">
        <v>1752.24</v>
      </c>
      <c r="N34" s="4">
        <v>0.05</v>
      </c>
      <c r="O34" s="4">
        <v>7.0000000000000007E-2</v>
      </c>
    </row>
    <row r="35" spans="1:15" s="4" customFormat="1">
      <c r="A35" s="4">
        <v>120</v>
      </c>
      <c r="B35" s="4">
        <v>1040</v>
      </c>
      <c r="C35" s="5">
        <v>44214</v>
      </c>
      <c r="D35" s="4">
        <v>8</v>
      </c>
      <c r="E35" s="4" t="s">
        <v>31</v>
      </c>
      <c r="F35" s="4" t="s">
        <v>1</v>
      </c>
      <c r="G35" s="8">
        <v>104.5</v>
      </c>
      <c r="H35" s="10" t="s">
        <v>32</v>
      </c>
      <c r="I35" s="11">
        <v>3820009</v>
      </c>
      <c r="J35" s="4">
        <v>14</v>
      </c>
      <c r="K35" s="6" t="s">
        <v>153</v>
      </c>
      <c r="L35" s="8">
        <v>1564.5</v>
      </c>
      <c r="M35" s="8">
        <v>1752.24</v>
      </c>
      <c r="N35" s="4">
        <v>0.05</v>
      </c>
      <c r="O35" s="4">
        <v>7.0000000000000007E-2</v>
      </c>
    </row>
    <row r="36" spans="1:15" s="4" customFormat="1">
      <c r="A36" s="4">
        <v>26</v>
      </c>
      <c r="B36" s="4">
        <v>1040</v>
      </c>
      <c r="C36" s="5">
        <v>44214</v>
      </c>
      <c r="D36" s="4">
        <v>8</v>
      </c>
      <c r="E36" s="4" t="s">
        <v>31</v>
      </c>
      <c r="F36" s="4" t="s">
        <v>1</v>
      </c>
      <c r="G36" s="8">
        <v>104.5</v>
      </c>
      <c r="H36" s="10" t="s">
        <v>32</v>
      </c>
      <c r="I36" s="11">
        <v>3820009</v>
      </c>
      <c r="J36" s="4">
        <v>14</v>
      </c>
      <c r="K36" s="6" t="s">
        <v>154</v>
      </c>
      <c r="L36" s="8">
        <v>1564.5</v>
      </c>
      <c r="M36" s="8">
        <v>1752.24</v>
      </c>
      <c r="N36" s="4">
        <v>0.05</v>
      </c>
      <c r="O36" s="4">
        <v>7.0000000000000007E-2</v>
      </c>
    </row>
    <row r="37" spans="1:15" s="4" customFormat="1">
      <c r="A37" s="4">
        <v>121</v>
      </c>
      <c r="B37" s="4">
        <v>1040</v>
      </c>
      <c r="C37" s="5">
        <v>44214</v>
      </c>
      <c r="D37" s="4">
        <v>8</v>
      </c>
      <c r="E37" s="4" t="s">
        <v>31</v>
      </c>
      <c r="F37" s="4" t="s">
        <v>1</v>
      </c>
      <c r="G37" s="8">
        <v>104.5</v>
      </c>
      <c r="H37" s="10" t="s">
        <v>32</v>
      </c>
      <c r="I37" s="11">
        <v>3820009</v>
      </c>
      <c r="J37" s="4">
        <v>14</v>
      </c>
      <c r="K37" s="6" t="s">
        <v>155</v>
      </c>
      <c r="L37" s="8">
        <v>1564.5</v>
      </c>
      <c r="M37" s="8">
        <v>1752.24</v>
      </c>
      <c r="N37" s="4">
        <v>0.05</v>
      </c>
      <c r="O37" s="4">
        <v>7.0000000000000007E-2</v>
      </c>
    </row>
    <row r="38" spans="1:15" s="4" customFormat="1">
      <c r="A38" s="4">
        <v>27</v>
      </c>
      <c r="B38" s="4">
        <v>1040</v>
      </c>
      <c r="C38" s="5">
        <v>44214</v>
      </c>
      <c r="D38" s="4">
        <v>8</v>
      </c>
      <c r="E38" s="4" t="s">
        <v>31</v>
      </c>
      <c r="F38" s="4" t="s">
        <v>1</v>
      </c>
      <c r="G38" s="8">
        <v>104.5</v>
      </c>
      <c r="H38" s="10" t="s">
        <v>32</v>
      </c>
      <c r="I38" s="11">
        <v>3820009</v>
      </c>
      <c r="J38" s="4">
        <v>14</v>
      </c>
      <c r="K38" s="6" t="s">
        <v>156</v>
      </c>
      <c r="L38" s="8">
        <v>1564.5</v>
      </c>
      <c r="M38" s="8">
        <v>1752.24</v>
      </c>
      <c r="N38" s="4">
        <v>0.05</v>
      </c>
      <c r="O38" s="4">
        <v>7.0000000000000007E-2</v>
      </c>
    </row>
    <row r="39" spans="1:15" s="1" customFormat="1">
      <c r="A39" s="1">
        <v>151</v>
      </c>
      <c r="B39" s="1">
        <v>1042</v>
      </c>
      <c r="C39" s="2">
        <v>44214</v>
      </c>
      <c r="D39" s="1">
        <v>9</v>
      </c>
      <c r="E39" s="1" t="s">
        <v>33</v>
      </c>
      <c r="F39" s="1" t="s">
        <v>19</v>
      </c>
      <c r="G39" s="9">
        <v>1040</v>
      </c>
      <c r="H39" s="12" t="s">
        <v>34</v>
      </c>
      <c r="I39" s="13">
        <v>51463001</v>
      </c>
      <c r="J39" s="1">
        <v>1</v>
      </c>
      <c r="K39" s="3" t="s">
        <v>170</v>
      </c>
      <c r="L39" s="9">
        <v>1040</v>
      </c>
      <c r="M39" s="9">
        <v>1164.8</v>
      </c>
      <c r="N39" s="1">
        <v>0.05</v>
      </c>
      <c r="O39" s="1">
        <v>7.0000000000000007E-2</v>
      </c>
    </row>
    <row r="40" spans="1:15" s="4" customFormat="1">
      <c r="A40" s="4">
        <v>148</v>
      </c>
      <c r="B40" s="4">
        <v>1043</v>
      </c>
      <c r="C40" s="5">
        <v>44214</v>
      </c>
      <c r="D40" s="4">
        <v>8</v>
      </c>
      <c r="E40" s="4" t="s">
        <v>35</v>
      </c>
      <c r="F40" s="4" t="s">
        <v>19</v>
      </c>
      <c r="G40" s="8">
        <v>1272</v>
      </c>
      <c r="H40" s="10" t="s">
        <v>36</v>
      </c>
      <c r="I40" s="11">
        <v>1100321</v>
      </c>
      <c r="J40" s="4">
        <v>1</v>
      </c>
      <c r="K40" s="6" t="s">
        <v>229</v>
      </c>
      <c r="L40" s="8">
        <v>1272</v>
      </c>
      <c r="M40" s="8">
        <v>1424.6399999999999</v>
      </c>
      <c r="N40" s="4">
        <v>0.05</v>
      </c>
      <c r="O40" s="4">
        <v>7.0000000000000007E-2</v>
      </c>
    </row>
    <row r="41" spans="1:15" s="1" customFormat="1">
      <c r="A41" s="1">
        <v>105</v>
      </c>
      <c r="B41" s="1">
        <v>1044</v>
      </c>
      <c r="C41" s="2">
        <v>44214</v>
      </c>
      <c r="D41" s="1">
        <v>4</v>
      </c>
      <c r="E41" s="1" t="s">
        <v>37</v>
      </c>
      <c r="F41" s="1" t="s">
        <v>4</v>
      </c>
      <c r="G41" s="9">
        <v>69.53</v>
      </c>
      <c r="H41" s="12" t="s">
        <v>38</v>
      </c>
      <c r="I41" s="13">
        <v>11164009</v>
      </c>
      <c r="J41" s="1">
        <v>4</v>
      </c>
      <c r="K41" s="3" t="s">
        <v>39</v>
      </c>
      <c r="L41" s="9">
        <v>317.88</v>
      </c>
      <c r="M41" s="9">
        <v>356.0256</v>
      </c>
      <c r="N41" s="1">
        <v>0.05</v>
      </c>
      <c r="O41" s="1">
        <v>7.0000000000000007E-2</v>
      </c>
    </row>
    <row r="42" spans="1:15" s="1" customFormat="1">
      <c r="A42" s="1">
        <v>11</v>
      </c>
      <c r="B42" s="1">
        <v>1044</v>
      </c>
      <c r="C42" s="2">
        <v>44214</v>
      </c>
      <c r="D42" s="1">
        <v>4</v>
      </c>
      <c r="E42" s="1" t="s">
        <v>37</v>
      </c>
      <c r="F42" s="1" t="s">
        <v>4</v>
      </c>
      <c r="G42" s="9">
        <v>69.53</v>
      </c>
      <c r="H42" s="12" t="s">
        <v>38</v>
      </c>
      <c r="I42" s="13">
        <v>11164009</v>
      </c>
      <c r="J42" s="1">
        <v>4</v>
      </c>
      <c r="K42" s="3" t="s">
        <v>138</v>
      </c>
      <c r="L42" s="9">
        <v>317.88</v>
      </c>
      <c r="M42" s="9">
        <v>356.0256</v>
      </c>
      <c r="N42" s="1">
        <v>0.05</v>
      </c>
      <c r="O42" s="1">
        <v>7.0000000000000007E-2</v>
      </c>
    </row>
    <row r="43" spans="1:15" s="1" customFormat="1">
      <c r="A43" s="1">
        <v>106</v>
      </c>
      <c r="B43" s="1">
        <v>1044</v>
      </c>
      <c r="C43" s="2">
        <v>44214</v>
      </c>
      <c r="D43" s="1">
        <v>4</v>
      </c>
      <c r="E43" s="1" t="s">
        <v>37</v>
      </c>
      <c r="F43" s="1" t="s">
        <v>4</v>
      </c>
      <c r="G43" s="9">
        <v>89.41</v>
      </c>
      <c r="H43" s="12" t="s">
        <v>40</v>
      </c>
      <c r="I43" s="13">
        <v>42542001</v>
      </c>
      <c r="J43" s="1">
        <v>4</v>
      </c>
      <c r="K43" s="3" t="s">
        <v>139</v>
      </c>
      <c r="L43" s="9">
        <v>317.88</v>
      </c>
      <c r="M43" s="9">
        <v>356.0256</v>
      </c>
      <c r="N43" s="1">
        <v>0.05</v>
      </c>
      <c r="O43" s="1">
        <v>7.0000000000000007E-2</v>
      </c>
    </row>
    <row r="44" spans="1:15" s="1" customFormat="1">
      <c r="A44" s="1">
        <v>12</v>
      </c>
      <c r="B44" s="1">
        <v>1044</v>
      </c>
      <c r="C44" s="2">
        <v>44214</v>
      </c>
      <c r="D44" s="1">
        <v>4</v>
      </c>
      <c r="E44" s="1" t="s">
        <v>37</v>
      </c>
      <c r="F44" s="1" t="s">
        <v>4</v>
      </c>
      <c r="G44" s="9">
        <v>89.41</v>
      </c>
      <c r="H44" s="12" t="s">
        <v>40</v>
      </c>
      <c r="I44" s="13">
        <v>42542001</v>
      </c>
      <c r="J44" s="1">
        <v>4</v>
      </c>
      <c r="K44" s="3" t="s">
        <v>140</v>
      </c>
      <c r="L44" s="9">
        <v>317.88</v>
      </c>
      <c r="M44" s="9">
        <v>356.0256</v>
      </c>
      <c r="N44" s="1">
        <v>0.05</v>
      </c>
      <c r="O44" s="1">
        <v>7.0000000000000007E-2</v>
      </c>
    </row>
    <row r="45" spans="1:15" s="4" customFormat="1">
      <c r="A45" s="4">
        <v>161</v>
      </c>
      <c r="B45" s="4">
        <v>1046</v>
      </c>
      <c r="C45" s="5">
        <v>44214</v>
      </c>
      <c r="D45" s="4">
        <v>1</v>
      </c>
      <c r="E45" s="4" t="s">
        <v>41</v>
      </c>
      <c r="F45" s="4" t="s">
        <v>13</v>
      </c>
      <c r="G45" s="8">
        <v>1435</v>
      </c>
      <c r="H45" s="10" t="s">
        <v>42</v>
      </c>
      <c r="I45" s="11">
        <v>8335</v>
      </c>
      <c r="J45" s="4">
        <v>2</v>
      </c>
      <c r="K45" s="6" t="s">
        <v>131</v>
      </c>
      <c r="L45" s="8">
        <v>5370</v>
      </c>
      <c r="M45" s="8">
        <v>6014.4</v>
      </c>
      <c r="N45" s="4">
        <v>0.05</v>
      </c>
      <c r="O45" s="4">
        <v>7.0000000000000007E-2</v>
      </c>
    </row>
    <row r="46" spans="1:15" s="4" customFormat="1">
      <c r="A46" s="4">
        <v>67</v>
      </c>
      <c r="B46" s="4">
        <v>1046</v>
      </c>
      <c r="C46" s="5">
        <v>44214</v>
      </c>
      <c r="D46" s="4">
        <v>1</v>
      </c>
      <c r="E46" s="4" t="s">
        <v>41</v>
      </c>
      <c r="F46" s="4" t="s">
        <v>13</v>
      </c>
      <c r="G46" s="8">
        <v>1435</v>
      </c>
      <c r="H46" s="10" t="s">
        <v>42</v>
      </c>
      <c r="I46" s="11">
        <v>8335</v>
      </c>
      <c r="J46" s="4">
        <v>2</v>
      </c>
      <c r="K46" s="6" t="s">
        <v>132</v>
      </c>
      <c r="L46" s="8">
        <v>5370</v>
      </c>
      <c r="M46" s="8">
        <v>6014.4</v>
      </c>
      <c r="N46" s="4">
        <v>0.05</v>
      </c>
      <c r="O46" s="4">
        <v>7.0000000000000007E-2</v>
      </c>
    </row>
    <row r="47" spans="1:15" s="4" customFormat="1">
      <c r="A47" s="4">
        <v>137</v>
      </c>
      <c r="B47" s="4">
        <v>1046</v>
      </c>
      <c r="C47" s="5">
        <v>44214</v>
      </c>
      <c r="D47" s="4">
        <v>3</v>
      </c>
      <c r="E47" s="4" t="s">
        <v>43</v>
      </c>
      <c r="F47" s="4" t="s">
        <v>19</v>
      </c>
      <c r="G47" s="8">
        <v>1250</v>
      </c>
      <c r="H47" s="10" t="s">
        <v>44</v>
      </c>
      <c r="I47" s="11">
        <v>12490</v>
      </c>
      <c r="J47" s="4">
        <v>2</v>
      </c>
      <c r="K47" s="6" t="s">
        <v>192</v>
      </c>
      <c r="L47" s="8">
        <v>5370</v>
      </c>
      <c r="M47" s="8">
        <v>6014.4</v>
      </c>
      <c r="N47" s="4">
        <v>0.05</v>
      </c>
      <c r="O47" s="4">
        <v>7.0000000000000007E-2</v>
      </c>
    </row>
    <row r="48" spans="1:15" s="4" customFormat="1">
      <c r="A48" s="4">
        <v>43</v>
      </c>
      <c r="B48" s="4">
        <v>1046</v>
      </c>
      <c r="C48" s="5">
        <v>44214</v>
      </c>
      <c r="D48" s="4">
        <v>3</v>
      </c>
      <c r="E48" s="4" t="s">
        <v>43</v>
      </c>
      <c r="F48" s="4" t="s">
        <v>19</v>
      </c>
      <c r="G48" s="8">
        <v>1250</v>
      </c>
      <c r="H48" s="10" t="s">
        <v>44</v>
      </c>
      <c r="I48" s="11">
        <v>12490</v>
      </c>
      <c r="J48" s="4">
        <v>2</v>
      </c>
      <c r="K48" s="6" t="s">
        <v>193</v>
      </c>
      <c r="L48" s="8">
        <v>5370</v>
      </c>
      <c r="M48" s="8">
        <v>6014.4</v>
      </c>
      <c r="N48" s="4">
        <v>0.05</v>
      </c>
      <c r="O48" s="4">
        <v>7.0000000000000007E-2</v>
      </c>
    </row>
    <row r="49" spans="1:15" s="1" customFormat="1">
      <c r="A49" s="1">
        <v>138</v>
      </c>
      <c r="B49" s="1">
        <v>1048</v>
      </c>
      <c r="C49" s="2">
        <v>44214</v>
      </c>
      <c r="D49" s="1">
        <v>4</v>
      </c>
      <c r="E49" s="1" t="s">
        <v>45</v>
      </c>
      <c r="F49" s="1" t="s">
        <v>19</v>
      </c>
      <c r="G49" s="9">
        <v>1090.9100000000001</v>
      </c>
      <c r="H49" s="12" t="s">
        <v>46</v>
      </c>
      <c r="I49" s="13">
        <v>50864001</v>
      </c>
      <c r="J49" s="1">
        <v>1</v>
      </c>
      <c r="K49" s="3" t="s">
        <v>215</v>
      </c>
      <c r="L49" s="9">
        <v>1090.9100000000001</v>
      </c>
      <c r="M49" s="9">
        <v>1221.8192000000001</v>
      </c>
      <c r="N49" s="1">
        <v>0.05</v>
      </c>
      <c r="O49" s="1">
        <v>7.0000000000000007E-2</v>
      </c>
    </row>
    <row r="50" spans="1:15" s="4" customFormat="1">
      <c r="A50" s="4">
        <v>126</v>
      </c>
      <c r="B50" s="4">
        <v>1049</v>
      </c>
      <c r="C50" s="5">
        <v>44214</v>
      </c>
      <c r="D50" s="4">
        <v>5</v>
      </c>
      <c r="E50" s="4" t="s">
        <v>47</v>
      </c>
      <c r="F50" s="4" t="s">
        <v>48</v>
      </c>
      <c r="G50" s="8">
        <v>710</v>
      </c>
      <c r="H50" s="10" t="s">
        <v>49</v>
      </c>
      <c r="I50" s="11">
        <v>8359</v>
      </c>
      <c r="J50" s="4">
        <v>1</v>
      </c>
      <c r="K50" s="6" t="s">
        <v>220</v>
      </c>
      <c r="L50" s="8">
        <v>1880</v>
      </c>
      <c r="M50" s="8">
        <v>2105.6</v>
      </c>
      <c r="N50" s="4">
        <v>0.05</v>
      </c>
      <c r="O50" s="4">
        <v>7.0000000000000007E-2</v>
      </c>
    </row>
    <row r="51" spans="1:15" s="4" customFormat="1">
      <c r="A51" s="4">
        <v>46</v>
      </c>
      <c r="B51" s="4">
        <v>1049</v>
      </c>
      <c r="C51" s="5">
        <v>44214</v>
      </c>
      <c r="D51" s="4">
        <v>5</v>
      </c>
      <c r="E51" s="4" t="s">
        <v>50</v>
      </c>
      <c r="F51" s="4" t="s">
        <v>19</v>
      </c>
      <c r="G51" s="8">
        <v>1170</v>
      </c>
      <c r="H51" s="10" t="s">
        <v>51</v>
      </c>
      <c r="I51" s="11">
        <v>13563</v>
      </c>
      <c r="J51" s="4">
        <v>1</v>
      </c>
      <c r="K51" s="6" t="s">
        <v>226</v>
      </c>
      <c r="L51" s="8">
        <v>1880</v>
      </c>
      <c r="M51" s="8">
        <v>2105.6</v>
      </c>
      <c r="N51" s="4">
        <v>0.05</v>
      </c>
      <c r="O51" s="4">
        <v>7.0000000000000007E-2</v>
      </c>
    </row>
    <row r="52" spans="1:15" s="1" customFormat="1">
      <c r="A52" s="1">
        <v>188</v>
      </c>
      <c r="B52" s="1">
        <v>1051</v>
      </c>
      <c r="C52" s="2">
        <v>44214</v>
      </c>
      <c r="D52" s="1">
        <v>3</v>
      </c>
      <c r="E52" s="1" t="s">
        <v>24</v>
      </c>
      <c r="F52" s="1" t="s">
        <v>25</v>
      </c>
      <c r="G52" s="9">
        <v>553.95000000000005</v>
      </c>
      <c r="H52" s="12" t="s">
        <v>52</v>
      </c>
      <c r="I52" s="13">
        <v>6096009</v>
      </c>
      <c r="J52" s="1">
        <v>1</v>
      </c>
      <c r="K52" s="3" t="s">
        <v>198</v>
      </c>
      <c r="L52" s="9">
        <v>553.95000000000005</v>
      </c>
      <c r="M52" s="9">
        <v>620.42400000000009</v>
      </c>
      <c r="N52" s="1">
        <v>0.05</v>
      </c>
      <c r="O52" s="1">
        <v>7.0000000000000007E-2</v>
      </c>
    </row>
    <row r="53" spans="1:15" s="4" customFormat="1">
      <c r="A53" s="4">
        <v>172</v>
      </c>
      <c r="B53" s="4">
        <v>1052</v>
      </c>
      <c r="C53" s="5">
        <v>44214</v>
      </c>
      <c r="D53" s="4">
        <v>6</v>
      </c>
      <c r="E53" s="4" t="s">
        <v>53</v>
      </c>
      <c r="F53" s="4" t="s">
        <v>13</v>
      </c>
      <c r="G53" s="8">
        <v>1435</v>
      </c>
      <c r="H53" s="10" t="s">
        <v>54</v>
      </c>
      <c r="I53" s="11">
        <v>8355</v>
      </c>
      <c r="J53" s="4">
        <v>1</v>
      </c>
      <c r="K53" s="6" t="s">
        <v>205</v>
      </c>
      <c r="L53" s="8">
        <v>1435</v>
      </c>
      <c r="M53" s="8">
        <v>1607.2</v>
      </c>
      <c r="N53" s="4">
        <v>0.05</v>
      </c>
      <c r="O53" s="4">
        <v>7.0000000000000007E-2</v>
      </c>
    </row>
    <row r="54" spans="1:15" s="1" customFormat="1">
      <c r="A54" s="1">
        <v>139</v>
      </c>
      <c r="B54" s="1">
        <v>1054</v>
      </c>
      <c r="C54" s="2">
        <v>44214</v>
      </c>
      <c r="D54" s="1">
        <v>5</v>
      </c>
      <c r="E54" s="1" t="s">
        <v>55</v>
      </c>
      <c r="F54" s="1" t="s">
        <v>19</v>
      </c>
      <c r="G54" s="9">
        <v>226.07</v>
      </c>
      <c r="H54" s="12" t="s">
        <v>56</v>
      </c>
      <c r="I54" s="13">
        <v>40184001</v>
      </c>
      <c r="J54" s="1">
        <v>3</v>
      </c>
      <c r="K54" s="3" t="s">
        <v>216</v>
      </c>
      <c r="L54" s="9">
        <v>1747.3400000000001</v>
      </c>
      <c r="M54" s="9">
        <v>1957.0208000000002</v>
      </c>
      <c r="N54" s="1">
        <v>0.05</v>
      </c>
      <c r="O54" s="1">
        <v>7.0000000000000007E-2</v>
      </c>
    </row>
    <row r="55" spans="1:15" s="1" customFormat="1">
      <c r="A55" s="1">
        <v>45</v>
      </c>
      <c r="B55" s="1">
        <v>1054</v>
      </c>
      <c r="C55" s="2">
        <v>44214</v>
      </c>
      <c r="D55" s="1">
        <v>5</v>
      </c>
      <c r="E55" s="1" t="s">
        <v>55</v>
      </c>
      <c r="F55" s="1" t="s">
        <v>19</v>
      </c>
      <c r="G55" s="9">
        <v>226.07</v>
      </c>
      <c r="H55" s="12" t="s">
        <v>56</v>
      </c>
      <c r="I55" s="13">
        <v>40184001</v>
      </c>
      <c r="J55" s="1">
        <v>3</v>
      </c>
      <c r="K55" s="3" t="s">
        <v>217</v>
      </c>
      <c r="L55" s="9">
        <v>1747.3400000000001</v>
      </c>
      <c r="M55" s="9">
        <v>1957.0208000000002</v>
      </c>
      <c r="N55" s="1">
        <v>0.05</v>
      </c>
      <c r="O55" s="1">
        <v>7.0000000000000007E-2</v>
      </c>
    </row>
    <row r="56" spans="1:15" s="1" customFormat="1">
      <c r="A56" s="1">
        <v>117</v>
      </c>
      <c r="B56" s="1">
        <v>1054</v>
      </c>
      <c r="C56" s="2">
        <v>44214</v>
      </c>
      <c r="D56" s="1">
        <v>5</v>
      </c>
      <c r="E56" s="1" t="s">
        <v>55</v>
      </c>
      <c r="F56" s="1" t="s">
        <v>19</v>
      </c>
      <c r="G56" s="9">
        <v>226.07</v>
      </c>
      <c r="H56" s="12" t="s">
        <v>56</v>
      </c>
      <c r="I56" s="13">
        <v>40184001</v>
      </c>
      <c r="J56" s="1">
        <v>3</v>
      </c>
      <c r="K56" s="3" t="s">
        <v>218</v>
      </c>
      <c r="L56" s="9">
        <v>1747.3400000000001</v>
      </c>
      <c r="M56" s="9">
        <v>1957.0208000000002</v>
      </c>
      <c r="N56" s="1">
        <v>0.05</v>
      </c>
      <c r="O56" s="1">
        <v>7.0000000000000007E-2</v>
      </c>
    </row>
    <row r="57" spans="1:15" s="1" customFormat="1">
      <c r="A57" s="1">
        <v>23</v>
      </c>
      <c r="B57" s="1">
        <v>1054</v>
      </c>
      <c r="C57" s="2">
        <v>44214</v>
      </c>
      <c r="D57" s="1">
        <v>5</v>
      </c>
      <c r="E57" s="1" t="s">
        <v>57</v>
      </c>
      <c r="F57" s="1" t="s">
        <v>1</v>
      </c>
      <c r="G57" s="9">
        <v>172.63</v>
      </c>
      <c r="H57" s="12" t="s">
        <v>58</v>
      </c>
      <c r="I57" s="13">
        <v>40182001</v>
      </c>
      <c r="J57" s="1">
        <v>1</v>
      </c>
      <c r="K57" s="3" t="s">
        <v>219</v>
      </c>
      <c r="L57" s="9">
        <v>1747.3400000000001</v>
      </c>
      <c r="M57" s="9">
        <v>1957.0208000000002</v>
      </c>
      <c r="N57" s="1">
        <v>0.05</v>
      </c>
      <c r="O57" s="1">
        <v>7.0000000000000007E-2</v>
      </c>
    </row>
    <row r="58" spans="1:15" s="1" customFormat="1">
      <c r="A58" s="1">
        <v>170</v>
      </c>
      <c r="B58" s="1">
        <v>1054</v>
      </c>
      <c r="C58" s="2">
        <v>44214</v>
      </c>
      <c r="D58" s="1">
        <v>5</v>
      </c>
      <c r="E58" s="1" t="s">
        <v>59</v>
      </c>
      <c r="F58" s="1" t="s">
        <v>13</v>
      </c>
      <c r="G58" s="9">
        <v>448.25</v>
      </c>
      <c r="H58" s="12" t="s">
        <v>60</v>
      </c>
      <c r="I58" s="13">
        <v>5850009</v>
      </c>
      <c r="J58" s="1">
        <v>2</v>
      </c>
      <c r="K58" s="3" t="s">
        <v>224</v>
      </c>
      <c r="L58" s="9">
        <v>1747.3400000000001</v>
      </c>
      <c r="M58" s="9">
        <v>1957.0208000000002</v>
      </c>
      <c r="N58" s="1">
        <v>0.05</v>
      </c>
      <c r="O58" s="1">
        <v>7.0000000000000007E-2</v>
      </c>
    </row>
    <row r="59" spans="1:15" s="1" customFormat="1">
      <c r="A59" s="1">
        <v>76</v>
      </c>
      <c r="B59" s="1">
        <v>1054</v>
      </c>
      <c r="C59" s="2">
        <v>44214</v>
      </c>
      <c r="D59" s="1">
        <v>5</v>
      </c>
      <c r="E59" s="1" t="s">
        <v>59</v>
      </c>
      <c r="F59" s="1" t="s">
        <v>13</v>
      </c>
      <c r="G59" s="9">
        <v>448.25</v>
      </c>
      <c r="H59" s="12" t="s">
        <v>60</v>
      </c>
      <c r="I59" s="13">
        <v>5850009</v>
      </c>
      <c r="J59" s="1">
        <v>2</v>
      </c>
      <c r="K59" s="3" t="s">
        <v>225</v>
      </c>
      <c r="L59" s="9">
        <v>1747.3400000000001</v>
      </c>
      <c r="M59" s="9">
        <v>1957.0208000000002</v>
      </c>
      <c r="N59" s="1">
        <v>0.05</v>
      </c>
      <c r="O59" s="1">
        <v>7.0000000000000007E-2</v>
      </c>
    </row>
    <row r="60" spans="1:15" s="4" customFormat="1">
      <c r="A60" s="4">
        <v>184</v>
      </c>
      <c r="B60" s="4">
        <v>1056</v>
      </c>
      <c r="C60" s="5">
        <v>44214</v>
      </c>
      <c r="D60" s="4">
        <v>9</v>
      </c>
      <c r="E60" s="4" t="s">
        <v>61</v>
      </c>
      <c r="F60" s="4" t="s">
        <v>13</v>
      </c>
      <c r="G60" s="8">
        <v>1842</v>
      </c>
      <c r="H60" s="10" t="s">
        <v>62</v>
      </c>
      <c r="I60" s="11">
        <v>11577</v>
      </c>
      <c r="J60" s="4">
        <v>2</v>
      </c>
      <c r="K60" s="6" t="s">
        <v>172</v>
      </c>
      <c r="L60" s="8">
        <v>7666</v>
      </c>
      <c r="M60" s="8">
        <v>8585.92</v>
      </c>
      <c r="N60" s="4">
        <v>0.05</v>
      </c>
      <c r="O60" s="4">
        <v>7.0000000000000007E-2</v>
      </c>
    </row>
    <row r="61" spans="1:15" s="4" customFormat="1">
      <c r="A61" s="4">
        <v>90</v>
      </c>
      <c r="B61" s="4">
        <v>1056</v>
      </c>
      <c r="C61" s="5">
        <v>44214</v>
      </c>
      <c r="D61" s="4">
        <v>9</v>
      </c>
      <c r="E61" s="4" t="s">
        <v>61</v>
      </c>
      <c r="F61" s="4" t="s">
        <v>13</v>
      </c>
      <c r="G61" s="8">
        <v>1842</v>
      </c>
      <c r="H61" s="10" t="s">
        <v>62</v>
      </c>
      <c r="I61" s="11">
        <v>11577</v>
      </c>
      <c r="J61" s="4">
        <v>2</v>
      </c>
      <c r="K61" s="6" t="s">
        <v>173</v>
      </c>
      <c r="L61" s="8">
        <v>7666</v>
      </c>
      <c r="M61" s="8">
        <v>8585.92</v>
      </c>
      <c r="N61" s="4">
        <v>0.05</v>
      </c>
      <c r="O61" s="4">
        <v>7.0000000000000007E-2</v>
      </c>
    </row>
    <row r="62" spans="1:15" s="4" customFormat="1">
      <c r="A62" s="4">
        <v>185</v>
      </c>
      <c r="B62" s="4">
        <v>1056</v>
      </c>
      <c r="C62" s="5">
        <v>44214</v>
      </c>
      <c r="D62" s="4">
        <v>10</v>
      </c>
      <c r="E62" s="4" t="s">
        <v>63</v>
      </c>
      <c r="F62" s="4" t="s">
        <v>13</v>
      </c>
      <c r="G62" s="8">
        <v>1991</v>
      </c>
      <c r="H62" s="10" t="s">
        <v>64</v>
      </c>
      <c r="I62" s="11">
        <v>41491</v>
      </c>
      <c r="J62" s="4">
        <v>2</v>
      </c>
      <c r="K62" s="6" t="s">
        <v>182</v>
      </c>
      <c r="L62" s="8">
        <v>7666</v>
      </c>
      <c r="M62" s="8">
        <v>8585.92</v>
      </c>
      <c r="N62" s="4">
        <v>0.05</v>
      </c>
      <c r="O62" s="4">
        <v>7.0000000000000007E-2</v>
      </c>
    </row>
    <row r="63" spans="1:15" s="4" customFormat="1">
      <c r="A63" s="4">
        <v>91</v>
      </c>
      <c r="B63" s="4">
        <v>1056</v>
      </c>
      <c r="C63" s="5">
        <v>44214</v>
      </c>
      <c r="D63" s="4">
        <v>10</v>
      </c>
      <c r="E63" s="4" t="s">
        <v>63</v>
      </c>
      <c r="F63" s="4" t="s">
        <v>13</v>
      </c>
      <c r="G63" s="8">
        <v>1991</v>
      </c>
      <c r="H63" s="10" t="s">
        <v>64</v>
      </c>
      <c r="I63" s="11">
        <v>41491</v>
      </c>
      <c r="J63" s="4">
        <v>2</v>
      </c>
      <c r="K63" s="6" t="s">
        <v>183</v>
      </c>
      <c r="L63" s="8">
        <v>7666</v>
      </c>
      <c r="M63" s="8">
        <v>8585.92</v>
      </c>
      <c r="N63" s="4">
        <v>0.05</v>
      </c>
      <c r="O63" s="4">
        <v>7.0000000000000007E-2</v>
      </c>
    </row>
    <row r="64" spans="1:15" s="1" customFormat="1">
      <c r="A64" s="1">
        <v>97</v>
      </c>
      <c r="B64" s="1">
        <v>1057</v>
      </c>
      <c r="C64" s="2">
        <v>44214</v>
      </c>
      <c r="D64" s="1">
        <v>10</v>
      </c>
      <c r="E64" s="1" t="s">
        <v>6</v>
      </c>
      <c r="F64" s="1" t="s">
        <v>7</v>
      </c>
      <c r="G64" s="9">
        <v>2605</v>
      </c>
      <c r="H64" s="12" t="s">
        <v>65</v>
      </c>
      <c r="I64" s="13">
        <v>56014</v>
      </c>
      <c r="J64" s="1">
        <v>2</v>
      </c>
      <c r="K64" s="3" t="s">
        <v>66</v>
      </c>
      <c r="L64" s="9">
        <v>5210</v>
      </c>
      <c r="M64" s="9">
        <v>5835.2</v>
      </c>
      <c r="N64" s="1">
        <v>0.05</v>
      </c>
      <c r="O64" s="1">
        <v>7.0000000000000007E-2</v>
      </c>
    </row>
    <row r="65" spans="1:15" s="1" customFormat="1">
      <c r="A65" s="1">
        <v>3</v>
      </c>
      <c r="B65" s="1">
        <v>1057</v>
      </c>
      <c r="C65" s="2">
        <v>44214</v>
      </c>
      <c r="D65" s="1">
        <v>10</v>
      </c>
      <c r="E65" s="1" t="s">
        <v>6</v>
      </c>
      <c r="F65" s="1" t="s">
        <v>10</v>
      </c>
      <c r="G65" s="9">
        <v>2605</v>
      </c>
      <c r="H65" s="12" t="s">
        <v>65</v>
      </c>
      <c r="I65" s="13">
        <v>56014</v>
      </c>
      <c r="J65" s="1">
        <v>2</v>
      </c>
      <c r="K65" s="3" t="s">
        <v>9</v>
      </c>
      <c r="L65" s="9">
        <v>5210</v>
      </c>
      <c r="M65" s="9">
        <v>5835.2</v>
      </c>
      <c r="N65" s="1">
        <v>0.05</v>
      </c>
      <c r="O65" s="1">
        <v>7.0000000000000007E-2</v>
      </c>
    </row>
    <row r="66" spans="1:15" s="4" customFormat="1">
      <c r="A66" s="4">
        <v>158</v>
      </c>
      <c r="B66" s="4">
        <v>1058</v>
      </c>
      <c r="C66" s="5">
        <v>44214</v>
      </c>
      <c r="D66" s="4">
        <v>10</v>
      </c>
      <c r="E66" s="4" t="s">
        <v>22</v>
      </c>
      <c r="F66" s="4" t="s">
        <v>19</v>
      </c>
      <c r="G66" s="8">
        <v>1350</v>
      </c>
      <c r="H66" s="10" t="s">
        <v>67</v>
      </c>
      <c r="I66" s="11">
        <v>13628</v>
      </c>
      <c r="J66" s="4">
        <v>2</v>
      </c>
      <c r="K66" s="6" t="s">
        <v>179</v>
      </c>
      <c r="L66" s="8">
        <v>2700</v>
      </c>
      <c r="M66" s="8">
        <v>3024</v>
      </c>
      <c r="N66" s="4">
        <v>0.05</v>
      </c>
      <c r="O66" s="4">
        <v>7.0000000000000007E-2</v>
      </c>
    </row>
    <row r="67" spans="1:15" s="4" customFormat="1">
      <c r="A67" s="4">
        <v>64</v>
      </c>
      <c r="B67" s="4">
        <v>1058</v>
      </c>
      <c r="C67" s="5">
        <v>44214</v>
      </c>
      <c r="D67" s="4">
        <v>10</v>
      </c>
      <c r="E67" s="4" t="s">
        <v>22</v>
      </c>
      <c r="F67" s="4" t="s">
        <v>19</v>
      </c>
      <c r="G67" s="8">
        <v>1350</v>
      </c>
      <c r="H67" s="10" t="s">
        <v>67</v>
      </c>
      <c r="I67" s="11">
        <v>13628</v>
      </c>
      <c r="J67" s="4">
        <v>2</v>
      </c>
      <c r="K67" s="6" t="s">
        <v>180</v>
      </c>
      <c r="L67" s="8">
        <v>-2870</v>
      </c>
      <c r="M67" s="8">
        <v>-3214.4</v>
      </c>
      <c r="N67" s="4">
        <v>0.05</v>
      </c>
      <c r="O67" s="4">
        <v>7.0000000000000007E-2</v>
      </c>
    </row>
    <row r="68" spans="1:15" s="1" customFormat="1">
      <c r="A68" s="1">
        <v>183</v>
      </c>
      <c r="B68" s="1">
        <v>1064</v>
      </c>
      <c r="C68" s="2">
        <v>44215</v>
      </c>
      <c r="D68" s="1">
        <v>9</v>
      </c>
      <c r="E68" s="1" t="s">
        <v>61</v>
      </c>
      <c r="F68" s="1" t="s">
        <v>13</v>
      </c>
      <c r="G68" s="9">
        <v>1435</v>
      </c>
      <c r="H68" s="12" t="s">
        <v>69</v>
      </c>
      <c r="I68" s="13">
        <v>8335</v>
      </c>
      <c r="J68" s="1">
        <v>-2</v>
      </c>
      <c r="K68" s="3" t="s">
        <v>171</v>
      </c>
      <c r="L68" s="9">
        <v>-2870</v>
      </c>
      <c r="M68" s="9">
        <v>-3214.4</v>
      </c>
      <c r="N68" s="1">
        <v>0.05</v>
      </c>
      <c r="O68" s="1">
        <v>7.0000000000000007E-2</v>
      </c>
    </row>
    <row r="69" spans="1:15" s="4" customFormat="1">
      <c r="A69" s="4">
        <v>153</v>
      </c>
      <c r="B69" s="4">
        <v>1089</v>
      </c>
      <c r="C69" s="5">
        <v>44251</v>
      </c>
      <c r="D69" s="4">
        <v>10</v>
      </c>
      <c r="E69" s="4" t="s">
        <v>70</v>
      </c>
      <c r="F69" s="4" t="s">
        <v>19</v>
      </c>
      <c r="G69" s="8">
        <v>358.74</v>
      </c>
      <c r="H69" s="10" t="s">
        <v>71</v>
      </c>
      <c r="I69" s="11">
        <v>2124</v>
      </c>
      <c r="J69" s="4">
        <v>-2</v>
      </c>
      <c r="K69" s="6" t="s">
        <v>174</v>
      </c>
      <c r="L69" s="8">
        <v>-717.48</v>
      </c>
      <c r="M69" s="8">
        <v>-803.57760000000007</v>
      </c>
      <c r="N69" s="4">
        <v>0.05</v>
      </c>
      <c r="O69" s="4">
        <v>7.0000000000000007E-2</v>
      </c>
    </row>
    <row r="70" spans="1:15" s="1" customFormat="1">
      <c r="A70" s="1">
        <v>162</v>
      </c>
      <c r="B70" s="1">
        <v>1090</v>
      </c>
      <c r="C70" s="2">
        <v>44251</v>
      </c>
      <c r="D70" s="1">
        <v>1</v>
      </c>
      <c r="E70" s="1" t="s">
        <v>41</v>
      </c>
      <c r="F70" s="1" t="s">
        <v>13</v>
      </c>
      <c r="G70" s="9">
        <v>2000</v>
      </c>
      <c r="H70" s="12" t="s">
        <v>73</v>
      </c>
      <c r="I70" s="13">
        <v>8360</v>
      </c>
      <c r="J70" s="1">
        <v>4</v>
      </c>
      <c r="K70" s="3" t="s">
        <v>133</v>
      </c>
      <c r="L70" s="9">
        <v>8000</v>
      </c>
      <c r="M70" s="9">
        <v>8960</v>
      </c>
      <c r="N70" s="1">
        <v>0.05</v>
      </c>
      <c r="O70" s="1">
        <v>7.0000000000000007E-2</v>
      </c>
    </row>
    <row r="71" spans="1:15" s="1" customFormat="1">
      <c r="A71" s="1">
        <v>68</v>
      </c>
      <c r="B71" s="1">
        <v>1090</v>
      </c>
      <c r="C71" s="2">
        <v>44251</v>
      </c>
      <c r="D71" s="1">
        <v>1</v>
      </c>
      <c r="E71" s="1" t="s">
        <v>41</v>
      </c>
      <c r="F71" s="1" t="s">
        <v>13</v>
      </c>
      <c r="G71" s="9">
        <v>2000</v>
      </c>
      <c r="H71" s="12" t="s">
        <v>73</v>
      </c>
      <c r="I71" s="13">
        <v>8360</v>
      </c>
      <c r="J71" s="1">
        <v>4</v>
      </c>
      <c r="K71" s="3" t="s">
        <v>134</v>
      </c>
      <c r="L71" s="9">
        <v>8000</v>
      </c>
      <c r="M71" s="9">
        <v>8960</v>
      </c>
      <c r="N71" s="1">
        <v>0.05</v>
      </c>
      <c r="O71" s="1">
        <v>7.0000000000000007E-2</v>
      </c>
    </row>
    <row r="72" spans="1:15" s="1" customFormat="1">
      <c r="A72" s="1">
        <v>92</v>
      </c>
      <c r="B72" s="1">
        <v>1090</v>
      </c>
      <c r="C72" s="2">
        <v>44251</v>
      </c>
      <c r="D72" s="1">
        <v>1</v>
      </c>
      <c r="E72" s="1" t="s">
        <v>41</v>
      </c>
      <c r="F72" s="1" t="s">
        <v>13</v>
      </c>
      <c r="G72" s="9">
        <v>2000</v>
      </c>
      <c r="H72" s="12" t="s">
        <v>73</v>
      </c>
      <c r="I72" s="13">
        <v>8360</v>
      </c>
      <c r="J72" s="1">
        <v>4</v>
      </c>
      <c r="K72" s="3" t="s">
        <v>136</v>
      </c>
      <c r="L72" s="9">
        <v>8000</v>
      </c>
      <c r="M72" s="9">
        <v>8960</v>
      </c>
      <c r="N72" s="1">
        <v>0.05</v>
      </c>
      <c r="O72" s="1">
        <v>7.0000000000000007E-2</v>
      </c>
    </row>
    <row r="73" spans="1:15" s="1" customFormat="1">
      <c r="A73" s="1">
        <v>186</v>
      </c>
      <c r="B73" s="1">
        <v>1090</v>
      </c>
      <c r="C73" s="2">
        <v>44251</v>
      </c>
      <c r="D73" s="1">
        <v>1</v>
      </c>
      <c r="E73" s="1" t="s">
        <v>41</v>
      </c>
      <c r="F73" s="1" t="s">
        <v>13</v>
      </c>
      <c r="G73" s="9">
        <v>2000</v>
      </c>
      <c r="H73" s="12" t="s">
        <v>73</v>
      </c>
      <c r="I73" s="13">
        <v>8360</v>
      </c>
      <c r="J73" s="1">
        <v>4</v>
      </c>
      <c r="K73" s="3" t="s">
        <v>137</v>
      </c>
      <c r="L73" s="9">
        <v>8000</v>
      </c>
      <c r="M73" s="9">
        <v>8960</v>
      </c>
      <c r="N73" s="1">
        <v>0.05</v>
      </c>
      <c r="O73" s="1">
        <v>7.0000000000000007E-2</v>
      </c>
    </row>
    <row r="74" spans="1:15" s="4" customFormat="1">
      <c r="A74" s="4">
        <v>99</v>
      </c>
      <c r="B74" s="4">
        <v>1091</v>
      </c>
      <c r="C74" s="5">
        <v>44244</v>
      </c>
      <c r="D74" s="4">
        <v>4</v>
      </c>
      <c r="E74" s="4" t="s">
        <v>74</v>
      </c>
      <c r="F74" s="4" t="s">
        <v>68</v>
      </c>
      <c r="G74" s="8">
        <v>6665.33</v>
      </c>
      <c r="H74" s="10" t="s">
        <v>76</v>
      </c>
      <c r="I74" s="11">
        <v>51281</v>
      </c>
      <c r="J74" s="4">
        <v>3</v>
      </c>
      <c r="K74" s="6" t="s">
        <v>210</v>
      </c>
      <c r="L74" s="8">
        <v>19995.989999999998</v>
      </c>
      <c r="M74" s="8">
        <v>22395.5088</v>
      </c>
      <c r="N74" s="4">
        <v>0.05</v>
      </c>
      <c r="O74" s="4">
        <v>7.0000000000000007E-2</v>
      </c>
    </row>
    <row r="75" spans="1:15" s="4" customFormat="1">
      <c r="A75" s="4">
        <v>100</v>
      </c>
      <c r="B75" s="4">
        <v>1091</v>
      </c>
      <c r="C75" s="5">
        <v>44244</v>
      </c>
      <c r="D75" s="4">
        <v>4</v>
      </c>
      <c r="E75" s="4" t="s">
        <v>74</v>
      </c>
      <c r="F75" s="4" t="s">
        <v>68</v>
      </c>
      <c r="G75" s="8">
        <v>6665.33</v>
      </c>
      <c r="H75" s="10" t="s">
        <v>77</v>
      </c>
      <c r="I75" s="11">
        <v>51286</v>
      </c>
      <c r="J75" s="4">
        <v>3</v>
      </c>
      <c r="K75" s="6" t="s">
        <v>211</v>
      </c>
      <c r="L75" s="8">
        <v>19995.989999999998</v>
      </c>
      <c r="M75" s="8">
        <v>22395.5088</v>
      </c>
      <c r="N75" s="4">
        <v>0.05</v>
      </c>
      <c r="O75" s="4">
        <v>7.0000000000000007E-2</v>
      </c>
    </row>
    <row r="76" spans="1:15" s="4" customFormat="1">
      <c r="A76" s="4">
        <v>98</v>
      </c>
      <c r="B76" s="4">
        <v>1091</v>
      </c>
      <c r="C76" s="5">
        <v>44244</v>
      </c>
      <c r="D76" s="4">
        <v>4</v>
      </c>
      <c r="E76" s="4" t="s">
        <v>74</v>
      </c>
      <c r="F76" s="4" t="s">
        <v>68</v>
      </c>
      <c r="G76" s="8">
        <v>6065.33</v>
      </c>
      <c r="H76" s="10" t="s">
        <v>75</v>
      </c>
      <c r="I76" s="11">
        <v>51287</v>
      </c>
      <c r="J76" s="4">
        <v>3</v>
      </c>
      <c r="K76" s="6" t="s">
        <v>212</v>
      </c>
      <c r="L76" s="8">
        <v>19995.989999999998</v>
      </c>
      <c r="M76" s="8">
        <v>22395.5088</v>
      </c>
      <c r="N76" s="4">
        <v>0.05</v>
      </c>
      <c r="O76" s="4">
        <v>7.0000000000000007E-2</v>
      </c>
    </row>
    <row r="77" spans="1:15" s="1" customFormat="1">
      <c r="A77" s="1">
        <v>177</v>
      </c>
      <c r="B77" s="1">
        <v>1102</v>
      </c>
      <c r="C77" s="2">
        <v>44253</v>
      </c>
      <c r="D77" s="1">
        <v>9</v>
      </c>
      <c r="E77" s="1" t="s">
        <v>78</v>
      </c>
      <c r="F77" s="1" t="s">
        <v>13</v>
      </c>
      <c r="G77" s="9">
        <v>374.63</v>
      </c>
      <c r="H77" s="12" t="s">
        <v>79</v>
      </c>
      <c r="I77" s="13">
        <v>2136</v>
      </c>
      <c r="J77" s="1">
        <v>6</v>
      </c>
      <c r="K77" s="3" t="s">
        <v>157</v>
      </c>
      <c r="L77" s="9">
        <v>2247.7800000000002</v>
      </c>
      <c r="M77" s="9">
        <v>2517.5136000000002</v>
      </c>
      <c r="N77" s="1">
        <v>0.05</v>
      </c>
      <c r="O77" s="1">
        <v>7.0000000000000007E-2</v>
      </c>
    </row>
    <row r="78" spans="1:15" s="1" customFormat="1">
      <c r="A78" s="1">
        <v>83</v>
      </c>
      <c r="B78" s="1">
        <v>1102</v>
      </c>
      <c r="C78" s="2">
        <v>44253</v>
      </c>
      <c r="D78" s="1">
        <v>9</v>
      </c>
      <c r="E78" s="1" t="s">
        <v>78</v>
      </c>
      <c r="F78" s="1" t="s">
        <v>13</v>
      </c>
      <c r="G78" s="9">
        <v>374.63</v>
      </c>
      <c r="H78" s="12" t="s">
        <v>79</v>
      </c>
      <c r="I78" s="13">
        <v>2136</v>
      </c>
      <c r="J78" s="1">
        <v>6</v>
      </c>
      <c r="K78" s="3" t="s">
        <v>158</v>
      </c>
      <c r="L78" s="9">
        <v>2247.7800000000002</v>
      </c>
      <c r="M78" s="9">
        <v>2517.5136000000002</v>
      </c>
      <c r="N78" s="1">
        <v>0.05</v>
      </c>
      <c r="O78" s="1">
        <v>7.0000000000000007E-2</v>
      </c>
    </row>
    <row r="79" spans="1:15" s="1" customFormat="1">
      <c r="A79" s="1">
        <v>179</v>
      </c>
      <c r="B79" s="1">
        <v>1102</v>
      </c>
      <c r="C79" s="2">
        <v>44253</v>
      </c>
      <c r="D79" s="1">
        <v>9</v>
      </c>
      <c r="E79" s="1" t="s">
        <v>78</v>
      </c>
      <c r="F79" s="1" t="s">
        <v>13</v>
      </c>
      <c r="G79" s="9">
        <v>374.63</v>
      </c>
      <c r="H79" s="12" t="s">
        <v>79</v>
      </c>
      <c r="I79" s="13">
        <v>2137</v>
      </c>
      <c r="J79" s="1">
        <v>6</v>
      </c>
      <c r="K79" s="3" t="s">
        <v>161</v>
      </c>
      <c r="L79" s="9">
        <v>2247.7800000000002</v>
      </c>
      <c r="M79" s="9">
        <v>2517.5136000000002</v>
      </c>
      <c r="N79" s="1">
        <v>0.05</v>
      </c>
      <c r="O79" s="1">
        <v>7.0000000000000007E-2</v>
      </c>
    </row>
    <row r="80" spans="1:15" s="1" customFormat="1">
      <c r="A80" s="1">
        <v>85</v>
      </c>
      <c r="B80" s="1">
        <v>1102</v>
      </c>
      <c r="C80" s="2">
        <v>44253</v>
      </c>
      <c r="D80" s="1">
        <v>9</v>
      </c>
      <c r="E80" s="1" t="s">
        <v>78</v>
      </c>
      <c r="F80" s="1" t="s">
        <v>13</v>
      </c>
      <c r="G80" s="9">
        <v>374.63</v>
      </c>
      <c r="H80" s="12" t="s">
        <v>79</v>
      </c>
      <c r="I80" s="13">
        <v>2137</v>
      </c>
      <c r="J80" s="1">
        <v>6</v>
      </c>
      <c r="K80" s="3" t="s">
        <v>162</v>
      </c>
      <c r="L80" s="9">
        <v>2247.7800000000002</v>
      </c>
      <c r="M80" s="9">
        <v>2517.5136000000002</v>
      </c>
      <c r="N80" s="1">
        <v>0.05</v>
      </c>
      <c r="O80" s="1">
        <v>7.0000000000000007E-2</v>
      </c>
    </row>
    <row r="81" spans="1:15" s="1" customFormat="1">
      <c r="A81" s="1">
        <v>181</v>
      </c>
      <c r="B81" s="1">
        <v>1102</v>
      </c>
      <c r="C81" s="2">
        <v>44253</v>
      </c>
      <c r="D81" s="1">
        <v>9</v>
      </c>
      <c r="E81" s="1" t="s">
        <v>78</v>
      </c>
      <c r="F81" s="1" t="s">
        <v>13</v>
      </c>
      <c r="G81" s="9">
        <v>374.63</v>
      </c>
      <c r="H81" s="12" t="s">
        <v>79</v>
      </c>
      <c r="I81" s="13">
        <v>2143</v>
      </c>
      <c r="J81" s="1">
        <v>6</v>
      </c>
      <c r="K81" s="3" t="s">
        <v>164</v>
      </c>
      <c r="L81" s="9">
        <v>2247.7800000000002</v>
      </c>
      <c r="M81" s="9">
        <v>2517.5136000000002</v>
      </c>
      <c r="N81" s="1">
        <v>0.05</v>
      </c>
      <c r="O81" s="1">
        <v>7.0000000000000007E-2</v>
      </c>
    </row>
    <row r="82" spans="1:15" s="1" customFormat="1">
      <c r="A82" s="1">
        <v>87</v>
      </c>
      <c r="B82" s="1">
        <v>1102</v>
      </c>
      <c r="C82" s="2">
        <v>44253</v>
      </c>
      <c r="D82" s="1">
        <v>9</v>
      </c>
      <c r="E82" s="1" t="s">
        <v>78</v>
      </c>
      <c r="F82" s="1" t="s">
        <v>13</v>
      </c>
      <c r="G82" s="9">
        <v>374.63</v>
      </c>
      <c r="H82" s="12" t="s">
        <v>79</v>
      </c>
      <c r="I82" s="13">
        <v>2143</v>
      </c>
      <c r="J82" s="1">
        <v>6</v>
      </c>
      <c r="K82" s="3" t="s">
        <v>165</v>
      </c>
      <c r="L82" s="9"/>
      <c r="M82" s="9">
        <v>0</v>
      </c>
      <c r="N82" s="1">
        <v>0.05</v>
      </c>
      <c r="O82" s="1">
        <v>7.0000000000000007E-2</v>
      </c>
    </row>
    <row r="83" spans="1:15" s="4" customFormat="1">
      <c r="A83" s="4">
        <v>168</v>
      </c>
      <c r="B83" s="4">
        <v>1105</v>
      </c>
      <c r="C83" s="5">
        <v>44253</v>
      </c>
      <c r="D83" s="4">
        <v>4</v>
      </c>
      <c r="E83" s="4" t="s">
        <v>80</v>
      </c>
      <c r="F83" s="4" t="s">
        <v>13</v>
      </c>
      <c r="G83" s="8">
        <v>499.5</v>
      </c>
      <c r="H83" s="10" t="s">
        <v>81</v>
      </c>
      <c r="I83" s="11">
        <v>8211010</v>
      </c>
      <c r="J83" s="4">
        <v>3</v>
      </c>
      <c r="K83" s="6" t="s">
        <v>231</v>
      </c>
      <c r="L83" s="8">
        <v>1498.5</v>
      </c>
      <c r="M83" s="8">
        <v>1678.32</v>
      </c>
      <c r="N83" s="4">
        <v>0.05</v>
      </c>
      <c r="O83" s="4">
        <v>7.0000000000000007E-2</v>
      </c>
    </row>
    <row r="84" spans="1:15" s="4" customFormat="1">
      <c r="A84" s="4">
        <v>74</v>
      </c>
      <c r="B84" s="4">
        <v>1105</v>
      </c>
      <c r="C84" s="5">
        <v>44253</v>
      </c>
      <c r="D84" s="4">
        <v>4</v>
      </c>
      <c r="E84" s="4" t="s">
        <v>80</v>
      </c>
      <c r="F84" s="4" t="s">
        <v>13</v>
      </c>
      <c r="G84" s="8">
        <v>499.5</v>
      </c>
      <c r="H84" s="10" t="s">
        <v>81</v>
      </c>
      <c r="I84" s="11">
        <v>8211010</v>
      </c>
      <c r="J84" s="4">
        <v>3</v>
      </c>
      <c r="K84" s="6" t="s">
        <v>213</v>
      </c>
      <c r="L84" s="8">
        <v>1498.5</v>
      </c>
      <c r="M84" s="8">
        <v>1678.32</v>
      </c>
      <c r="N84" s="4">
        <v>0.05</v>
      </c>
      <c r="O84" s="4">
        <v>7.0000000000000007E-2</v>
      </c>
    </row>
    <row r="85" spans="1:15" s="4" customFormat="1">
      <c r="A85" s="4">
        <v>74</v>
      </c>
      <c r="B85" s="4">
        <v>1105</v>
      </c>
      <c r="C85" s="5">
        <v>44253</v>
      </c>
      <c r="D85" s="4">
        <v>4</v>
      </c>
      <c r="E85" s="4" t="s">
        <v>80</v>
      </c>
      <c r="F85" s="4" t="s">
        <v>13</v>
      </c>
      <c r="G85" s="8">
        <v>499.5</v>
      </c>
      <c r="H85" s="10" t="s">
        <v>81</v>
      </c>
      <c r="I85" s="11">
        <v>8211010</v>
      </c>
      <c r="J85" s="4">
        <v>3</v>
      </c>
      <c r="K85" s="6" t="s">
        <v>214</v>
      </c>
      <c r="L85" s="8">
        <v>1498.5</v>
      </c>
      <c r="M85" s="8">
        <v>1678.32</v>
      </c>
      <c r="N85" s="4">
        <v>0.05</v>
      </c>
      <c r="O85" s="4">
        <v>7.0000000000000007E-2</v>
      </c>
    </row>
    <row r="86" spans="1:15" s="1" customFormat="1">
      <c r="A86" s="1">
        <v>178</v>
      </c>
      <c r="B86" s="1">
        <v>1107</v>
      </c>
      <c r="C86" s="2">
        <v>44260</v>
      </c>
      <c r="D86" s="1">
        <v>9</v>
      </c>
      <c r="E86" s="1" t="s">
        <v>78</v>
      </c>
      <c r="F86" s="1" t="s">
        <v>13</v>
      </c>
      <c r="G86" s="9">
        <v>374.63</v>
      </c>
      <c r="H86" s="12" t="s">
        <v>79</v>
      </c>
      <c r="I86" s="13">
        <v>2136</v>
      </c>
      <c r="J86" s="1">
        <v>3</v>
      </c>
      <c r="K86" s="3" t="s">
        <v>159</v>
      </c>
      <c r="L86" s="9">
        <v>1123.8899999999999</v>
      </c>
      <c r="M86" s="9">
        <v>1258.7567999999999</v>
      </c>
      <c r="N86" s="1">
        <v>0.05</v>
      </c>
      <c r="O86" s="1">
        <v>7.0000000000000007E-2</v>
      </c>
    </row>
    <row r="87" spans="1:15" s="1" customFormat="1">
      <c r="A87" s="1">
        <v>84</v>
      </c>
      <c r="B87" s="1">
        <v>1107</v>
      </c>
      <c r="C87" s="2">
        <v>44260</v>
      </c>
      <c r="D87" s="1">
        <v>9</v>
      </c>
      <c r="E87" s="1" t="s">
        <v>78</v>
      </c>
      <c r="F87" s="1" t="s">
        <v>13</v>
      </c>
      <c r="G87" s="9">
        <v>374.63</v>
      </c>
      <c r="H87" s="12" t="s">
        <v>79</v>
      </c>
      <c r="I87" s="13">
        <v>2136</v>
      </c>
      <c r="J87" s="1">
        <v>3</v>
      </c>
      <c r="K87" s="3" t="s">
        <v>160</v>
      </c>
      <c r="L87" s="9">
        <v>2400</v>
      </c>
      <c r="M87" s="9">
        <v>2688</v>
      </c>
      <c r="N87" s="1">
        <v>0.05</v>
      </c>
      <c r="O87" s="1">
        <v>7.0000000000000007E-2</v>
      </c>
    </row>
    <row r="88" spans="1:15" s="1" customFormat="1">
      <c r="A88" s="1">
        <v>180</v>
      </c>
      <c r="B88" s="1">
        <v>1107</v>
      </c>
      <c r="C88" s="2">
        <v>44260</v>
      </c>
      <c r="D88" s="1">
        <v>9</v>
      </c>
      <c r="E88" s="1" t="s">
        <v>78</v>
      </c>
      <c r="F88" s="1" t="s">
        <v>13</v>
      </c>
      <c r="G88" s="9">
        <v>374.63</v>
      </c>
      <c r="H88" s="12" t="s">
        <v>79</v>
      </c>
      <c r="I88" s="13">
        <v>2137</v>
      </c>
      <c r="J88" s="1">
        <v>3</v>
      </c>
      <c r="K88" s="3" t="s">
        <v>163</v>
      </c>
      <c r="L88" s="9">
        <v>2400</v>
      </c>
      <c r="M88" s="9">
        <v>2688</v>
      </c>
      <c r="N88" s="1">
        <v>0.05</v>
      </c>
      <c r="O88" s="1">
        <v>7.0000000000000007E-2</v>
      </c>
    </row>
    <row r="89" spans="1:15" s="4" customFormat="1">
      <c r="A89" s="4">
        <v>152</v>
      </c>
      <c r="B89" s="4">
        <v>1111</v>
      </c>
      <c r="C89" s="5">
        <v>44253</v>
      </c>
      <c r="D89" s="4">
        <v>9</v>
      </c>
      <c r="E89" s="4" t="s">
        <v>33</v>
      </c>
      <c r="F89" s="4" t="s">
        <v>19</v>
      </c>
      <c r="G89" s="8">
        <v>1200</v>
      </c>
      <c r="H89" s="10" t="s">
        <v>82</v>
      </c>
      <c r="I89" s="11">
        <v>41398</v>
      </c>
      <c r="J89" s="4">
        <v>2</v>
      </c>
      <c r="K89" s="6" t="s">
        <v>168</v>
      </c>
      <c r="L89" s="8">
        <v>2400</v>
      </c>
      <c r="M89" s="8">
        <v>2688</v>
      </c>
      <c r="N89" s="4">
        <v>0.05</v>
      </c>
      <c r="O89" s="4">
        <v>7.0000000000000007E-2</v>
      </c>
    </row>
    <row r="90" spans="1:15" s="4" customFormat="1">
      <c r="A90" s="4">
        <v>58</v>
      </c>
      <c r="B90" s="4">
        <v>1111</v>
      </c>
      <c r="C90" s="5">
        <v>44253</v>
      </c>
      <c r="D90" s="4">
        <v>9</v>
      </c>
      <c r="E90" s="4" t="s">
        <v>33</v>
      </c>
      <c r="F90" s="4" t="s">
        <v>19</v>
      </c>
      <c r="G90" s="8">
        <v>1200</v>
      </c>
      <c r="H90" s="10" t="s">
        <v>82</v>
      </c>
      <c r="I90" s="11">
        <v>41398</v>
      </c>
      <c r="J90" s="4">
        <v>2</v>
      </c>
      <c r="K90" s="6" t="s">
        <v>169</v>
      </c>
      <c r="L90" s="8">
        <v>2400</v>
      </c>
      <c r="M90" s="8">
        <v>2688</v>
      </c>
      <c r="N90" s="4">
        <v>0.05</v>
      </c>
      <c r="O90" s="4">
        <v>7.0000000000000007E-2</v>
      </c>
    </row>
    <row r="91" spans="1:15" s="4" customFormat="1">
      <c r="A91" s="4">
        <v>167</v>
      </c>
      <c r="B91" s="4">
        <v>1111</v>
      </c>
      <c r="C91" s="5">
        <v>44253</v>
      </c>
      <c r="D91" s="4">
        <v>3</v>
      </c>
      <c r="E91" s="4" t="s">
        <v>83</v>
      </c>
      <c r="F91" s="4" t="s">
        <v>13</v>
      </c>
      <c r="G91" s="8">
        <v>1435</v>
      </c>
      <c r="H91" s="10" t="s">
        <v>84</v>
      </c>
      <c r="I91" s="11">
        <v>8335</v>
      </c>
      <c r="J91" s="4">
        <v>-1</v>
      </c>
      <c r="K91" s="6" t="s">
        <v>194</v>
      </c>
      <c r="L91" s="8">
        <v>2400</v>
      </c>
      <c r="M91" s="8">
        <v>2688</v>
      </c>
      <c r="N91" s="4">
        <v>0.05</v>
      </c>
      <c r="O91" s="4">
        <v>7.0000000000000007E-2</v>
      </c>
    </row>
    <row r="92" spans="1:15" s="4" customFormat="1">
      <c r="A92" s="4">
        <v>73</v>
      </c>
      <c r="B92" s="4">
        <v>1111</v>
      </c>
      <c r="C92" s="5">
        <v>44253</v>
      </c>
      <c r="D92" s="4">
        <v>3</v>
      </c>
      <c r="E92" s="4" t="s">
        <v>83</v>
      </c>
      <c r="F92" s="4" t="s">
        <v>13</v>
      </c>
      <c r="G92" s="8">
        <v>1435</v>
      </c>
      <c r="H92" s="10" t="s">
        <v>84</v>
      </c>
      <c r="I92" s="11">
        <v>8335</v>
      </c>
      <c r="J92" s="4">
        <v>1</v>
      </c>
      <c r="K92" s="6" t="s">
        <v>195</v>
      </c>
      <c r="L92" s="8">
        <v>2400</v>
      </c>
      <c r="M92" s="8">
        <v>2688</v>
      </c>
      <c r="N92" s="4">
        <v>0.05</v>
      </c>
      <c r="O92" s="4">
        <v>7.0000000000000007E-2</v>
      </c>
    </row>
    <row r="93" spans="1:15" s="1" customFormat="1">
      <c r="A93" s="1">
        <v>150</v>
      </c>
      <c r="B93" s="1">
        <v>1114</v>
      </c>
      <c r="C93" s="2">
        <v>44263</v>
      </c>
      <c r="D93" s="1">
        <v>9</v>
      </c>
      <c r="E93" s="1" t="s">
        <v>85</v>
      </c>
      <c r="F93" s="1" t="s">
        <v>19</v>
      </c>
      <c r="G93" s="9">
        <v>358.74</v>
      </c>
      <c r="H93" s="12" t="s">
        <v>86</v>
      </c>
      <c r="I93" s="13">
        <v>2124</v>
      </c>
      <c r="J93" s="1">
        <v>2</v>
      </c>
      <c r="K93" s="3" t="s">
        <v>166</v>
      </c>
      <c r="L93" s="9">
        <v>717.48</v>
      </c>
      <c r="M93" s="9">
        <v>803.57760000000007</v>
      </c>
      <c r="N93" s="1">
        <v>0.05</v>
      </c>
      <c r="O93" s="1">
        <v>7.0000000000000007E-2</v>
      </c>
    </row>
    <row r="94" spans="1:15" s="1" customFormat="1">
      <c r="A94" s="1">
        <v>56</v>
      </c>
      <c r="B94" s="1">
        <v>1114</v>
      </c>
      <c r="C94" s="2">
        <v>44263</v>
      </c>
      <c r="D94" s="1">
        <v>9</v>
      </c>
      <c r="E94" s="1" t="s">
        <v>85</v>
      </c>
      <c r="F94" s="1" t="s">
        <v>19</v>
      </c>
      <c r="G94" s="9">
        <v>358.74</v>
      </c>
      <c r="H94" s="12" t="s">
        <v>86</v>
      </c>
      <c r="I94" s="13">
        <v>2124</v>
      </c>
      <c r="J94" s="1">
        <v>2</v>
      </c>
      <c r="K94" s="3" t="s">
        <v>167</v>
      </c>
      <c r="L94" s="9">
        <v>717.48</v>
      </c>
      <c r="M94" s="9">
        <v>803.57760000000007</v>
      </c>
      <c r="N94" s="1">
        <v>0.05</v>
      </c>
      <c r="O94" s="1">
        <v>7.0000000000000007E-2</v>
      </c>
    </row>
    <row r="95" spans="1:15" s="4" customFormat="1">
      <c r="A95" s="4">
        <v>127</v>
      </c>
      <c r="B95" s="4">
        <v>1117</v>
      </c>
      <c r="C95" s="5">
        <v>44259</v>
      </c>
      <c r="D95" s="4">
        <v>5</v>
      </c>
      <c r="E95" s="4" t="s">
        <v>47</v>
      </c>
      <c r="F95" s="4" t="s">
        <v>48</v>
      </c>
      <c r="G95" s="8">
        <v>710</v>
      </c>
      <c r="H95" s="10" t="s">
        <v>87</v>
      </c>
      <c r="I95" s="11">
        <v>8359</v>
      </c>
      <c r="J95" s="4">
        <v>-1</v>
      </c>
      <c r="K95" s="6" t="s">
        <v>221</v>
      </c>
      <c r="L95" s="8">
        <v>3000</v>
      </c>
      <c r="M95" s="8">
        <v>3360</v>
      </c>
      <c r="N95" s="4">
        <v>0.05</v>
      </c>
      <c r="O95" s="4">
        <v>7.0000000000000007E-2</v>
      </c>
    </row>
    <row r="96" spans="1:15" s="4" customFormat="1">
      <c r="A96" s="4">
        <v>33</v>
      </c>
      <c r="B96" s="4">
        <v>1117</v>
      </c>
      <c r="C96" s="5">
        <v>44259</v>
      </c>
      <c r="D96" s="4">
        <v>5</v>
      </c>
      <c r="E96" s="4" t="s">
        <v>47</v>
      </c>
      <c r="F96" s="4" t="s">
        <v>48</v>
      </c>
      <c r="G96" s="8">
        <v>710</v>
      </c>
      <c r="H96" s="10" t="s">
        <v>87</v>
      </c>
      <c r="I96" s="11">
        <v>8359</v>
      </c>
      <c r="J96" s="4">
        <v>1</v>
      </c>
      <c r="K96" s="6" t="s">
        <v>222</v>
      </c>
      <c r="L96" s="8">
        <v>3000</v>
      </c>
      <c r="M96" s="8">
        <v>3360</v>
      </c>
      <c r="N96" s="4">
        <v>0.05</v>
      </c>
      <c r="O96" s="4">
        <v>7.0000000000000007E-2</v>
      </c>
    </row>
    <row r="97" spans="1:15" s="4" customFormat="1">
      <c r="A97" s="4">
        <v>173</v>
      </c>
      <c r="B97" s="4">
        <v>1117</v>
      </c>
      <c r="C97" s="5">
        <v>44259</v>
      </c>
      <c r="D97" s="4">
        <v>6</v>
      </c>
      <c r="E97" s="4" t="s">
        <v>53</v>
      </c>
      <c r="F97" s="4" t="s">
        <v>13</v>
      </c>
      <c r="G97" s="8">
        <v>1500</v>
      </c>
      <c r="H97" s="10" t="s">
        <v>88</v>
      </c>
      <c r="I97" s="11">
        <v>41406</v>
      </c>
      <c r="J97" s="4">
        <v>2</v>
      </c>
      <c r="K97" s="6" t="s">
        <v>206</v>
      </c>
      <c r="L97" s="8">
        <v>3000</v>
      </c>
      <c r="M97" s="8">
        <v>3360</v>
      </c>
      <c r="N97" s="4">
        <v>0.05</v>
      </c>
      <c r="O97" s="4">
        <v>7.0000000000000007E-2</v>
      </c>
    </row>
    <row r="98" spans="1:15" s="4" customFormat="1">
      <c r="A98" s="4">
        <v>79</v>
      </c>
      <c r="B98" s="4">
        <v>1117</v>
      </c>
      <c r="C98" s="5">
        <v>44259</v>
      </c>
      <c r="D98" s="4">
        <v>6</v>
      </c>
      <c r="E98" s="4" t="s">
        <v>53</v>
      </c>
      <c r="F98" s="4" t="s">
        <v>13</v>
      </c>
      <c r="G98" s="8">
        <v>1500</v>
      </c>
      <c r="H98" s="10" t="s">
        <v>88</v>
      </c>
      <c r="I98" s="11">
        <v>41406</v>
      </c>
      <c r="J98" s="4">
        <v>2</v>
      </c>
      <c r="K98" s="6" t="s">
        <v>207</v>
      </c>
      <c r="L98" s="8">
        <v>3000</v>
      </c>
      <c r="M98" s="8">
        <v>3360</v>
      </c>
      <c r="N98" s="4">
        <v>0.05</v>
      </c>
      <c r="O98" s="4">
        <v>7.0000000000000007E-2</v>
      </c>
    </row>
    <row r="99" spans="1:15" s="1" customFormat="1">
      <c r="A99" s="1">
        <v>128</v>
      </c>
      <c r="B99" s="1">
        <v>1119</v>
      </c>
      <c r="C99" s="2">
        <v>44259</v>
      </c>
      <c r="D99" s="1">
        <v>5</v>
      </c>
      <c r="E99" s="1" t="s">
        <v>47</v>
      </c>
      <c r="F99" s="1" t="s">
        <v>48</v>
      </c>
      <c r="G99" s="9">
        <v>710</v>
      </c>
      <c r="H99" s="12" t="s">
        <v>89</v>
      </c>
      <c r="I99" s="13">
        <v>8359</v>
      </c>
      <c r="J99" s="1">
        <v>1</v>
      </c>
      <c r="K99" s="3" t="s">
        <v>223</v>
      </c>
      <c r="L99" s="9">
        <v>3710</v>
      </c>
      <c r="M99" s="9">
        <v>4155.2</v>
      </c>
      <c r="N99" s="1">
        <v>0.05</v>
      </c>
      <c r="O99" s="1">
        <v>7.0000000000000007E-2</v>
      </c>
    </row>
    <row r="100" spans="1:15" s="1" customFormat="1">
      <c r="A100" s="1">
        <v>174</v>
      </c>
      <c r="B100" s="1">
        <v>1119</v>
      </c>
      <c r="C100" s="2">
        <v>44259</v>
      </c>
      <c r="D100" s="1">
        <v>7</v>
      </c>
      <c r="E100" s="1" t="s">
        <v>90</v>
      </c>
      <c r="F100" s="1" t="s">
        <v>13</v>
      </c>
      <c r="G100" s="9">
        <v>1500</v>
      </c>
      <c r="H100" s="12" t="s">
        <v>91</v>
      </c>
      <c r="I100" s="13">
        <v>41406</v>
      </c>
      <c r="J100" s="1">
        <v>2</v>
      </c>
      <c r="K100" s="3" t="s">
        <v>189</v>
      </c>
      <c r="L100" s="9">
        <v>3710</v>
      </c>
      <c r="M100" s="9">
        <v>4155.2</v>
      </c>
      <c r="N100" s="1">
        <v>0.05</v>
      </c>
      <c r="O100" s="1">
        <v>7.0000000000000007E-2</v>
      </c>
    </row>
    <row r="101" spans="1:15" s="1" customFormat="1">
      <c r="A101" s="1">
        <v>80</v>
      </c>
      <c r="B101" s="1">
        <v>1119</v>
      </c>
      <c r="C101" s="2">
        <v>44259</v>
      </c>
      <c r="D101" s="1">
        <v>7</v>
      </c>
      <c r="E101" s="1" t="s">
        <v>90</v>
      </c>
      <c r="F101" s="1" t="s">
        <v>13</v>
      </c>
      <c r="G101" s="9">
        <v>1500</v>
      </c>
      <c r="H101" s="12" t="s">
        <v>91</v>
      </c>
      <c r="I101" s="13">
        <v>41406</v>
      </c>
      <c r="J101" s="1">
        <v>2</v>
      </c>
      <c r="K101" s="3" t="s">
        <v>190</v>
      </c>
      <c r="L101" s="9">
        <v>3710</v>
      </c>
      <c r="M101" s="9">
        <v>4155.2</v>
      </c>
      <c r="N101" s="1">
        <v>0.05</v>
      </c>
      <c r="O101" s="1">
        <v>7.0000000000000007E-2</v>
      </c>
    </row>
    <row r="102" spans="1:15" s="4" customFormat="1">
      <c r="A102" s="4">
        <v>82</v>
      </c>
      <c r="B102" s="4">
        <v>1150</v>
      </c>
      <c r="C102" s="5">
        <v>44313</v>
      </c>
      <c r="D102" s="4">
        <v>8</v>
      </c>
      <c r="E102" s="4" t="s">
        <v>92</v>
      </c>
      <c r="F102" s="4" t="s">
        <v>13</v>
      </c>
      <c r="G102" s="8">
        <v>1414.11</v>
      </c>
      <c r="H102" s="10" t="s">
        <v>93</v>
      </c>
      <c r="I102" s="11">
        <v>8294</v>
      </c>
      <c r="J102" s="4">
        <v>1</v>
      </c>
      <c r="K102" s="6" t="s">
        <v>230</v>
      </c>
      <c r="L102" s="8">
        <v>1414.11</v>
      </c>
      <c r="M102" s="8">
        <v>1583.8031999999998</v>
      </c>
      <c r="N102" s="4">
        <v>0.05</v>
      </c>
      <c r="O102" s="4">
        <v>7.0000000000000007E-2</v>
      </c>
    </row>
    <row r="103" spans="1:15" s="1" customFormat="1">
      <c r="A103" s="1">
        <v>115</v>
      </c>
      <c r="B103" s="1">
        <v>1151</v>
      </c>
      <c r="C103" s="2">
        <v>44314</v>
      </c>
      <c r="D103" s="1">
        <v>3</v>
      </c>
      <c r="E103" s="1" t="s">
        <v>94</v>
      </c>
      <c r="F103" s="1" t="s">
        <v>1</v>
      </c>
      <c r="G103" s="9">
        <v>133.16999999999999</v>
      </c>
      <c r="H103" s="12" t="s">
        <v>95</v>
      </c>
      <c r="I103" s="13">
        <v>1012</v>
      </c>
      <c r="J103" s="1">
        <v>1</v>
      </c>
      <c r="K103" s="3" t="s">
        <v>96</v>
      </c>
      <c r="L103" s="9">
        <v>133.16999999999999</v>
      </c>
      <c r="M103" s="9">
        <v>149.15039999999999</v>
      </c>
      <c r="N103" s="1">
        <v>0.05</v>
      </c>
      <c r="O103" s="1">
        <v>7.0000000000000007E-2</v>
      </c>
    </row>
    <row r="104" spans="1:15" s="4" customFormat="1">
      <c r="A104" s="4">
        <v>65</v>
      </c>
      <c r="B104" s="4">
        <v>1157</v>
      </c>
      <c r="C104" s="5">
        <v>44333</v>
      </c>
      <c r="D104" s="4">
        <v>10</v>
      </c>
      <c r="E104" s="4" t="s">
        <v>22</v>
      </c>
      <c r="F104" s="4" t="s">
        <v>19</v>
      </c>
      <c r="G104" s="8">
        <v>1350</v>
      </c>
      <c r="H104" s="10" t="s">
        <v>97</v>
      </c>
      <c r="I104" s="11">
        <v>13628</v>
      </c>
      <c r="J104" s="4">
        <v>1</v>
      </c>
      <c r="K104" s="6" t="s">
        <v>181</v>
      </c>
      <c r="L104" s="8">
        <v>1350</v>
      </c>
      <c r="M104" s="8">
        <v>1512</v>
      </c>
      <c r="N104" s="4">
        <v>0.05</v>
      </c>
      <c r="O104" s="4">
        <v>7.0000000000000007E-2</v>
      </c>
    </row>
    <row r="105" spans="1:15" s="1" customFormat="1">
      <c r="A105" s="1">
        <v>95</v>
      </c>
      <c r="B105" s="1">
        <v>1160</v>
      </c>
      <c r="C105" s="2">
        <v>44334</v>
      </c>
      <c r="D105" s="1">
        <v>6</v>
      </c>
      <c r="E105" s="1" t="s">
        <v>98</v>
      </c>
      <c r="F105" s="1" t="s">
        <v>7</v>
      </c>
      <c r="G105" s="9">
        <v>2100</v>
      </c>
      <c r="H105" s="12" t="s">
        <v>99</v>
      </c>
      <c r="I105" s="13">
        <v>99999203</v>
      </c>
      <c r="J105" s="1">
        <v>2</v>
      </c>
      <c r="K105" s="3" t="s">
        <v>199</v>
      </c>
      <c r="L105" s="9">
        <v>84253.32</v>
      </c>
      <c r="M105" s="9">
        <v>94363.718400000012</v>
      </c>
      <c r="N105" s="1">
        <v>0.05</v>
      </c>
      <c r="O105" s="1">
        <v>7.0000000000000007E-2</v>
      </c>
    </row>
    <row r="106" spans="1:15" s="1" customFormat="1">
      <c r="A106" s="1">
        <v>1</v>
      </c>
      <c r="B106" s="1">
        <v>1160</v>
      </c>
      <c r="C106" s="2">
        <v>44334</v>
      </c>
      <c r="D106" s="1">
        <v>6</v>
      </c>
      <c r="E106" s="1" t="s">
        <v>98</v>
      </c>
      <c r="F106" s="1" t="s">
        <v>7</v>
      </c>
      <c r="G106" s="9">
        <v>2100</v>
      </c>
      <c r="H106" s="12" t="s">
        <v>99</v>
      </c>
      <c r="I106" s="13">
        <v>99999203</v>
      </c>
      <c r="J106" s="1">
        <v>2</v>
      </c>
      <c r="K106" s="3" t="s">
        <v>200</v>
      </c>
      <c r="L106" s="9">
        <v>84253.32</v>
      </c>
      <c r="M106" s="9">
        <v>94363.718400000012</v>
      </c>
      <c r="N106" s="1">
        <v>0.05</v>
      </c>
      <c r="O106" s="1">
        <v>7.0000000000000007E-2</v>
      </c>
    </row>
    <row r="107" spans="1:15" s="1" customFormat="1">
      <c r="A107" s="1">
        <v>103</v>
      </c>
      <c r="B107" s="1">
        <v>1160</v>
      </c>
      <c r="C107" s="2">
        <v>44334</v>
      </c>
      <c r="D107" s="1">
        <v>6</v>
      </c>
      <c r="E107" s="1" t="s">
        <v>100</v>
      </c>
      <c r="F107" s="1" t="s">
        <v>101</v>
      </c>
      <c r="G107" s="9">
        <v>20013.330000000002</v>
      </c>
      <c r="H107" s="12" t="s">
        <v>102</v>
      </c>
      <c r="I107" s="13">
        <v>99999197</v>
      </c>
      <c r="J107" s="1">
        <v>4</v>
      </c>
      <c r="K107" s="3" t="s">
        <v>201</v>
      </c>
      <c r="L107" s="9">
        <v>84253.32</v>
      </c>
      <c r="M107" s="9">
        <v>94363.718400000012</v>
      </c>
      <c r="N107" s="1">
        <v>0.05</v>
      </c>
      <c r="O107" s="1">
        <v>7.0000000000000007E-2</v>
      </c>
    </row>
    <row r="108" spans="1:15" s="1" customFormat="1">
      <c r="A108" s="1">
        <v>9</v>
      </c>
      <c r="B108" s="1">
        <v>1160</v>
      </c>
      <c r="C108" s="2">
        <v>44334</v>
      </c>
      <c r="D108" s="1">
        <v>6</v>
      </c>
      <c r="E108" s="1" t="s">
        <v>100</v>
      </c>
      <c r="F108" s="1" t="s">
        <v>101</v>
      </c>
      <c r="G108" s="9">
        <v>20013.330000000002</v>
      </c>
      <c r="H108" s="12" t="s">
        <v>102</v>
      </c>
      <c r="I108" s="13">
        <v>99999197</v>
      </c>
      <c r="J108" s="1">
        <v>4</v>
      </c>
      <c r="K108" s="3" t="s">
        <v>202</v>
      </c>
      <c r="L108" s="9">
        <v>84253.32</v>
      </c>
      <c r="M108" s="9">
        <v>94363.718400000012</v>
      </c>
      <c r="N108" s="1">
        <v>0.05</v>
      </c>
      <c r="O108" s="1">
        <v>7.0000000000000007E-2</v>
      </c>
    </row>
    <row r="109" spans="1:15" s="1" customFormat="1">
      <c r="A109" s="1">
        <v>104</v>
      </c>
      <c r="B109" s="1">
        <v>1160</v>
      </c>
      <c r="C109" s="2">
        <v>44334</v>
      </c>
      <c r="D109" s="1">
        <v>6</v>
      </c>
      <c r="E109" s="1" t="s">
        <v>100</v>
      </c>
      <c r="F109" s="1" t="s">
        <v>101</v>
      </c>
      <c r="G109" s="9">
        <v>20013.330000000002</v>
      </c>
      <c r="H109" s="12" t="s">
        <v>102</v>
      </c>
      <c r="I109" s="13">
        <v>99999198</v>
      </c>
      <c r="J109" s="1">
        <v>4</v>
      </c>
      <c r="K109" s="3" t="s">
        <v>203</v>
      </c>
      <c r="L109" s="9">
        <v>84253.32</v>
      </c>
      <c r="M109" s="9">
        <v>94363.718400000012</v>
      </c>
      <c r="N109" s="1">
        <v>0.05</v>
      </c>
      <c r="O109" s="1">
        <v>7.0000000000000007E-2</v>
      </c>
    </row>
    <row r="110" spans="1:15" s="1" customFormat="1">
      <c r="A110" s="1">
        <v>10</v>
      </c>
      <c r="B110" s="1">
        <v>1160</v>
      </c>
      <c r="C110" s="2">
        <v>44334</v>
      </c>
      <c r="D110" s="1">
        <v>6</v>
      </c>
      <c r="E110" s="1" t="s">
        <v>100</v>
      </c>
      <c r="F110" s="1" t="s">
        <v>101</v>
      </c>
      <c r="G110" s="9">
        <v>20013.330000000002</v>
      </c>
      <c r="H110" s="12" t="s">
        <v>102</v>
      </c>
      <c r="I110" s="13">
        <v>99999198</v>
      </c>
      <c r="J110" s="1">
        <v>4</v>
      </c>
      <c r="K110" s="3" t="s">
        <v>204</v>
      </c>
      <c r="L110" s="9">
        <v>84253.32</v>
      </c>
      <c r="M110" s="9">
        <v>94363.718400000012</v>
      </c>
      <c r="N110" s="1">
        <v>0.05</v>
      </c>
      <c r="O110" s="1">
        <v>7.0000000000000007E-2</v>
      </c>
    </row>
    <row r="111" spans="1:15" s="4" customFormat="1">
      <c r="A111" s="4">
        <v>135</v>
      </c>
      <c r="B111" s="4">
        <v>1168</v>
      </c>
      <c r="C111" s="5">
        <v>44334</v>
      </c>
      <c r="D111" s="4">
        <v>2</v>
      </c>
      <c r="E111" s="4" t="s">
        <v>103</v>
      </c>
      <c r="F111" s="4" t="s">
        <v>19</v>
      </c>
      <c r="G111" s="8">
        <v>264.74</v>
      </c>
      <c r="H111" s="10" t="s">
        <v>104</v>
      </c>
      <c r="I111" s="11">
        <v>2260</v>
      </c>
      <c r="J111" s="4">
        <v>2</v>
      </c>
      <c r="K111" s="6" t="s">
        <v>105</v>
      </c>
      <c r="L111" s="8">
        <v>529.48</v>
      </c>
      <c r="M111" s="8">
        <v>593.01760000000013</v>
      </c>
      <c r="N111" s="4">
        <v>0.05</v>
      </c>
      <c r="O111" s="4">
        <v>7.0000000000000007E-2</v>
      </c>
    </row>
    <row r="112" spans="1:15" s="4" customFormat="1">
      <c r="A112" s="4">
        <v>41</v>
      </c>
      <c r="B112" s="4">
        <v>1168</v>
      </c>
      <c r="C112" s="5">
        <v>44334</v>
      </c>
      <c r="D112" s="4">
        <v>2</v>
      </c>
      <c r="E112" s="4" t="s">
        <v>103</v>
      </c>
      <c r="F112" s="4" t="s">
        <v>19</v>
      </c>
      <c r="G112" s="8">
        <v>264.74</v>
      </c>
      <c r="H112" s="10" t="s">
        <v>104</v>
      </c>
      <c r="I112" s="11">
        <v>2260</v>
      </c>
      <c r="J112" s="4">
        <v>2</v>
      </c>
      <c r="K112" s="6" t="s">
        <v>124</v>
      </c>
      <c r="L112" s="8">
        <v>529.48</v>
      </c>
      <c r="M112" s="8">
        <v>593.01760000000013</v>
      </c>
      <c r="N112" s="4">
        <v>0.05</v>
      </c>
      <c r="O112" s="4">
        <v>7.0000000000000007E-2</v>
      </c>
    </row>
    <row r="113" spans="1:15" s="1" customFormat="1">
      <c r="A113" s="1">
        <v>166</v>
      </c>
      <c r="B113" s="1">
        <v>1169</v>
      </c>
      <c r="C113" s="2">
        <v>44334</v>
      </c>
      <c r="D113" s="1">
        <v>3</v>
      </c>
      <c r="E113" s="1" t="s">
        <v>106</v>
      </c>
      <c r="F113" s="1" t="s">
        <v>13</v>
      </c>
      <c r="G113" s="9">
        <v>374.63</v>
      </c>
      <c r="H113" s="12" t="s">
        <v>107</v>
      </c>
      <c r="I113" s="13">
        <v>2136</v>
      </c>
      <c r="J113" s="1">
        <v>1</v>
      </c>
      <c r="K113" s="3" t="s">
        <v>191</v>
      </c>
      <c r="L113" s="9">
        <v>374.63</v>
      </c>
      <c r="M113" s="9">
        <v>419.5856</v>
      </c>
      <c r="N113" s="1">
        <v>0.05</v>
      </c>
      <c r="O113" s="1">
        <v>7.0000000000000007E-2</v>
      </c>
    </row>
    <row r="114" spans="1:15" s="4" customFormat="1">
      <c r="A114" s="4">
        <v>163</v>
      </c>
      <c r="B114" s="4">
        <v>1170</v>
      </c>
      <c r="C114" s="5">
        <v>44334</v>
      </c>
      <c r="D114" s="4">
        <v>2</v>
      </c>
      <c r="E114" s="4" t="s">
        <v>108</v>
      </c>
      <c r="F114" s="4" t="s">
        <v>13</v>
      </c>
      <c r="G114" s="8">
        <v>374.63</v>
      </c>
      <c r="H114" s="10" t="s">
        <v>109</v>
      </c>
      <c r="I114" s="11">
        <v>2136</v>
      </c>
      <c r="J114" s="4">
        <v>1</v>
      </c>
      <c r="K114" s="6" t="s">
        <v>209</v>
      </c>
      <c r="L114" s="8">
        <v>374.63</v>
      </c>
      <c r="M114" s="8">
        <v>419.5856</v>
      </c>
      <c r="N114" s="4">
        <v>0.05</v>
      </c>
      <c r="O114" s="4">
        <v>7.0000000000000007E-2</v>
      </c>
    </row>
    <row r="115" spans="1:15" s="1" customFormat="1">
      <c r="A115" s="1">
        <v>165</v>
      </c>
      <c r="B115" s="1">
        <v>1171</v>
      </c>
      <c r="C115" s="2">
        <v>44334</v>
      </c>
      <c r="D115" s="1">
        <v>2</v>
      </c>
      <c r="E115" s="1" t="s">
        <v>108</v>
      </c>
      <c r="F115" s="1" t="s">
        <v>13</v>
      </c>
      <c r="G115" s="9">
        <v>424.58</v>
      </c>
      <c r="H115" s="12" t="s">
        <v>110</v>
      </c>
      <c r="I115" s="13">
        <v>2123</v>
      </c>
      <c r="J115" s="1">
        <v>1</v>
      </c>
      <c r="K115" s="3" t="s">
        <v>208</v>
      </c>
      <c r="L115" s="9">
        <v>424.58</v>
      </c>
      <c r="M115" s="9">
        <v>475.52959999999996</v>
      </c>
      <c r="N115" s="1">
        <v>0.05</v>
      </c>
      <c r="O115" s="1">
        <v>7.0000000000000007E-2</v>
      </c>
    </row>
    <row r="116" spans="1:15" s="4" customFormat="1">
      <c r="A116" s="4">
        <v>134</v>
      </c>
      <c r="B116" s="4">
        <v>1173</v>
      </c>
      <c r="C116" s="5">
        <v>44334</v>
      </c>
      <c r="D116" s="4">
        <v>2</v>
      </c>
      <c r="E116" s="4" t="s">
        <v>103</v>
      </c>
      <c r="F116" s="4" t="s">
        <v>19</v>
      </c>
      <c r="G116" s="8">
        <v>207.79</v>
      </c>
      <c r="H116" s="10" t="s">
        <v>111</v>
      </c>
      <c r="I116" s="11">
        <v>2293</v>
      </c>
      <c r="J116" s="4">
        <v>4</v>
      </c>
      <c r="K116" s="6" t="s">
        <v>125</v>
      </c>
      <c r="L116" s="8">
        <v>831.16</v>
      </c>
      <c r="M116" s="8">
        <v>930.89919999999995</v>
      </c>
      <c r="N116" s="4">
        <v>0.05</v>
      </c>
      <c r="O116" s="4">
        <v>7.0000000000000007E-2</v>
      </c>
    </row>
    <row r="117" spans="1:15" s="4" customFormat="1">
      <c r="A117" s="4">
        <v>40</v>
      </c>
      <c r="B117" s="4">
        <v>1173</v>
      </c>
      <c r="C117" s="5">
        <v>44334</v>
      </c>
      <c r="D117" s="4">
        <v>2</v>
      </c>
      <c r="E117" s="4" t="s">
        <v>103</v>
      </c>
      <c r="F117" s="4" t="s">
        <v>19</v>
      </c>
      <c r="G117" s="8">
        <v>207.79</v>
      </c>
      <c r="H117" s="10" t="s">
        <v>111</v>
      </c>
      <c r="I117" s="11">
        <v>2293</v>
      </c>
      <c r="J117" s="4">
        <v>4</v>
      </c>
      <c r="K117" s="6" t="s">
        <v>126</v>
      </c>
      <c r="L117" s="8">
        <v>831.16</v>
      </c>
      <c r="M117" s="8">
        <v>930.89919999999995</v>
      </c>
      <c r="N117" s="4">
        <v>0.05</v>
      </c>
      <c r="O117" s="4">
        <v>7.0000000000000007E-2</v>
      </c>
    </row>
    <row r="118" spans="1:15" s="4" customFormat="1">
      <c r="A118" s="4">
        <v>114</v>
      </c>
      <c r="B118" s="4">
        <v>1173</v>
      </c>
      <c r="C118" s="5">
        <v>44334</v>
      </c>
      <c r="D118" s="4">
        <v>2</v>
      </c>
      <c r="E118" s="4" t="s">
        <v>103</v>
      </c>
      <c r="F118" s="4" t="s">
        <v>19</v>
      </c>
      <c r="G118" s="8">
        <v>207.79</v>
      </c>
      <c r="H118" s="10" t="s">
        <v>111</v>
      </c>
      <c r="I118" s="11">
        <v>2293</v>
      </c>
      <c r="J118" s="4">
        <v>4</v>
      </c>
      <c r="K118" s="6" t="s">
        <v>127</v>
      </c>
      <c r="L118" s="8">
        <v>831.16</v>
      </c>
      <c r="M118" s="8">
        <v>930.89919999999995</v>
      </c>
      <c r="N118" s="4">
        <v>0.05</v>
      </c>
      <c r="O118" s="4">
        <v>7.0000000000000007E-2</v>
      </c>
    </row>
    <row r="119" spans="1:15" s="4" customFormat="1">
      <c r="A119" s="4">
        <v>20</v>
      </c>
      <c r="B119" s="4">
        <v>1173</v>
      </c>
      <c r="C119" s="5">
        <v>44334</v>
      </c>
      <c r="D119" s="4">
        <v>2</v>
      </c>
      <c r="E119" s="4" t="s">
        <v>103</v>
      </c>
      <c r="F119" s="4" t="s">
        <v>19</v>
      </c>
      <c r="G119" s="8">
        <v>207.79</v>
      </c>
      <c r="H119" s="10" t="s">
        <v>111</v>
      </c>
      <c r="I119" s="11">
        <v>2293</v>
      </c>
      <c r="J119" s="4">
        <v>4</v>
      </c>
      <c r="K119" s="6" t="s">
        <v>128</v>
      </c>
      <c r="L119" s="8">
        <v>831.16</v>
      </c>
      <c r="M119" s="8">
        <v>930.89919999999995</v>
      </c>
      <c r="N119" s="4">
        <v>0.05</v>
      </c>
      <c r="O119" s="4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34EA-A8AA-45CD-8DF6-28D26D49195A}">
  <dimension ref="A1:F21"/>
  <sheetViews>
    <sheetView workbookViewId="0">
      <selection activeCell="I7" sqref="I7"/>
    </sheetView>
  </sheetViews>
  <sheetFormatPr defaultColWidth="8.7109375" defaultRowHeight="15"/>
  <sheetData>
    <row r="1" spans="1:1" ht="31.5">
      <c r="A1" s="14" t="s">
        <v>244</v>
      </c>
    </row>
    <row r="2" spans="1:1" ht="31.5">
      <c r="A2" s="15" t="s">
        <v>245</v>
      </c>
    </row>
    <row r="3" spans="1:1" ht="31.5">
      <c r="A3" s="15" t="s">
        <v>246</v>
      </c>
    </row>
    <row r="4" spans="1:1" ht="31.5">
      <c r="A4" s="15" t="s">
        <v>247</v>
      </c>
    </row>
    <row r="5" spans="1:1" ht="31.5">
      <c r="A5" s="15" t="s">
        <v>248</v>
      </c>
    </row>
    <row r="6" spans="1:1" ht="31.5">
      <c r="A6" s="15" t="s">
        <v>249</v>
      </c>
    </row>
    <row r="7" spans="1:1" ht="31.5">
      <c r="A7" s="15" t="s">
        <v>250</v>
      </c>
    </row>
    <row r="8" spans="1:1" ht="31.5">
      <c r="A8" s="15" t="s">
        <v>344</v>
      </c>
    </row>
    <row r="9" spans="1:1" ht="31.5">
      <c r="A9" s="14" t="s">
        <v>251</v>
      </c>
    </row>
    <row r="11" spans="1:1" ht="31.5">
      <c r="A11" s="15" t="s">
        <v>290</v>
      </c>
    </row>
    <row r="21" spans="4:6" ht="20.25">
      <c r="D21" s="44" t="s">
        <v>345</v>
      </c>
      <c r="F21" s="59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AD32-149C-405A-9028-FE327348062C}">
  <dimension ref="A1:O122"/>
  <sheetViews>
    <sheetView topLeftCell="A90" zoomScale="79" workbookViewId="0">
      <selection activeCell="C123" sqref="C123"/>
    </sheetView>
  </sheetViews>
  <sheetFormatPr defaultRowHeight="15"/>
  <cols>
    <col min="2" max="2" width="12.7109375" customWidth="1"/>
    <col min="3" max="3" width="11.7109375" customWidth="1"/>
    <col min="7" max="7" width="23.28515625" customWidth="1"/>
    <col min="8" max="8" width="14.7109375" customWidth="1"/>
    <col min="9" max="9" width="14.85546875" customWidth="1"/>
    <col min="10" max="10" width="17.140625" customWidth="1"/>
    <col min="11" max="11" width="16.140625" customWidth="1"/>
    <col min="12" max="12" width="11.28515625" customWidth="1"/>
    <col min="13" max="14" width="12.42578125" customWidth="1"/>
    <col min="15" max="15" width="15.7109375" customWidth="1"/>
  </cols>
  <sheetData>
    <row r="1" spans="1:15">
      <c r="A1" s="17" t="s">
        <v>278</v>
      </c>
      <c r="B1" s="17" t="s">
        <v>279</v>
      </c>
      <c r="C1" s="17" t="s">
        <v>280</v>
      </c>
      <c r="D1" s="17" t="s">
        <v>281</v>
      </c>
      <c r="E1" s="17" t="s">
        <v>282</v>
      </c>
      <c r="F1" s="17" t="s">
        <v>283</v>
      </c>
      <c r="G1" s="16" t="s">
        <v>284</v>
      </c>
      <c r="H1" s="16" t="s">
        <v>118</v>
      </c>
      <c r="I1" s="18" t="s">
        <v>120</v>
      </c>
      <c r="J1" s="16" t="s">
        <v>285</v>
      </c>
      <c r="K1" s="17" t="s">
        <v>287</v>
      </c>
      <c r="L1" s="17" t="s">
        <v>234</v>
      </c>
      <c r="M1" s="17" t="s">
        <v>286</v>
      </c>
      <c r="N1" s="21" t="s">
        <v>289</v>
      </c>
      <c r="O1" s="21" t="s">
        <v>288</v>
      </c>
    </row>
    <row r="2" spans="1:15">
      <c r="A2" t="s">
        <v>254</v>
      </c>
      <c r="B2" t="s">
        <v>114</v>
      </c>
      <c r="C2" t="s">
        <v>115</v>
      </c>
      <c r="D2" t="s">
        <v>252</v>
      </c>
      <c r="E2" t="s">
        <v>253</v>
      </c>
      <c r="F2" t="s">
        <v>116</v>
      </c>
      <c r="G2" t="s">
        <v>255</v>
      </c>
      <c r="H2" t="s">
        <v>256</v>
      </c>
      <c r="I2" t="s">
        <v>257</v>
      </c>
      <c r="J2" t="s">
        <v>258</v>
      </c>
      <c r="K2" t="s">
        <v>277</v>
      </c>
      <c r="L2" t="s">
        <v>260</v>
      </c>
      <c r="M2" t="s">
        <v>259</v>
      </c>
      <c r="N2" s="7" t="s">
        <v>261</v>
      </c>
      <c r="O2" s="7" t="s">
        <v>262</v>
      </c>
    </row>
    <row r="3" spans="1:15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4">
        <v>1</v>
      </c>
      <c r="G3" s="22" t="s">
        <v>0</v>
      </c>
      <c r="H3" s="22" t="s">
        <v>1</v>
      </c>
      <c r="I3" s="22" t="s">
        <v>2</v>
      </c>
      <c r="J3" s="23">
        <v>1006</v>
      </c>
      <c r="K3" s="4" t="s">
        <v>135</v>
      </c>
      <c r="L3" s="8">
        <v>100</v>
      </c>
      <c r="M3" s="4">
        <v>1</v>
      </c>
      <c r="N3" s="8">
        <v>100</v>
      </c>
      <c r="O3" s="8">
        <v>112</v>
      </c>
    </row>
    <row r="4" spans="1:15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1">
        <v>5</v>
      </c>
      <c r="G4" s="24" t="s">
        <v>3</v>
      </c>
      <c r="H4" s="24" t="s">
        <v>263</v>
      </c>
      <c r="I4" s="24" t="s">
        <v>5</v>
      </c>
      <c r="J4" s="25">
        <v>20815001</v>
      </c>
      <c r="K4" s="1" t="s">
        <v>122</v>
      </c>
      <c r="L4" s="9">
        <v>54.35</v>
      </c>
      <c r="M4" s="1">
        <v>2</v>
      </c>
      <c r="N4" s="9">
        <v>108.7</v>
      </c>
      <c r="O4" s="9">
        <v>121.744</v>
      </c>
    </row>
    <row r="5" spans="1:15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1">
        <v>5</v>
      </c>
      <c r="G5" s="24" t="s">
        <v>3</v>
      </c>
      <c r="H5" s="24" t="s">
        <v>263</v>
      </c>
      <c r="I5" s="24" t="s">
        <v>5</v>
      </c>
      <c r="J5" s="25">
        <v>20815001</v>
      </c>
      <c r="K5" s="1" t="s">
        <v>141</v>
      </c>
      <c r="L5" s="9">
        <v>54.35</v>
      </c>
      <c r="M5" s="1">
        <v>2</v>
      </c>
      <c r="N5" s="9">
        <v>108.7</v>
      </c>
      <c r="O5" s="9">
        <v>121.744</v>
      </c>
    </row>
    <row r="6" spans="1:15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4">
        <v>10</v>
      </c>
      <c r="G6" s="22" t="s">
        <v>6</v>
      </c>
      <c r="H6" s="22" t="s">
        <v>239</v>
      </c>
      <c r="I6" s="22" t="s">
        <v>65</v>
      </c>
      <c r="J6" s="23">
        <v>66001</v>
      </c>
      <c r="K6" s="4" t="s">
        <v>72</v>
      </c>
      <c r="L6" s="8">
        <v>2100</v>
      </c>
      <c r="M6" s="4">
        <v>2</v>
      </c>
      <c r="N6" s="8">
        <v>4200</v>
      </c>
      <c r="O6" s="8">
        <v>4704</v>
      </c>
    </row>
    <row r="7" spans="1:15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4">
        <v>10</v>
      </c>
      <c r="G7" s="22" t="s">
        <v>6</v>
      </c>
      <c r="H7" s="22" t="s">
        <v>239</v>
      </c>
      <c r="I7" s="22" t="s">
        <v>65</v>
      </c>
      <c r="J7" s="23">
        <v>66001</v>
      </c>
      <c r="K7" s="4" t="s">
        <v>112</v>
      </c>
      <c r="L7" s="8">
        <v>2100</v>
      </c>
      <c r="M7" s="4">
        <v>2</v>
      </c>
      <c r="N7" s="8">
        <v>4200</v>
      </c>
      <c r="O7" s="8">
        <v>4704</v>
      </c>
    </row>
    <row r="8" spans="1:15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1">
        <v>1</v>
      </c>
      <c r="G8" s="24" t="s">
        <v>264</v>
      </c>
      <c r="H8" s="24" t="s">
        <v>1</v>
      </c>
      <c r="I8" s="24" t="s">
        <v>11</v>
      </c>
      <c r="J8" s="25">
        <v>1012</v>
      </c>
      <c r="K8" s="1" t="s">
        <v>129</v>
      </c>
      <c r="L8" s="9">
        <v>133.16999999999999</v>
      </c>
      <c r="M8" s="1">
        <v>-1</v>
      </c>
      <c r="N8" s="9">
        <v>0</v>
      </c>
      <c r="O8" s="9">
        <v>0</v>
      </c>
    </row>
    <row r="9" spans="1:15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1">
        <v>1</v>
      </c>
      <c r="G9" s="24" t="s">
        <v>264</v>
      </c>
      <c r="H9" s="24" t="s">
        <v>1</v>
      </c>
      <c r="I9" s="24" t="s">
        <v>11</v>
      </c>
      <c r="J9" s="25">
        <v>1012</v>
      </c>
      <c r="K9" s="1" t="s">
        <v>130</v>
      </c>
      <c r="L9" s="9">
        <v>133.16999999999999</v>
      </c>
      <c r="M9" s="1">
        <v>1</v>
      </c>
      <c r="N9" s="9">
        <v>0</v>
      </c>
      <c r="O9" s="9">
        <v>0</v>
      </c>
    </row>
    <row r="10" spans="1:15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4">
        <v>5</v>
      </c>
      <c r="G10" s="22" t="s">
        <v>12</v>
      </c>
      <c r="H10" s="22" t="s">
        <v>13</v>
      </c>
      <c r="I10" s="22" t="s">
        <v>14</v>
      </c>
      <c r="J10" s="23">
        <v>41406</v>
      </c>
      <c r="K10" s="4" t="s">
        <v>227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5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4">
        <v>5</v>
      </c>
      <c r="G11" s="22" t="s">
        <v>12</v>
      </c>
      <c r="H11" s="22" t="s">
        <v>13</v>
      </c>
      <c r="I11" s="22" t="s">
        <v>14</v>
      </c>
      <c r="J11" s="23">
        <v>41406</v>
      </c>
      <c r="K11" s="4" t="s">
        <v>228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5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4">
        <v>7</v>
      </c>
      <c r="G12" s="22" t="s">
        <v>15</v>
      </c>
      <c r="H12" s="22" t="s">
        <v>1</v>
      </c>
      <c r="I12" s="22" t="s">
        <v>16</v>
      </c>
      <c r="J12" s="23">
        <v>5618009</v>
      </c>
      <c r="K12" s="4" t="s">
        <v>17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5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4">
        <v>7</v>
      </c>
      <c r="G13" s="22" t="s">
        <v>15</v>
      </c>
      <c r="H13" s="22" t="s">
        <v>1</v>
      </c>
      <c r="I13" s="22" t="s">
        <v>16</v>
      </c>
      <c r="J13" s="23">
        <v>5618009</v>
      </c>
      <c r="K13" s="4" t="s">
        <v>184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5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4">
        <v>7</v>
      </c>
      <c r="G14" s="22" t="s">
        <v>18</v>
      </c>
      <c r="H14" s="22" t="s">
        <v>19</v>
      </c>
      <c r="I14" s="22" t="s">
        <v>20</v>
      </c>
      <c r="J14" s="23">
        <v>20983041</v>
      </c>
      <c r="K14" s="4" t="s">
        <v>185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5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4">
        <v>7</v>
      </c>
      <c r="G15" s="22" t="s">
        <v>18</v>
      </c>
      <c r="H15" s="22" t="s">
        <v>19</v>
      </c>
      <c r="I15" s="22" t="s">
        <v>20</v>
      </c>
      <c r="J15" s="23">
        <v>20983041</v>
      </c>
      <c r="K15" s="4" t="s">
        <v>186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5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4">
        <v>7</v>
      </c>
      <c r="G16" s="22" t="s">
        <v>18</v>
      </c>
      <c r="H16" s="22" t="s">
        <v>19</v>
      </c>
      <c r="I16" s="22" t="s">
        <v>20</v>
      </c>
      <c r="J16" s="23">
        <v>20983041</v>
      </c>
      <c r="K16" s="4" t="s">
        <v>187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4">
        <v>7</v>
      </c>
      <c r="G17" s="22" t="s">
        <v>18</v>
      </c>
      <c r="H17" s="22" t="s">
        <v>19</v>
      </c>
      <c r="I17" s="22" t="s">
        <v>20</v>
      </c>
      <c r="J17" s="23">
        <v>20983041</v>
      </c>
      <c r="K17" s="4" t="s">
        <v>188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1">
        <v>10</v>
      </c>
      <c r="G18" s="24" t="s">
        <v>22</v>
      </c>
      <c r="H18" s="24" t="s">
        <v>19</v>
      </c>
      <c r="I18" s="24" t="s">
        <v>23</v>
      </c>
      <c r="J18" s="25">
        <v>8427</v>
      </c>
      <c r="K18" s="1" t="s">
        <v>175</v>
      </c>
      <c r="L18" s="9">
        <v>1010</v>
      </c>
      <c r="M18" s="1">
        <v>-1</v>
      </c>
      <c r="N18" s="9">
        <v>0</v>
      </c>
      <c r="O18" s="9">
        <v>0</v>
      </c>
    </row>
    <row r="19" spans="1:15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1">
        <v>10</v>
      </c>
      <c r="G19" s="24" t="s">
        <v>22</v>
      </c>
      <c r="H19" s="24" t="s">
        <v>19</v>
      </c>
      <c r="I19" s="24" t="s">
        <v>23</v>
      </c>
      <c r="J19" s="25">
        <v>8427</v>
      </c>
      <c r="K19" s="1" t="s">
        <v>176</v>
      </c>
      <c r="L19" s="9">
        <v>1010</v>
      </c>
      <c r="M19" s="1">
        <v>1</v>
      </c>
      <c r="N19" s="9">
        <v>0</v>
      </c>
      <c r="O19" s="9">
        <v>0</v>
      </c>
    </row>
    <row r="20" spans="1:15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4">
        <v>3</v>
      </c>
      <c r="G20" s="22" t="s">
        <v>24</v>
      </c>
      <c r="H20" s="22" t="s">
        <v>265</v>
      </c>
      <c r="I20" s="22" t="s">
        <v>26</v>
      </c>
      <c r="J20" s="23">
        <v>5804084</v>
      </c>
      <c r="K20" s="4" t="s">
        <v>196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4">
        <v>3</v>
      </c>
      <c r="G21" s="22" t="s">
        <v>24</v>
      </c>
      <c r="H21" s="22" t="s">
        <v>265</v>
      </c>
      <c r="I21" s="22" t="s">
        <v>26</v>
      </c>
      <c r="J21" s="23">
        <v>5804084</v>
      </c>
      <c r="K21" s="4" t="s">
        <v>197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1">
        <v>10</v>
      </c>
      <c r="G22" s="24" t="s">
        <v>22</v>
      </c>
      <c r="H22" s="24" t="s">
        <v>19</v>
      </c>
      <c r="I22" s="24" t="s">
        <v>23</v>
      </c>
      <c r="J22" s="25">
        <v>8427</v>
      </c>
      <c r="K22" s="1" t="s">
        <v>177</v>
      </c>
      <c r="L22" s="9">
        <v>1010</v>
      </c>
      <c r="M22" s="1">
        <v>2</v>
      </c>
      <c r="N22" s="9">
        <v>2020</v>
      </c>
      <c r="O22" s="9">
        <v>2262.4</v>
      </c>
    </row>
    <row r="23" spans="1:15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1">
        <v>10</v>
      </c>
      <c r="G23" s="24" t="s">
        <v>22</v>
      </c>
      <c r="H23" s="24" t="s">
        <v>19</v>
      </c>
      <c r="I23" s="24" t="s">
        <v>23</v>
      </c>
      <c r="J23" s="25">
        <v>8427</v>
      </c>
      <c r="K23" s="1" t="s">
        <v>178</v>
      </c>
      <c r="L23" s="9">
        <v>1010</v>
      </c>
      <c r="M23" s="1">
        <v>2</v>
      </c>
      <c r="N23" s="9">
        <v>2020</v>
      </c>
      <c r="O23" s="9">
        <v>2262.4</v>
      </c>
    </row>
    <row r="24" spans="1:15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4">
        <v>8</v>
      </c>
      <c r="G24" s="22" t="s">
        <v>28</v>
      </c>
      <c r="H24" s="22" t="s">
        <v>263</v>
      </c>
      <c r="I24" s="22" t="s">
        <v>29</v>
      </c>
      <c r="J24" s="23">
        <v>8413009</v>
      </c>
      <c r="K24" s="4" t="s">
        <v>30</v>
      </c>
      <c r="L24" s="8">
        <v>50.75</v>
      </c>
      <c r="M24" s="4">
        <v>2</v>
      </c>
      <c r="N24" s="8">
        <v>1564.5</v>
      </c>
      <c r="O24" s="8">
        <v>1752.24</v>
      </c>
    </row>
    <row r="25" spans="1:15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4">
        <v>8</v>
      </c>
      <c r="G25" s="22" t="s">
        <v>28</v>
      </c>
      <c r="H25" s="22" t="s">
        <v>263</v>
      </c>
      <c r="I25" s="22" t="s">
        <v>29</v>
      </c>
      <c r="J25" s="23">
        <v>8413009</v>
      </c>
      <c r="K25" s="4" t="s">
        <v>142</v>
      </c>
      <c r="L25" s="8">
        <v>50.75</v>
      </c>
      <c r="M25" s="4">
        <v>2</v>
      </c>
      <c r="N25" s="8">
        <v>1564.5</v>
      </c>
      <c r="O25" s="8">
        <v>1752.24</v>
      </c>
    </row>
    <row r="26" spans="1:15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4">
        <v>8</v>
      </c>
      <c r="G26" s="22" t="s">
        <v>31</v>
      </c>
      <c r="H26" s="22" t="s">
        <v>1</v>
      </c>
      <c r="I26" s="22" t="s">
        <v>32</v>
      </c>
      <c r="J26" s="23">
        <v>3820009</v>
      </c>
      <c r="K26" s="4" t="s">
        <v>143</v>
      </c>
      <c r="L26" s="8">
        <v>104.5</v>
      </c>
      <c r="M26" s="4">
        <v>14</v>
      </c>
      <c r="N26" s="8">
        <v>1564.5</v>
      </c>
      <c r="O26" s="8">
        <v>1752.24</v>
      </c>
    </row>
    <row r="27" spans="1:15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4">
        <v>8</v>
      </c>
      <c r="G27" s="22" t="s">
        <v>31</v>
      </c>
      <c r="H27" s="22" t="s">
        <v>1</v>
      </c>
      <c r="I27" s="22" t="s">
        <v>32</v>
      </c>
      <c r="J27" s="23">
        <v>3820009</v>
      </c>
      <c r="K27" s="4" t="s">
        <v>144</v>
      </c>
      <c r="L27" s="8">
        <v>104.5</v>
      </c>
      <c r="M27" s="4">
        <v>14</v>
      </c>
      <c r="N27" s="8">
        <v>1564.5</v>
      </c>
      <c r="O27" s="8">
        <v>1752.24</v>
      </c>
    </row>
    <row r="28" spans="1:15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4">
        <v>8</v>
      </c>
      <c r="G28" s="22" t="s">
        <v>31</v>
      </c>
      <c r="H28" s="22" t="s">
        <v>1</v>
      </c>
      <c r="I28" s="22" t="s">
        <v>32</v>
      </c>
      <c r="J28" s="23">
        <v>3820009</v>
      </c>
      <c r="K28" s="4" t="s">
        <v>145</v>
      </c>
      <c r="L28" s="8">
        <v>104.5</v>
      </c>
      <c r="M28" s="4">
        <v>14</v>
      </c>
      <c r="N28" s="8">
        <v>1564.5</v>
      </c>
      <c r="O28" s="8">
        <v>1752.24</v>
      </c>
    </row>
    <row r="29" spans="1:15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4">
        <v>8</v>
      </c>
      <c r="G29" s="22" t="s">
        <v>31</v>
      </c>
      <c r="H29" s="22" t="s">
        <v>1</v>
      </c>
      <c r="I29" s="22" t="s">
        <v>32</v>
      </c>
      <c r="J29" s="23">
        <v>3820009</v>
      </c>
      <c r="K29" s="4" t="s">
        <v>146</v>
      </c>
      <c r="L29" s="8">
        <v>104.5</v>
      </c>
      <c r="M29" s="4">
        <v>14</v>
      </c>
      <c r="N29" s="8">
        <v>1564.5</v>
      </c>
      <c r="O29" s="8">
        <v>1752.24</v>
      </c>
    </row>
    <row r="30" spans="1:15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4">
        <v>8</v>
      </c>
      <c r="G30" s="22" t="s">
        <v>31</v>
      </c>
      <c r="H30" s="22" t="s">
        <v>1</v>
      </c>
      <c r="I30" s="22" t="s">
        <v>32</v>
      </c>
      <c r="J30" s="23">
        <v>3820009</v>
      </c>
      <c r="K30" s="4" t="s">
        <v>147</v>
      </c>
      <c r="L30" s="8">
        <v>104.5</v>
      </c>
      <c r="M30" s="4">
        <v>14</v>
      </c>
      <c r="N30" s="8">
        <v>1564.5</v>
      </c>
      <c r="O30" s="8">
        <v>1752.24</v>
      </c>
    </row>
    <row r="31" spans="1:15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4">
        <v>8</v>
      </c>
      <c r="G31" s="22" t="s">
        <v>31</v>
      </c>
      <c r="H31" s="22" t="s">
        <v>1</v>
      </c>
      <c r="I31" s="22" t="s">
        <v>32</v>
      </c>
      <c r="J31" s="23">
        <v>3820009</v>
      </c>
      <c r="K31" s="4" t="s">
        <v>148</v>
      </c>
      <c r="L31" s="8">
        <v>104.5</v>
      </c>
      <c r="M31" s="4">
        <v>14</v>
      </c>
      <c r="N31" s="8">
        <v>1564.5</v>
      </c>
      <c r="O31" s="8">
        <v>1752.24</v>
      </c>
    </row>
    <row r="32" spans="1:15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4">
        <v>8</v>
      </c>
      <c r="G32" s="22" t="s">
        <v>31</v>
      </c>
      <c r="H32" s="22" t="s">
        <v>1</v>
      </c>
      <c r="I32" s="22" t="s">
        <v>32</v>
      </c>
      <c r="J32" s="23">
        <v>3820009</v>
      </c>
      <c r="K32" s="4" t="s">
        <v>149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4">
        <v>8</v>
      </c>
      <c r="G33" s="22" t="s">
        <v>31</v>
      </c>
      <c r="H33" s="22" t="s">
        <v>1</v>
      </c>
      <c r="I33" s="22" t="s">
        <v>32</v>
      </c>
      <c r="J33" s="23">
        <v>3820009</v>
      </c>
      <c r="K33" s="4" t="s">
        <v>150</v>
      </c>
      <c r="L33" s="8">
        <v>104.5</v>
      </c>
      <c r="M33" s="4">
        <v>14</v>
      </c>
      <c r="N33" s="8">
        <v>1564.5</v>
      </c>
      <c r="O33" s="8">
        <v>1752.24</v>
      </c>
    </row>
    <row r="34" spans="1:15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4">
        <v>8</v>
      </c>
      <c r="G34" s="22" t="s">
        <v>31</v>
      </c>
      <c r="H34" s="22" t="s">
        <v>1</v>
      </c>
      <c r="I34" s="22" t="s">
        <v>32</v>
      </c>
      <c r="J34" s="23">
        <v>3820009</v>
      </c>
      <c r="K34" s="4" t="s">
        <v>151</v>
      </c>
      <c r="L34" s="8">
        <v>104.5</v>
      </c>
      <c r="M34" s="4">
        <v>14</v>
      </c>
      <c r="N34" s="8">
        <v>1564.5</v>
      </c>
      <c r="O34" s="8">
        <v>1752.24</v>
      </c>
    </row>
    <row r="35" spans="1:15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4">
        <v>8</v>
      </c>
      <c r="G35" s="22" t="s">
        <v>31</v>
      </c>
      <c r="H35" s="22" t="s">
        <v>1</v>
      </c>
      <c r="I35" s="22" t="s">
        <v>32</v>
      </c>
      <c r="J35" s="23">
        <v>3820009</v>
      </c>
      <c r="K35" s="4" t="s">
        <v>152</v>
      </c>
      <c r="L35" s="8">
        <v>104.5</v>
      </c>
      <c r="M35" s="4">
        <v>14</v>
      </c>
      <c r="N35" s="8">
        <v>1564.5</v>
      </c>
      <c r="O35" s="8">
        <v>1752.24</v>
      </c>
    </row>
    <row r="36" spans="1:15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4">
        <v>8</v>
      </c>
      <c r="G36" s="22" t="s">
        <v>31</v>
      </c>
      <c r="H36" s="22" t="s">
        <v>1</v>
      </c>
      <c r="I36" s="22" t="s">
        <v>32</v>
      </c>
      <c r="J36" s="23">
        <v>3820009</v>
      </c>
      <c r="K36" s="4" t="s">
        <v>153</v>
      </c>
      <c r="L36" s="8">
        <v>104.5</v>
      </c>
      <c r="M36" s="4">
        <v>14</v>
      </c>
      <c r="N36" s="8">
        <v>1564.5</v>
      </c>
      <c r="O36" s="8">
        <v>1752.24</v>
      </c>
    </row>
    <row r="37" spans="1:15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4">
        <v>8</v>
      </c>
      <c r="G37" s="22" t="s">
        <v>31</v>
      </c>
      <c r="H37" s="22" t="s">
        <v>1</v>
      </c>
      <c r="I37" s="22" t="s">
        <v>32</v>
      </c>
      <c r="J37" s="23">
        <v>3820009</v>
      </c>
      <c r="K37" s="4" t="s">
        <v>154</v>
      </c>
      <c r="L37" s="8">
        <v>104.5</v>
      </c>
      <c r="M37" s="4">
        <v>14</v>
      </c>
      <c r="N37" s="8">
        <v>1564.5</v>
      </c>
      <c r="O37" s="8">
        <v>1752.24</v>
      </c>
    </row>
    <row r="38" spans="1:15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4">
        <v>8</v>
      </c>
      <c r="G38" s="22" t="s">
        <v>31</v>
      </c>
      <c r="H38" s="22" t="s">
        <v>1</v>
      </c>
      <c r="I38" s="22" t="s">
        <v>32</v>
      </c>
      <c r="J38" s="23">
        <v>3820009</v>
      </c>
      <c r="K38" s="4" t="s">
        <v>155</v>
      </c>
      <c r="L38" s="8">
        <v>104.5</v>
      </c>
      <c r="M38" s="4">
        <v>14</v>
      </c>
      <c r="N38" s="8">
        <v>1564.5</v>
      </c>
      <c r="O38" s="8">
        <v>1752.24</v>
      </c>
    </row>
    <row r="39" spans="1:15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4">
        <v>8</v>
      </c>
      <c r="G39" s="22" t="s">
        <v>31</v>
      </c>
      <c r="H39" s="22" t="s">
        <v>1</v>
      </c>
      <c r="I39" s="22" t="s">
        <v>32</v>
      </c>
      <c r="J39" s="23">
        <v>3820009</v>
      </c>
      <c r="K39" s="4" t="s">
        <v>156</v>
      </c>
      <c r="L39" s="8">
        <v>104.5</v>
      </c>
      <c r="M39" s="4">
        <v>14</v>
      </c>
      <c r="N39" s="8">
        <v>1564.5</v>
      </c>
      <c r="O39" s="8">
        <v>1752.24</v>
      </c>
    </row>
    <row r="40" spans="1:15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1">
        <v>9</v>
      </c>
      <c r="G40" s="24" t="s">
        <v>33</v>
      </c>
      <c r="H40" s="24" t="s">
        <v>19</v>
      </c>
      <c r="I40" s="24" t="s">
        <v>82</v>
      </c>
      <c r="J40" s="25">
        <v>41398</v>
      </c>
      <c r="K40" s="1" t="s">
        <v>170</v>
      </c>
      <c r="L40" s="9">
        <v>1040</v>
      </c>
      <c r="M40" s="1">
        <v>1</v>
      </c>
      <c r="N40" s="9">
        <v>1040</v>
      </c>
      <c r="O40" s="9">
        <v>1164.8</v>
      </c>
    </row>
    <row r="41" spans="1:15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4">
        <v>8</v>
      </c>
      <c r="G41" s="22" t="s">
        <v>35</v>
      </c>
      <c r="H41" s="22" t="s">
        <v>19</v>
      </c>
      <c r="I41" s="22" t="s">
        <v>36</v>
      </c>
      <c r="J41" s="23">
        <v>1100321</v>
      </c>
      <c r="K41" s="4" t="s">
        <v>229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1">
        <v>4</v>
      </c>
      <c r="G42" s="24" t="s">
        <v>37</v>
      </c>
      <c r="H42" s="24" t="s">
        <v>263</v>
      </c>
      <c r="I42" s="24" t="s">
        <v>38</v>
      </c>
      <c r="J42" s="25">
        <v>11164009</v>
      </c>
      <c r="K42" s="1" t="s">
        <v>39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1">
        <v>4</v>
      </c>
      <c r="G43" s="24" t="s">
        <v>37</v>
      </c>
      <c r="H43" s="24" t="s">
        <v>263</v>
      </c>
      <c r="I43" s="24" t="s">
        <v>38</v>
      </c>
      <c r="J43" s="25">
        <v>11164009</v>
      </c>
      <c r="K43" s="1" t="s">
        <v>138</v>
      </c>
      <c r="L43" s="9">
        <v>69.53</v>
      </c>
      <c r="M43" s="1">
        <v>4</v>
      </c>
      <c r="N43" s="9">
        <v>317.88</v>
      </c>
      <c r="O43" s="9">
        <v>356.0256</v>
      </c>
    </row>
    <row r="44" spans="1:15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1">
        <v>4</v>
      </c>
      <c r="G44" s="24" t="s">
        <v>243</v>
      </c>
      <c r="H44" s="24" t="s">
        <v>263</v>
      </c>
      <c r="I44" s="24" t="s">
        <v>40</v>
      </c>
      <c r="J44" s="25">
        <v>42542001</v>
      </c>
      <c r="K44" s="1" t="s">
        <v>139</v>
      </c>
      <c r="L44" s="9">
        <v>89.41</v>
      </c>
      <c r="M44" s="1">
        <v>4</v>
      </c>
      <c r="N44" s="9">
        <v>317.88</v>
      </c>
      <c r="O44" s="9">
        <v>356.0256</v>
      </c>
    </row>
    <row r="45" spans="1:15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1">
        <v>4</v>
      </c>
      <c r="G45" s="24" t="s">
        <v>243</v>
      </c>
      <c r="H45" s="24" t="s">
        <v>263</v>
      </c>
      <c r="I45" s="24" t="s">
        <v>40</v>
      </c>
      <c r="J45" s="25">
        <v>42542001</v>
      </c>
      <c r="K45" s="1" t="s">
        <v>140</v>
      </c>
      <c r="L45" s="9">
        <v>89.41</v>
      </c>
      <c r="M45" s="1">
        <v>4</v>
      </c>
      <c r="N45" s="9">
        <v>317.88</v>
      </c>
      <c r="O45" s="9">
        <v>356.0256</v>
      </c>
    </row>
    <row r="46" spans="1:15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4">
        <v>1</v>
      </c>
      <c r="G46" s="22" t="s">
        <v>41</v>
      </c>
      <c r="H46" s="22" t="s">
        <v>13</v>
      </c>
      <c r="I46" s="22" t="s">
        <v>42</v>
      </c>
      <c r="J46" s="23">
        <v>8335</v>
      </c>
      <c r="K46" s="4" t="s">
        <v>131</v>
      </c>
      <c r="L46" s="8">
        <v>1435</v>
      </c>
      <c r="M46" s="4">
        <v>2</v>
      </c>
      <c r="N46" s="8">
        <v>5370</v>
      </c>
      <c r="O46" s="8">
        <v>6014.4</v>
      </c>
    </row>
    <row r="47" spans="1:15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4">
        <v>1</v>
      </c>
      <c r="G47" s="22" t="s">
        <v>41</v>
      </c>
      <c r="H47" s="22" t="s">
        <v>13</v>
      </c>
      <c r="I47" s="22" t="s">
        <v>42</v>
      </c>
      <c r="J47" s="23">
        <v>8335</v>
      </c>
      <c r="K47" s="4" t="s">
        <v>132</v>
      </c>
      <c r="L47" s="8">
        <v>1435</v>
      </c>
      <c r="M47" s="4">
        <v>2</v>
      </c>
      <c r="N47" s="8">
        <v>5370</v>
      </c>
      <c r="O47" s="8">
        <v>6014.4</v>
      </c>
    </row>
    <row r="48" spans="1:15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4">
        <v>3</v>
      </c>
      <c r="G48" s="22" t="s">
        <v>43</v>
      </c>
      <c r="H48" s="22" t="s">
        <v>19</v>
      </c>
      <c r="I48" s="22" t="s">
        <v>44</v>
      </c>
      <c r="J48" s="23">
        <v>12490</v>
      </c>
      <c r="K48" s="4" t="s">
        <v>192</v>
      </c>
      <c r="L48" s="8">
        <v>1250</v>
      </c>
      <c r="M48" s="4">
        <v>2</v>
      </c>
      <c r="N48" s="8">
        <v>5370</v>
      </c>
      <c r="O48" s="8">
        <v>6014.4</v>
      </c>
    </row>
    <row r="49" spans="1:15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4">
        <v>3</v>
      </c>
      <c r="G49" s="22" t="s">
        <v>43</v>
      </c>
      <c r="H49" s="22" t="s">
        <v>19</v>
      </c>
      <c r="I49" s="22" t="s">
        <v>44</v>
      </c>
      <c r="J49" s="23">
        <v>12490</v>
      </c>
      <c r="K49" s="4" t="s">
        <v>193</v>
      </c>
      <c r="L49" s="8">
        <v>1250</v>
      </c>
      <c r="M49" s="4">
        <v>2</v>
      </c>
      <c r="N49" s="8">
        <v>5370</v>
      </c>
      <c r="O49" s="8">
        <v>6014.4</v>
      </c>
    </row>
    <row r="50" spans="1:15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1">
        <v>4</v>
      </c>
      <c r="G50" s="24" t="s">
        <v>45</v>
      </c>
      <c r="H50" s="24" t="s">
        <v>19</v>
      </c>
      <c r="I50" s="24" t="s">
        <v>46</v>
      </c>
      <c r="J50" s="25">
        <v>50864001</v>
      </c>
      <c r="K50" s="1" t="s">
        <v>215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4">
        <v>5</v>
      </c>
      <c r="G51" s="22" t="s">
        <v>47</v>
      </c>
      <c r="H51" s="22" t="s">
        <v>266</v>
      </c>
      <c r="I51" s="22" t="s">
        <v>87</v>
      </c>
      <c r="J51" s="23">
        <v>8359</v>
      </c>
      <c r="K51" s="4" t="s">
        <v>220</v>
      </c>
      <c r="L51" s="8">
        <v>710</v>
      </c>
      <c r="M51" s="4">
        <v>1</v>
      </c>
      <c r="N51" s="8">
        <v>1880</v>
      </c>
      <c r="O51" s="8">
        <v>2105.6</v>
      </c>
    </row>
    <row r="52" spans="1:15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4">
        <v>5</v>
      </c>
      <c r="G52" s="22" t="s">
        <v>50</v>
      </c>
      <c r="H52" s="22" t="s">
        <v>19</v>
      </c>
      <c r="I52" s="22" t="s">
        <v>51</v>
      </c>
      <c r="J52" s="23">
        <v>13563</v>
      </c>
      <c r="K52" s="4" t="s">
        <v>226</v>
      </c>
      <c r="L52" s="8">
        <v>1170</v>
      </c>
      <c r="M52" s="4">
        <v>1</v>
      </c>
      <c r="N52" s="8">
        <v>1880</v>
      </c>
      <c r="O52" s="8">
        <v>2105.6</v>
      </c>
    </row>
    <row r="53" spans="1:15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1">
        <v>3</v>
      </c>
      <c r="G53" s="24" t="s">
        <v>24</v>
      </c>
      <c r="H53" s="24" t="s">
        <v>265</v>
      </c>
      <c r="I53" s="24" t="s">
        <v>26</v>
      </c>
      <c r="J53" s="25">
        <v>5804084</v>
      </c>
      <c r="K53" s="1" t="s">
        <v>198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4">
        <v>6</v>
      </c>
      <c r="G54" s="22" t="s">
        <v>53</v>
      </c>
      <c r="H54" s="22" t="s">
        <v>13</v>
      </c>
      <c r="I54" s="22" t="s">
        <v>88</v>
      </c>
      <c r="J54" s="23">
        <v>8355</v>
      </c>
      <c r="K54" s="4" t="s">
        <v>205</v>
      </c>
      <c r="L54" s="8">
        <v>1435</v>
      </c>
      <c r="M54" s="4">
        <v>1</v>
      </c>
      <c r="N54" s="8">
        <v>1435</v>
      </c>
      <c r="O54" s="8">
        <v>1607.2</v>
      </c>
    </row>
    <row r="55" spans="1:15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1">
        <v>5</v>
      </c>
      <c r="G55" s="24" t="s">
        <v>55</v>
      </c>
      <c r="H55" s="24" t="s">
        <v>19</v>
      </c>
      <c r="I55" s="24" t="s">
        <v>56</v>
      </c>
      <c r="J55" s="25">
        <v>40184001</v>
      </c>
      <c r="K55" s="1" t="s">
        <v>216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1">
        <v>5</v>
      </c>
      <c r="G56" s="24" t="s">
        <v>55</v>
      </c>
      <c r="H56" s="24" t="s">
        <v>19</v>
      </c>
      <c r="I56" s="24" t="s">
        <v>56</v>
      </c>
      <c r="J56" s="25">
        <v>40184001</v>
      </c>
      <c r="K56" s="1" t="s">
        <v>217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1">
        <v>5</v>
      </c>
      <c r="G57" s="24" t="s">
        <v>55</v>
      </c>
      <c r="H57" s="24" t="s">
        <v>19</v>
      </c>
      <c r="I57" s="24" t="s">
        <v>56</v>
      </c>
      <c r="J57" s="25">
        <v>40184001</v>
      </c>
      <c r="K57" s="1" t="s">
        <v>218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1">
        <v>5</v>
      </c>
      <c r="G58" s="24" t="s">
        <v>57</v>
      </c>
      <c r="H58" s="24" t="s">
        <v>1</v>
      </c>
      <c r="I58" s="24" t="s">
        <v>58</v>
      </c>
      <c r="J58" s="25">
        <v>40182001</v>
      </c>
      <c r="K58" s="1" t="s">
        <v>219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1">
        <v>5</v>
      </c>
      <c r="G59" s="24" t="s">
        <v>59</v>
      </c>
      <c r="H59" s="24" t="s">
        <v>13</v>
      </c>
      <c r="I59" s="24" t="s">
        <v>60</v>
      </c>
      <c r="J59" s="25">
        <v>5850009</v>
      </c>
      <c r="K59" s="1" t="s">
        <v>224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1">
        <v>5</v>
      </c>
      <c r="G60" s="24" t="s">
        <v>59</v>
      </c>
      <c r="H60" s="24" t="s">
        <v>13</v>
      </c>
      <c r="I60" s="24" t="s">
        <v>60</v>
      </c>
      <c r="J60" s="25">
        <v>5850009</v>
      </c>
      <c r="K60" s="1" t="s">
        <v>225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4">
        <v>9</v>
      </c>
      <c r="G61" s="22" t="s">
        <v>267</v>
      </c>
      <c r="H61" s="22" t="s">
        <v>13</v>
      </c>
      <c r="I61" s="22" t="s">
        <v>62</v>
      </c>
      <c r="J61" s="23">
        <v>11577</v>
      </c>
      <c r="K61" s="4" t="s">
        <v>172</v>
      </c>
      <c r="L61" s="8">
        <v>1842</v>
      </c>
      <c r="M61" s="4">
        <v>2</v>
      </c>
      <c r="N61" s="8">
        <v>7666</v>
      </c>
      <c r="O61" s="8">
        <v>8585.92</v>
      </c>
    </row>
    <row r="62" spans="1:15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4">
        <v>9</v>
      </c>
      <c r="G62" s="22" t="s">
        <v>267</v>
      </c>
      <c r="H62" s="22" t="s">
        <v>13</v>
      </c>
      <c r="I62" s="22" t="s">
        <v>62</v>
      </c>
      <c r="J62" s="23">
        <v>11577</v>
      </c>
      <c r="K62" s="4" t="s">
        <v>173</v>
      </c>
      <c r="L62" s="8">
        <v>1842</v>
      </c>
      <c r="M62" s="4">
        <v>2</v>
      </c>
      <c r="N62" s="8">
        <v>7666</v>
      </c>
      <c r="O62" s="8">
        <v>8585.92</v>
      </c>
    </row>
    <row r="63" spans="1:15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4">
        <v>10</v>
      </c>
      <c r="G63" s="22" t="s">
        <v>63</v>
      </c>
      <c r="H63" s="22" t="s">
        <v>13</v>
      </c>
      <c r="I63" s="22" t="s">
        <v>64</v>
      </c>
      <c r="J63" s="23">
        <v>41491</v>
      </c>
      <c r="K63" s="4" t="s">
        <v>182</v>
      </c>
      <c r="L63" s="8">
        <v>1991</v>
      </c>
      <c r="M63" s="4">
        <v>2</v>
      </c>
      <c r="N63" s="8">
        <v>7666</v>
      </c>
      <c r="O63" s="8">
        <v>8585.92</v>
      </c>
    </row>
    <row r="64" spans="1:15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4">
        <v>10</v>
      </c>
      <c r="G64" s="22" t="s">
        <v>63</v>
      </c>
      <c r="H64" s="22" t="s">
        <v>13</v>
      </c>
      <c r="I64" s="22" t="s">
        <v>64</v>
      </c>
      <c r="J64" s="23">
        <v>41491</v>
      </c>
      <c r="K64" s="4" t="s">
        <v>183</v>
      </c>
      <c r="L64" s="8">
        <v>1991</v>
      </c>
      <c r="M64" s="4">
        <v>2</v>
      </c>
      <c r="N64" s="8">
        <v>7666</v>
      </c>
      <c r="O64" s="8">
        <v>8585.92</v>
      </c>
    </row>
    <row r="65" spans="1:15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1">
        <v>10</v>
      </c>
      <c r="G65" s="24" t="s">
        <v>268</v>
      </c>
      <c r="H65" s="24" t="s">
        <v>239</v>
      </c>
      <c r="I65" s="24" t="s">
        <v>269</v>
      </c>
      <c r="J65" s="25">
        <v>56014</v>
      </c>
      <c r="K65" s="1" t="s">
        <v>66</v>
      </c>
      <c r="L65" s="9">
        <v>2605</v>
      </c>
      <c r="M65" s="1">
        <v>2</v>
      </c>
      <c r="N65" s="9">
        <v>5210</v>
      </c>
      <c r="O65" s="9">
        <v>5835.2</v>
      </c>
    </row>
    <row r="66" spans="1:15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1">
        <v>10</v>
      </c>
      <c r="G66" s="24" t="s">
        <v>268</v>
      </c>
      <c r="H66" s="24" t="s">
        <v>239</v>
      </c>
      <c r="I66" s="24" t="s">
        <v>269</v>
      </c>
      <c r="J66" s="25">
        <v>56014</v>
      </c>
      <c r="K66" s="1" t="s">
        <v>9</v>
      </c>
      <c r="L66" s="9">
        <v>2605</v>
      </c>
      <c r="M66" s="1">
        <v>2</v>
      </c>
      <c r="N66" s="9">
        <v>5210</v>
      </c>
      <c r="O66" s="9">
        <v>5835.2</v>
      </c>
    </row>
    <row r="67" spans="1:15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4">
        <v>10</v>
      </c>
      <c r="G67" s="22" t="s">
        <v>270</v>
      </c>
      <c r="H67" s="22" t="s">
        <v>19</v>
      </c>
      <c r="I67" s="22" t="s">
        <v>67</v>
      </c>
      <c r="J67" s="23">
        <v>13628</v>
      </c>
      <c r="K67" s="4" t="s">
        <v>179</v>
      </c>
      <c r="L67" s="8">
        <v>1350</v>
      </c>
      <c r="M67" s="4">
        <v>1</v>
      </c>
      <c r="N67" s="8">
        <v>0</v>
      </c>
      <c r="O67" s="8">
        <v>0</v>
      </c>
    </row>
    <row r="68" spans="1:15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4">
        <v>10</v>
      </c>
      <c r="G68" s="22" t="s">
        <v>270</v>
      </c>
      <c r="H68" s="22" t="s">
        <v>19</v>
      </c>
      <c r="I68" s="22" t="s">
        <v>67</v>
      </c>
      <c r="J68" s="23">
        <v>13628</v>
      </c>
      <c r="K68" s="4" t="s">
        <v>180</v>
      </c>
      <c r="L68" s="8">
        <v>1350</v>
      </c>
      <c r="M68" s="4">
        <v>-1</v>
      </c>
      <c r="N68" s="8">
        <v>0</v>
      </c>
      <c r="O68" s="8">
        <v>0</v>
      </c>
    </row>
    <row r="69" spans="1:15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1">
        <v>9</v>
      </c>
      <c r="G69" s="24" t="s">
        <v>61</v>
      </c>
      <c r="H69" s="24" t="s">
        <v>13</v>
      </c>
      <c r="I69" s="24" t="s">
        <v>69</v>
      </c>
      <c r="J69" s="25">
        <v>8335</v>
      </c>
      <c r="K69" s="1" t="s">
        <v>171</v>
      </c>
      <c r="L69" s="9">
        <v>1435</v>
      </c>
      <c r="M69" s="1">
        <v>-2</v>
      </c>
      <c r="N69" s="9">
        <v>-2870</v>
      </c>
      <c r="O69" s="9">
        <v>-3214.4</v>
      </c>
    </row>
    <row r="70" spans="1:15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1">
        <v>9</v>
      </c>
      <c r="G70" s="24" t="s">
        <v>61</v>
      </c>
      <c r="H70" s="24" t="s">
        <v>13</v>
      </c>
      <c r="I70" s="24" t="s">
        <v>69</v>
      </c>
      <c r="J70" s="25">
        <v>8335</v>
      </c>
      <c r="K70" s="1" t="s">
        <v>271</v>
      </c>
      <c r="L70" s="9">
        <v>1435</v>
      </c>
      <c r="M70" s="1">
        <v>-2</v>
      </c>
      <c r="N70" s="9">
        <v>-2870</v>
      </c>
      <c r="O70" s="9">
        <v>-3214.4</v>
      </c>
    </row>
    <row r="71" spans="1:15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4">
        <v>10</v>
      </c>
      <c r="G71" s="22" t="s">
        <v>70</v>
      </c>
      <c r="H71" s="22" t="s">
        <v>19</v>
      </c>
      <c r="I71" s="22" t="s">
        <v>71</v>
      </c>
      <c r="J71" s="23">
        <v>2124</v>
      </c>
      <c r="K71" s="4" t="s">
        <v>174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4">
        <v>10</v>
      </c>
      <c r="G72" s="22" t="s">
        <v>70</v>
      </c>
      <c r="H72" s="22" t="s">
        <v>19</v>
      </c>
      <c r="I72" s="22" t="s">
        <v>71</v>
      </c>
      <c r="J72" s="23">
        <v>2124</v>
      </c>
      <c r="K72" s="4" t="s">
        <v>272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1">
        <v>1</v>
      </c>
      <c r="G73" s="24" t="s">
        <v>273</v>
      </c>
      <c r="H73" s="24" t="s">
        <v>13</v>
      </c>
      <c r="I73" s="24" t="s">
        <v>73</v>
      </c>
      <c r="J73" s="25">
        <v>8360</v>
      </c>
      <c r="K73" s="1" t="s">
        <v>133</v>
      </c>
      <c r="L73" s="9">
        <v>2000</v>
      </c>
      <c r="M73" s="1">
        <v>4</v>
      </c>
      <c r="N73" s="9">
        <v>8000</v>
      </c>
      <c r="O73" s="9">
        <v>8960</v>
      </c>
    </row>
    <row r="74" spans="1:15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1">
        <v>1</v>
      </c>
      <c r="G74" s="24" t="s">
        <v>273</v>
      </c>
      <c r="H74" s="24" t="s">
        <v>13</v>
      </c>
      <c r="I74" s="24" t="s">
        <v>73</v>
      </c>
      <c r="J74" s="25">
        <v>8360</v>
      </c>
      <c r="K74" s="1" t="s">
        <v>134</v>
      </c>
      <c r="L74" s="9">
        <v>2000</v>
      </c>
      <c r="M74" s="1">
        <v>4</v>
      </c>
      <c r="N74" s="9">
        <v>8000</v>
      </c>
      <c r="O74" s="9">
        <v>8960</v>
      </c>
    </row>
    <row r="75" spans="1:15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1">
        <v>1</v>
      </c>
      <c r="G75" s="24" t="s">
        <v>273</v>
      </c>
      <c r="H75" s="24" t="s">
        <v>13</v>
      </c>
      <c r="I75" s="24" t="s">
        <v>73</v>
      </c>
      <c r="J75" s="25">
        <v>8360</v>
      </c>
      <c r="K75" s="1" t="s">
        <v>136</v>
      </c>
      <c r="L75" s="9">
        <v>2000</v>
      </c>
      <c r="M75" s="1">
        <v>4</v>
      </c>
      <c r="N75" s="9">
        <v>8000</v>
      </c>
      <c r="O75" s="9">
        <v>8960</v>
      </c>
    </row>
    <row r="76" spans="1:15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1">
        <v>1</v>
      </c>
      <c r="G76" s="24" t="s">
        <v>273</v>
      </c>
      <c r="H76" s="24" t="s">
        <v>13</v>
      </c>
      <c r="I76" s="24" t="s">
        <v>73</v>
      </c>
      <c r="J76" s="25">
        <v>8360</v>
      </c>
      <c r="K76" s="1" t="s">
        <v>137</v>
      </c>
      <c r="L76" s="9">
        <v>2000</v>
      </c>
      <c r="M76" s="1">
        <v>4</v>
      </c>
      <c r="N76" s="9">
        <v>8000</v>
      </c>
      <c r="O76" s="9">
        <v>8960</v>
      </c>
    </row>
    <row r="77" spans="1:15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4">
        <v>4</v>
      </c>
      <c r="G77" s="22" t="s">
        <v>74</v>
      </c>
      <c r="H77" s="22" t="s">
        <v>241</v>
      </c>
      <c r="I77" s="22" t="s">
        <v>76</v>
      </c>
      <c r="J77" s="23">
        <v>51281</v>
      </c>
      <c r="K77" s="4" t="s">
        <v>210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4">
        <v>4</v>
      </c>
      <c r="G78" s="22" t="s">
        <v>74</v>
      </c>
      <c r="H78" s="22" t="s">
        <v>241</v>
      </c>
      <c r="I78" s="22" t="s">
        <v>76</v>
      </c>
      <c r="J78" s="23">
        <v>51281</v>
      </c>
      <c r="K78" s="4" t="s">
        <v>211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4">
        <v>4</v>
      </c>
      <c r="G79" s="22" t="s">
        <v>274</v>
      </c>
      <c r="H79" s="22" t="s">
        <v>241</v>
      </c>
      <c r="I79" s="22" t="s">
        <v>275</v>
      </c>
      <c r="J79" s="23">
        <v>51287</v>
      </c>
      <c r="K79" s="4" t="s">
        <v>212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1">
        <v>9</v>
      </c>
      <c r="G80" s="24" t="s">
        <v>78</v>
      </c>
      <c r="H80" s="24" t="s">
        <v>13</v>
      </c>
      <c r="I80" s="24" t="s">
        <v>79</v>
      </c>
      <c r="J80" s="25">
        <v>2136</v>
      </c>
      <c r="K80" s="1" t="s">
        <v>157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1">
        <v>9</v>
      </c>
      <c r="G81" s="24" t="s">
        <v>78</v>
      </c>
      <c r="H81" s="24" t="s">
        <v>13</v>
      </c>
      <c r="I81" s="24" t="s">
        <v>79</v>
      </c>
      <c r="J81" s="25">
        <v>2136</v>
      </c>
      <c r="K81" s="1" t="s">
        <v>158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1">
        <v>9</v>
      </c>
      <c r="G82" s="24" t="s">
        <v>78</v>
      </c>
      <c r="H82" s="24" t="s">
        <v>13</v>
      </c>
      <c r="I82" s="24" t="s">
        <v>79</v>
      </c>
      <c r="J82" s="25">
        <v>2136</v>
      </c>
      <c r="K82" s="1" t="s">
        <v>161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1">
        <v>9</v>
      </c>
      <c r="G83" s="24" t="s">
        <v>78</v>
      </c>
      <c r="H83" s="24" t="s">
        <v>13</v>
      </c>
      <c r="I83" s="24" t="s">
        <v>79</v>
      </c>
      <c r="J83" s="25">
        <v>2136</v>
      </c>
      <c r="K83" s="1" t="s">
        <v>162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1">
        <v>9</v>
      </c>
      <c r="G84" s="24" t="s">
        <v>78</v>
      </c>
      <c r="H84" s="24" t="s">
        <v>13</v>
      </c>
      <c r="I84" s="24" t="s">
        <v>79</v>
      </c>
      <c r="J84" s="25">
        <v>2136</v>
      </c>
      <c r="K84" s="1" t="s">
        <v>164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1">
        <v>9</v>
      </c>
      <c r="G85" s="24" t="s">
        <v>78</v>
      </c>
      <c r="H85" s="24" t="s">
        <v>13</v>
      </c>
      <c r="I85" s="24" t="s">
        <v>79</v>
      </c>
      <c r="J85" s="25">
        <v>2136</v>
      </c>
      <c r="K85" s="1" t="s">
        <v>165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4">
        <v>4</v>
      </c>
      <c r="G86" s="22" t="s">
        <v>80</v>
      </c>
      <c r="H86" s="22" t="s">
        <v>13</v>
      </c>
      <c r="I86" s="22" t="s">
        <v>81</v>
      </c>
      <c r="J86" s="23">
        <v>8211010</v>
      </c>
      <c r="K86" s="4" t="s">
        <v>231</v>
      </c>
      <c r="L86" s="8">
        <v>499.5</v>
      </c>
      <c r="M86" s="4">
        <v>3</v>
      </c>
      <c r="N86" s="8">
        <v>1498.5</v>
      </c>
      <c r="O86" s="8">
        <v>1678.32</v>
      </c>
    </row>
    <row r="87" spans="1:15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4">
        <v>4</v>
      </c>
      <c r="G87" s="22" t="s">
        <v>80</v>
      </c>
      <c r="H87" s="22" t="s">
        <v>13</v>
      </c>
      <c r="I87" s="22" t="s">
        <v>81</v>
      </c>
      <c r="J87" s="23">
        <v>8211010</v>
      </c>
      <c r="K87" s="4" t="s">
        <v>213</v>
      </c>
      <c r="L87" s="8">
        <v>499.5</v>
      </c>
      <c r="M87" s="4">
        <v>3</v>
      </c>
      <c r="N87" s="8">
        <v>1498.5</v>
      </c>
      <c r="O87" s="8">
        <v>1678.32</v>
      </c>
    </row>
    <row r="88" spans="1:15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4">
        <v>4</v>
      </c>
      <c r="G88" s="22" t="s">
        <v>80</v>
      </c>
      <c r="H88" s="22" t="s">
        <v>13</v>
      </c>
      <c r="I88" s="22" t="s">
        <v>81</v>
      </c>
      <c r="J88" s="23">
        <v>8211010</v>
      </c>
      <c r="K88" s="4" t="s">
        <v>214</v>
      </c>
      <c r="L88" s="8">
        <v>499.5</v>
      </c>
      <c r="M88" s="4">
        <v>3</v>
      </c>
      <c r="N88" s="8">
        <v>1498.5</v>
      </c>
      <c r="O88" s="8">
        <v>1678.32</v>
      </c>
    </row>
    <row r="89" spans="1:15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1">
        <v>9</v>
      </c>
      <c r="G89" s="24" t="s">
        <v>78</v>
      </c>
      <c r="H89" s="24" t="s">
        <v>13</v>
      </c>
      <c r="I89" s="24" t="s">
        <v>79</v>
      </c>
      <c r="J89" s="25">
        <v>2136</v>
      </c>
      <c r="K89" s="1" t="s">
        <v>159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1">
        <v>9</v>
      </c>
      <c r="G90" s="24" t="s">
        <v>78</v>
      </c>
      <c r="H90" s="24" t="s">
        <v>13</v>
      </c>
      <c r="I90" s="24" t="s">
        <v>79</v>
      </c>
      <c r="J90" s="25">
        <v>2136</v>
      </c>
      <c r="K90" s="1" t="s">
        <v>160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1">
        <v>9</v>
      </c>
      <c r="G91" s="24" t="s">
        <v>78</v>
      </c>
      <c r="H91" s="24" t="s">
        <v>13</v>
      </c>
      <c r="I91" s="24" t="s">
        <v>79</v>
      </c>
      <c r="J91" s="25">
        <v>2136</v>
      </c>
      <c r="K91" s="1" t="s">
        <v>163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4">
        <v>9</v>
      </c>
      <c r="G92" s="22" t="s">
        <v>33</v>
      </c>
      <c r="H92" s="22" t="s">
        <v>19</v>
      </c>
      <c r="I92" s="22" t="s">
        <v>82</v>
      </c>
      <c r="J92" s="23">
        <v>41398</v>
      </c>
      <c r="K92" s="4" t="s">
        <v>168</v>
      </c>
      <c r="L92" s="8">
        <v>1200</v>
      </c>
      <c r="M92" s="4">
        <v>2</v>
      </c>
      <c r="N92" s="8">
        <v>2400</v>
      </c>
      <c r="O92" s="8">
        <v>2688</v>
      </c>
    </row>
    <row r="93" spans="1:15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4">
        <v>9</v>
      </c>
      <c r="G93" s="22" t="s">
        <v>33</v>
      </c>
      <c r="H93" s="22" t="s">
        <v>19</v>
      </c>
      <c r="I93" s="22" t="s">
        <v>82</v>
      </c>
      <c r="J93" s="23">
        <v>41398</v>
      </c>
      <c r="K93" s="4" t="s">
        <v>169</v>
      </c>
      <c r="L93" s="8">
        <v>1200</v>
      </c>
      <c r="M93" s="4">
        <v>2</v>
      </c>
      <c r="N93" s="8">
        <v>2400</v>
      </c>
      <c r="O93" s="8">
        <v>2688</v>
      </c>
    </row>
    <row r="94" spans="1:15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4">
        <v>3</v>
      </c>
      <c r="G94" s="22" t="s">
        <v>83</v>
      </c>
      <c r="H94" s="22" t="s">
        <v>13</v>
      </c>
      <c r="I94" s="22" t="s">
        <v>84</v>
      </c>
      <c r="J94" s="23">
        <v>8335</v>
      </c>
      <c r="K94" s="4" t="s">
        <v>194</v>
      </c>
      <c r="L94" s="8">
        <v>1435</v>
      </c>
      <c r="M94" s="4">
        <v>-1</v>
      </c>
      <c r="N94" s="8">
        <v>2400</v>
      </c>
      <c r="O94" s="8">
        <v>2688</v>
      </c>
    </row>
    <row r="95" spans="1:15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4">
        <v>3</v>
      </c>
      <c r="G95" s="22" t="s">
        <v>83</v>
      </c>
      <c r="H95" s="22" t="s">
        <v>13</v>
      </c>
      <c r="I95" s="22" t="s">
        <v>84</v>
      </c>
      <c r="J95" s="23">
        <v>8335</v>
      </c>
      <c r="K95" s="4" t="s">
        <v>195</v>
      </c>
      <c r="L95" s="8">
        <v>1435</v>
      </c>
      <c r="M95" s="4">
        <v>1</v>
      </c>
      <c r="N95" s="8">
        <v>2400</v>
      </c>
      <c r="O95" s="8">
        <v>2688</v>
      </c>
    </row>
    <row r="96" spans="1:15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1">
        <v>9</v>
      </c>
      <c r="G96" s="24" t="s">
        <v>85</v>
      </c>
      <c r="H96" s="24" t="s">
        <v>19</v>
      </c>
      <c r="I96" s="24" t="s">
        <v>86</v>
      </c>
      <c r="J96" s="25">
        <v>2124</v>
      </c>
      <c r="K96" s="1" t="s">
        <v>166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1">
        <v>9</v>
      </c>
      <c r="G97" s="24" t="s">
        <v>85</v>
      </c>
      <c r="H97" s="24" t="s">
        <v>19</v>
      </c>
      <c r="I97" s="24" t="s">
        <v>86</v>
      </c>
      <c r="J97" s="25">
        <v>2124</v>
      </c>
      <c r="K97" s="1" t="s">
        <v>167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4">
        <v>5</v>
      </c>
      <c r="G98" s="22" t="s">
        <v>47</v>
      </c>
      <c r="H98" s="22" t="s">
        <v>266</v>
      </c>
      <c r="I98" s="22" t="s">
        <v>87</v>
      </c>
      <c r="J98" s="23">
        <v>8359</v>
      </c>
      <c r="K98" s="4" t="s">
        <v>221</v>
      </c>
      <c r="L98" s="8">
        <v>710</v>
      </c>
      <c r="M98" s="4">
        <v>-1</v>
      </c>
      <c r="N98" s="8">
        <v>3000</v>
      </c>
      <c r="O98" s="8">
        <v>3360</v>
      </c>
    </row>
    <row r="99" spans="1:15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4">
        <v>5</v>
      </c>
      <c r="G99" s="22" t="s">
        <v>47</v>
      </c>
      <c r="H99" s="22" t="s">
        <v>266</v>
      </c>
      <c r="I99" s="22" t="s">
        <v>87</v>
      </c>
      <c r="J99" s="23">
        <v>8359</v>
      </c>
      <c r="K99" s="4" t="s">
        <v>222</v>
      </c>
      <c r="L99" s="8">
        <v>710</v>
      </c>
      <c r="M99" s="4">
        <v>1</v>
      </c>
      <c r="N99" s="8">
        <v>3000</v>
      </c>
      <c r="O99" s="8">
        <v>3360</v>
      </c>
    </row>
    <row r="100" spans="1:15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4">
        <v>6</v>
      </c>
      <c r="G100" s="22" t="s">
        <v>53</v>
      </c>
      <c r="H100" s="22" t="s">
        <v>13</v>
      </c>
      <c r="I100" s="22" t="s">
        <v>88</v>
      </c>
      <c r="J100" s="23">
        <v>8355</v>
      </c>
      <c r="K100" s="4" t="s">
        <v>206</v>
      </c>
      <c r="L100" s="8">
        <v>1500</v>
      </c>
      <c r="M100" s="4">
        <v>2</v>
      </c>
      <c r="N100" s="8">
        <v>3000</v>
      </c>
      <c r="O100" s="8">
        <v>3360</v>
      </c>
    </row>
    <row r="101" spans="1:15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4">
        <v>6</v>
      </c>
      <c r="G101" s="22" t="s">
        <v>53</v>
      </c>
      <c r="H101" s="22" t="s">
        <v>13</v>
      </c>
      <c r="I101" s="22" t="s">
        <v>88</v>
      </c>
      <c r="J101" s="23">
        <v>8355</v>
      </c>
      <c r="K101" s="4" t="s">
        <v>207</v>
      </c>
      <c r="L101" s="8">
        <v>1500</v>
      </c>
      <c r="M101" s="4">
        <v>2</v>
      </c>
      <c r="N101" s="8">
        <v>3000</v>
      </c>
      <c r="O101" s="8">
        <v>3360</v>
      </c>
    </row>
    <row r="102" spans="1:15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1">
        <v>5</v>
      </c>
      <c r="G102" s="24" t="s">
        <v>47</v>
      </c>
      <c r="H102" s="24" t="s">
        <v>266</v>
      </c>
      <c r="I102" s="24" t="s">
        <v>87</v>
      </c>
      <c r="J102" s="25">
        <v>8359</v>
      </c>
      <c r="K102" s="1" t="s">
        <v>223</v>
      </c>
      <c r="L102" s="9">
        <v>710</v>
      </c>
      <c r="M102" s="1">
        <v>1</v>
      </c>
      <c r="N102" s="9">
        <v>3710</v>
      </c>
      <c r="O102" s="9">
        <v>4155.2</v>
      </c>
    </row>
    <row r="103" spans="1:15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1">
        <v>7</v>
      </c>
      <c r="G103" s="24" t="s">
        <v>90</v>
      </c>
      <c r="H103" s="24" t="s">
        <v>13</v>
      </c>
      <c r="I103" s="24" t="s">
        <v>91</v>
      </c>
      <c r="J103" s="25">
        <v>41406</v>
      </c>
      <c r="K103" s="1" t="s">
        <v>189</v>
      </c>
      <c r="L103" s="9">
        <v>1500</v>
      </c>
      <c r="M103" s="1">
        <v>2</v>
      </c>
      <c r="N103" s="9">
        <v>3710</v>
      </c>
      <c r="O103" s="9">
        <v>4155.2</v>
      </c>
    </row>
    <row r="104" spans="1:15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1">
        <v>7</v>
      </c>
      <c r="G104" s="24" t="s">
        <v>90</v>
      </c>
      <c r="H104" s="24" t="s">
        <v>13</v>
      </c>
      <c r="I104" s="24" t="s">
        <v>91</v>
      </c>
      <c r="J104" s="25">
        <v>41406</v>
      </c>
      <c r="K104" s="1" t="s">
        <v>190</v>
      </c>
      <c r="L104" s="9">
        <v>1500</v>
      </c>
      <c r="M104" s="1">
        <v>2</v>
      </c>
      <c r="N104" s="9">
        <v>3710</v>
      </c>
      <c r="O104" s="9">
        <v>4155.2</v>
      </c>
    </row>
    <row r="105" spans="1:15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4">
        <v>8</v>
      </c>
      <c r="G105" s="22" t="s">
        <v>92</v>
      </c>
      <c r="H105" s="22" t="s">
        <v>13</v>
      </c>
      <c r="I105" s="22" t="s">
        <v>93</v>
      </c>
      <c r="J105" s="23">
        <v>8294</v>
      </c>
      <c r="K105" s="4" t="s">
        <v>230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1">
        <v>3</v>
      </c>
      <c r="G106" s="24" t="s">
        <v>94</v>
      </c>
      <c r="H106" s="24" t="s">
        <v>1</v>
      </c>
      <c r="I106" s="24" t="s">
        <v>95</v>
      </c>
      <c r="J106" s="25">
        <v>1012</v>
      </c>
      <c r="K106" s="1" t="s">
        <v>96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4">
        <v>10</v>
      </c>
      <c r="G107" s="22" t="s">
        <v>270</v>
      </c>
      <c r="H107" s="22" t="s">
        <v>19</v>
      </c>
      <c r="I107" s="22" t="s">
        <v>67</v>
      </c>
      <c r="J107" s="23">
        <v>13628</v>
      </c>
      <c r="K107" s="4" t="s">
        <v>181</v>
      </c>
      <c r="L107" s="8">
        <v>1350</v>
      </c>
      <c r="M107" s="4">
        <v>1</v>
      </c>
      <c r="N107" s="8">
        <v>1350</v>
      </c>
      <c r="O107" s="8">
        <v>1512</v>
      </c>
    </row>
    <row r="108" spans="1:15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1">
        <v>6</v>
      </c>
      <c r="G108" s="24" t="s">
        <v>98</v>
      </c>
      <c r="H108" s="24" t="s">
        <v>239</v>
      </c>
      <c r="I108" s="24" t="s">
        <v>99</v>
      </c>
      <c r="J108" s="25">
        <v>99999203</v>
      </c>
      <c r="K108" s="1" t="s">
        <v>199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1">
        <v>6</v>
      </c>
      <c r="G109" s="24" t="s">
        <v>98</v>
      </c>
      <c r="H109" s="24" t="s">
        <v>239</v>
      </c>
      <c r="I109" s="24" t="s">
        <v>99</v>
      </c>
      <c r="J109" s="25">
        <v>99999203</v>
      </c>
      <c r="K109" s="1" t="s">
        <v>200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1">
        <v>6</v>
      </c>
      <c r="G110" s="24" t="s">
        <v>100</v>
      </c>
      <c r="H110" s="24" t="s">
        <v>240</v>
      </c>
      <c r="I110" s="24" t="s">
        <v>102</v>
      </c>
      <c r="J110" s="25">
        <v>99999197</v>
      </c>
      <c r="K110" s="1" t="s">
        <v>201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1">
        <v>6</v>
      </c>
      <c r="G111" s="24" t="s">
        <v>100</v>
      </c>
      <c r="H111" s="24" t="s">
        <v>240</v>
      </c>
      <c r="I111" s="24" t="s">
        <v>102</v>
      </c>
      <c r="J111" s="25">
        <v>99999197</v>
      </c>
      <c r="K111" s="1" t="s">
        <v>202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1">
        <v>6</v>
      </c>
      <c r="G112" s="24" t="s">
        <v>100</v>
      </c>
      <c r="H112" s="24" t="s">
        <v>240</v>
      </c>
      <c r="I112" s="24" t="s">
        <v>102</v>
      </c>
      <c r="J112" s="25">
        <v>99999197</v>
      </c>
      <c r="K112" s="1" t="s">
        <v>203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1">
        <v>6</v>
      </c>
      <c r="G113" s="24" t="s">
        <v>100</v>
      </c>
      <c r="H113" s="24" t="s">
        <v>240</v>
      </c>
      <c r="I113" s="24" t="s">
        <v>102</v>
      </c>
      <c r="J113" s="25">
        <v>99999197</v>
      </c>
      <c r="K113" s="1" t="s">
        <v>204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4">
        <v>2</v>
      </c>
      <c r="G114" s="22" t="s">
        <v>103</v>
      </c>
      <c r="H114" s="22" t="s">
        <v>19</v>
      </c>
      <c r="I114" s="22" t="s">
        <v>104</v>
      </c>
      <c r="J114" s="23">
        <v>2260</v>
      </c>
      <c r="K114" s="4" t="s">
        <v>105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4">
        <v>2</v>
      </c>
      <c r="G115" s="22" t="s">
        <v>103</v>
      </c>
      <c r="H115" s="22" t="s">
        <v>19</v>
      </c>
      <c r="I115" s="22" t="s">
        <v>104</v>
      </c>
      <c r="J115" s="23">
        <v>2260</v>
      </c>
      <c r="K115" s="4" t="s">
        <v>124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1">
        <v>3</v>
      </c>
      <c r="G116" s="24" t="s">
        <v>106</v>
      </c>
      <c r="H116" s="24" t="s">
        <v>13</v>
      </c>
      <c r="I116" s="24" t="s">
        <v>107</v>
      </c>
      <c r="J116" s="25">
        <v>2136</v>
      </c>
      <c r="K116" s="1" t="s">
        <v>191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4">
        <v>2</v>
      </c>
      <c r="G117" s="22" t="s">
        <v>276</v>
      </c>
      <c r="H117" s="22" t="s">
        <v>13</v>
      </c>
      <c r="I117" s="22" t="s">
        <v>109</v>
      </c>
      <c r="J117" s="23">
        <v>2136</v>
      </c>
      <c r="K117" s="4" t="s">
        <v>209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1">
        <v>2</v>
      </c>
      <c r="G118" s="24" t="s">
        <v>108</v>
      </c>
      <c r="H118" s="24" t="s">
        <v>13</v>
      </c>
      <c r="I118" s="24" t="s">
        <v>110</v>
      </c>
      <c r="J118" s="25">
        <v>2123</v>
      </c>
      <c r="K118" s="1" t="s">
        <v>208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4">
        <v>2</v>
      </c>
      <c r="G119" s="22" t="s">
        <v>242</v>
      </c>
      <c r="H119" s="22" t="s">
        <v>19</v>
      </c>
      <c r="I119" s="22" t="s">
        <v>111</v>
      </c>
      <c r="J119" s="23">
        <v>2293</v>
      </c>
      <c r="K119" s="4" t="s">
        <v>125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4">
        <v>2</v>
      </c>
      <c r="G120" s="22" t="s">
        <v>242</v>
      </c>
      <c r="H120" s="22" t="s">
        <v>19</v>
      </c>
      <c r="I120" s="22" t="s">
        <v>111</v>
      </c>
      <c r="J120" s="23">
        <v>2293</v>
      </c>
      <c r="K120" s="4" t="s">
        <v>126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4">
        <v>2</v>
      </c>
      <c r="G121" s="22" t="s">
        <v>242</v>
      </c>
      <c r="H121" s="22" t="s">
        <v>19</v>
      </c>
      <c r="I121" s="22" t="s">
        <v>111</v>
      </c>
      <c r="J121" s="23">
        <v>2293</v>
      </c>
      <c r="K121" s="4" t="s">
        <v>127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4">
        <v>2</v>
      </c>
      <c r="G122" s="22" t="s">
        <v>242</v>
      </c>
      <c r="H122" s="22" t="s">
        <v>19</v>
      </c>
      <c r="I122" s="22" t="s">
        <v>111</v>
      </c>
      <c r="J122" s="23">
        <v>2293</v>
      </c>
      <c r="K122" s="4" t="s">
        <v>128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B316-ECE9-497E-9212-F885721047D8}">
  <dimension ref="A1:AG179"/>
  <sheetViews>
    <sheetView topLeftCell="O1" zoomScale="60" workbookViewId="0">
      <selection activeCell="Z39" sqref="Z39"/>
    </sheetView>
  </sheetViews>
  <sheetFormatPr defaultRowHeight="15"/>
  <cols>
    <col min="1" max="1" width="11.5703125" customWidth="1"/>
    <col min="2" max="2" width="12.7109375" customWidth="1"/>
    <col min="3" max="3" width="11.7109375" customWidth="1"/>
    <col min="6" max="6" width="14.5703125" customWidth="1"/>
    <col min="7" max="7" width="23.28515625" customWidth="1"/>
    <col min="8" max="8" width="14.7109375" customWidth="1"/>
    <col min="9" max="9" width="14.85546875" customWidth="1"/>
    <col min="10" max="10" width="16.28515625" customWidth="1"/>
    <col min="11" max="11" width="16.140625" customWidth="1"/>
    <col min="12" max="12" width="12.7109375" customWidth="1"/>
    <col min="13" max="14" width="12.42578125" customWidth="1"/>
    <col min="15" max="15" width="15.7109375" customWidth="1"/>
    <col min="18" max="18" width="11.85546875" customWidth="1"/>
    <col min="19" max="19" width="13.42578125" customWidth="1"/>
    <col min="20" max="22" width="25.140625" customWidth="1"/>
    <col min="23" max="23" width="15.7109375" customWidth="1"/>
    <col min="24" max="24" width="21.140625" customWidth="1"/>
    <col min="25" max="25" width="14.7109375" customWidth="1"/>
    <col min="26" max="26" width="12.140625" customWidth="1"/>
    <col min="31" max="31" width="17.85546875" customWidth="1"/>
    <col min="32" max="32" width="11.7109375" customWidth="1"/>
    <col min="33" max="33" width="21.85546875" customWidth="1"/>
  </cols>
  <sheetData>
    <row r="1" spans="1:33">
      <c r="A1" s="17" t="s">
        <v>278</v>
      </c>
      <c r="B1" s="17" t="s">
        <v>279</v>
      </c>
      <c r="C1" s="17" t="s">
        <v>280</v>
      </c>
      <c r="D1" s="17" t="s">
        <v>281</v>
      </c>
      <c r="E1" s="17" t="s">
        <v>282</v>
      </c>
      <c r="F1" s="49" t="s">
        <v>283</v>
      </c>
      <c r="G1" s="31" t="s">
        <v>284</v>
      </c>
      <c r="H1" s="31" t="s">
        <v>118</v>
      </c>
      <c r="I1" s="32" t="s">
        <v>120</v>
      </c>
      <c r="J1" s="31" t="s">
        <v>285</v>
      </c>
      <c r="K1" s="30" t="s">
        <v>287</v>
      </c>
      <c r="L1" s="30" t="s">
        <v>234</v>
      </c>
      <c r="M1" s="17" t="s">
        <v>286</v>
      </c>
      <c r="N1" s="21" t="s">
        <v>289</v>
      </c>
      <c r="O1" s="21" t="s">
        <v>288</v>
      </c>
      <c r="R1" t="s">
        <v>253</v>
      </c>
      <c r="S1" t="s">
        <v>116</v>
      </c>
      <c r="T1" t="s">
        <v>314</v>
      </c>
      <c r="U1" t="s">
        <v>335</v>
      </c>
      <c r="V1" t="s">
        <v>256</v>
      </c>
      <c r="W1" t="s">
        <v>257</v>
      </c>
      <c r="X1" t="s">
        <v>258</v>
      </c>
      <c r="Y1" t="s">
        <v>260</v>
      </c>
      <c r="AB1" t="s">
        <v>334</v>
      </c>
      <c r="AE1" t="s">
        <v>278</v>
      </c>
      <c r="AF1" s="17" t="s">
        <v>282</v>
      </c>
      <c r="AG1" s="17" t="s">
        <v>287</v>
      </c>
    </row>
    <row r="2" spans="1:33">
      <c r="A2" t="s">
        <v>254</v>
      </c>
      <c r="B2" t="s">
        <v>114</v>
      </c>
      <c r="C2" t="s">
        <v>115</v>
      </c>
      <c r="D2" t="s">
        <v>252</v>
      </c>
      <c r="E2" t="s">
        <v>253</v>
      </c>
      <c r="F2" s="50" t="s">
        <v>116</v>
      </c>
      <c r="G2" s="33" t="s">
        <v>255</v>
      </c>
      <c r="H2" s="33" t="s">
        <v>256</v>
      </c>
      <c r="I2" s="33" t="s">
        <v>257</v>
      </c>
      <c r="J2" s="33" t="s">
        <v>258</v>
      </c>
      <c r="K2" s="33" t="s">
        <v>277</v>
      </c>
      <c r="L2" s="33" t="s">
        <v>260</v>
      </c>
      <c r="M2" t="s">
        <v>259</v>
      </c>
      <c r="N2" s="7" t="s">
        <v>261</v>
      </c>
      <c r="O2" s="7" t="s">
        <v>262</v>
      </c>
      <c r="R2" s="17" t="s">
        <v>282</v>
      </c>
      <c r="S2" s="17" t="s">
        <v>283</v>
      </c>
      <c r="T2" s="16" t="s">
        <v>291</v>
      </c>
      <c r="U2" s="16" t="s">
        <v>292</v>
      </c>
      <c r="V2" s="16" t="s">
        <v>118</v>
      </c>
      <c r="W2" s="18" t="s">
        <v>120</v>
      </c>
      <c r="X2" s="16" t="s">
        <v>285</v>
      </c>
      <c r="Y2" s="17" t="s">
        <v>234</v>
      </c>
      <c r="AE2" t="s">
        <v>331</v>
      </c>
      <c r="AF2" t="s">
        <v>253</v>
      </c>
      <c r="AG2" t="s">
        <v>277</v>
      </c>
    </row>
    <row r="3" spans="1:33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51">
        <v>1</v>
      </c>
      <c r="G3" s="35" t="s">
        <v>0</v>
      </c>
      <c r="H3" s="35" t="s">
        <v>1</v>
      </c>
      <c r="I3" s="35" t="s">
        <v>2</v>
      </c>
      <c r="J3" s="36">
        <v>1006</v>
      </c>
      <c r="K3" s="34" t="s">
        <v>135</v>
      </c>
      <c r="L3" s="40">
        <v>100</v>
      </c>
      <c r="M3" s="4">
        <v>1</v>
      </c>
      <c r="N3" s="8">
        <v>100</v>
      </c>
      <c r="O3" s="8">
        <v>112</v>
      </c>
      <c r="R3" s="4">
        <v>1</v>
      </c>
      <c r="S3" s="4">
        <v>2</v>
      </c>
      <c r="T3" s="22" t="str">
        <f t="shared" ref="T3:T34" si="0">MID(G129,1,AB3)</f>
        <v xml:space="preserve">Apple Inc. </v>
      </c>
      <c r="U3" s="22" t="str">
        <f t="shared" ref="U3:U34" si="1">MID(G129,AB3,LEN(G129))</f>
        <v xml:space="preserve"> Actually a Flipper</v>
      </c>
      <c r="V3" s="22" t="s">
        <v>19</v>
      </c>
      <c r="W3" s="22" t="s">
        <v>104</v>
      </c>
      <c r="X3" s="23">
        <v>2260</v>
      </c>
      <c r="Y3" s="8">
        <v>264.74</v>
      </c>
      <c r="AB3">
        <f t="shared" ref="AB3:AB16" si="2">FIND(" ",G129,(FIND(" ",G129,1)+1))</f>
        <v>11</v>
      </c>
      <c r="AE3">
        <v>1</v>
      </c>
      <c r="AF3">
        <v>5</v>
      </c>
      <c r="AG3" t="s">
        <v>135</v>
      </c>
    </row>
    <row r="4" spans="1:33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52">
        <v>5</v>
      </c>
      <c r="G4" s="38" t="s">
        <v>3</v>
      </c>
      <c r="H4" s="38" t="s">
        <v>263</v>
      </c>
      <c r="I4" s="38" t="s">
        <v>5</v>
      </c>
      <c r="J4" s="39">
        <v>20815001</v>
      </c>
      <c r="K4" s="37" t="s">
        <v>122</v>
      </c>
      <c r="L4" s="41">
        <v>54.35</v>
      </c>
      <c r="M4" s="1">
        <v>2</v>
      </c>
      <c r="N4" s="9">
        <v>108.7</v>
      </c>
      <c r="O4" s="9">
        <v>121.744</v>
      </c>
      <c r="R4" s="4">
        <v>2</v>
      </c>
      <c r="S4" s="4">
        <v>2</v>
      </c>
      <c r="T4" s="22" t="str">
        <f t="shared" si="0"/>
        <v xml:space="preserve">Apple Inc. </v>
      </c>
      <c r="U4" s="22" t="str">
        <f t="shared" si="1"/>
        <v xml:space="preserve"> Actually a Flipper 2</v>
      </c>
      <c r="V4" s="22" t="s">
        <v>19</v>
      </c>
      <c r="W4" s="22" t="s">
        <v>111</v>
      </c>
      <c r="X4" s="23">
        <v>2293</v>
      </c>
      <c r="Y4" s="8">
        <v>207.79</v>
      </c>
      <c r="AB4">
        <f t="shared" si="2"/>
        <v>11</v>
      </c>
      <c r="AE4">
        <v>2</v>
      </c>
      <c r="AF4">
        <v>15</v>
      </c>
      <c r="AG4" t="s">
        <v>122</v>
      </c>
    </row>
    <row r="5" spans="1:33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52">
        <v>5</v>
      </c>
      <c r="G5" s="38" t="s">
        <v>3</v>
      </c>
      <c r="H5" s="38" t="s">
        <v>263</v>
      </c>
      <c r="I5" s="38" t="s">
        <v>5</v>
      </c>
      <c r="J5" s="39">
        <v>20815001</v>
      </c>
      <c r="K5" s="37" t="s">
        <v>141</v>
      </c>
      <c r="L5" s="41">
        <v>54.35</v>
      </c>
      <c r="M5" s="1">
        <v>2</v>
      </c>
      <c r="N5" s="9">
        <v>108.7</v>
      </c>
      <c r="O5" s="9">
        <v>121.744</v>
      </c>
      <c r="R5" s="1">
        <v>3</v>
      </c>
      <c r="S5" s="1">
        <v>2</v>
      </c>
      <c r="T5" s="22" t="str">
        <f t="shared" si="0"/>
        <v xml:space="preserve">Apple Inc. </v>
      </c>
      <c r="U5" s="22" t="str">
        <f t="shared" si="1"/>
        <v xml:space="preserve"> Mini Tablet</v>
      </c>
      <c r="V5" s="24" t="s">
        <v>13</v>
      </c>
      <c r="W5" s="24" t="s">
        <v>110</v>
      </c>
      <c r="X5" s="25">
        <v>2123</v>
      </c>
      <c r="Y5" s="9">
        <v>424.58</v>
      </c>
      <c r="AB5">
        <f t="shared" si="2"/>
        <v>11</v>
      </c>
      <c r="AE5">
        <v>3</v>
      </c>
      <c r="AF5">
        <v>15</v>
      </c>
      <c r="AG5" t="s">
        <v>141</v>
      </c>
    </row>
    <row r="6" spans="1:33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51">
        <v>10</v>
      </c>
      <c r="G6" s="35" t="s">
        <v>6</v>
      </c>
      <c r="H6" s="35" t="s">
        <v>239</v>
      </c>
      <c r="I6" s="35" t="s">
        <v>65</v>
      </c>
      <c r="J6" s="36">
        <v>66001</v>
      </c>
      <c r="K6" s="34" t="s">
        <v>72</v>
      </c>
      <c r="L6" s="40">
        <v>2100</v>
      </c>
      <c r="M6" s="4">
        <v>2</v>
      </c>
      <c r="N6" s="8">
        <v>4200</v>
      </c>
      <c r="O6" s="8">
        <v>4704</v>
      </c>
      <c r="R6" s="4">
        <v>4</v>
      </c>
      <c r="S6" s="4">
        <v>2</v>
      </c>
      <c r="T6" s="22" t="str">
        <f t="shared" si="0"/>
        <v xml:space="preserve">Apple Inc. </v>
      </c>
      <c r="U6" s="22" t="str">
        <f t="shared" si="1"/>
        <v xml:space="preserve"> Tiny Tablet</v>
      </c>
      <c r="V6" s="22" t="s">
        <v>13</v>
      </c>
      <c r="W6" s="22" t="s">
        <v>109</v>
      </c>
      <c r="X6" s="23">
        <v>2136</v>
      </c>
      <c r="Y6" s="8">
        <v>374.63</v>
      </c>
      <c r="AB6">
        <f t="shared" si="2"/>
        <v>11</v>
      </c>
      <c r="AE6">
        <v>4</v>
      </c>
      <c r="AF6">
        <v>32</v>
      </c>
      <c r="AG6" t="s">
        <v>72</v>
      </c>
    </row>
    <row r="7" spans="1:33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51">
        <v>10</v>
      </c>
      <c r="G7" s="35" t="s">
        <v>6</v>
      </c>
      <c r="H7" s="35" t="s">
        <v>239</v>
      </c>
      <c r="I7" s="35" t="s">
        <v>65</v>
      </c>
      <c r="J7" s="36">
        <v>66001</v>
      </c>
      <c r="K7" s="34" t="s">
        <v>112</v>
      </c>
      <c r="L7" s="40">
        <v>2100</v>
      </c>
      <c r="M7" s="4">
        <v>2</v>
      </c>
      <c r="N7" s="8">
        <v>4200</v>
      </c>
      <c r="O7" s="8">
        <v>4704</v>
      </c>
      <c r="R7" s="4">
        <v>5</v>
      </c>
      <c r="S7" s="4">
        <v>1</v>
      </c>
      <c r="T7" s="22" t="str">
        <f t="shared" si="0"/>
        <v xml:space="preserve">Boxstore Inc. </v>
      </c>
      <c r="U7" s="22" t="str">
        <f t="shared" si="1"/>
        <v xml:space="preserve"> Barista Express</v>
      </c>
      <c r="V7" s="22" t="s">
        <v>1</v>
      </c>
      <c r="W7" s="22" t="s">
        <v>2</v>
      </c>
      <c r="X7" s="23">
        <v>1006</v>
      </c>
      <c r="Y7" s="8">
        <v>100</v>
      </c>
      <c r="AB7">
        <f t="shared" si="2"/>
        <v>14</v>
      </c>
      <c r="AE7">
        <v>5</v>
      </c>
      <c r="AF7">
        <v>32</v>
      </c>
      <c r="AG7" t="s">
        <v>112</v>
      </c>
    </row>
    <row r="8" spans="1:33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52">
        <v>1</v>
      </c>
      <c r="G8" s="38" t="s">
        <v>264</v>
      </c>
      <c r="H8" s="38" t="s">
        <v>1</v>
      </c>
      <c r="I8" s="38" t="s">
        <v>11</v>
      </c>
      <c r="J8" s="39">
        <v>1012</v>
      </c>
      <c r="K8" s="37" t="s">
        <v>129</v>
      </c>
      <c r="L8" s="41">
        <v>133.16999999999999</v>
      </c>
      <c r="M8" s="1">
        <v>-1</v>
      </c>
      <c r="N8" s="9">
        <v>0</v>
      </c>
      <c r="O8" s="9">
        <v>0</v>
      </c>
      <c r="R8" s="1">
        <v>6</v>
      </c>
      <c r="S8" s="1">
        <v>1</v>
      </c>
      <c r="T8" s="22" t="str">
        <f t="shared" si="0"/>
        <v xml:space="preserve">Boxstore Inc. </v>
      </c>
      <c r="U8" s="22" t="str">
        <f t="shared" si="1"/>
        <v xml:space="preserve"> Barista Express II</v>
      </c>
      <c r="V8" s="24" t="s">
        <v>1</v>
      </c>
      <c r="W8" s="24" t="s">
        <v>11</v>
      </c>
      <c r="X8" s="25">
        <v>1012</v>
      </c>
      <c r="Y8" s="9">
        <v>133.16999999999999</v>
      </c>
      <c r="AB8">
        <f t="shared" si="2"/>
        <v>14</v>
      </c>
      <c r="AE8">
        <v>6</v>
      </c>
      <c r="AF8">
        <v>6</v>
      </c>
      <c r="AG8" t="s">
        <v>129</v>
      </c>
    </row>
    <row r="9" spans="1:33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52">
        <v>1</v>
      </c>
      <c r="G9" s="38" t="s">
        <v>264</v>
      </c>
      <c r="H9" s="38" t="s">
        <v>1</v>
      </c>
      <c r="I9" s="38" t="s">
        <v>11</v>
      </c>
      <c r="J9" s="39">
        <v>1012</v>
      </c>
      <c r="K9" s="37" t="s">
        <v>130</v>
      </c>
      <c r="L9" s="41">
        <v>133.16999999999999</v>
      </c>
      <c r="M9" s="1">
        <v>1</v>
      </c>
      <c r="N9" s="9">
        <v>0</v>
      </c>
      <c r="O9" s="9">
        <v>0</v>
      </c>
      <c r="R9" s="4">
        <v>7</v>
      </c>
      <c r="S9" s="4">
        <v>1</v>
      </c>
      <c r="T9" s="22" t="str">
        <f t="shared" si="0"/>
        <v xml:space="preserve">Boxstore Inc. </v>
      </c>
      <c r="U9" s="22" t="str">
        <f t="shared" si="1"/>
        <v xml:space="preserve"> Super Tablet</v>
      </c>
      <c r="V9" s="22" t="s">
        <v>13</v>
      </c>
      <c r="W9" s="22" t="s">
        <v>42</v>
      </c>
      <c r="X9" s="23">
        <v>8335</v>
      </c>
      <c r="Y9" s="8">
        <v>1435</v>
      </c>
      <c r="AB9">
        <f t="shared" si="2"/>
        <v>14</v>
      </c>
      <c r="AE9">
        <v>7</v>
      </c>
      <c r="AF9">
        <v>6</v>
      </c>
      <c r="AG9" t="s">
        <v>130</v>
      </c>
    </row>
    <row r="10" spans="1:33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51">
        <v>5</v>
      </c>
      <c r="G10" s="35" t="s">
        <v>12</v>
      </c>
      <c r="H10" s="35" t="s">
        <v>13</v>
      </c>
      <c r="I10" s="35" t="s">
        <v>14</v>
      </c>
      <c r="J10" s="36">
        <v>41406</v>
      </c>
      <c r="K10" s="34" t="s">
        <v>227</v>
      </c>
      <c r="L10" s="40">
        <v>1500</v>
      </c>
      <c r="M10" s="4">
        <v>2</v>
      </c>
      <c r="N10" s="8">
        <v>4731.4800000000014</v>
      </c>
      <c r="O10" s="8">
        <v>5299.2576000000017</v>
      </c>
      <c r="R10" s="1">
        <v>8</v>
      </c>
      <c r="S10" s="1">
        <v>1</v>
      </c>
      <c r="T10" s="22" t="str">
        <f t="shared" si="0"/>
        <v xml:space="preserve">Boxstore Inc. </v>
      </c>
      <c r="U10" s="22" t="str">
        <f t="shared" si="1"/>
        <v xml:space="preserve"> Super Tablet 1TB</v>
      </c>
      <c r="V10" s="24" t="s">
        <v>13</v>
      </c>
      <c r="W10" s="24" t="s">
        <v>73</v>
      </c>
      <c r="X10" s="25">
        <v>8360</v>
      </c>
      <c r="Y10" s="9">
        <v>2000</v>
      </c>
      <c r="AB10">
        <f t="shared" si="2"/>
        <v>14</v>
      </c>
      <c r="AE10">
        <v>8</v>
      </c>
      <c r="AF10">
        <v>21</v>
      </c>
      <c r="AG10" t="s">
        <v>227</v>
      </c>
    </row>
    <row r="11" spans="1:33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51">
        <v>5</v>
      </c>
      <c r="G11" s="35" t="s">
        <v>12</v>
      </c>
      <c r="H11" s="35" t="s">
        <v>13</v>
      </c>
      <c r="I11" s="35" t="s">
        <v>14</v>
      </c>
      <c r="J11" s="36">
        <v>41406</v>
      </c>
      <c r="K11" s="34" t="s">
        <v>228</v>
      </c>
      <c r="L11" s="40">
        <v>1500</v>
      </c>
      <c r="M11" s="4">
        <v>2</v>
      </c>
      <c r="N11" s="8">
        <v>4731.4800000000014</v>
      </c>
      <c r="O11" s="8">
        <v>5299.2576000000017</v>
      </c>
      <c r="R11" s="1">
        <v>9</v>
      </c>
      <c r="S11" s="1">
        <v>4</v>
      </c>
      <c r="T11" s="22" t="str">
        <f t="shared" si="0"/>
        <v xml:space="preserve">Dell Technologies </v>
      </c>
      <c r="U11" s="22" t="str">
        <f t="shared" si="1"/>
        <v xml:space="preserve"> 20 ounce Blender</v>
      </c>
      <c r="V11" s="24" t="s">
        <v>263</v>
      </c>
      <c r="W11" s="24" t="s">
        <v>38</v>
      </c>
      <c r="X11" s="25">
        <v>11164009</v>
      </c>
      <c r="Y11" s="9">
        <v>69.53</v>
      </c>
      <c r="AB11">
        <f t="shared" si="2"/>
        <v>18</v>
      </c>
      <c r="AE11">
        <v>9</v>
      </c>
      <c r="AF11">
        <v>21</v>
      </c>
      <c r="AG11" t="s">
        <v>228</v>
      </c>
    </row>
    <row r="12" spans="1:33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51">
        <v>7</v>
      </c>
      <c r="G12" s="35" t="s">
        <v>15</v>
      </c>
      <c r="H12" s="35" t="s">
        <v>1</v>
      </c>
      <c r="I12" s="35" t="s">
        <v>16</v>
      </c>
      <c r="J12" s="36">
        <v>5618009</v>
      </c>
      <c r="K12" s="34" t="s">
        <v>17</v>
      </c>
      <c r="L12" s="40">
        <v>199.8</v>
      </c>
      <c r="M12" s="4">
        <v>2</v>
      </c>
      <c r="N12" s="8">
        <v>4731.4800000000014</v>
      </c>
      <c r="O12" s="8">
        <v>5299.2576000000017</v>
      </c>
      <c r="R12" s="1">
        <v>10</v>
      </c>
      <c r="S12" s="1">
        <v>4</v>
      </c>
      <c r="T12" s="22" t="str">
        <f t="shared" si="0"/>
        <v xml:space="preserve">Dell Technologies </v>
      </c>
      <c r="U12" s="22" t="str">
        <f t="shared" si="1"/>
        <v xml:space="preserve"> 40 ounce Blender</v>
      </c>
      <c r="V12" s="24" t="s">
        <v>263</v>
      </c>
      <c r="W12" s="24" t="s">
        <v>40</v>
      </c>
      <c r="X12" s="25">
        <v>42542001</v>
      </c>
      <c r="Y12" s="9">
        <v>89.41</v>
      </c>
      <c r="AB12">
        <f t="shared" si="2"/>
        <v>18</v>
      </c>
      <c r="AE12">
        <v>10</v>
      </c>
      <c r="AF12">
        <v>37</v>
      </c>
      <c r="AG12" t="s">
        <v>17</v>
      </c>
    </row>
    <row r="13" spans="1:33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51">
        <v>7</v>
      </c>
      <c r="G13" s="35" t="s">
        <v>15</v>
      </c>
      <c r="H13" s="35" t="s">
        <v>1</v>
      </c>
      <c r="I13" s="35" t="s">
        <v>16</v>
      </c>
      <c r="J13" s="36">
        <v>5618009</v>
      </c>
      <c r="K13" s="34" t="s">
        <v>184</v>
      </c>
      <c r="L13" s="40">
        <v>199.8</v>
      </c>
      <c r="M13" s="4">
        <v>2</v>
      </c>
      <c r="N13" s="8">
        <v>4731.4800000000014</v>
      </c>
      <c r="O13" s="8">
        <v>5299.2576000000017</v>
      </c>
      <c r="R13" s="4">
        <v>11</v>
      </c>
      <c r="S13" s="4">
        <v>4</v>
      </c>
      <c r="T13" s="22" t="str">
        <f t="shared" si="0"/>
        <v xml:space="preserve">Dell Technologies </v>
      </c>
      <c r="U13" s="22" t="str">
        <f t="shared" si="1"/>
        <v xml:space="preserve"> 65" HDTV</v>
      </c>
      <c r="V13" s="22" t="s">
        <v>241</v>
      </c>
      <c r="W13" s="22" t="s">
        <v>76</v>
      </c>
      <c r="X13" s="23">
        <v>51281</v>
      </c>
      <c r="Y13" s="8">
        <v>6665.33</v>
      </c>
      <c r="AB13">
        <f t="shared" si="2"/>
        <v>18</v>
      </c>
      <c r="AE13">
        <v>11</v>
      </c>
      <c r="AF13">
        <v>37</v>
      </c>
      <c r="AG13" t="s">
        <v>184</v>
      </c>
    </row>
    <row r="14" spans="1:33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51">
        <v>7</v>
      </c>
      <c r="G14" s="35" t="s">
        <v>18</v>
      </c>
      <c r="H14" s="35" t="s">
        <v>19</v>
      </c>
      <c r="I14" s="35" t="s">
        <v>20</v>
      </c>
      <c r="J14" s="36">
        <v>20983041</v>
      </c>
      <c r="K14" s="34" t="s">
        <v>185</v>
      </c>
      <c r="L14" s="40">
        <v>332.97</v>
      </c>
      <c r="M14" s="4">
        <v>4</v>
      </c>
      <c r="N14" s="8">
        <v>4731.4800000000014</v>
      </c>
      <c r="O14" s="8">
        <v>5299.2576000000017</v>
      </c>
      <c r="R14" s="4">
        <v>12</v>
      </c>
      <c r="S14" s="4">
        <v>4</v>
      </c>
      <c r="T14" s="22" t="str">
        <f t="shared" si="0"/>
        <v xml:space="preserve">Dell Technologies </v>
      </c>
      <c r="U14" s="22" t="str">
        <f t="shared" si="1"/>
        <v xml:space="preserve"> 60" HDTV</v>
      </c>
      <c r="V14" s="22" t="s">
        <v>241</v>
      </c>
      <c r="W14" s="22" t="s">
        <v>275</v>
      </c>
      <c r="X14" s="23">
        <v>51287</v>
      </c>
      <c r="Y14" s="8">
        <v>6065.33</v>
      </c>
      <c r="AB14">
        <f t="shared" si="2"/>
        <v>18</v>
      </c>
      <c r="AE14">
        <v>12</v>
      </c>
      <c r="AF14">
        <v>38</v>
      </c>
      <c r="AG14" t="s">
        <v>185</v>
      </c>
    </row>
    <row r="15" spans="1:33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51">
        <v>7</v>
      </c>
      <c r="G15" s="35" t="s">
        <v>18</v>
      </c>
      <c r="H15" s="35" t="s">
        <v>19</v>
      </c>
      <c r="I15" s="35" t="s">
        <v>20</v>
      </c>
      <c r="J15" s="36">
        <v>20983041</v>
      </c>
      <c r="K15" s="34" t="s">
        <v>186</v>
      </c>
      <c r="L15" s="40">
        <v>332.97</v>
      </c>
      <c r="M15" s="4">
        <v>4</v>
      </c>
      <c r="N15" s="8">
        <v>4731.4800000000014</v>
      </c>
      <c r="O15" s="8">
        <v>5299.2576000000017</v>
      </c>
      <c r="R15" s="4">
        <v>13</v>
      </c>
      <c r="S15" s="4">
        <v>4</v>
      </c>
      <c r="T15" s="22" t="str">
        <f t="shared" si="0"/>
        <v xml:space="preserve">Dell Technologies </v>
      </c>
      <c r="U15" s="22" t="str">
        <f t="shared" si="1"/>
        <v xml:space="preserve"> Mini Tablet</v>
      </c>
      <c r="V15" s="22" t="s">
        <v>13</v>
      </c>
      <c r="W15" s="22" t="s">
        <v>81</v>
      </c>
      <c r="X15" s="23">
        <v>8211010</v>
      </c>
      <c r="Y15" s="8">
        <v>499.5</v>
      </c>
      <c r="AB15">
        <f t="shared" si="2"/>
        <v>18</v>
      </c>
      <c r="AE15">
        <v>13</v>
      </c>
      <c r="AF15">
        <v>38</v>
      </c>
      <c r="AG15" t="s">
        <v>186</v>
      </c>
    </row>
    <row r="16" spans="1:33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51">
        <v>7</v>
      </c>
      <c r="G16" s="35" t="s">
        <v>18</v>
      </c>
      <c r="H16" s="35" t="s">
        <v>19</v>
      </c>
      <c r="I16" s="35" t="s">
        <v>20</v>
      </c>
      <c r="J16" s="36">
        <v>20983041</v>
      </c>
      <c r="K16" s="34" t="s">
        <v>187</v>
      </c>
      <c r="L16" s="40">
        <v>332.97</v>
      </c>
      <c r="M16" s="4">
        <v>4</v>
      </c>
      <c r="N16" s="8">
        <v>4731.4800000000014</v>
      </c>
      <c r="O16" s="8">
        <v>5299.2576000000017</v>
      </c>
      <c r="R16" s="1">
        <v>14</v>
      </c>
      <c r="S16" s="1">
        <v>4</v>
      </c>
      <c r="T16" s="22" t="str">
        <f t="shared" si="0"/>
        <v xml:space="preserve">Dell Technologies </v>
      </c>
      <c r="U16" s="22" t="str">
        <f t="shared" si="1"/>
        <v xml:space="preserve"> Really Smartphone</v>
      </c>
      <c r="V16" s="24" t="s">
        <v>19</v>
      </c>
      <c r="W16" s="24" t="s">
        <v>46</v>
      </c>
      <c r="X16" s="25">
        <v>50864001</v>
      </c>
      <c r="Y16" s="9">
        <v>1090.9100000000001</v>
      </c>
      <c r="AB16">
        <f t="shared" si="2"/>
        <v>18</v>
      </c>
      <c r="AE16">
        <v>14</v>
      </c>
      <c r="AF16">
        <v>38</v>
      </c>
      <c r="AG16" t="s">
        <v>187</v>
      </c>
    </row>
    <row r="17" spans="1:33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51">
        <v>7</v>
      </c>
      <c r="G17" s="35" t="s">
        <v>18</v>
      </c>
      <c r="H17" s="35" t="s">
        <v>19</v>
      </c>
      <c r="I17" s="35" t="s">
        <v>20</v>
      </c>
      <c r="J17" s="36">
        <v>20983041</v>
      </c>
      <c r="K17" s="34" t="s">
        <v>188</v>
      </c>
      <c r="L17" s="40">
        <v>332.97</v>
      </c>
      <c r="M17" s="4">
        <v>4</v>
      </c>
      <c r="N17" s="8">
        <v>4731.4800000000014</v>
      </c>
      <c r="O17" s="8">
        <v>5299.2576000000017</v>
      </c>
      <c r="R17" s="1">
        <v>15</v>
      </c>
      <c r="S17" s="1">
        <v>5</v>
      </c>
      <c r="T17" s="22" t="str">
        <f t="shared" si="0"/>
        <v xml:space="preserve">Hitachi </v>
      </c>
      <c r="U17" s="22" t="str">
        <f t="shared" si="1"/>
        <v xml:space="preserve"> 20 ounce Blender</v>
      </c>
      <c r="V17" s="24" t="s">
        <v>263</v>
      </c>
      <c r="W17" s="24" t="s">
        <v>5</v>
      </c>
      <c r="X17" s="25">
        <v>20815001</v>
      </c>
      <c r="Y17" s="9">
        <v>54.35</v>
      </c>
      <c r="AB17">
        <f t="shared" ref="AB17:AB28" si="3">FIND(" ",G143,1)</f>
        <v>8</v>
      </c>
      <c r="AE17">
        <v>15</v>
      </c>
      <c r="AF17">
        <v>38</v>
      </c>
      <c r="AG17" t="s">
        <v>188</v>
      </c>
    </row>
    <row r="18" spans="1:33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52">
        <v>10</v>
      </c>
      <c r="G18" s="38" t="s">
        <v>22</v>
      </c>
      <c r="H18" s="38" t="s">
        <v>19</v>
      </c>
      <c r="I18" s="38" t="s">
        <v>23</v>
      </c>
      <c r="J18" s="39">
        <v>8427</v>
      </c>
      <c r="K18" s="37" t="s">
        <v>175</v>
      </c>
      <c r="L18" s="41">
        <v>1010</v>
      </c>
      <c r="M18" s="1">
        <v>-1</v>
      </c>
      <c r="N18" s="9">
        <v>0</v>
      </c>
      <c r="O18" s="9">
        <v>0</v>
      </c>
      <c r="R18" s="1">
        <v>16</v>
      </c>
      <c r="S18" s="1">
        <v>5</v>
      </c>
      <c r="T18" s="22" t="str">
        <f t="shared" si="0"/>
        <v xml:space="preserve">Hitachi </v>
      </c>
      <c r="U18" s="22" t="str">
        <f t="shared" si="1"/>
        <v xml:space="preserve"> Actually a Flipper</v>
      </c>
      <c r="V18" s="24" t="s">
        <v>19</v>
      </c>
      <c r="W18" s="24" t="s">
        <v>56</v>
      </c>
      <c r="X18" s="25">
        <v>40184001</v>
      </c>
      <c r="Y18" s="9">
        <v>226.07</v>
      </c>
      <c r="AB18">
        <f t="shared" si="3"/>
        <v>8</v>
      </c>
      <c r="AE18">
        <v>16</v>
      </c>
      <c r="AF18">
        <v>34</v>
      </c>
      <c r="AG18" t="s">
        <v>175</v>
      </c>
    </row>
    <row r="19" spans="1:33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52">
        <v>10</v>
      </c>
      <c r="G19" s="38" t="s">
        <v>22</v>
      </c>
      <c r="H19" s="38" t="s">
        <v>19</v>
      </c>
      <c r="I19" s="38" t="s">
        <v>23</v>
      </c>
      <c r="J19" s="39">
        <v>8427</v>
      </c>
      <c r="K19" s="37" t="s">
        <v>176</v>
      </c>
      <c r="L19" s="41">
        <v>1010</v>
      </c>
      <c r="M19" s="1">
        <v>1</v>
      </c>
      <c r="N19" s="9">
        <v>0</v>
      </c>
      <c r="O19" s="9">
        <v>0</v>
      </c>
      <c r="R19" s="1">
        <v>17</v>
      </c>
      <c r="S19" s="1">
        <v>5</v>
      </c>
      <c r="T19" s="22" t="str">
        <f t="shared" si="0"/>
        <v xml:space="preserve">Hitachi </v>
      </c>
      <c r="U19" s="22" t="str">
        <f t="shared" si="1"/>
        <v xml:space="preserve"> Barista Express</v>
      </c>
      <c r="V19" s="24" t="s">
        <v>1</v>
      </c>
      <c r="W19" s="24" t="s">
        <v>58</v>
      </c>
      <c r="X19" s="25">
        <v>40182001</v>
      </c>
      <c r="Y19" s="9">
        <v>172.63</v>
      </c>
      <c r="AB19">
        <f t="shared" si="3"/>
        <v>8</v>
      </c>
      <c r="AE19">
        <v>17</v>
      </c>
      <c r="AF19">
        <v>34</v>
      </c>
      <c r="AG19" t="s">
        <v>176</v>
      </c>
    </row>
    <row r="20" spans="1:33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51">
        <v>3</v>
      </c>
      <c r="G20" s="35" t="s">
        <v>24</v>
      </c>
      <c r="H20" s="35" t="s">
        <v>265</v>
      </c>
      <c r="I20" s="35" t="s">
        <v>26</v>
      </c>
      <c r="J20" s="36">
        <v>5804084</v>
      </c>
      <c r="K20" s="34" t="s">
        <v>196</v>
      </c>
      <c r="L20" s="40">
        <v>504.69</v>
      </c>
      <c r="M20" s="4">
        <v>2</v>
      </c>
      <c r="N20" s="8">
        <v>1009.38</v>
      </c>
      <c r="O20" s="8">
        <v>1130.5056</v>
      </c>
      <c r="R20" s="4">
        <v>18</v>
      </c>
      <c r="S20" s="4">
        <v>5</v>
      </c>
      <c r="T20" s="22" t="str">
        <f t="shared" si="0"/>
        <v xml:space="preserve">Hitachi </v>
      </c>
      <c r="U20" s="22" t="str">
        <f t="shared" si="1"/>
        <v xml:space="preserve"> Dryer</v>
      </c>
      <c r="V20" s="22" t="s">
        <v>266</v>
      </c>
      <c r="W20" s="22" t="s">
        <v>87</v>
      </c>
      <c r="X20" s="23">
        <v>8359</v>
      </c>
      <c r="Y20" s="8">
        <v>710</v>
      </c>
      <c r="AB20">
        <f t="shared" si="3"/>
        <v>8</v>
      </c>
      <c r="AE20">
        <v>18</v>
      </c>
      <c r="AF20">
        <v>44</v>
      </c>
      <c r="AG20" t="s">
        <v>196</v>
      </c>
    </row>
    <row r="21" spans="1:33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51">
        <v>3</v>
      </c>
      <c r="G21" s="35" t="s">
        <v>24</v>
      </c>
      <c r="H21" s="35" t="s">
        <v>265</v>
      </c>
      <c r="I21" s="35" t="s">
        <v>26</v>
      </c>
      <c r="J21" s="36">
        <v>5804084</v>
      </c>
      <c r="K21" s="34" t="s">
        <v>197</v>
      </c>
      <c r="L21" s="40">
        <v>504.69</v>
      </c>
      <c r="M21" s="4">
        <v>2</v>
      </c>
      <c r="N21" s="8">
        <v>1009.38</v>
      </c>
      <c r="O21" s="8">
        <v>1130.5056</v>
      </c>
      <c r="R21" s="1">
        <v>19</v>
      </c>
      <c r="S21" s="1">
        <v>5</v>
      </c>
      <c r="T21" s="22" t="str">
        <f t="shared" si="0"/>
        <v xml:space="preserve">Hitachi </v>
      </c>
      <c r="U21" s="22" t="str">
        <f t="shared" si="1"/>
        <v xml:space="preserve"> Mini Tablet</v>
      </c>
      <c r="V21" s="24" t="s">
        <v>13</v>
      </c>
      <c r="W21" s="24" t="s">
        <v>60</v>
      </c>
      <c r="X21" s="25">
        <v>5850009</v>
      </c>
      <c r="Y21" s="9">
        <v>448.25</v>
      </c>
      <c r="AB21">
        <f t="shared" si="3"/>
        <v>8</v>
      </c>
      <c r="AE21">
        <v>19</v>
      </c>
      <c r="AF21">
        <v>44</v>
      </c>
      <c r="AG21" t="s">
        <v>197</v>
      </c>
    </row>
    <row r="22" spans="1:33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52">
        <v>10</v>
      </c>
      <c r="G22" s="38" t="s">
        <v>22</v>
      </c>
      <c r="H22" s="38" t="s">
        <v>19</v>
      </c>
      <c r="I22" s="38" t="s">
        <v>23</v>
      </c>
      <c r="J22" s="39">
        <v>8427</v>
      </c>
      <c r="K22" s="37" t="s">
        <v>177</v>
      </c>
      <c r="L22" s="41">
        <v>1010</v>
      </c>
      <c r="M22" s="1">
        <v>2</v>
      </c>
      <c r="N22" s="9">
        <v>2020</v>
      </c>
      <c r="O22" s="9">
        <v>2262.4</v>
      </c>
      <c r="R22" s="4">
        <v>20</v>
      </c>
      <c r="S22" s="4">
        <v>5</v>
      </c>
      <c r="T22" s="22" t="str">
        <f t="shared" si="0"/>
        <v xml:space="preserve">Hitachi </v>
      </c>
      <c r="U22" s="22" t="str">
        <f t="shared" si="1"/>
        <v xml:space="preserve"> Really Smartphone</v>
      </c>
      <c r="V22" s="22" t="s">
        <v>19</v>
      </c>
      <c r="W22" s="22" t="s">
        <v>51</v>
      </c>
      <c r="X22" s="23">
        <v>13563</v>
      </c>
      <c r="Y22" s="8">
        <v>1170</v>
      </c>
      <c r="AB22">
        <f t="shared" si="3"/>
        <v>8</v>
      </c>
      <c r="AE22">
        <v>20</v>
      </c>
      <c r="AF22">
        <v>34</v>
      </c>
      <c r="AG22" t="s">
        <v>177</v>
      </c>
    </row>
    <row r="23" spans="1:33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52">
        <v>10</v>
      </c>
      <c r="G23" s="38" t="s">
        <v>22</v>
      </c>
      <c r="H23" s="38" t="s">
        <v>19</v>
      </c>
      <c r="I23" s="38" t="s">
        <v>23</v>
      </c>
      <c r="J23" s="39">
        <v>8427</v>
      </c>
      <c r="K23" s="37" t="s">
        <v>178</v>
      </c>
      <c r="L23" s="41">
        <v>1010</v>
      </c>
      <c r="M23" s="1">
        <v>2</v>
      </c>
      <c r="N23" s="9">
        <v>2020</v>
      </c>
      <c r="O23" s="9">
        <v>2262.4</v>
      </c>
      <c r="R23" s="4">
        <v>21</v>
      </c>
      <c r="S23" s="4">
        <v>5</v>
      </c>
      <c r="T23" s="22" t="str">
        <f t="shared" si="0"/>
        <v xml:space="preserve">Hitachi </v>
      </c>
      <c r="U23" s="22" t="str">
        <f t="shared" si="1"/>
        <v xml:space="preserve"> Super Tablet</v>
      </c>
      <c r="V23" s="22" t="s">
        <v>13</v>
      </c>
      <c r="W23" s="22" t="s">
        <v>14</v>
      </c>
      <c r="X23" s="23">
        <v>41406</v>
      </c>
      <c r="Y23" s="8">
        <v>1500</v>
      </c>
      <c r="AB23">
        <f t="shared" si="3"/>
        <v>8</v>
      </c>
      <c r="AE23">
        <v>21</v>
      </c>
      <c r="AF23">
        <v>34</v>
      </c>
      <c r="AG23" t="s">
        <v>178</v>
      </c>
    </row>
    <row r="24" spans="1:33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51">
        <v>8</v>
      </c>
      <c r="G24" s="35" t="s">
        <v>28</v>
      </c>
      <c r="H24" s="35" t="s">
        <v>263</v>
      </c>
      <c r="I24" s="35" t="s">
        <v>29</v>
      </c>
      <c r="J24" s="36">
        <v>8413009</v>
      </c>
      <c r="K24" s="34" t="s">
        <v>30</v>
      </c>
      <c r="L24" s="40">
        <v>50.75</v>
      </c>
      <c r="M24" s="4">
        <v>2</v>
      </c>
      <c r="N24" s="8">
        <v>1564.5</v>
      </c>
      <c r="O24" s="8">
        <v>1752.24</v>
      </c>
      <c r="R24" s="4">
        <v>22</v>
      </c>
      <c r="S24" s="4">
        <v>8</v>
      </c>
      <c r="T24" s="22" t="str">
        <f t="shared" si="0"/>
        <v xml:space="preserve">Intel </v>
      </c>
      <c r="U24" s="22" t="str">
        <f t="shared" si="1"/>
        <v xml:space="preserve"> 20 ounce Blender</v>
      </c>
      <c r="V24" s="22" t="s">
        <v>263</v>
      </c>
      <c r="W24" s="22" t="s">
        <v>29</v>
      </c>
      <c r="X24" s="23">
        <v>8413009</v>
      </c>
      <c r="Y24" s="8">
        <v>50.75</v>
      </c>
      <c r="AB24">
        <f t="shared" si="3"/>
        <v>6</v>
      </c>
      <c r="AE24">
        <v>22</v>
      </c>
      <c r="AF24">
        <v>22</v>
      </c>
      <c r="AG24" t="s">
        <v>30</v>
      </c>
    </row>
    <row r="25" spans="1:33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51">
        <v>8</v>
      </c>
      <c r="G25" s="35" t="s">
        <v>28</v>
      </c>
      <c r="H25" s="35" t="s">
        <v>263</v>
      </c>
      <c r="I25" s="35" t="s">
        <v>29</v>
      </c>
      <c r="J25" s="36">
        <v>8413009</v>
      </c>
      <c r="K25" s="34" t="s">
        <v>142</v>
      </c>
      <c r="L25" s="40">
        <v>50.75</v>
      </c>
      <c r="M25" s="4">
        <v>2</v>
      </c>
      <c r="N25" s="8">
        <v>1564.5</v>
      </c>
      <c r="O25" s="8">
        <v>1752.24</v>
      </c>
      <c r="R25" s="4">
        <v>22</v>
      </c>
      <c r="S25" s="4">
        <v>8</v>
      </c>
      <c r="T25" s="22" t="str">
        <f t="shared" si="0"/>
        <v xml:space="preserve">Intel </v>
      </c>
      <c r="U25" s="22" t="str">
        <f t="shared" si="1"/>
        <v xml:space="preserve"> 20 ounce Blender</v>
      </c>
      <c r="V25" s="22" t="s">
        <v>263</v>
      </c>
      <c r="W25" s="22" t="s">
        <v>29</v>
      </c>
      <c r="X25" s="23">
        <v>8413009</v>
      </c>
      <c r="Y25" s="8">
        <v>50.75</v>
      </c>
      <c r="AB25">
        <f t="shared" si="3"/>
        <v>6</v>
      </c>
      <c r="AE25">
        <v>23</v>
      </c>
      <c r="AF25">
        <v>22</v>
      </c>
      <c r="AG25" t="s">
        <v>142</v>
      </c>
    </row>
    <row r="26" spans="1:33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51">
        <v>8</v>
      </c>
      <c r="G26" s="35" t="s">
        <v>31</v>
      </c>
      <c r="H26" s="35" t="s">
        <v>1</v>
      </c>
      <c r="I26" s="35" t="s">
        <v>32</v>
      </c>
      <c r="J26" s="36">
        <v>3820009</v>
      </c>
      <c r="K26" s="34" t="s">
        <v>143</v>
      </c>
      <c r="L26" s="40">
        <v>104.5</v>
      </c>
      <c r="M26" s="4">
        <v>14</v>
      </c>
      <c r="N26" s="8">
        <v>1564.5</v>
      </c>
      <c r="O26" s="8">
        <v>1752.24</v>
      </c>
      <c r="R26" s="4">
        <v>23</v>
      </c>
      <c r="S26" s="4">
        <v>8</v>
      </c>
      <c r="T26" s="22" t="str">
        <f t="shared" si="0"/>
        <v xml:space="preserve">Intel </v>
      </c>
      <c r="U26" s="22" t="str">
        <f t="shared" si="1"/>
        <v xml:space="preserve"> Barista Express</v>
      </c>
      <c r="V26" s="22" t="s">
        <v>1</v>
      </c>
      <c r="W26" s="22" t="s">
        <v>32</v>
      </c>
      <c r="X26" s="23">
        <v>3820009</v>
      </c>
      <c r="Y26" s="8">
        <v>104.5</v>
      </c>
      <c r="AB26">
        <f t="shared" si="3"/>
        <v>6</v>
      </c>
      <c r="AE26">
        <v>24</v>
      </c>
      <c r="AF26">
        <v>23</v>
      </c>
      <c r="AG26" t="s">
        <v>143</v>
      </c>
    </row>
    <row r="27" spans="1:33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51">
        <v>8</v>
      </c>
      <c r="G27" s="35" t="s">
        <v>31</v>
      </c>
      <c r="H27" s="35" t="s">
        <v>1</v>
      </c>
      <c r="I27" s="35" t="s">
        <v>32</v>
      </c>
      <c r="J27" s="36">
        <v>3820009</v>
      </c>
      <c r="K27" s="34" t="s">
        <v>144</v>
      </c>
      <c r="L27" s="40">
        <v>104.5</v>
      </c>
      <c r="M27" s="4">
        <v>14</v>
      </c>
      <c r="N27" s="8">
        <v>1564.5</v>
      </c>
      <c r="O27" s="8">
        <v>1752.24</v>
      </c>
      <c r="R27" s="4">
        <v>24</v>
      </c>
      <c r="S27" s="4">
        <v>8</v>
      </c>
      <c r="T27" s="22" t="str">
        <f t="shared" si="0"/>
        <v xml:space="preserve">Intel </v>
      </c>
      <c r="U27" s="22" t="str">
        <f t="shared" si="1"/>
        <v xml:space="preserve"> Really Smartphone</v>
      </c>
      <c r="V27" s="22" t="s">
        <v>19</v>
      </c>
      <c r="W27" s="22" t="s">
        <v>36</v>
      </c>
      <c r="X27" s="23">
        <v>1100321</v>
      </c>
      <c r="Y27" s="8">
        <v>1272</v>
      </c>
      <c r="AB27">
        <f t="shared" si="3"/>
        <v>6</v>
      </c>
      <c r="AE27">
        <v>25</v>
      </c>
      <c r="AF27">
        <v>23</v>
      </c>
      <c r="AG27" t="s">
        <v>144</v>
      </c>
    </row>
    <row r="28" spans="1:33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51">
        <v>8</v>
      </c>
      <c r="G28" s="35" t="s">
        <v>31</v>
      </c>
      <c r="H28" s="35" t="s">
        <v>1</v>
      </c>
      <c r="I28" s="35" t="s">
        <v>32</v>
      </c>
      <c r="J28" s="36">
        <v>3820009</v>
      </c>
      <c r="K28" s="34" t="s">
        <v>145</v>
      </c>
      <c r="L28" s="40">
        <v>104.5</v>
      </c>
      <c r="M28" s="4">
        <v>14</v>
      </c>
      <c r="N28" s="8">
        <v>1564.5</v>
      </c>
      <c r="O28" s="8">
        <v>1752.24</v>
      </c>
      <c r="R28" s="4">
        <v>25</v>
      </c>
      <c r="S28" s="4">
        <v>8</v>
      </c>
      <c r="T28" s="22" t="str">
        <f t="shared" si="0"/>
        <v xml:space="preserve">Intel </v>
      </c>
      <c r="U28" s="22" t="str">
        <f t="shared" si="1"/>
        <v xml:space="preserve"> Super Tablet</v>
      </c>
      <c r="V28" s="22" t="s">
        <v>13</v>
      </c>
      <c r="W28" s="22" t="s">
        <v>93</v>
      </c>
      <c r="X28" s="23">
        <v>8294</v>
      </c>
      <c r="Y28" s="8">
        <v>1414.11</v>
      </c>
      <c r="AB28">
        <f t="shared" si="3"/>
        <v>6</v>
      </c>
      <c r="AE28">
        <v>26</v>
      </c>
      <c r="AF28">
        <v>23</v>
      </c>
      <c r="AG28" t="s">
        <v>145</v>
      </c>
    </row>
    <row r="29" spans="1:33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51">
        <v>8</v>
      </c>
      <c r="G29" s="35" t="s">
        <v>31</v>
      </c>
      <c r="H29" s="35" t="s">
        <v>1</v>
      </c>
      <c r="I29" s="35" t="s">
        <v>32</v>
      </c>
      <c r="J29" s="36">
        <v>3820009</v>
      </c>
      <c r="K29" s="34" t="s">
        <v>146</v>
      </c>
      <c r="L29" s="40">
        <v>104.5</v>
      </c>
      <c r="M29" s="4">
        <v>14</v>
      </c>
      <c r="N29" s="8">
        <v>1564.5</v>
      </c>
      <c r="O29" s="8">
        <v>1752.24</v>
      </c>
      <c r="R29" s="1">
        <v>26</v>
      </c>
      <c r="S29" s="1">
        <v>9</v>
      </c>
      <c r="T29" s="22" t="str">
        <f t="shared" si="0"/>
        <v xml:space="preserve">LG Electronics </v>
      </c>
      <c r="U29" s="22" t="str">
        <f t="shared" si="1"/>
        <v xml:space="preserve"> Mini Tablet</v>
      </c>
      <c r="V29" s="24" t="s">
        <v>13</v>
      </c>
      <c r="W29" s="24" t="s">
        <v>79</v>
      </c>
      <c r="X29" s="25">
        <v>2136</v>
      </c>
      <c r="Y29" s="9">
        <v>374.63</v>
      </c>
      <c r="AB29">
        <f t="shared" ref="AB29:AB34" si="4">FIND(" ",G155,(FIND(" ",G155,1)+1))</f>
        <v>15</v>
      </c>
      <c r="AE29">
        <v>27</v>
      </c>
      <c r="AF29">
        <v>23</v>
      </c>
      <c r="AG29" t="s">
        <v>146</v>
      </c>
    </row>
    <row r="30" spans="1:33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51">
        <v>8</v>
      </c>
      <c r="G30" s="35" t="s">
        <v>31</v>
      </c>
      <c r="H30" s="35" t="s">
        <v>1</v>
      </c>
      <c r="I30" s="35" t="s">
        <v>32</v>
      </c>
      <c r="J30" s="36">
        <v>3820009</v>
      </c>
      <c r="K30" s="34" t="s">
        <v>147</v>
      </c>
      <c r="L30" s="40">
        <v>104.5</v>
      </c>
      <c r="M30" s="4">
        <v>14</v>
      </c>
      <c r="N30" s="8">
        <v>1564.5</v>
      </c>
      <c r="O30" s="8">
        <v>1752.24</v>
      </c>
      <c r="R30" s="1">
        <v>27</v>
      </c>
      <c r="S30" s="1">
        <v>9</v>
      </c>
      <c r="T30" s="22" t="str">
        <f t="shared" si="0"/>
        <v xml:space="preserve">LG Electronics </v>
      </c>
      <c r="U30" s="22" t="str">
        <f t="shared" si="1"/>
        <v xml:space="preserve"> Not-as Smartphone</v>
      </c>
      <c r="V30" s="24" t="s">
        <v>19</v>
      </c>
      <c r="W30" s="24" t="s">
        <v>86</v>
      </c>
      <c r="X30" s="25">
        <v>2124</v>
      </c>
      <c r="Y30" s="9">
        <v>358.74</v>
      </c>
      <c r="AB30">
        <f t="shared" si="4"/>
        <v>15</v>
      </c>
      <c r="AE30">
        <v>28</v>
      </c>
      <c r="AF30">
        <v>23</v>
      </c>
      <c r="AG30" t="s">
        <v>147</v>
      </c>
    </row>
    <row r="31" spans="1:33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51">
        <v>8</v>
      </c>
      <c r="G31" s="35" t="s">
        <v>31</v>
      </c>
      <c r="H31" s="35" t="s">
        <v>1</v>
      </c>
      <c r="I31" s="35" t="s">
        <v>32</v>
      </c>
      <c r="J31" s="36">
        <v>3820009</v>
      </c>
      <c r="K31" s="34" t="s">
        <v>148</v>
      </c>
      <c r="L31" s="40">
        <v>104.5</v>
      </c>
      <c r="M31" s="4">
        <v>14</v>
      </c>
      <c r="N31" s="8">
        <v>1564.5</v>
      </c>
      <c r="O31" s="8">
        <v>1752.24</v>
      </c>
      <c r="R31" s="1">
        <v>28</v>
      </c>
      <c r="S31" s="1">
        <v>9</v>
      </c>
      <c r="T31" s="22" t="str">
        <f t="shared" si="0"/>
        <v xml:space="preserve">LG Electronics </v>
      </c>
      <c r="U31" s="22" t="str">
        <f t="shared" si="1"/>
        <v xml:space="preserve"> Really Smartphone</v>
      </c>
      <c r="V31" s="24" t="s">
        <v>19</v>
      </c>
      <c r="W31" s="24" t="s">
        <v>82</v>
      </c>
      <c r="X31" s="25">
        <v>41398</v>
      </c>
      <c r="Y31" s="9">
        <v>1040</v>
      </c>
      <c r="AB31">
        <f t="shared" si="4"/>
        <v>15</v>
      </c>
      <c r="AE31">
        <v>29</v>
      </c>
      <c r="AF31">
        <v>23</v>
      </c>
      <c r="AG31" t="s">
        <v>148</v>
      </c>
    </row>
    <row r="32" spans="1:33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51">
        <v>8</v>
      </c>
      <c r="G32" s="35" t="s">
        <v>31</v>
      </c>
      <c r="H32" s="35" t="s">
        <v>1</v>
      </c>
      <c r="I32" s="35" t="s">
        <v>32</v>
      </c>
      <c r="J32" s="36">
        <v>3820009</v>
      </c>
      <c r="K32" s="34" t="s">
        <v>149</v>
      </c>
      <c r="L32" s="40">
        <v>104.5</v>
      </c>
      <c r="M32" s="4">
        <v>14</v>
      </c>
      <c r="N32" s="8">
        <v>1564.5</v>
      </c>
      <c r="O32" s="8">
        <v>1752.24</v>
      </c>
      <c r="R32" s="4">
        <v>28</v>
      </c>
      <c r="S32" s="4">
        <v>9</v>
      </c>
      <c r="T32" s="22" t="str">
        <f t="shared" si="0"/>
        <v xml:space="preserve">LG Electronics </v>
      </c>
      <c r="U32" s="22" t="str">
        <f t="shared" si="1"/>
        <v xml:space="preserve"> Really Smartphone</v>
      </c>
      <c r="V32" s="22" t="s">
        <v>19</v>
      </c>
      <c r="W32" s="22" t="s">
        <v>82</v>
      </c>
      <c r="X32" s="23">
        <v>41398</v>
      </c>
      <c r="Y32" s="8">
        <v>1200</v>
      </c>
      <c r="AB32">
        <f t="shared" si="4"/>
        <v>15</v>
      </c>
      <c r="AE32">
        <v>30</v>
      </c>
      <c r="AF32">
        <v>23</v>
      </c>
      <c r="AG32" t="s">
        <v>149</v>
      </c>
    </row>
    <row r="33" spans="1:33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51">
        <v>8</v>
      </c>
      <c r="G33" s="35" t="s">
        <v>31</v>
      </c>
      <c r="H33" s="35" t="s">
        <v>1</v>
      </c>
      <c r="I33" s="35" t="s">
        <v>32</v>
      </c>
      <c r="J33" s="36">
        <v>3820009</v>
      </c>
      <c r="K33" s="34" t="s">
        <v>150</v>
      </c>
      <c r="L33" s="40">
        <v>104.5</v>
      </c>
      <c r="M33" s="4">
        <v>14</v>
      </c>
      <c r="N33" s="8">
        <v>1564.5</v>
      </c>
      <c r="O33" s="8">
        <v>1752.24</v>
      </c>
      <c r="R33" s="1">
        <v>29</v>
      </c>
      <c r="S33" s="1">
        <v>9</v>
      </c>
      <c r="T33" s="22" t="str">
        <f t="shared" si="0"/>
        <v xml:space="preserve">LG Electronics </v>
      </c>
      <c r="U33" s="22" t="str">
        <f t="shared" si="1"/>
        <v xml:space="preserve"> Super Tablet</v>
      </c>
      <c r="V33" s="24" t="s">
        <v>13</v>
      </c>
      <c r="W33" s="24" t="s">
        <v>69</v>
      </c>
      <c r="X33" s="25">
        <v>8335</v>
      </c>
      <c r="Y33" s="9">
        <v>1435</v>
      </c>
      <c r="AB33">
        <f t="shared" si="4"/>
        <v>15</v>
      </c>
      <c r="AE33">
        <v>31</v>
      </c>
      <c r="AF33">
        <v>23</v>
      </c>
      <c r="AG33" t="s">
        <v>150</v>
      </c>
    </row>
    <row r="34" spans="1:33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51">
        <v>8</v>
      </c>
      <c r="G34" s="35" t="s">
        <v>31</v>
      </c>
      <c r="H34" s="35" t="s">
        <v>1</v>
      </c>
      <c r="I34" s="35" t="s">
        <v>32</v>
      </c>
      <c r="J34" s="36">
        <v>3820009</v>
      </c>
      <c r="K34" s="34" t="s">
        <v>151</v>
      </c>
      <c r="L34" s="40">
        <v>104.5</v>
      </c>
      <c r="M34" s="4">
        <v>14</v>
      </c>
      <c r="N34" s="8">
        <v>1564.5</v>
      </c>
      <c r="O34" s="8">
        <v>1752.24</v>
      </c>
      <c r="R34" s="4">
        <v>30</v>
      </c>
      <c r="S34" s="4">
        <v>9</v>
      </c>
      <c r="T34" s="22" t="str">
        <f t="shared" si="0"/>
        <v xml:space="preserve">LG Electronics </v>
      </c>
      <c r="U34" s="22" t="str">
        <f t="shared" si="1"/>
        <v xml:space="preserve"> Super Tablet X</v>
      </c>
      <c r="V34" s="22" t="s">
        <v>13</v>
      </c>
      <c r="W34" s="22" t="s">
        <v>62</v>
      </c>
      <c r="X34" s="23">
        <v>11577</v>
      </c>
      <c r="Y34" s="8">
        <v>1842</v>
      </c>
      <c r="AB34">
        <f t="shared" si="4"/>
        <v>15</v>
      </c>
      <c r="AE34">
        <v>32</v>
      </c>
      <c r="AF34">
        <v>23</v>
      </c>
      <c r="AG34" t="s">
        <v>151</v>
      </c>
    </row>
    <row r="35" spans="1:33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51">
        <v>8</v>
      </c>
      <c r="G35" s="35" t="s">
        <v>31</v>
      </c>
      <c r="H35" s="35" t="s">
        <v>1</v>
      </c>
      <c r="I35" s="35" t="s">
        <v>32</v>
      </c>
      <c r="J35" s="36">
        <v>3820009</v>
      </c>
      <c r="K35" s="34" t="s">
        <v>152</v>
      </c>
      <c r="L35" s="40">
        <v>104.5</v>
      </c>
      <c r="M35" s="4">
        <v>14</v>
      </c>
      <c r="N35" s="8">
        <v>1564.5</v>
      </c>
      <c r="O35" s="8">
        <v>1752.24</v>
      </c>
      <c r="R35" s="1">
        <v>31</v>
      </c>
      <c r="S35" s="1">
        <v>10</v>
      </c>
      <c r="T35" s="22" t="str">
        <f t="shared" ref="T35:T53" si="5">MID(G161,1,AB35)</f>
        <v xml:space="preserve">Microsoft </v>
      </c>
      <c r="U35" s="22" t="str">
        <f t="shared" ref="U35:U53" si="6">MID(G161,AB35,LEN(G161))</f>
        <v xml:space="preserve"> 55" HDTV</v>
      </c>
      <c r="V35" s="24" t="s">
        <v>239</v>
      </c>
      <c r="W35" s="24" t="s">
        <v>269</v>
      </c>
      <c r="X35" s="25">
        <v>56014</v>
      </c>
      <c r="Y35" s="9">
        <v>2605</v>
      </c>
      <c r="AB35">
        <f>FIND(" ",G161,1)</f>
        <v>10</v>
      </c>
      <c r="AE35">
        <v>33</v>
      </c>
      <c r="AF35">
        <v>23</v>
      </c>
      <c r="AG35" t="s">
        <v>152</v>
      </c>
    </row>
    <row r="36" spans="1:33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51">
        <v>8</v>
      </c>
      <c r="G36" s="35" t="s">
        <v>31</v>
      </c>
      <c r="H36" s="35" t="s">
        <v>1</v>
      </c>
      <c r="I36" s="35" t="s">
        <v>32</v>
      </c>
      <c r="J36" s="36">
        <v>3820009</v>
      </c>
      <c r="K36" s="34" t="s">
        <v>153</v>
      </c>
      <c r="L36" s="40">
        <v>104.5</v>
      </c>
      <c r="M36" s="4">
        <v>14</v>
      </c>
      <c r="N36" s="8">
        <v>1564.5</v>
      </c>
      <c r="O36" s="8">
        <v>1752.24</v>
      </c>
      <c r="R36" s="4">
        <v>32</v>
      </c>
      <c r="S36" s="4">
        <v>10</v>
      </c>
      <c r="T36" s="22" t="str">
        <f t="shared" si="5"/>
        <v xml:space="preserve">Microsoft </v>
      </c>
      <c r="U36" s="22" t="str">
        <f t="shared" si="6"/>
        <v xml:space="preserve"> 50" HDTV</v>
      </c>
      <c r="V36" s="22" t="s">
        <v>239</v>
      </c>
      <c r="W36" s="22" t="s">
        <v>65</v>
      </c>
      <c r="X36" s="23">
        <v>66001</v>
      </c>
      <c r="Y36" s="8">
        <v>2100</v>
      </c>
      <c r="AB36">
        <f t="shared" ref="AB36:AB43" si="7">FIND(" ",G161,1)</f>
        <v>10</v>
      </c>
      <c r="AE36">
        <v>34</v>
      </c>
      <c r="AF36">
        <v>23</v>
      </c>
      <c r="AG36" t="s">
        <v>153</v>
      </c>
    </row>
    <row r="37" spans="1:33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51">
        <v>8</v>
      </c>
      <c r="G37" s="35" t="s">
        <v>31</v>
      </c>
      <c r="H37" s="35" t="s">
        <v>1</v>
      </c>
      <c r="I37" s="35" t="s">
        <v>32</v>
      </c>
      <c r="J37" s="36">
        <v>3820009</v>
      </c>
      <c r="K37" s="34" t="s">
        <v>154</v>
      </c>
      <c r="L37" s="40">
        <v>104.5</v>
      </c>
      <c r="M37" s="4">
        <v>14</v>
      </c>
      <c r="N37" s="8">
        <v>1564.5</v>
      </c>
      <c r="O37" s="8">
        <v>1752.24</v>
      </c>
      <c r="R37" s="4">
        <v>33</v>
      </c>
      <c r="S37" s="4">
        <v>10</v>
      </c>
      <c r="T37" s="22" t="str">
        <f t="shared" si="5"/>
        <v xml:space="preserve">Microsoft </v>
      </c>
      <c r="U37" s="22" t="str">
        <f t="shared" si="6"/>
        <v xml:space="preserve"> Not-as Smartphone</v>
      </c>
      <c r="V37" s="22" t="s">
        <v>19</v>
      </c>
      <c r="W37" s="22" t="s">
        <v>71</v>
      </c>
      <c r="X37" s="23">
        <v>2124</v>
      </c>
      <c r="Y37" s="8">
        <v>358.74</v>
      </c>
      <c r="AB37">
        <f t="shared" si="7"/>
        <v>10</v>
      </c>
      <c r="AE37">
        <v>35</v>
      </c>
      <c r="AF37">
        <v>23</v>
      </c>
      <c r="AG37" t="s">
        <v>154</v>
      </c>
    </row>
    <row r="38" spans="1:33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51">
        <v>8</v>
      </c>
      <c r="G38" s="35" t="s">
        <v>31</v>
      </c>
      <c r="H38" s="35" t="s">
        <v>1</v>
      </c>
      <c r="I38" s="35" t="s">
        <v>32</v>
      </c>
      <c r="J38" s="36">
        <v>3820009</v>
      </c>
      <c r="K38" s="34" t="s">
        <v>155</v>
      </c>
      <c r="L38" s="40">
        <v>104.5</v>
      </c>
      <c r="M38" s="4">
        <v>14</v>
      </c>
      <c r="N38" s="8">
        <v>1564.5</v>
      </c>
      <c r="O38" s="8">
        <v>1752.24</v>
      </c>
      <c r="R38" s="1">
        <v>34</v>
      </c>
      <c r="S38" s="1">
        <v>10</v>
      </c>
      <c r="T38" s="22" t="str">
        <f t="shared" si="5"/>
        <v xml:space="preserve">Microsoft </v>
      </c>
      <c r="U38" s="22" t="str">
        <f t="shared" si="6"/>
        <v xml:space="preserve"> Really Smartphone</v>
      </c>
      <c r="V38" s="24" t="s">
        <v>19</v>
      </c>
      <c r="W38" s="24" t="s">
        <v>23</v>
      </c>
      <c r="X38" s="25">
        <v>8427</v>
      </c>
      <c r="Y38" s="9">
        <v>1010</v>
      </c>
      <c r="AB38">
        <f t="shared" si="7"/>
        <v>10</v>
      </c>
      <c r="AE38">
        <v>36</v>
      </c>
      <c r="AF38">
        <v>23</v>
      </c>
      <c r="AG38" t="s">
        <v>155</v>
      </c>
    </row>
    <row r="39" spans="1:33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51">
        <v>8</v>
      </c>
      <c r="G39" s="35" t="s">
        <v>31</v>
      </c>
      <c r="H39" s="35" t="s">
        <v>1</v>
      </c>
      <c r="I39" s="35" t="s">
        <v>32</v>
      </c>
      <c r="J39" s="36">
        <v>3820009</v>
      </c>
      <c r="K39" s="34" t="s">
        <v>156</v>
      </c>
      <c r="L39" s="40">
        <v>104.5</v>
      </c>
      <c r="M39" s="4">
        <v>14</v>
      </c>
      <c r="N39" s="8">
        <v>1564.5</v>
      </c>
      <c r="O39" s="8">
        <v>1752.24</v>
      </c>
      <c r="R39" s="4">
        <v>35</v>
      </c>
      <c r="S39" s="4">
        <v>10</v>
      </c>
      <c r="T39" s="22" t="str">
        <f t="shared" si="5"/>
        <v xml:space="preserve">Microsoft </v>
      </c>
      <c r="U39" s="22" t="str">
        <f t="shared" si="6"/>
        <v xml:space="preserve"> Really Smartphone X</v>
      </c>
      <c r="V39" s="22" t="s">
        <v>19</v>
      </c>
      <c r="W39" s="22" t="s">
        <v>67</v>
      </c>
      <c r="X39" s="23">
        <v>13628</v>
      </c>
      <c r="Y39" s="8">
        <v>1350</v>
      </c>
      <c r="AB39">
        <f t="shared" si="7"/>
        <v>10</v>
      </c>
      <c r="AE39">
        <v>37</v>
      </c>
      <c r="AF39">
        <v>23</v>
      </c>
      <c r="AG39" t="s">
        <v>156</v>
      </c>
    </row>
    <row r="40" spans="1:33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52">
        <v>9</v>
      </c>
      <c r="G40" s="38" t="s">
        <v>33</v>
      </c>
      <c r="H40" s="38" t="s">
        <v>19</v>
      </c>
      <c r="I40" s="38" t="s">
        <v>82</v>
      </c>
      <c r="J40" s="39">
        <v>41398</v>
      </c>
      <c r="K40" s="37" t="s">
        <v>170</v>
      </c>
      <c r="L40" s="41">
        <v>1040</v>
      </c>
      <c r="M40" s="1">
        <v>1</v>
      </c>
      <c r="N40" s="9">
        <v>1040</v>
      </c>
      <c r="O40" s="9">
        <v>1164.8</v>
      </c>
      <c r="R40" s="4">
        <v>36</v>
      </c>
      <c r="S40" s="4">
        <v>10</v>
      </c>
      <c r="T40" s="22" t="str">
        <f t="shared" si="5"/>
        <v xml:space="preserve">Microsoft </v>
      </c>
      <c r="U40" s="22" t="str">
        <f t="shared" si="6"/>
        <v xml:space="preserve"> Super Tablet</v>
      </c>
      <c r="V40" s="22" t="s">
        <v>13</v>
      </c>
      <c r="W40" s="22" t="s">
        <v>64</v>
      </c>
      <c r="X40" s="23">
        <v>41491</v>
      </c>
      <c r="Y40" s="8">
        <v>1991</v>
      </c>
      <c r="AB40">
        <f t="shared" si="7"/>
        <v>10</v>
      </c>
      <c r="AE40">
        <v>38</v>
      </c>
      <c r="AF40">
        <v>28</v>
      </c>
      <c r="AG40" t="s">
        <v>170</v>
      </c>
    </row>
    <row r="41" spans="1:33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51">
        <v>8</v>
      </c>
      <c r="G41" s="35" t="s">
        <v>35</v>
      </c>
      <c r="H41" s="35" t="s">
        <v>19</v>
      </c>
      <c r="I41" s="35" t="s">
        <v>36</v>
      </c>
      <c r="J41" s="36">
        <v>1100321</v>
      </c>
      <c r="K41" s="34" t="s">
        <v>229</v>
      </c>
      <c r="L41" s="40">
        <v>1272</v>
      </c>
      <c r="M41" s="4">
        <v>1</v>
      </c>
      <c r="N41" s="8">
        <v>1272</v>
      </c>
      <c r="O41" s="8">
        <v>1424.6399999999999</v>
      </c>
      <c r="R41" s="4">
        <v>37</v>
      </c>
      <c r="S41" s="4">
        <v>7</v>
      </c>
      <c r="T41" s="22" t="str">
        <f t="shared" si="5"/>
        <v xml:space="preserve">Panasonic </v>
      </c>
      <c r="U41" s="22" t="str">
        <f t="shared" si="6"/>
        <v xml:space="preserve"> Barista Express</v>
      </c>
      <c r="V41" s="22" t="s">
        <v>1</v>
      </c>
      <c r="W41" s="22" t="s">
        <v>16</v>
      </c>
      <c r="X41" s="23">
        <v>5618009</v>
      </c>
      <c r="Y41" s="8">
        <v>199.8</v>
      </c>
      <c r="AB41">
        <f t="shared" si="7"/>
        <v>10</v>
      </c>
      <c r="AE41">
        <v>39</v>
      </c>
      <c r="AF41">
        <v>24</v>
      </c>
      <c r="AG41" t="s">
        <v>229</v>
      </c>
    </row>
    <row r="42" spans="1:33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52">
        <v>4</v>
      </c>
      <c r="G42" s="38" t="s">
        <v>37</v>
      </c>
      <c r="H42" s="38" t="s">
        <v>263</v>
      </c>
      <c r="I42" s="38" t="s">
        <v>38</v>
      </c>
      <c r="J42" s="39">
        <v>11164009</v>
      </c>
      <c r="K42" s="37" t="s">
        <v>39</v>
      </c>
      <c r="L42" s="41">
        <v>69.53</v>
      </c>
      <c r="M42" s="1">
        <v>4</v>
      </c>
      <c r="N42" s="9">
        <v>317.88</v>
      </c>
      <c r="O42" s="9">
        <v>356.0256</v>
      </c>
      <c r="R42" s="4">
        <v>38</v>
      </c>
      <c r="S42" s="4">
        <v>7</v>
      </c>
      <c r="T42" s="22" t="str">
        <f t="shared" si="5"/>
        <v xml:space="preserve">Panasonic </v>
      </c>
      <c r="U42" s="22" t="str">
        <f t="shared" si="6"/>
        <v xml:space="preserve"> Not-as Smartphone</v>
      </c>
      <c r="V42" s="22" t="s">
        <v>19</v>
      </c>
      <c r="W42" s="22" t="s">
        <v>20</v>
      </c>
      <c r="X42" s="23">
        <v>20983041</v>
      </c>
      <c r="Y42" s="8">
        <v>332.97</v>
      </c>
      <c r="AB42">
        <f t="shared" si="7"/>
        <v>10</v>
      </c>
      <c r="AE42">
        <v>40</v>
      </c>
      <c r="AF42">
        <v>9</v>
      </c>
      <c r="AG42" t="s">
        <v>39</v>
      </c>
    </row>
    <row r="43" spans="1:33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52">
        <v>4</v>
      </c>
      <c r="G43" s="38" t="s">
        <v>37</v>
      </c>
      <c r="H43" s="38" t="s">
        <v>263</v>
      </c>
      <c r="I43" s="38" t="s">
        <v>38</v>
      </c>
      <c r="J43" s="39">
        <v>11164009</v>
      </c>
      <c r="K43" s="37" t="s">
        <v>138</v>
      </c>
      <c r="L43" s="41">
        <v>69.53</v>
      </c>
      <c r="M43" s="1">
        <v>4</v>
      </c>
      <c r="N43" s="9">
        <v>317.88</v>
      </c>
      <c r="O43" s="9">
        <v>356.0256</v>
      </c>
      <c r="R43" s="1">
        <v>39</v>
      </c>
      <c r="S43" s="1">
        <v>7</v>
      </c>
      <c r="T43" s="22" t="str">
        <f t="shared" si="5"/>
        <v xml:space="preserve">Panasonic </v>
      </c>
      <c r="U43" s="22" t="str">
        <f t="shared" si="6"/>
        <v xml:space="preserve"> Super Tablet</v>
      </c>
      <c r="V43" s="24" t="s">
        <v>13</v>
      </c>
      <c r="W43" s="24" t="s">
        <v>91</v>
      </c>
      <c r="X43" s="25">
        <v>41406</v>
      </c>
      <c r="Y43" s="9">
        <v>1500</v>
      </c>
      <c r="AB43">
        <f t="shared" si="7"/>
        <v>10</v>
      </c>
      <c r="AE43">
        <v>41</v>
      </c>
      <c r="AF43">
        <v>9</v>
      </c>
      <c r="AG43" t="s">
        <v>138</v>
      </c>
    </row>
    <row r="44" spans="1:33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52">
        <v>4</v>
      </c>
      <c r="G44" s="38" t="s">
        <v>243</v>
      </c>
      <c r="H44" s="38" t="s">
        <v>263</v>
      </c>
      <c r="I44" s="38" t="s">
        <v>40</v>
      </c>
      <c r="J44" s="39">
        <v>42542001</v>
      </c>
      <c r="K44" s="37" t="s">
        <v>139</v>
      </c>
      <c r="L44" s="41">
        <v>89.41</v>
      </c>
      <c r="M44" s="1">
        <v>4</v>
      </c>
      <c r="N44" s="9">
        <v>317.88</v>
      </c>
      <c r="O44" s="9">
        <v>356.0256</v>
      </c>
      <c r="R44" s="1">
        <v>40</v>
      </c>
      <c r="S44" s="1">
        <v>3</v>
      </c>
      <c r="T44" s="22" t="str">
        <f t="shared" si="5"/>
        <v xml:space="preserve">Samsung Electronics </v>
      </c>
      <c r="U44" s="22" t="str">
        <f t="shared" si="6"/>
        <v xml:space="preserve"> Barista Express</v>
      </c>
      <c r="V44" s="24" t="s">
        <v>1</v>
      </c>
      <c r="W44" s="24" t="s">
        <v>95</v>
      </c>
      <c r="X44" s="25">
        <v>1012</v>
      </c>
      <c r="Y44" s="9">
        <v>133.16999999999999</v>
      </c>
      <c r="AB44">
        <f>FIND(" ",G170,(FIND(" ",G170,1)+1))</f>
        <v>20</v>
      </c>
      <c r="AE44">
        <v>42</v>
      </c>
      <c r="AF44">
        <v>10</v>
      </c>
      <c r="AG44" t="s">
        <v>139</v>
      </c>
    </row>
    <row r="45" spans="1:33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52">
        <v>4</v>
      </c>
      <c r="G45" s="38" t="s">
        <v>243</v>
      </c>
      <c r="H45" s="38" t="s">
        <v>263</v>
      </c>
      <c r="I45" s="38" t="s">
        <v>40</v>
      </c>
      <c r="J45" s="39">
        <v>42542001</v>
      </c>
      <c r="K45" s="37" t="s">
        <v>140</v>
      </c>
      <c r="L45" s="41">
        <v>89.41</v>
      </c>
      <c r="M45" s="1">
        <v>4</v>
      </c>
      <c r="N45" s="9">
        <v>317.88</v>
      </c>
      <c r="O45" s="9">
        <v>356.0256</v>
      </c>
      <c r="R45" s="1">
        <v>41</v>
      </c>
      <c r="S45" s="1">
        <v>3</v>
      </c>
      <c r="T45" s="22" t="str">
        <f t="shared" si="5"/>
        <v xml:space="preserve">Samsung Electronics </v>
      </c>
      <c r="U45" s="22" t="str">
        <f t="shared" si="6"/>
        <v xml:space="preserve"> Mini Tablet</v>
      </c>
      <c r="V45" s="24" t="s">
        <v>13</v>
      </c>
      <c r="W45" s="24" t="s">
        <v>107</v>
      </c>
      <c r="X45" s="25">
        <v>2136</v>
      </c>
      <c r="Y45" s="9">
        <v>374.63</v>
      </c>
      <c r="AB45">
        <f t="shared" ref="AB45:AB49" si="8">FIND(" ",G171,(FIND(" ",G171,1)+1))</f>
        <v>20</v>
      </c>
      <c r="AE45">
        <v>43</v>
      </c>
      <c r="AF45">
        <v>10</v>
      </c>
      <c r="AG45" t="s">
        <v>140</v>
      </c>
    </row>
    <row r="46" spans="1:33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51">
        <v>1</v>
      </c>
      <c r="G46" s="35" t="s">
        <v>41</v>
      </c>
      <c r="H46" s="35" t="s">
        <v>13</v>
      </c>
      <c r="I46" s="35" t="s">
        <v>42</v>
      </c>
      <c r="J46" s="36">
        <v>8335</v>
      </c>
      <c r="K46" s="34" t="s">
        <v>131</v>
      </c>
      <c r="L46" s="40">
        <v>1435</v>
      </c>
      <c r="M46" s="4">
        <v>2</v>
      </c>
      <c r="N46" s="8">
        <v>5370</v>
      </c>
      <c r="O46" s="8">
        <v>6014.4</v>
      </c>
      <c r="R46" s="4">
        <v>42</v>
      </c>
      <c r="S46" s="4">
        <v>3</v>
      </c>
      <c r="T46" s="22" t="str">
        <f t="shared" si="5"/>
        <v xml:space="preserve">Samsung Electronics </v>
      </c>
      <c r="U46" s="22" t="str">
        <f t="shared" si="6"/>
        <v xml:space="preserve"> Really Smartphone</v>
      </c>
      <c r="V46" s="22" t="s">
        <v>19</v>
      </c>
      <c r="W46" s="22" t="s">
        <v>44</v>
      </c>
      <c r="X46" s="23">
        <v>12490</v>
      </c>
      <c r="Y46" s="8">
        <v>1250</v>
      </c>
      <c r="AB46">
        <f t="shared" si="8"/>
        <v>20</v>
      </c>
      <c r="AE46">
        <v>44</v>
      </c>
      <c r="AF46">
        <v>7</v>
      </c>
      <c r="AG46" t="s">
        <v>131</v>
      </c>
    </row>
    <row r="47" spans="1:33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51">
        <v>1</v>
      </c>
      <c r="G47" s="35" t="s">
        <v>41</v>
      </c>
      <c r="H47" s="35" t="s">
        <v>13</v>
      </c>
      <c r="I47" s="35" t="s">
        <v>42</v>
      </c>
      <c r="J47" s="36">
        <v>8335</v>
      </c>
      <c r="K47" s="34" t="s">
        <v>132</v>
      </c>
      <c r="L47" s="40">
        <v>1435</v>
      </c>
      <c r="M47" s="4">
        <v>2</v>
      </c>
      <c r="N47" s="8">
        <v>5370</v>
      </c>
      <c r="O47" s="8">
        <v>6014.4</v>
      </c>
      <c r="R47" s="4">
        <v>43</v>
      </c>
      <c r="S47" s="4">
        <v>3</v>
      </c>
      <c r="T47" s="22" t="str">
        <f t="shared" si="5"/>
        <v xml:space="preserve">Samsung Electronics </v>
      </c>
      <c r="U47" s="22" t="str">
        <f t="shared" si="6"/>
        <v xml:space="preserve"> Super Tablet</v>
      </c>
      <c r="V47" s="22" t="s">
        <v>13</v>
      </c>
      <c r="W47" s="22" t="s">
        <v>84</v>
      </c>
      <c r="X47" s="23">
        <v>8335</v>
      </c>
      <c r="Y47" s="8">
        <v>1435</v>
      </c>
      <c r="AB47">
        <f t="shared" si="8"/>
        <v>20</v>
      </c>
      <c r="AE47">
        <v>45</v>
      </c>
      <c r="AF47">
        <v>7</v>
      </c>
      <c r="AG47" t="s">
        <v>132</v>
      </c>
    </row>
    <row r="48" spans="1:33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51">
        <v>3</v>
      </c>
      <c r="G48" s="35" t="s">
        <v>43</v>
      </c>
      <c r="H48" s="35" t="s">
        <v>19</v>
      </c>
      <c r="I48" s="35" t="s">
        <v>44</v>
      </c>
      <c r="J48" s="36">
        <v>12490</v>
      </c>
      <c r="K48" s="34" t="s">
        <v>192</v>
      </c>
      <c r="L48" s="40">
        <v>1250</v>
      </c>
      <c r="M48" s="4">
        <v>2</v>
      </c>
      <c r="N48" s="8">
        <v>5370</v>
      </c>
      <c r="O48" s="8">
        <v>6014.4</v>
      </c>
      <c r="R48" s="4">
        <v>44</v>
      </c>
      <c r="S48" s="4">
        <v>3</v>
      </c>
      <c r="T48" s="22" t="str">
        <f t="shared" si="5"/>
        <v xml:space="preserve">Samsung Electronics </v>
      </c>
      <c r="U48" s="22" t="str">
        <f t="shared" si="6"/>
        <v xml:space="preserve"> Washer</v>
      </c>
      <c r="V48" s="22" t="s">
        <v>265</v>
      </c>
      <c r="W48" s="22" t="s">
        <v>26</v>
      </c>
      <c r="X48" s="23">
        <v>5804084</v>
      </c>
      <c r="Y48" s="8">
        <v>504.69</v>
      </c>
      <c r="AB48">
        <f t="shared" si="8"/>
        <v>20</v>
      </c>
      <c r="AE48">
        <v>46</v>
      </c>
      <c r="AF48">
        <v>42</v>
      </c>
      <c r="AG48" t="s">
        <v>192</v>
      </c>
    </row>
    <row r="49" spans="1:33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51">
        <v>3</v>
      </c>
      <c r="G49" s="35" t="s">
        <v>43</v>
      </c>
      <c r="H49" s="35" t="s">
        <v>19</v>
      </c>
      <c r="I49" s="35" t="s">
        <v>44</v>
      </c>
      <c r="J49" s="36">
        <v>12490</v>
      </c>
      <c r="K49" s="34" t="s">
        <v>193</v>
      </c>
      <c r="L49" s="40">
        <v>1250</v>
      </c>
      <c r="M49" s="4">
        <v>2</v>
      </c>
      <c r="N49" s="8">
        <v>5370</v>
      </c>
      <c r="O49" s="8">
        <v>6014.4</v>
      </c>
      <c r="R49" s="1">
        <v>45</v>
      </c>
      <c r="S49" s="1">
        <v>3</v>
      </c>
      <c r="T49" s="22" t="str">
        <f t="shared" si="5"/>
        <v xml:space="preserve">Samsung Electronics </v>
      </c>
      <c r="U49" s="22" t="str">
        <f t="shared" si="6"/>
        <v xml:space="preserve"> Washer</v>
      </c>
      <c r="V49" s="24" t="s">
        <v>265</v>
      </c>
      <c r="W49" s="24" t="s">
        <v>26</v>
      </c>
      <c r="X49" s="25">
        <v>5804084</v>
      </c>
      <c r="Y49" s="9">
        <v>553.95000000000005</v>
      </c>
      <c r="AB49">
        <f t="shared" si="8"/>
        <v>20</v>
      </c>
      <c r="AE49">
        <v>47</v>
      </c>
      <c r="AF49">
        <v>42</v>
      </c>
      <c r="AG49" t="s">
        <v>193</v>
      </c>
    </row>
    <row r="50" spans="1:33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52">
        <v>4</v>
      </c>
      <c r="G50" s="38" t="s">
        <v>45</v>
      </c>
      <c r="H50" s="38" t="s">
        <v>19</v>
      </c>
      <c r="I50" s="38" t="s">
        <v>46</v>
      </c>
      <c r="J50" s="39">
        <v>50864001</v>
      </c>
      <c r="K50" s="37" t="s">
        <v>215</v>
      </c>
      <c r="L50" s="41">
        <v>1090.9100000000001</v>
      </c>
      <c r="M50" s="1">
        <v>1</v>
      </c>
      <c r="N50" s="9">
        <v>1090.9100000000001</v>
      </c>
      <c r="O50" s="9">
        <v>1221.8192000000001</v>
      </c>
      <c r="R50" s="1">
        <v>46</v>
      </c>
      <c r="S50" s="1">
        <v>6</v>
      </c>
      <c r="T50" s="22" t="str">
        <f t="shared" si="5"/>
        <v xml:space="preserve">Sony </v>
      </c>
      <c r="U50" s="22" t="str">
        <f t="shared" si="6"/>
        <v xml:space="preserve"> 50" HDTV</v>
      </c>
      <c r="V50" s="24" t="s">
        <v>239</v>
      </c>
      <c r="W50" s="24" t="s">
        <v>99</v>
      </c>
      <c r="X50" s="25">
        <v>99999203</v>
      </c>
      <c r="Y50" s="9">
        <v>2100</v>
      </c>
      <c r="AB50">
        <f>FIND(" ",G176,1)</f>
        <v>5</v>
      </c>
      <c r="AE50">
        <v>48</v>
      </c>
      <c r="AF50">
        <v>14</v>
      </c>
      <c r="AG50" t="s">
        <v>215</v>
      </c>
    </row>
    <row r="51" spans="1:33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51">
        <v>5</v>
      </c>
      <c r="G51" s="35" t="s">
        <v>47</v>
      </c>
      <c r="H51" s="35" t="s">
        <v>266</v>
      </c>
      <c r="I51" s="35" t="s">
        <v>87</v>
      </c>
      <c r="J51" s="36">
        <v>8359</v>
      </c>
      <c r="K51" s="34" t="s">
        <v>220</v>
      </c>
      <c r="L51" s="40">
        <v>710</v>
      </c>
      <c r="M51" s="4">
        <v>1</v>
      </c>
      <c r="N51" s="8">
        <v>1880</v>
      </c>
      <c r="O51" s="8">
        <v>2105.6</v>
      </c>
      <c r="R51" s="1">
        <v>47</v>
      </c>
      <c r="S51" s="1">
        <v>6</v>
      </c>
      <c r="T51" s="22" t="str">
        <f t="shared" si="5"/>
        <v xml:space="preserve">Sony </v>
      </c>
      <c r="U51" s="22" t="str">
        <f t="shared" si="6"/>
        <v xml:space="preserve"> 75" HDTV</v>
      </c>
      <c r="V51" s="24" t="s">
        <v>240</v>
      </c>
      <c r="W51" s="24" t="s">
        <v>102</v>
      </c>
      <c r="X51" s="25">
        <v>99999197</v>
      </c>
      <c r="Y51" s="9">
        <v>20013.330000000002</v>
      </c>
      <c r="AB51">
        <f>FIND(" ",G176,1)</f>
        <v>5</v>
      </c>
      <c r="AE51">
        <v>49</v>
      </c>
      <c r="AF51">
        <v>18</v>
      </c>
      <c r="AG51" t="s">
        <v>220</v>
      </c>
    </row>
    <row r="52" spans="1:33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51">
        <v>5</v>
      </c>
      <c r="G52" s="35" t="s">
        <v>50</v>
      </c>
      <c r="H52" s="35" t="s">
        <v>19</v>
      </c>
      <c r="I52" s="35" t="s">
        <v>51</v>
      </c>
      <c r="J52" s="36">
        <v>13563</v>
      </c>
      <c r="K52" s="34" t="s">
        <v>226</v>
      </c>
      <c r="L52" s="40">
        <v>1170</v>
      </c>
      <c r="M52" s="4">
        <v>1</v>
      </c>
      <c r="N52" s="8">
        <v>1880</v>
      </c>
      <c r="O52" s="8">
        <v>2105.6</v>
      </c>
      <c r="R52" s="4">
        <v>48</v>
      </c>
      <c r="S52" s="4">
        <v>6</v>
      </c>
      <c r="T52" s="22" t="str">
        <f t="shared" si="5"/>
        <v xml:space="preserve">Sony </v>
      </c>
      <c r="U52" s="22" t="str">
        <f t="shared" si="6"/>
        <v xml:space="preserve"> Super Tablet</v>
      </c>
      <c r="V52" s="22" t="s">
        <v>13</v>
      </c>
      <c r="W52" s="22" t="s">
        <v>88</v>
      </c>
      <c r="X52" s="23">
        <v>8355</v>
      </c>
      <c r="Y52" s="8">
        <v>1435</v>
      </c>
      <c r="AB52">
        <f>FIND(" ",G177,1)</f>
        <v>5</v>
      </c>
      <c r="AE52">
        <v>50</v>
      </c>
      <c r="AF52">
        <v>20</v>
      </c>
      <c r="AG52" t="s">
        <v>226</v>
      </c>
    </row>
    <row r="53" spans="1:33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52">
        <v>3</v>
      </c>
      <c r="G53" s="38" t="s">
        <v>24</v>
      </c>
      <c r="H53" s="38" t="s">
        <v>265</v>
      </c>
      <c r="I53" s="38" t="s">
        <v>26</v>
      </c>
      <c r="J53" s="39">
        <v>5804084</v>
      </c>
      <c r="K53" s="37" t="s">
        <v>198</v>
      </c>
      <c r="L53" s="41">
        <v>553.95000000000005</v>
      </c>
      <c r="M53" s="1">
        <v>1</v>
      </c>
      <c r="N53" s="9">
        <v>553.95000000000005</v>
      </c>
      <c r="O53" s="9">
        <v>620.42400000000009</v>
      </c>
      <c r="R53" s="4">
        <v>48</v>
      </c>
      <c r="S53" s="4">
        <v>6</v>
      </c>
      <c r="T53" s="22" t="str">
        <f t="shared" si="5"/>
        <v xml:space="preserve">Sony </v>
      </c>
      <c r="U53" s="22" t="str">
        <f t="shared" si="6"/>
        <v xml:space="preserve"> Super Tablet</v>
      </c>
      <c r="V53" s="22" t="s">
        <v>13</v>
      </c>
      <c r="W53" s="22" t="s">
        <v>88</v>
      </c>
      <c r="X53" s="23">
        <v>8355</v>
      </c>
      <c r="Y53" s="8">
        <v>1500</v>
      </c>
      <c r="AB53">
        <f>FIND(" ",G178,1)</f>
        <v>5</v>
      </c>
      <c r="AE53">
        <v>51</v>
      </c>
      <c r="AF53">
        <v>45</v>
      </c>
      <c r="AG53" t="s">
        <v>198</v>
      </c>
    </row>
    <row r="54" spans="1:33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51">
        <v>6</v>
      </c>
      <c r="G54" s="35" t="s">
        <v>53</v>
      </c>
      <c r="H54" s="35" t="s">
        <v>13</v>
      </c>
      <c r="I54" s="35" t="s">
        <v>88</v>
      </c>
      <c r="J54" s="36">
        <v>8355</v>
      </c>
      <c r="K54" s="34" t="s">
        <v>205</v>
      </c>
      <c r="L54" s="40">
        <v>1435</v>
      </c>
      <c r="M54" s="4">
        <v>1</v>
      </c>
      <c r="N54" s="8">
        <v>1435</v>
      </c>
      <c r="O54" s="8">
        <v>1607.2</v>
      </c>
      <c r="AE54">
        <v>52</v>
      </c>
      <c r="AF54">
        <v>48</v>
      </c>
      <c r="AG54" t="s">
        <v>205</v>
      </c>
    </row>
    <row r="55" spans="1:33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52">
        <v>5</v>
      </c>
      <c r="G55" s="38" t="s">
        <v>55</v>
      </c>
      <c r="H55" s="38" t="s">
        <v>19</v>
      </c>
      <c r="I55" s="38" t="s">
        <v>56</v>
      </c>
      <c r="J55" s="39">
        <v>40184001</v>
      </c>
      <c r="K55" s="37" t="s">
        <v>216</v>
      </c>
      <c r="L55" s="41">
        <v>226.07</v>
      </c>
      <c r="M55" s="1">
        <v>3</v>
      </c>
      <c r="N55" s="9">
        <v>1747.3400000000001</v>
      </c>
      <c r="O55" s="9">
        <v>1957.0208000000002</v>
      </c>
      <c r="AE55">
        <v>53</v>
      </c>
      <c r="AF55">
        <v>16</v>
      </c>
      <c r="AG55" t="s">
        <v>216</v>
      </c>
    </row>
    <row r="56" spans="1:33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52">
        <v>5</v>
      </c>
      <c r="G56" s="38" t="s">
        <v>55</v>
      </c>
      <c r="H56" s="38" t="s">
        <v>19</v>
      </c>
      <c r="I56" s="38" t="s">
        <v>56</v>
      </c>
      <c r="J56" s="39">
        <v>40184001</v>
      </c>
      <c r="K56" s="37" t="s">
        <v>217</v>
      </c>
      <c r="L56" s="41">
        <v>226.07</v>
      </c>
      <c r="M56" s="1">
        <v>3</v>
      </c>
      <c r="N56" s="9">
        <v>1747.3400000000001</v>
      </c>
      <c r="O56" s="9">
        <v>1957.0208000000002</v>
      </c>
      <c r="AE56">
        <v>54</v>
      </c>
      <c r="AF56">
        <v>16</v>
      </c>
      <c r="AG56" t="s">
        <v>217</v>
      </c>
    </row>
    <row r="57" spans="1:33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52">
        <v>5</v>
      </c>
      <c r="G57" s="38" t="s">
        <v>55</v>
      </c>
      <c r="H57" s="38" t="s">
        <v>19</v>
      </c>
      <c r="I57" s="38" t="s">
        <v>56</v>
      </c>
      <c r="J57" s="39">
        <v>40184001</v>
      </c>
      <c r="K57" s="37" t="s">
        <v>218</v>
      </c>
      <c r="L57" s="41">
        <v>226.07</v>
      </c>
      <c r="M57" s="1">
        <v>3</v>
      </c>
      <c r="N57" s="9">
        <v>1747.3400000000001</v>
      </c>
      <c r="O57" s="9">
        <v>1957.0208000000002</v>
      </c>
      <c r="AE57">
        <v>55</v>
      </c>
      <c r="AF57">
        <v>16</v>
      </c>
      <c r="AG57" t="s">
        <v>218</v>
      </c>
    </row>
    <row r="58" spans="1:33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52">
        <v>5</v>
      </c>
      <c r="G58" s="38" t="s">
        <v>57</v>
      </c>
      <c r="H58" s="38" t="s">
        <v>1</v>
      </c>
      <c r="I58" s="38" t="s">
        <v>58</v>
      </c>
      <c r="J58" s="39">
        <v>40182001</v>
      </c>
      <c r="K58" s="37" t="s">
        <v>219</v>
      </c>
      <c r="L58" s="41">
        <v>172.63</v>
      </c>
      <c r="M58" s="1">
        <v>1</v>
      </c>
      <c r="N58" s="9">
        <v>1747.3400000000001</v>
      </c>
      <c r="O58" s="9">
        <v>1957.0208000000002</v>
      </c>
      <c r="AE58">
        <v>56</v>
      </c>
      <c r="AF58">
        <v>17</v>
      </c>
      <c r="AG58" t="s">
        <v>219</v>
      </c>
    </row>
    <row r="59" spans="1:33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52">
        <v>5</v>
      </c>
      <c r="G59" s="38" t="s">
        <v>59</v>
      </c>
      <c r="H59" s="38" t="s">
        <v>13</v>
      </c>
      <c r="I59" s="38" t="s">
        <v>60</v>
      </c>
      <c r="J59" s="39">
        <v>5850009</v>
      </c>
      <c r="K59" s="37" t="s">
        <v>224</v>
      </c>
      <c r="L59" s="41">
        <v>448.25</v>
      </c>
      <c r="M59" s="1">
        <v>2</v>
      </c>
      <c r="N59" s="9">
        <v>1747.3400000000001</v>
      </c>
      <c r="O59" s="9">
        <v>1957.0208000000002</v>
      </c>
      <c r="AE59">
        <v>57</v>
      </c>
      <c r="AF59">
        <v>19</v>
      </c>
      <c r="AG59" t="s">
        <v>224</v>
      </c>
    </row>
    <row r="60" spans="1:33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52">
        <v>5</v>
      </c>
      <c r="G60" s="38" t="s">
        <v>59</v>
      </c>
      <c r="H60" s="38" t="s">
        <v>13</v>
      </c>
      <c r="I60" s="38" t="s">
        <v>60</v>
      </c>
      <c r="J60" s="39">
        <v>5850009</v>
      </c>
      <c r="K60" s="37" t="s">
        <v>225</v>
      </c>
      <c r="L60" s="41">
        <v>448.25</v>
      </c>
      <c r="M60" s="1">
        <v>2</v>
      </c>
      <c r="N60" s="9">
        <v>1747.3400000000001</v>
      </c>
      <c r="O60" s="9">
        <v>1957.0208000000002</v>
      </c>
      <c r="AE60">
        <v>58</v>
      </c>
      <c r="AF60">
        <v>19</v>
      </c>
      <c r="AG60" t="s">
        <v>225</v>
      </c>
    </row>
    <row r="61" spans="1:33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51">
        <v>9</v>
      </c>
      <c r="G61" s="35" t="s">
        <v>267</v>
      </c>
      <c r="H61" s="35" t="s">
        <v>13</v>
      </c>
      <c r="I61" s="35" t="s">
        <v>62</v>
      </c>
      <c r="J61" s="36">
        <v>11577</v>
      </c>
      <c r="K61" s="34" t="s">
        <v>172</v>
      </c>
      <c r="L61" s="40">
        <v>1842</v>
      </c>
      <c r="M61" s="4">
        <v>2</v>
      </c>
      <c r="N61" s="8">
        <v>7666</v>
      </c>
      <c r="O61" s="8">
        <v>8585.92</v>
      </c>
      <c r="AE61">
        <v>59</v>
      </c>
      <c r="AF61">
        <v>30</v>
      </c>
      <c r="AG61" t="s">
        <v>172</v>
      </c>
    </row>
    <row r="62" spans="1:33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51">
        <v>9</v>
      </c>
      <c r="G62" s="35" t="s">
        <v>267</v>
      </c>
      <c r="H62" s="35" t="s">
        <v>13</v>
      </c>
      <c r="I62" s="35" t="s">
        <v>62</v>
      </c>
      <c r="J62" s="36">
        <v>11577</v>
      </c>
      <c r="K62" s="34" t="s">
        <v>173</v>
      </c>
      <c r="L62" s="40">
        <v>1842</v>
      </c>
      <c r="M62" s="4">
        <v>2</v>
      </c>
      <c r="N62" s="8">
        <v>7666</v>
      </c>
      <c r="O62" s="8">
        <v>8585.92</v>
      </c>
      <c r="AE62">
        <v>60</v>
      </c>
      <c r="AF62">
        <v>30</v>
      </c>
      <c r="AG62" t="s">
        <v>173</v>
      </c>
    </row>
    <row r="63" spans="1:33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51">
        <v>10</v>
      </c>
      <c r="G63" s="35" t="s">
        <v>63</v>
      </c>
      <c r="H63" s="35" t="s">
        <v>13</v>
      </c>
      <c r="I63" s="35" t="s">
        <v>64</v>
      </c>
      <c r="J63" s="36">
        <v>41491</v>
      </c>
      <c r="K63" s="34" t="s">
        <v>182</v>
      </c>
      <c r="L63" s="40">
        <v>1991</v>
      </c>
      <c r="M63" s="4">
        <v>2</v>
      </c>
      <c r="N63" s="8">
        <v>7666</v>
      </c>
      <c r="O63" s="8">
        <v>8585.92</v>
      </c>
      <c r="AE63">
        <v>61</v>
      </c>
      <c r="AF63">
        <v>36</v>
      </c>
      <c r="AG63" t="s">
        <v>182</v>
      </c>
    </row>
    <row r="64" spans="1:33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51">
        <v>10</v>
      </c>
      <c r="G64" s="35" t="s">
        <v>63</v>
      </c>
      <c r="H64" s="35" t="s">
        <v>13</v>
      </c>
      <c r="I64" s="35" t="s">
        <v>64</v>
      </c>
      <c r="J64" s="36">
        <v>41491</v>
      </c>
      <c r="K64" s="34" t="s">
        <v>183</v>
      </c>
      <c r="L64" s="40">
        <v>1991</v>
      </c>
      <c r="M64" s="4">
        <v>2</v>
      </c>
      <c r="N64" s="8">
        <v>7666</v>
      </c>
      <c r="O64" s="8">
        <v>8585.92</v>
      </c>
      <c r="AE64">
        <v>62</v>
      </c>
      <c r="AF64">
        <v>36</v>
      </c>
      <c r="AG64" t="s">
        <v>183</v>
      </c>
    </row>
    <row r="65" spans="1:33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52">
        <v>10</v>
      </c>
      <c r="G65" s="38" t="s">
        <v>268</v>
      </c>
      <c r="H65" s="38" t="s">
        <v>239</v>
      </c>
      <c r="I65" s="38" t="s">
        <v>269</v>
      </c>
      <c r="J65" s="39">
        <v>56014</v>
      </c>
      <c r="K65" s="37" t="s">
        <v>66</v>
      </c>
      <c r="L65" s="41">
        <v>2605</v>
      </c>
      <c r="M65" s="1">
        <v>2</v>
      </c>
      <c r="N65" s="9">
        <v>5210</v>
      </c>
      <c r="O65" s="9">
        <v>5835.2</v>
      </c>
      <c r="AE65">
        <v>63</v>
      </c>
      <c r="AF65">
        <v>31</v>
      </c>
      <c r="AG65" t="s">
        <v>66</v>
      </c>
    </row>
    <row r="66" spans="1:33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52">
        <v>10</v>
      </c>
      <c r="G66" s="38" t="s">
        <v>268</v>
      </c>
      <c r="H66" s="38" t="s">
        <v>239</v>
      </c>
      <c r="I66" s="38" t="s">
        <v>269</v>
      </c>
      <c r="J66" s="39">
        <v>56014</v>
      </c>
      <c r="K66" s="37" t="s">
        <v>9</v>
      </c>
      <c r="L66" s="41">
        <v>2605</v>
      </c>
      <c r="M66" s="1">
        <v>2</v>
      </c>
      <c r="N66" s="9">
        <v>5210</v>
      </c>
      <c r="O66" s="9">
        <v>5835.2</v>
      </c>
      <c r="AE66">
        <v>64</v>
      </c>
      <c r="AF66">
        <v>31</v>
      </c>
      <c r="AG66" t="s">
        <v>9</v>
      </c>
    </row>
    <row r="67" spans="1:33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51">
        <v>10</v>
      </c>
      <c r="G67" s="35" t="s">
        <v>270</v>
      </c>
      <c r="H67" s="35" t="s">
        <v>19</v>
      </c>
      <c r="I67" s="35" t="s">
        <v>67</v>
      </c>
      <c r="J67" s="36">
        <v>13628</v>
      </c>
      <c r="K67" s="34" t="s">
        <v>179</v>
      </c>
      <c r="L67" s="40">
        <v>1350</v>
      </c>
      <c r="M67" s="4">
        <v>1</v>
      </c>
      <c r="N67" s="8">
        <v>0</v>
      </c>
      <c r="O67" s="8">
        <v>0</v>
      </c>
      <c r="AE67">
        <v>65</v>
      </c>
      <c r="AF67">
        <v>35</v>
      </c>
      <c r="AG67" t="s">
        <v>179</v>
      </c>
    </row>
    <row r="68" spans="1:33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51">
        <v>10</v>
      </c>
      <c r="G68" s="35" t="s">
        <v>270</v>
      </c>
      <c r="H68" s="35" t="s">
        <v>19</v>
      </c>
      <c r="I68" s="35" t="s">
        <v>67</v>
      </c>
      <c r="J68" s="36">
        <v>13628</v>
      </c>
      <c r="K68" s="34" t="s">
        <v>180</v>
      </c>
      <c r="L68" s="40">
        <v>1350</v>
      </c>
      <c r="M68" s="4">
        <v>-1</v>
      </c>
      <c r="N68" s="8">
        <v>0</v>
      </c>
      <c r="O68" s="8">
        <v>0</v>
      </c>
      <c r="AE68">
        <v>66</v>
      </c>
      <c r="AF68">
        <v>35</v>
      </c>
      <c r="AG68" t="s">
        <v>180</v>
      </c>
    </row>
    <row r="69" spans="1:33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52">
        <v>9</v>
      </c>
      <c r="G69" s="38" t="s">
        <v>61</v>
      </c>
      <c r="H69" s="38" t="s">
        <v>13</v>
      </c>
      <c r="I69" s="38" t="s">
        <v>69</v>
      </c>
      <c r="J69" s="39">
        <v>8335</v>
      </c>
      <c r="K69" s="37" t="s">
        <v>171</v>
      </c>
      <c r="L69" s="41">
        <v>1435</v>
      </c>
      <c r="M69" s="1">
        <v>-2</v>
      </c>
      <c r="N69" s="9">
        <v>-2870</v>
      </c>
      <c r="O69" s="9">
        <v>-3214.4</v>
      </c>
      <c r="AE69">
        <v>67</v>
      </c>
      <c r="AF69">
        <v>29</v>
      </c>
      <c r="AG69" t="s">
        <v>171</v>
      </c>
    </row>
    <row r="70" spans="1:33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52">
        <v>9</v>
      </c>
      <c r="G70" s="38" t="s">
        <v>61</v>
      </c>
      <c r="H70" s="38" t="s">
        <v>13</v>
      </c>
      <c r="I70" s="38" t="s">
        <v>69</v>
      </c>
      <c r="J70" s="39">
        <v>8335</v>
      </c>
      <c r="K70" s="37" t="s">
        <v>271</v>
      </c>
      <c r="L70" s="41">
        <v>1435</v>
      </c>
      <c r="M70" s="1">
        <v>-2</v>
      </c>
      <c r="N70" s="9">
        <v>-2870</v>
      </c>
      <c r="O70" s="9">
        <v>-3214.4</v>
      </c>
      <c r="AE70">
        <v>68</v>
      </c>
      <c r="AF70">
        <v>29</v>
      </c>
      <c r="AG70" t="s">
        <v>271</v>
      </c>
    </row>
    <row r="71" spans="1:33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51">
        <v>10</v>
      </c>
      <c r="G71" s="35" t="s">
        <v>70</v>
      </c>
      <c r="H71" s="35" t="s">
        <v>19</v>
      </c>
      <c r="I71" s="35" t="s">
        <v>71</v>
      </c>
      <c r="J71" s="36">
        <v>2124</v>
      </c>
      <c r="K71" s="34" t="s">
        <v>174</v>
      </c>
      <c r="L71" s="40">
        <v>358.74</v>
      </c>
      <c r="M71" s="4">
        <v>-2</v>
      </c>
      <c r="N71" s="8">
        <v>-717.48</v>
      </c>
      <c r="O71" s="8">
        <v>-803.57760000000007</v>
      </c>
      <c r="AE71">
        <v>69</v>
      </c>
      <c r="AF71">
        <v>33</v>
      </c>
      <c r="AG71" t="s">
        <v>174</v>
      </c>
    </row>
    <row r="72" spans="1:33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51">
        <v>10</v>
      </c>
      <c r="G72" s="35" t="s">
        <v>70</v>
      </c>
      <c r="H72" s="35" t="s">
        <v>19</v>
      </c>
      <c r="I72" s="35" t="s">
        <v>71</v>
      </c>
      <c r="J72" s="36">
        <v>2124</v>
      </c>
      <c r="K72" s="34" t="s">
        <v>272</v>
      </c>
      <c r="L72" s="40">
        <v>358.74</v>
      </c>
      <c r="M72" s="4">
        <v>-2</v>
      </c>
      <c r="N72" s="8">
        <v>-717.48</v>
      </c>
      <c r="O72" s="8">
        <v>-803.57760000000007</v>
      </c>
      <c r="AE72">
        <v>70</v>
      </c>
      <c r="AF72">
        <v>33</v>
      </c>
      <c r="AG72" t="s">
        <v>272</v>
      </c>
    </row>
    <row r="73" spans="1:33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52">
        <v>1</v>
      </c>
      <c r="G73" s="38" t="s">
        <v>273</v>
      </c>
      <c r="H73" s="38" t="s">
        <v>13</v>
      </c>
      <c r="I73" s="38" t="s">
        <v>73</v>
      </c>
      <c r="J73" s="39">
        <v>8360</v>
      </c>
      <c r="K73" s="37" t="s">
        <v>133</v>
      </c>
      <c r="L73" s="41">
        <v>2000</v>
      </c>
      <c r="M73" s="1">
        <v>4</v>
      </c>
      <c r="N73" s="9">
        <v>8000</v>
      </c>
      <c r="O73" s="9">
        <v>8960</v>
      </c>
      <c r="AE73">
        <v>71</v>
      </c>
      <c r="AF73">
        <v>8</v>
      </c>
      <c r="AG73" t="s">
        <v>133</v>
      </c>
    </row>
    <row r="74" spans="1:33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52">
        <v>1</v>
      </c>
      <c r="G74" s="38" t="s">
        <v>273</v>
      </c>
      <c r="H74" s="38" t="s">
        <v>13</v>
      </c>
      <c r="I74" s="38" t="s">
        <v>73</v>
      </c>
      <c r="J74" s="39">
        <v>8360</v>
      </c>
      <c r="K74" s="37" t="s">
        <v>134</v>
      </c>
      <c r="L74" s="41">
        <v>2000</v>
      </c>
      <c r="M74" s="1">
        <v>4</v>
      </c>
      <c r="N74" s="9">
        <v>8000</v>
      </c>
      <c r="O74" s="9">
        <v>8960</v>
      </c>
      <c r="AE74">
        <v>72</v>
      </c>
      <c r="AF74">
        <v>8</v>
      </c>
      <c r="AG74" t="s">
        <v>134</v>
      </c>
    </row>
    <row r="75" spans="1:33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52">
        <v>1</v>
      </c>
      <c r="G75" s="38" t="s">
        <v>273</v>
      </c>
      <c r="H75" s="38" t="s">
        <v>13</v>
      </c>
      <c r="I75" s="38" t="s">
        <v>73</v>
      </c>
      <c r="J75" s="39">
        <v>8360</v>
      </c>
      <c r="K75" s="37" t="s">
        <v>136</v>
      </c>
      <c r="L75" s="41">
        <v>2000</v>
      </c>
      <c r="M75" s="1">
        <v>4</v>
      </c>
      <c r="N75" s="9">
        <v>8000</v>
      </c>
      <c r="O75" s="9">
        <v>8960</v>
      </c>
      <c r="AE75">
        <v>73</v>
      </c>
      <c r="AF75">
        <v>8</v>
      </c>
      <c r="AG75" t="s">
        <v>136</v>
      </c>
    </row>
    <row r="76" spans="1:33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52">
        <v>1</v>
      </c>
      <c r="G76" s="38" t="s">
        <v>273</v>
      </c>
      <c r="H76" s="38" t="s">
        <v>13</v>
      </c>
      <c r="I76" s="38" t="s">
        <v>73</v>
      </c>
      <c r="J76" s="39">
        <v>8360</v>
      </c>
      <c r="K76" s="37" t="s">
        <v>137</v>
      </c>
      <c r="L76" s="41">
        <v>2000</v>
      </c>
      <c r="M76" s="1">
        <v>4</v>
      </c>
      <c r="N76" s="9">
        <v>8000</v>
      </c>
      <c r="O76" s="9">
        <v>8960</v>
      </c>
      <c r="AE76">
        <v>74</v>
      </c>
      <c r="AF76">
        <v>8</v>
      </c>
      <c r="AG76" t="s">
        <v>137</v>
      </c>
    </row>
    <row r="77" spans="1:33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51">
        <v>4</v>
      </c>
      <c r="G77" s="35" t="s">
        <v>74</v>
      </c>
      <c r="H77" s="35" t="s">
        <v>241</v>
      </c>
      <c r="I77" s="35" t="s">
        <v>76</v>
      </c>
      <c r="J77" s="36">
        <v>51281</v>
      </c>
      <c r="K77" s="34" t="s">
        <v>210</v>
      </c>
      <c r="L77" s="40">
        <v>6665.33</v>
      </c>
      <c r="M77" s="4">
        <v>3</v>
      </c>
      <c r="N77" s="8">
        <v>19395.989999999998</v>
      </c>
      <c r="O77" s="8">
        <v>21723.5088</v>
      </c>
      <c r="AE77">
        <v>75</v>
      </c>
      <c r="AF77">
        <v>11</v>
      </c>
      <c r="AG77" t="s">
        <v>210</v>
      </c>
    </row>
    <row r="78" spans="1:33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51">
        <v>4</v>
      </c>
      <c r="G78" s="35" t="s">
        <v>74</v>
      </c>
      <c r="H78" s="35" t="s">
        <v>241</v>
      </c>
      <c r="I78" s="35" t="s">
        <v>76</v>
      </c>
      <c r="J78" s="36">
        <v>51281</v>
      </c>
      <c r="K78" s="34" t="s">
        <v>211</v>
      </c>
      <c r="L78" s="40">
        <v>6665.33</v>
      </c>
      <c r="M78" s="4">
        <v>3</v>
      </c>
      <c r="N78" s="8">
        <v>19395.989999999998</v>
      </c>
      <c r="O78" s="8">
        <v>21723.5088</v>
      </c>
      <c r="AE78">
        <v>76</v>
      </c>
      <c r="AF78">
        <v>11</v>
      </c>
      <c r="AG78" t="s">
        <v>211</v>
      </c>
    </row>
    <row r="79" spans="1:33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51">
        <v>4</v>
      </c>
      <c r="G79" s="35" t="s">
        <v>274</v>
      </c>
      <c r="H79" s="35" t="s">
        <v>241</v>
      </c>
      <c r="I79" s="35" t="s">
        <v>275</v>
      </c>
      <c r="J79" s="36">
        <v>51287</v>
      </c>
      <c r="K79" s="34" t="s">
        <v>212</v>
      </c>
      <c r="L79" s="40">
        <v>6065.33</v>
      </c>
      <c r="M79" s="4">
        <v>3</v>
      </c>
      <c r="N79" s="8">
        <v>19395.989999999998</v>
      </c>
      <c r="O79" s="8">
        <v>21723.5088</v>
      </c>
      <c r="AE79">
        <v>77</v>
      </c>
      <c r="AF79">
        <v>12</v>
      </c>
      <c r="AG79" t="s">
        <v>212</v>
      </c>
    </row>
    <row r="80" spans="1:33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52">
        <v>9</v>
      </c>
      <c r="G80" s="38" t="s">
        <v>78</v>
      </c>
      <c r="H80" s="38" t="s">
        <v>13</v>
      </c>
      <c r="I80" s="38" t="s">
        <v>79</v>
      </c>
      <c r="J80" s="39">
        <v>2136</v>
      </c>
      <c r="K80" s="37" t="s">
        <v>157</v>
      </c>
      <c r="L80" s="41">
        <v>374.63</v>
      </c>
      <c r="M80" s="1">
        <v>6</v>
      </c>
      <c r="N80" s="9">
        <v>2247.7800000000002</v>
      </c>
      <c r="O80" s="9">
        <f>N80*1.12</f>
        <v>2517.5136000000007</v>
      </c>
      <c r="AE80">
        <v>78</v>
      </c>
      <c r="AF80">
        <v>26</v>
      </c>
      <c r="AG80" t="s">
        <v>157</v>
      </c>
    </row>
    <row r="81" spans="1:33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52">
        <v>9</v>
      </c>
      <c r="G81" s="38" t="s">
        <v>78</v>
      </c>
      <c r="H81" s="38" t="s">
        <v>13</v>
      </c>
      <c r="I81" s="38" t="s">
        <v>79</v>
      </c>
      <c r="J81" s="39">
        <v>2136</v>
      </c>
      <c r="K81" s="37" t="s">
        <v>158</v>
      </c>
      <c r="L81" s="41">
        <v>374.63</v>
      </c>
      <c r="M81" s="1">
        <v>6</v>
      </c>
      <c r="N81" s="9">
        <v>2247.7800000000002</v>
      </c>
      <c r="O81" s="9">
        <v>2517.5136000000002</v>
      </c>
      <c r="AE81">
        <v>79</v>
      </c>
      <c r="AF81">
        <v>26</v>
      </c>
      <c r="AG81" t="s">
        <v>158</v>
      </c>
    </row>
    <row r="82" spans="1:33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52">
        <v>9</v>
      </c>
      <c r="G82" s="38" t="s">
        <v>78</v>
      </c>
      <c r="H82" s="38" t="s">
        <v>13</v>
      </c>
      <c r="I82" s="38" t="s">
        <v>79</v>
      </c>
      <c r="J82" s="39">
        <v>2136</v>
      </c>
      <c r="K82" s="37" t="s">
        <v>161</v>
      </c>
      <c r="L82" s="41">
        <v>374.63</v>
      </c>
      <c r="M82" s="1">
        <v>6</v>
      </c>
      <c r="N82" s="9">
        <v>2247.7800000000002</v>
      </c>
      <c r="O82" s="9">
        <v>2517.5136000000002</v>
      </c>
      <c r="AE82">
        <v>80</v>
      </c>
      <c r="AF82">
        <v>26</v>
      </c>
      <c r="AG82" t="s">
        <v>161</v>
      </c>
    </row>
    <row r="83" spans="1:33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52">
        <v>9</v>
      </c>
      <c r="G83" s="38" t="s">
        <v>78</v>
      </c>
      <c r="H83" s="38" t="s">
        <v>13</v>
      </c>
      <c r="I83" s="38" t="s">
        <v>79</v>
      </c>
      <c r="J83" s="39">
        <v>2136</v>
      </c>
      <c r="K83" s="37" t="s">
        <v>162</v>
      </c>
      <c r="L83" s="41">
        <v>374.63</v>
      </c>
      <c r="M83" s="1">
        <v>6</v>
      </c>
      <c r="N83" s="9">
        <v>2247.7800000000002</v>
      </c>
      <c r="O83" s="9">
        <v>2517.5136000000002</v>
      </c>
      <c r="AE83">
        <v>81</v>
      </c>
      <c r="AF83">
        <v>26</v>
      </c>
      <c r="AG83" t="s">
        <v>162</v>
      </c>
    </row>
    <row r="84" spans="1:33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52">
        <v>9</v>
      </c>
      <c r="G84" s="38" t="s">
        <v>78</v>
      </c>
      <c r="H84" s="38" t="s">
        <v>13</v>
      </c>
      <c r="I84" s="38" t="s">
        <v>79</v>
      </c>
      <c r="J84" s="39">
        <v>2136</v>
      </c>
      <c r="K84" s="37" t="s">
        <v>164</v>
      </c>
      <c r="L84" s="41">
        <v>374.63</v>
      </c>
      <c r="M84" s="1">
        <v>6</v>
      </c>
      <c r="N84" s="9">
        <v>2247.7800000000002</v>
      </c>
      <c r="O84" s="9">
        <v>2517.5136000000002</v>
      </c>
      <c r="AE84">
        <v>82</v>
      </c>
      <c r="AF84">
        <v>26</v>
      </c>
      <c r="AG84" t="s">
        <v>164</v>
      </c>
    </row>
    <row r="85" spans="1:33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52">
        <v>9</v>
      </c>
      <c r="G85" s="38" t="s">
        <v>78</v>
      </c>
      <c r="H85" s="38" t="s">
        <v>13</v>
      </c>
      <c r="I85" s="38" t="s">
        <v>79</v>
      </c>
      <c r="J85" s="39">
        <v>2136</v>
      </c>
      <c r="K85" s="37" t="s">
        <v>165</v>
      </c>
      <c r="L85" s="41">
        <v>374.63</v>
      </c>
      <c r="M85" s="1">
        <v>6</v>
      </c>
      <c r="N85" s="9">
        <v>2247.7800000000002</v>
      </c>
      <c r="O85" s="9">
        <v>2517.5136000000002</v>
      </c>
      <c r="AE85">
        <v>83</v>
      </c>
      <c r="AF85">
        <v>26</v>
      </c>
      <c r="AG85" t="s">
        <v>165</v>
      </c>
    </row>
    <row r="86" spans="1:33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51">
        <v>4</v>
      </c>
      <c r="G86" s="35" t="s">
        <v>80</v>
      </c>
      <c r="H86" s="35" t="s">
        <v>13</v>
      </c>
      <c r="I86" s="35" t="s">
        <v>81</v>
      </c>
      <c r="J86" s="36">
        <v>8211010</v>
      </c>
      <c r="K86" s="34" t="s">
        <v>231</v>
      </c>
      <c r="L86" s="40">
        <v>499.5</v>
      </c>
      <c r="M86" s="4">
        <v>3</v>
      </c>
      <c r="N86" s="8">
        <v>1498.5</v>
      </c>
      <c r="O86" s="8">
        <v>1678.32</v>
      </c>
      <c r="AE86">
        <v>84</v>
      </c>
      <c r="AF86">
        <v>13</v>
      </c>
      <c r="AG86" t="s">
        <v>231</v>
      </c>
    </row>
    <row r="87" spans="1:33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51">
        <v>4</v>
      </c>
      <c r="G87" s="35" t="s">
        <v>80</v>
      </c>
      <c r="H87" s="35" t="s">
        <v>13</v>
      </c>
      <c r="I87" s="35" t="s">
        <v>81</v>
      </c>
      <c r="J87" s="36">
        <v>8211010</v>
      </c>
      <c r="K87" s="34" t="s">
        <v>213</v>
      </c>
      <c r="L87" s="40">
        <v>499.5</v>
      </c>
      <c r="M87" s="4">
        <v>3</v>
      </c>
      <c r="N87" s="8">
        <v>1498.5</v>
      </c>
      <c r="O87" s="8">
        <v>1678.32</v>
      </c>
      <c r="AE87">
        <v>85</v>
      </c>
      <c r="AF87">
        <v>13</v>
      </c>
      <c r="AG87" t="s">
        <v>213</v>
      </c>
    </row>
    <row r="88" spans="1:33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51">
        <v>4</v>
      </c>
      <c r="G88" s="35" t="s">
        <v>80</v>
      </c>
      <c r="H88" s="35" t="s">
        <v>13</v>
      </c>
      <c r="I88" s="35" t="s">
        <v>81</v>
      </c>
      <c r="J88" s="36">
        <v>8211010</v>
      </c>
      <c r="K88" s="34" t="s">
        <v>214</v>
      </c>
      <c r="L88" s="40">
        <v>499.5</v>
      </c>
      <c r="M88" s="4">
        <v>3</v>
      </c>
      <c r="N88" s="8">
        <v>1498.5</v>
      </c>
      <c r="O88" s="8">
        <v>1678.32</v>
      </c>
      <c r="AE88">
        <v>86</v>
      </c>
      <c r="AF88">
        <v>13</v>
      </c>
      <c r="AG88" t="s">
        <v>214</v>
      </c>
    </row>
    <row r="89" spans="1:33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52">
        <v>9</v>
      </c>
      <c r="G89" s="38" t="s">
        <v>78</v>
      </c>
      <c r="H89" s="38" t="s">
        <v>13</v>
      </c>
      <c r="I89" s="38" t="s">
        <v>79</v>
      </c>
      <c r="J89" s="39">
        <v>2136</v>
      </c>
      <c r="K89" s="37" t="s">
        <v>159</v>
      </c>
      <c r="L89" s="41">
        <v>374.63</v>
      </c>
      <c r="M89" s="1">
        <v>3</v>
      </c>
      <c r="N89" s="9">
        <v>1123.8899999999999</v>
      </c>
      <c r="O89" s="9">
        <v>1258.7567999999999</v>
      </c>
      <c r="AE89">
        <v>87</v>
      </c>
      <c r="AF89">
        <v>26</v>
      </c>
      <c r="AG89" t="s">
        <v>159</v>
      </c>
    </row>
    <row r="90" spans="1:33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52">
        <v>9</v>
      </c>
      <c r="G90" s="38" t="s">
        <v>78</v>
      </c>
      <c r="H90" s="38" t="s">
        <v>13</v>
      </c>
      <c r="I90" s="38" t="s">
        <v>79</v>
      </c>
      <c r="J90" s="39">
        <v>2136</v>
      </c>
      <c r="K90" s="37" t="s">
        <v>160</v>
      </c>
      <c r="L90" s="41">
        <v>374.63</v>
      </c>
      <c r="M90" s="1">
        <v>3</v>
      </c>
      <c r="N90" s="9">
        <v>1123.8899999999999</v>
      </c>
      <c r="O90" s="9">
        <v>1258.7567999999999</v>
      </c>
      <c r="AE90">
        <v>88</v>
      </c>
      <c r="AF90">
        <v>26</v>
      </c>
      <c r="AG90" t="s">
        <v>160</v>
      </c>
    </row>
    <row r="91" spans="1:33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52">
        <v>9</v>
      </c>
      <c r="G91" s="38" t="s">
        <v>78</v>
      </c>
      <c r="H91" s="38" t="s">
        <v>13</v>
      </c>
      <c r="I91" s="38" t="s">
        <v>79</v>
      </c>
      <c r="J91" s="39">
        <v>2136</v>
      </c>
      <c r="K91" s="37" t="s">
        <v>163</v>
      </c>
      <c r="L91" s="41">
        <v>374.63</v>
      </c>
      <c r="M91" s="1">
        <v>3</v>
      </c>
      <c r="N91" s="9">
        <v>1123.8899999999999</v>
      </c>
      <c r="O91" s="9">
        <v>1258.7567999999999</v>
      </c>
      <c r="AE91">
        <v>89</v>
      </c>
      <c r="AF91">
        <v>26</v>
      </c>
      <c r="AG91" t="s">
        <v>163</v>
      </c>
    </row>
    <row r="92" spans="1:33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51">
        <v>9</v>
      </c>
      <c r="G92" s="35" t="s">
        <v>33</v>
      </c>
      <c r="H92" s="35" t="s">
        <v>19</v>
      </c>
      <c r="I92" s="35" t="s">
        <v>82</v>
      </c>
      <c r="J92" s="36">
        <v>41398</v>
      </c>
      <c r="K92" s="34" t="s">
        <v>168</v>
      </c>
      <c r="L92" s="40">
        <v>1200</v>
      </c>
      <c r="M92" s="4">
        <v>2</v>
      </c>
      <c r="N92" s="8">
        <v>2400</v>
      </c>
      <c r="O92" s="8">
        <v>2688</v>
      </c>
      <c r="AE92">
        <v>90</v>
      </c>
      <c r="AF92">
        <v>28</v>
      </c>
      <c r="AG92" t="s">
        <v>168</v>
      </c>
    </row>
    <row r="93" spans="1:33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51">
        <v>9</v>
      </c>
      <c r="G93" s="35" t="s">
        <v>33</v>
      </c>
      <c r="H93" s="35" t="s">
        <v>19</v>
      </c>
      <c r="I93" s="35" t="s">
        <v>82</v>
      </c>
      <c r="J93" s="36">
        <v>41398</v>
      </c>
      <c r="K93" s="34" t="s">
        <v>169</v>
      </c>
      <c r="L93" s="40">
        <v>1200</v>
      </c>
      <c r="M93" s="4">
        <v>2</v>
      </c>
      <c r="N93" s="8">
        <v>2400</v>
      </c>
      <c r="O93" s="8">
        <v>2688</v>
      </c>
      <c r="AE93">
        <v>91</v>
      </c>
      <c r="AF93">
        <v>28</v>
      </c>
      <c r="AG93" t="s">
        <v>169</v>
      </c>
    </row>
    <row r="94" spans="1:33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51">
        <v>3</v>
      </c>
      <c r="G94" s="35" t="s">
        <v>83</v>
      </c>
      <c r="H94" s="35" t="s">
        <v>13</v>
      </c>
      <c r="I94" s="35" t="s">
        <v>84</v>
      </c>
      <c r="J94" s="36">
        <v>8335</v>
      </c>
      <c r="K94" s="34" t="s">
        <v>194</v>
      </c>
      <c r="L94" s="40">
        <v>1435</v>
      </c>
      <c r="M94" s="4">
        <v>-1</v>
      </c>
      <c r="N94" s="8">
        <v>2400</v>
      </c>
      <c r="O94" s="8">
        <v>2688</v>
      </c>
      <c r="AE94">
        <v>92</v>
      </c>
      <c r="AF94">
        <v>43</v>
      </c>
      <c r="AG94" t="s">
        <v>194</v>
      </c>
    </row>
    <row r="95" spans="1:33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51">
        <v>3</v>
      </c>
      <c r="G95" s="35" t="s">
        <v>83</v>
      </c>
      <c r="H95" s="35" t="s">
        <v>13</v>
      </c>
      <c r="I95" s="35" t="s">
        <v>84</v>
      </c>
      <c r="J95" s="36">
        <v>8335</v>
      </c>
      <c r="K95" s="34" t="s">
        <v>195</v>
      </c>
      <c r="L95" s="40">
        <v>1435</v>
      </c>
      <c r="M95" s="4">
        <v>1</v>
      </c>
      <c r="N95" s="8">
        <v>2400</v>
      </c>
      <c r="O95" s="8">
        <v>2688</v>
      </c>
      <c r="AE95">
        <v>93</v>
      </c>
      <c r="AF95">
        <v>43</v>
      </c>
      <c r="AG95" t="s">
        <v>195</v>
      </c>
    </row>
    <row r="96" spans="1:33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52">
        <v>9</v>
      </c>
      <c r="G96" s="38" t="s">
        <v>85</v>
      </c>
      <c r="H96" s="38" t="s">
        <v>19</v>
      </c>
      <c r="I96" s="38" t="s">
        <v>86</v>
      </c>
      <c r="J96" s="39">
        <v>2124</v>
      </c>
      <c r="K96" s="37" t="s">
        <v>166</v>
      </c>
      <c r="L96" s="41">
        <v>358.74</v>
      </c>
      <c r="M96" s="1">
        <v>2</v>
      </c>
      <c r="N96" s="9">
        <v>717.48</v>
      </c>
      <c r="O96" s="9">
        <v>803.57760000000007</v>
      </c>
      <c r="AE96">
        <v>94</v>
      </c>
      <c r="AF96">
        <v>27</v>
      </c>
      <c r="AG96" t="s">
        <v>166</v>
      </c>
    </row>
    <row r="97" spans="1:33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52">
        <v>9</v>
      </c>
      <c r="G97" s="38" t="s">
        <v>85</v>
      </c>
      <c r="H97" s="38" t="s">
        <v>19</v>
      </c>
      <c r="I97" s="38" t="s">
        <v>86</v>
      </c>
      <c r="J97" s="39">
        <v>2124</v>
      </c>
      <c r="K97" s="37" t="s">
        <v>167</v>
      </c>
      <c r="L97" s="41">
        <v>358.74</v>
      </c>
      <c r="M97" s="1">
        <v>2</v>
      </c>
      <c r="N97" s="9">
        <v>717.48</v>
      </c>
      <c r="O97" s="9">
        <v>803.57760000000007</v>
      </c>
      <c r="AE97">
        <v>95</v>
      </c>
      <c r="AF97">
        <v>27</v>
      </c>
      <c r="AG97" t="s">
        <v>167</v>
      </c>
    </row>
    <row r="98" spans="1:33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51">
        <v>5</v>
      </c>
      <c r="G98" s="35" t="s">
        <v>47</v>
      </c>
      <c r="H98" s="35" t="s">
        <v>266</v>
      </c>
      <c r="I98" s="35" t="s">
        <v>87</v>
      </c>
      <c r="J98" s="36">
        <v>8359</v>
      </c>
      <c r="K98" s="34" t="s">
        <v>221</v>
      </c>
      <c r="L98" s="40">
        <v>710</v>
      </c>
      <c r="M98" s="4">
        <v>-1</v>
      </c>
      <c r="N98" s="8">
        <v>3000</v>
      </c>
      <c r="O98" s="8">
        <v>3360</v>
      </c>
      <c r="AE98">
        <v>96</v>
      </c>
      <c r="AF98">
        <v>18</v>
      </c>
      <c r="AG98" t="s">
        <v>221</v>
      </c>
    </row>
    <row r="99" spans="1:33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51">
        <v>5</v>
      </c>
      <c r="G99" s="35" t="s">
        <v>47</v>
      </c>
      <c r="H99" s="35" t="s">
        <v>266</v>
      </c>
      <c r="I99" s="35" t="s">
        <v>87</v>
      </c>
      <c r="J99" s="36">
        <v>8359</v>
      </c>
      <c r="K99" s="34" t="s">
        <v>222</v>
      </c>
      <c r="L99" s="40">
        <v>710</v>
      </c>
      <c r="M99" s="4">
        <v>1</v>
      </c>
      <c r="N99" s="8">
        <v>3000</v>
      </c>
      <c r="O99" s="8">
        <v>3360</v>
      </c>
      <c r="AE99">
        <v>97</v>
      </c>
      <c r="AF99">
        <v>18</v>
      </c>
      <c r="AG99" t="s">
        <v>222</v>
      </c>
    </row>
    <row r="100" spans="1:33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51">
        <v>6</v>
      </c>
      <c r="G100" s="35" t="s">
        <v>53</v>
      </c>
      <c r="H100" s="35" t="s">
        <v>13</v>
      </c>
      <c r="I100" s="35" t="s">
        <v>88</v>
      </c>
      <c r="J100" s="36">
        <v>8355</v>
      </c>
      <c r="K100" s="34" t="s">
        <v>206</v>
      </c>
      <c r="L100" s="40">
        <v>1500</v>
      </c>
      <c r="M100" s="4">
        <v>2</v>
      </c>
      <c r="N100" s="8">
        <v>3000</v>
      </c>
      <c r="O100" s="8">
        <v>3360</v>
      </c>
      <c r="AE100">
        <v>98</v>
      </c>
      <c r="AF100">
        <v>48</v>
      </c>
      <c r="AG100" t="s">
        <v>206</v>
      </c>
    </row>
    <row r="101" spans="1:33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51">
        <v>6</v>
      </c>
      <c r="G101" s="35" t="s">
        <v>53</v>
      </c>
      <c r="H101" s="35" t="s">
        <v>13</v>
      </c>
      <c r="I101" s="35" t="s">
        <v>88</v>
      </c>
      <c r="J101" s="36">
        <v>8355</v>
      </c>
      <c r="K101" s="34" t="s">
        <v>207</v>
      </c>
      <c r="L101" s="40">
        <v>1500</v>
      </c>
      <c r="M101" s="4">
        <v>2</v>
      </c>
      <c r="N101" s="8">
        <v>3000</v>
      </c>
      <c r="O101" s="8">
        <v>3360</v>
      </c>
      <c r="AE101">
        <v>99</v>
      </c>
      <c r="AF101">
        <v>48</v>
      </c>
      <c r="AG101" t="s">
        <v>207</v>
      </c>
    </row>
    <row r="102" spans="1:33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52">
        <v>5</v>
      </c>
      <c r="G102" s="38" t="s">
        <v>47</v>
      </c>
      <c r="H102" s="38" t="s">
        <v>266</v>
      </c>
      <c r="I102" s="38" t="s">
        <v>87</v>
      </c>
      <c r="J102" s="39">
        <v>8359</v>
      </c>
      <c r="K102" s="37" t="s">
        <v>223</v>
      </c>
      <c r="L102" s="41">
        <v>710</v>
      </c>
      <c r="M102" s="1">
        <v>1</v>
      </c>
      <c r="N102" s="9">
        <v>3710</v>
      </c>
      <c r="O102" s="9">
        <v>4155.2</v>
      </c>
      <c r="AE102">
        <v>100</v>
      </c>
      <c r="AF102">
        <v>18</v>
      </c>
      <c r="AG102" t="s">
        <v>223</v>
      </c>
    </row>
    <row r="103" spans="1:33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52">
        <v>7</v>
      </c>
      <c r="G103" s="38" t="s">
        <v>90</v>
      </c>
      <c r="H103" s="38" t="s">
        <v>13</v>
      </c>
      <c r="I103" s="38" t="s">
        <v>91</v>
      </c>
      <c r="J103" s="39">
        <v>41406</v>
      </c>
      <c r="K103" s="37" t="s">
        <v>189</v>
      </c>
      <c r="L103" s="41">
        <v>1500</v>
      </c>
      <c r="M103" s="1">
        <v>2</v>
      </c>
      <c r="N103" s="9">
        <v>3710</v>
      </c>
      <c r="O103" s="9">
        <v>4155.2</v>
      </c>
      <c r="AE103">
        <v>101</v>
      </c>
      <c r="AF103">
        <v>39</v>
      </c>
      <c r="AG103" t="s">
        <v>189</v>
      </c>
    </row>
    <row r="104" spans="1:33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52">
        <v>7</v>
      </c>
      <c r="G104" s="38" t="s">
        <v>90</v>
      </c>
      <c r="H104" s="38" t="s">
        <v>13</v>
      </c>
      <c r="I104" s="38" t="s">
        <v>91</v>
      </c>
      <c r="J104" s="39">
        <v>41406</v>
      </c>
      <c r="K104" s="37" t="s">
        <v>190</v>
      </c>
      <c r="L104" s="41">
        <v>1500</v>
      </c>
      <c r="M104" s="1">
        <v>2</v>
      </c>
      <c r="N104" s="9">
        <v>3710</v>
      </c>
      <c r="O104" s="9">
        <v>4155.2</v>
      </c>
      <c r="AE104">
        <v>102</v>
      </c>
      <c r="AF104">
        <v>39</v>
      </c>
      <c r="AG104" t="s">
        <v>190</v>
      </c>
    </row>
    <row r="105" spans="1:33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51">
        <v>8</v>
      </c>
      <c r="G105" s="35" t="s">
        <v>92</v>
      </c>
      <c r="H105" s="35" t="s">
        <v>13</v>
      </c>
      <c r="I105" s="35" t="s">
        <v>93</v>
      </c>
      <c r="J105" s="36">
        <v>8294</v>
      </c>
      <c r="K105" s="34" t="s">
        <v>230</v>
      </c>
      <c r="L105" s="40">
        <v>1414.11</v>
      </c>
      <c r="M105" s="4">
        <v>1</v>
      </c>
      <c r="N105" s="8">
        <v>1414.11</v>
      </c>
      <c r="O105" s="8">
        <v>1583.8031999999998</v>
      </c>
      <c r="AE105">
        <v>103</v>
      </c>
      <c r="AF105">
        <v>25</v>
      </c>
      <c r="AG105" t="s">
        <v>230</v>
      </c>
    </row>
    <row r="106" spans="1:33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52">
        <v>3</v>
      </c>
      <c r="G106" s="38" t="s">
        <v>94</v>
      </c>
      <c r="H106" s="38" t="s">
        <v>1</v>
      </c>
      <c r="I106" s="38" t="s">
        <v>95</v>
      </c>
      <c r="J106" s="39">
        <v>1012</v>
      </c>
      <c r="K106" s="37" t="s">
        <v>96</v>
      </c>
      <c r="L106" s="41">
        <v>133.16999999999999</v>
      </c>
      <c r="M106" s="1">
        <v>1</v>
      </c>
      <c r="N106" s="9">
        <v>133.16999999999999</v>
      </c>
      <c r="O106" s="9">
        <v>149.15039999999999</v>
      </c>
      <c r="AE106">
        <v>104</v>
      </c>
      <c r="AF106">
        <v>40</v>
      </c>
      <c r="AG106" t="s">
        <v>96</v>
      </c>
    </row>
    <row r="107" spans="1:33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51">
        <v>10</v>
      </c>
      <c r="G107" s="35" t="s">
        <v>270</v>
      </c>
      <c r="H107" s="35" t="s">
        <v>19</v>
      </c>
      <c r="I107" s="35" t="s">
        <v>67</v>
      </c>
      <c r="J107" s="36">
        <v>13628</v>
      </c>
      <c r="K107" s="34" t="s">
        <v>181</v>
      </c>
      <c r="L107" s="40">
        <v>1350</v>
      </c>
      <c r="M107" s="4">
        <v>1</v>
      </c>
      <c r="N107" s="8">
        <v>1350</v>
      </c>
      <c r="O107" s="8">
        <v>1512</v>
      </c>
      <c r="AE107">
        <v>105</v>
      </c>
      <c r="AF107">
        <v>35</v>
      </c>
      <c r="AG107" t="s">
        <v>181</v>
      </c>
    </row>
    <row r="108" spans="1:33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52">
        <v>6</v>
      </c>
      <c r="G108" s="38" t="s">
        <v>98</v>
      </c>
      <c r="H108" s="38" t="s">
        <v>239</v>
      </c>
      <c r="I108" s="38" t="s">
        <v>99</v>
      </c>
      <c r="J108" s="39">
        <v>99999203</v>
      </c>
      <c r="K108" s="37" t="s">
        <v>199</v>
      </c>
      <c r="L108" s="41">
        <v>2100</v>
      </c>
      <c r="M108" s="1">
        <v>2</v>
      </c>
      <c r="N108" s="9">
        <v>84253.32</v>
      </c>
      <c r="O108" s="9">
        <v>94363.718400000012</v>
      </c>
      <c r="AE108">
        <v>106</v>
      </c>
      <c r="AF108">
        <v>46</v>
      </c>
      <c r="AG108" t="s">
        <v>199</v>
      </c>
    </row>
    <row r="109" spans="1:33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52">
        <v>6</v>
      </c>
      <c r="G109" s="38" t="s">
        <v>98</v>
      </c>
      <c r="H109" s="38" t="s">
        <v>239</v>
      </c>
      <c r="I109" s="38" t="s">
        <v>99</v>
      </c>
      <c r="J109" s="39">
        <v>99999203</v>
      </c>
      <c r="K109" s="37" t="s">
        <v>200</v>
      </c>
      <c r="L109" s="41">
        <v>2100</v>
      </c>
      <c r="M109" s="1">
        <v>2</v>
      </c>
      <c r="N109" s="9">
        <v>84253.32</v>
      </c>
      <c r="O109" s="9">
        <v>94363.718400000012</v>
      </c>
      <c r="AE109">
        <v>107</v>
      </c>
      <c r="AF109">
        <v>46</v>
      </c>
      <c r="AG109" t="s">
        <v>200</v>
      </c>
    </row>
    <row r="110" spans="1:33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52">
        <v>6</v>
      </c>
      <c r="G110" s="38" t="s">
        <v>100</v>
      </c>
      <c r="H110" s="38" t="s">
        <v>240</v>
      </c>
      <c r="I110" s="38" t="s">
        <v>102</v>
      </c>
      <c r="J110" s="39">
        <v>99999197</v>
      </c>
      <c r="K110" s="37" t="s">
        <v>201</v>
      </c>
      <c r="L110" s="41">
        <v>20013.330000000002</v>
      </c>
      <c r="M110" s="1">
        <v>4</v>
      </c>
      <c r="N110" s="9">
        <v>84253.32</v>
      </c>
      <c r="O110" s="9">
        <v>94363.718400000012</v>
      </c>
      <c r="AE110">
        <v>108</v>
      </c>
      <c r="AF110">
        <v>47</v>
      </c>
      <c r="AG110" t="s">
        <v>201</v>
      </c>
    </row>
    <row r="111" spans="1:33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52">
        <v>6</v>
      </c>
      <c r="G111" s="38" t="s">
        <v>100</v>
      </c>
      <c r="H111" s="38" t="s">
        <v>240</v>
      </c>
      <c r="I111" s="38" t="s">
        <v>102</v>
      </c>
      <c r="J111" s="39">
        <v>99999197</v>
      </c>
      <c r="K111" s="37" t="s">
        <v>202</v>
      </c>
      <c r="L111" s="41">
        <v>20013.330000000002</v>
      </c>
      <c r="M111" s="1">
        <v>4</v>
      </c>
      <c r="N111" s="9">
        <v>84253.32</v>
      </c>
      <c r="O111" s="9">
        <v>94363.718400000012</v>
      </c>
      <c r="AE111">
        <v>109</v>
      </c>
      <c r="AF111">
        <v>47</v>
      </c>
      <c r="AG111" t="s">
        <v>202</v>
      </c>
    </row>
    <row r="112" spans="1:33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52">
        <v>6</v>
      </c>
      <c r="G112" s="38" t="s">
        <v>100</v>
      </c>
      <c r="H112" s="38" t="s">
        <v>240</v>
      </c>
      <c r="I112" s="38" t="s">
        <v>102</v>
      </c>
      <c r="J112" s="39">
        <v>99999197</v>
      </c>
      <c r="K112" s="37" t="s">
        <v>203</v>
      </c>
      <c r="L112" s="41">
        <v>20013.330000000002</v>
      </c>
      <c r="M112" s="1">
        <v>4</v>
      </c>
      <c r="N112" s="9">
        <v>84253.32</v>
      </c>
      <c r="O112" s="9">
        <v>94363.718400000012</v>
      </c>
      <c r="AE112">
        <v>110</v>
      </c>
      <c r="AF112">
        <v>47</v>
      </c>
      <c r="AG112" t="s">
        <v>203</v>
      </c>
    </row>
    <row r="113" spans="1:33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52">
        <v>6</v>
      </c>
      <c r="G113" s="38" t="s">
        <v>100</v>
      </c>
      <c r="H113" s="38" t="s">
        <v>240</v>
      </c>
      <c r="I113" s="38" t="s">
        <v>102</v>
      </c>
      <c r="J113" s="39">
        <v>99999197</v>
      </c>
      <c r="K113" s="37" t="s">
        <v>204</v>
      </c>
      <c r="L113" s="41">
        <v>20013.330000000002</v>
      </c>
      <c r="M113" s="1">
        <v>4</v>
      </c>
      <c r="N113" s="9">
        <v>84253.32</v>
      </c>
      <c r="O113" s="9">
        <v>94363.718400000012</v>
      </c>
      <c r="AE113">
        <v>111</v>
      </c>
      <c r="AF113">
        <v>47</v>
      </c>
      <c r="AG113" t="s">
        <v>204</v>
      </c>
    </row>
    <row r="114" spans="1:33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51">
        <v>2</v>
      </c>
      <c r="G114" s="35" t="s">
        <v>103</v>
      </c>
      <c r="H114" s="35" t="s">
        <v>19</v>
      </c>
      <c r="I114" s="35" t="s">
        <v>104</v>
      </c>
      <c r="J114" s="36">
        <v>2260</v>
      </c>
      <c r="K114" s="34" t="s">
        <v>105</v>
      </c>
      <c r="L114" s="40">
        <v>264.74</v>
      </c>
      <c r="M114" s="4">
        <v>2</v>
      </c>
      <c r="N114" s="8">
        <v>529.48</v>
      </c>
      <c r="O114" s="8">
        <v>593.01760000000013</v>
      </c>
      <c r="AE114">
        <v>112</v>
      </c>
      <c r="AF114">
        <v>1</v>
      </c>
      <c r="AG114" t="s">
        <v>105</v>
      </c>
    </row>
    <row r="115" spans="1:33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51">
        <v>2</v>
      </c>
      <c r="G115" s="35" t="s">
        <v>103</v>
      </c>
      <c r="H115" s="35" t="s">
        <v>19</v>
      </c>
      <c r="I115" s="35" t="s">
        <v>104</v>
      </c>
      <c r="J115" s="36">
        <v>2260</v>
      </c>
      <c r="K115" s="34" t="s">
        <v>124</v>
      </c>
      <c r="L115" s="40">
        <v>264.74</v>
      </c>
      <c r="M115" s="4">
        <v>2</v>
      </c>
      <c r="N115" s="8">
        <v>529.48</v>
      </c>
      <c r="O115" s="8">
        <v>593.01760000000013</v>
      </c>
      <c r="AE115">
        <v>113</v>
      </c>
      <c r="AF115">
        <v>1</v>
      </c>
      <c r="AG115" t="s">
        <v>124</v>
      </c>
    </row>
    <row r="116" spans="1:33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52">
        <v>3</v>
      </c>
      <c r="G116" s="38" t="s">
        <v>106</v>
      </c>
      <c r="H116" s="38" t="s">
        <v>13</v>
      </c>
      <c r="I116" s="38" t="s">
        <v>107</v>
      </c>
      <c r="J116" s="39">
        <v>2136</v>
      </c>
      <c r="K116" s="37" t="s">
        <v>191</v>
      </c>
      <c r="L116" s="41">
        <v>374.63</v>
      </c>
      <c r="M116" s="1">
        <v>1</v>
      </c>
      <c r="N116" s="9">
        <v>374.63</v>
      </c>
      <c r="O116" s="9">
        <v>419.5856</v>
      </c>
      <c r="AE116">
        <v>114</v>
      </c>
      <c r="AF116">
        <v>41</v>
      </c>
      <c r="AG116" t="s">
        <v>191</v>
      </c>
    </row>
    <row r="117" spans="1:33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51">
        <v>2</v>
      </c>
      <c r="G117" s="35" t="s">
        <v>276</v>
      </c>
      <c r="H117" s="35" t="s">
        <v>13</v>
      </c>
      <c r="I117" s="35" t="s">
        <v>109</v>
      </c>
      <c r="J117" s="36">
        <v>2136</v>
      </c>
      <c r="K117" s="34" t="s">
        <v>209</v>
      </c>
      <c r="L117" s="40">
        <v>374.63</v>
      </c>
      <c r="M117" s="4">
        <v>1</v>
      </c>
      <c r="N117" s="8">
        <v>374.63</v>
      </c>
      <c r="O117" s="8">
        <v>419.5856</v>
      </c>
      <c r="AE117">
        <v>115</v>
      </c>
      <c r="AF117">
        <v>4</v>
      </c>
      <c r="AG117" t="s">
        <v>209</v>
      </c>
    </row>
    <row r="118" spans="1:33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52">
        <v>2</v>
      </c>
      <c r="G118" s="38" t="s">
        <v>108</v>
      </c>
      <c r="H118" s="38" t="s">
        <v>13</v>
      </c>
      <c r="I118" s="38" t="s">
        <v>110</v>
      </c>
      <c r="J118" s="39">
        <v>2123</v>
      </c>
      <c r="K118" s="37" t="s">
        <v>208</v>
      </c>
      <c r="L118" s="41">
        <v>424.58</v>
      </c>
      <c r="M118" s="1">
        <v>1</v>
      </c>
      <c r="N118" s="9">
        <v>424.58</v>
      </c>
      <c r="O118" s="9">
        <v>475.52959999999996</v>
      </c>
      <c r="AE118">
        <v>116</v>
      </c>
      <c r="AF118">
        <v>3</v>
      </c>
      <c r="AG118" t="s">
        <v>208</v>
      </c>
    </row>
    <row r="119" spans="1:33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51">
        <v>2</v>
      </c>
      <c r="G119" s="35" t="s">
        <v>242</v>
      </c>
      <c r="H119" s="35" t="s">
        <v>19</v>
      </c>
      <c r="I119" s="35" t="s">
        <v>111</v>
      </c>
      <c r="J119" s="36">
        <v>2293</v>
      </c>
      <c r="K119" s="34" t="s">
        <v>125</v>
      </c>
      <c r="L119" s="40">
        <v>207.79</v>
      </c>
      <c r="M119" s="4">
        <v>4</v>
      </c>
      <c r="N119" s="8">
        <v>831.16</v>
      </c>
      <c r="O119" s="8">
        <v>930.89919999999995</v>
      </c>
      <c r="AE119">
        <v>117</v>
      </c>
      <c r="AF119">
        <v>2</v>
      </c>
      <c r="AG119" t="s">
        <v>125</v>
      </c>
    </row>
    <row r="120" spans="1:33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51">
        <v>2</v>
      </c>
      <c r="G120" s="35" t="s">
        <v>242</v>
      </c>
      <c r="H120" s="35" t="s">
        <v>19</v>
      </c>
      <c r="I120" s="35" t="s">
        <v>111</v>
      </c>
      <c r="J120" s="36">
        <v>2293</v>
      </c>
      <c r="K120" s="34" t="s">
        <v>126</v>
      </c>
      <c r="L120" s="40">
        <v>207.79</v>
      </c>
      <c r="M120" s="4">
        <v>4</v>
      </c>
      <c r="N120" s="8">
        <v>831.16</v>
      </c>
      <c r="O120" s="8">
        <v>930.89919999999995</v>
      </c>
      <c r="AE120">
        <v>118</v>
      </c>
      <c r="AF120">
        <v>2</v>
      </c>
      <c r="AG120" t="s">
        <v>126</v>
      </c>
    </row>
    <row r="121" spans="1:33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51">
        <v>2</v>
      </c>
      <c r="G121" s="35" t="s">
        <v>242</v>
      </c>
      <c r="H121" s="35" t="s">
        <v>19</v>
      </c>
      <c r="I121" s="35" t="s">
        <v>111</v>
      </c>
      <c r="J121" s="36">
        <v>2293</v>
      </c>
      <c r="K121" s="34" t="s">
        <v>127</v>
      </c>
      <c r="L121" s="40">
        <v>207.79</v>
      </c>
      <c r="M121" s="4">
        <v>4</v>
      </c>
      <c r="N121" s="8">
        <v>831.16</v>
      </c>
      <c r="O121" s="8">
        <v>930.89919999999995</v>
      </c>
      <c r="AE121">
        <v>119</v>
      </c>
      <c r="AF121">
        <v>2</v>
      </c>
      <c r="AG121" t="s">
        <v>127</v>
      </c>
    </row>
    <row r="122" spans="1:33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51">
        <v>2</v>
      </c>
      <c r="G122" s="35" t="s">
        <v>242</v>
      </c>
      <c r="H122" s="35" t="s">
        <v>19</v>
      </c>
      <c r="I122" s="35" t="s">
        <v>111</v>
      </c>
      <c r="J122" s="36">
        <v>2293</v>
      </c>
      <c r="K122" s="34" t="s">
        <v>128</v>
      </c>
      <c r="L122" s="40">
        <v>207.79</v>
      </c>
      <c r="M122" s="4">
        <v>4</v>
      </c>
      <c r="N122" s="8">
        <v>831.16</v>
      </c>
      <c r="O122" s="8">
        <v>930.89919999999995</v>
      </c>
      <c r="AE122">
        <v>120</v>
      </c>
      <c r="AF122">
        <v>2</v>
      </c>
      <c r="AG122" t="s">
        <v>128</v>
      </c>
    </row>
    <row r="127" spans="1:33">
      <c r="G127" s="20" t="s">
        <v>255</v>
      </c>
    </row>
    <row r="128" spans="1:33">
      <c r="E128" s="17"/>
      <c r="F128" s="17"/>
      <c r="G128" s="27" t="s">
        <v>284</v>
      </c>
      <c r="I128" s="16"/>
      <c r="J128" s="18"/>
      <c r="K128" s="16"/>
      <c r="L128" s="17"/>
    </row>
    <row r="129" spans="7:12">
      <c r="G129" s="28" t="s">
        <v>103</v>
      </c>
    </row>
    <row r="130" spans="7:12">
      <c r="G130" s="28" t="s">
        <v>242</v>
      </c>
      <c r="I130" s="16"/>
      <c r="J130" s="16"/>
      <c r="K130" s="26"/>
      <c r="L130" s="7"/>
    </row>
    <row r="131" spans="7:12">
      <c r="G131" s="29" t="s">
        <v>108</v>
      </c>
      <c r="I131" s="16"/>
      <c r="J131" s="16"/>
      <c r="K131" s="26"/>
      <c r="L131" s="7"/>
    </row>
    <row r="132" spans="7:12">
      <c r="G132" s="28" t="s">
        <v>276</v>
      </c>
      <c r="I132" s="16"/>
      <c r="J132" s="16"/>
      <c r="K132" s="26"/>
      <c r="L132" s="7"/>
    </row>
    <row r="133" spans="7:12">
      <c r="G133" s="28" t="s">
        <v>0</v>
      </c>
      <c r="I133" s="16"/>
      <c r="J133" s="16"/>
      <c r="K133" s="26"/>
      <c r="L133" s="7"/>
    </row>
    <row r="134" spans="7:12">
      <c r="G134" s="29" t="s">
        <v>264</v>
      </c>
      <c r="I134" s="16"/>
      <c r="J134" s="16"/>
      <c r="K134" s="26"/>
      <c r="L134" s="7"/>
    </row>
    <row r="135" spans="7:12">
      <c r="G135" s="28" t="s">
        <v>41</v>
      </c>
      <c r="I135" s="16"/>
      <c r="J135" s="16"/>
      <c r="K135" s="26"/>
      <c r="L135" s="7"/>
    </row>
    <row r="136" spans="7:12">
      <c r="G136" s="29" t="s">
        <v>273</v>
      </c>
      <c r="I136" s="16"/>
      <c r="J136" s="16"/>
      <c r="K136" s="26"/>
      <c r="L136" s="7"/>
    </row>
    <row r="137" spans="7:12">
      <c r="G137" s="29" t="s">
        <v>37</v>
      </c>
      <c r="I137" s="16"/>
      <c r="J137" s="16"/>
      <c r="K137" s="26"/>
      <c r="L137" s="7"/>
    </row>
    <row r="138" spans="7:12">
      <c r="G138" s="29" t="s">
        <v>243</v>
      </c>
      <c r="I138" s="16"/>
      <c r="J138" s="16"/>
      <c r="K138" s="26"/>
      <c r="L138" s="7"/>
    </row>
    <row r="139" spans="7:12">
      <c r="G139" s="28" t="s">
        <v>74</v>
      </c>
      <c r="I139" s="16"/>
      <c r="J139" s="16"/>
      <c r="K139" s="26"/>
      <c r="L139" s="7"/>
    </row>
    <row r="140" spans="7:12">
      <c r="G140" s="28" t="s">
        <v>274</v>
      </c>
      <c r="I140" s="16"/>
      <c r="J140" s="16"/>
      <c r="K140" s="26"/>
      <c r="L140" s="7"/>
    </row>
    <row r="141" spans="7:12">
      <c r="G141" s="28" t="s">
        <v>80</v>
      </c>
      <c r="I141" s="16"/>
      <c r="J141" s="16"/>
      <c r="K141" s="26"/>
      <c r="L141" s="7"/>
    </row>
    <row r="142" spans="7:12">
      <c r="G142" s="29" t="s">
        <v>45</v>
      </c>
      <c r="I142" s="16"/>
      <c r="J142" s="16"/>
      <c r="K142" s="26"/>
      <c r="L142" s="7"/>
    </row>
    <row r="143" spans="7:12">
      <c r="G143" s="29" t="s">
        <v>3</v>
      </c>
      <c r="I143" s="16"/>
      <c r="J143" s="16"/>
      <c r="K143" s="26"/>
      <c r="L143" s="7"/>
    </row>
    <row r="144" spans="7:12">
      <c r="G144" s="29" t="s">
        <v>55</v>
      </c>
      <c r="I144" s="16"/>
      <c r="J144" s="16"/>
      <c r="K144" s="26"/>
      <c r="L144" s="7"/>
    </row>
    <row r="145" spans="7:12">
      <c r="G145" s="29" t="s">
        <v>57</v>
      </c>
      <c r="I145" s="16"/>
      <c r="J145" s="16"/>
      <c r="K145" s="26"/>
      <c r="L145" s="7"/>
    </row>
    <row r="146" spans="7:12">
      <c r="G146" s="28" t="s">
        <v>47</v>
      </c>
      <c r="I146" s="16"/>
      <c r="J146" s="16"/>
      <c r="K146" s="26"/>
      <c r="L146" s="7"/>
    </row>
    <row r="147" spans="7:12">
      <c r="G147" s="29" t="s">
        <v>59</v>
      </c>
      <c r="I147" s="16"/>
      <c r="J147" s="16"/>
      <c r="K147" s="26"/>
      <c r="L147" s="7"/>
    </row>
    <row r="148" spans="7:12">
      <c r="G148" s="28" t="s">
        <v>50</v>
      </c>
      <c r="I148" s="16"/>
      <c r="J148" s="16"/>
      <c r="K148" s="26"/>
      <c r="L148" s="7"/>
    </row>
    <row r="149" spans="7:12">
      <c r="G149" s="28" t="s">
        <v>12</v>
      </c>
      <c r="I149" s="16"/>
      <c r="J149" s="16"/>
      <c r="K149" s="26"/>
      <c r="L149" s="7"/>
    </row>
    <row r="150" spans="7:12">
      <c r="G150" s="28" t="s">
        <v>28</v>
      </c>
      <c r="I150" s="16"/>
      <c r="J150" s="16"/>
      <c r="K150" s="26"/>
      <c r="L150" s="7"/>
    </row>
    <row r="151" spans="7:12">
      <c r="G151" s="28" t="s">
        <v>28</v>
      </c>
      <c r="I151" s="16"/>
      <c r="J151" s="16"/>
      <c r="K151" s="26"/>
      <c r="L151" s="7"/>
    </row>
    <row r="152" spans="7:12">
      <c r="G152" s="28" t="s">
        <v>31</v>
      </c>
      <c r="I152" s="16"/>
      <c r="J152" s="16"/>
      <c r="K152" s="26"/>
      <c r="L152" s="7"/>
    </row>
    <row r="153" spans="7:12">
      <c r="G153" s="28" t="s">
        <v>35</v>
      </c>
      <c r="I153" s="16"/>
      <c r="J153" s="16"/>
      <c r="K153" s="26"/>
      <c r="L153" s="7"/>
    </row>
    <row r="154" spans="7:12">
      <c r="G154" s="28" t="s">
        <v>92</v>
      </c>
      <c r="I154" s="16"/>
      <c r="J154" s="16"/>
      <c r="K154" s="26"/>
      <c r="L154" s="7"/>
    </row>
    <row r="155" spans="7:12">
      <c r="G155" s="29" t="s">
        <v>78</v>
      </c>
      <c r="I155" s="16"/>
      <c r="J155" s="16"/>
      <c r="K155" s="26"/>
      <c r="L155" s="7"/>
    </row>
    <row r="156" spans="7:12">
      <c r="G156" s="29" t="s">
        <v>85</v>
      </c>
      <c r="I156" s="16"/>
      <c r="J156" s="16"/>
      <c r="K156" s="26"/>
      <c r="L156" s="7"/>
    </row>
    <row r="157" spans="7:12">
      <c r="G157" s="29" t="s">
        <v>33</v>
      </c>
      <c r="I157" s="16"/>
      <c r="J157" s="16"/>
      <c r="K157" s="26"/>
      <c r="L157" s="7"/>
    </row>
    <row r="158" spans="7:12">
      <c r="G158" s="28" t="s">
        <v>33</v>
      </c>
      <c r="I158" s="16"/>
      <c r="J158" s="16"/>
      <c r="K158" s="26"/>
      <c r="L158" s="7"/>
    </row>
    <row r="159" spans="7:12">
      <c r="G159" s="29" t="s">
        <v>61</v>
      </c>
      <c r="I159" s="16"/>
      <c r="J159" s="16"/>
      <c r="K159" s="26"/>
      <c r="L159" s="7"/>
    </row>
    <row r="160" spans="7:12">
      <c r="G160" s="28" t="s">
        <v>267</v>
      </c>
      <c r="I160" s="16"/>
      <c r="J160" s="16"/>
      <c r="K160" s="26"/>
      <c r="L160" s="7"/>
    </row>
    <row r="161" spans="7:12">
      <c r="G161" s="29" t="s">
        <v>268</v>
      </c>
      <c r="I161" s="16"/>
      <c r="J161" s="16"/>
      <c r="K161" s="26"/>
      <c r="L161" s="7"/>
    </row>
    <row r="162" spans="7:12">
      <c r="G162" s="28" t="s">
        <v>6</v>
      </c>
      <c r="I162" s="16"/>
      <c r="J162" s="16"/>
      <c r="K162" s="26"/>
      <c r="L162" s="7"/>
    </row>
    <row r="163" spans="7:12">
      <c r="G163" s="28" t="s">
        <v>70</v>
      </c>
      <c r="I163" s="16"/>
      <c r="J163" s="16"/>
      <c r="K163" s="26"/>
      <c r="L163" s="7"/>
    </row>
    <row r="164" spans="7:12">
      <c r="G164" s="29" t="s">
        <v>22</v>
      </c>
      <c r="I164" s="16"/>
      <c r="J164" s="16"/>
      <c r="K164" s="26"/>
      <c r="L164" s="7"/>
    </row>
    <row r="165" spans="7:12">
      <c r="G165" s="28" t="s">
        <v>270</v>
      </c>
      <c r="I165" s="16"/>
      <c r="J165" s="16"/>
      <c r="K165" s="26"/>
      <c r="L165" s="7"/>
    </row>
    <row r="166" spans="7:12">
      <c r="G166" s="28" t="s">
        <v>63</v>
      </c>
      <c r="I166" s="16"/>
      <c r="J166" s="16"/>
      <c r="K166" s="26"/>
      <c r="L166" s="7"/>
    </row>
    <row r="167" spans="7:12">
      <c r="G167" s="28" t="s">
        <v>15</v>
      </c>
      <c r="I167" s="16"/>
      <c r="J167" s="16"/>
      <c r="K167" s="26"/>
      <c r="L167" s="7"/>
    </row>
    <row r="168" spans="7:12">
      <c r="G168" s="28" t="s">
        <v>18</v>
      </c>
      <c r="I168" s="16"/>
      <c r="J168" s="16"/>
      <c r="K168" s="26"/>
      <c r="L168" s="7"/>
    </row>
    <row r="169" spans="7:12">
      <c r="G169" s="29" t="s">
        <v>90</v>
      </c>
      <c r="I169" s="16"/>
      <c r="J169" s="16"/>
      <c r="K169" s="26"/>
      <c r="L169" s="7"/>
    </row>
    <row r="170" spans="7:12">
      <c r="G170" s="29" t="s">
        <v>94</v>
      </c>
      <c r="I170" s="16"/>
      <c r="J170" s="16"/>
      <c r="K170" s="26"/>
      <c r="L170" s="7"/>
    </row>
    <row r="171" spans="7:12">
      <c r="G171" s="29" t="s">
        <v>106</v>
      </c>
      <c r="I171" s="16"/>
      <c r="J171" s="16"/>
      <c r="K171" s="26"/>
      <c r="L171" s="7"/>
    </row>
    <row r="172" spans="7:12">
      <c r="G172" s="28" t="s">
        <v>43</v>
      </c>
      <c r="I172" s="16"/>
      <c r="J172" s="16"/>
      <c r="K172" s="26"/>
      <c r="L172" s="7"/>
    </row>
    <row r="173" spans="7:12">
      <c r="G173" s="28" t="s">
        <v>83</v>
      </c>
      <c r="I173" s="16"/>
      <c r="J173" s="16"/>
      <c r="K173" s="26"/>
      <c r="L173" s="7"/>
    </row>
    <row r="174" spans="7:12">
      <c r="G174" s="28" t="s">
        <v>24</v>
      </c>
      <c r="I174" s="16"/>
      <c r="J174" s="16"/>
      <c r="K174" s="26"/>
      <c r="L174" s="7"/>
    </row>
    <row r="175" spans="7:12">
      <c r="G175" s="29" t="s">
        <v>24</v>
      </c>
      <c r="I175" s="16"/>
      <c r="J175" s="16"/>
      <c r="K175" s="26"/>
      <c r="L175" s="7"/>
    </row>
    <row r="176" spans="7:12">
      <c r="G176" s="29" t="s">
        <v>98</v>
      </c>
      <c r="I176" s="16"/>
      <c r="J176" s="16"/>
      <c r="K176" s="26"/>
      <c r="L176" s="7"/>
    </row>
    <row r="177" spans="7:12">
      <c r="G177" s="29" t="s">
        <v>100</v>
      </c>
      <c r="I177" s="16"/>
      <c r="J177" s="16"/>
      <c r="K177" s="26"/>
      <c r="L177" s="7"/>
    </row>
    <row r="178" spans="7:12">
      <c r="G178" s="28" t="s">
        <v>53</v>
      </c>
      <c r="I178" s="16"/>
      <c r="J178" s="16"/>
      <c r="K178" s="26"/>
      <c r="L178" s="7"/>
    </row>
    <row r="179" spans="7:12">
      <c r="G179" s="28" t="s">
        <v>53</v>
      </c>
      <c r="I179" s="16"/>
      <c r="J179" s="16"/>
      <c r="K179" s="26"/>
      <c r="L179" s="7"/>
    </row>
  </sheetData>
  <autoFilter ref="A1:O122" xr:uid="{13CEB316-ECE9-497E-9212-F885721047D8}"/>
  <sortState xmlns:xlrd2="http://schemas.microsoft.com/office/spreadsheetml/2017/richdata2" ref="R3:Z123">
    <sortCondition ref="R3:R123"/>
  </sortState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BF35-DE25-4381-9644-6DF8876D0D90}">
  <dimension ref="A1:AG179"/>
  <sheetViews>
    <sheetView topLeftCell="T28" zoomScale="58" workbookViewId="0">
      <selection activeCell="U87" sqref="U87"/>
    </sheetView>
  </sheetViews>
  <sheetFormatPr defaultRowHeight="15"/>
  <cols>
    <col min="1" max="1" width="11.5703125" customWidth="1"/>
    <col min="2" max="2" width="12.7109375" customWidth="1"/>
    <col min="3" max="3" width="20.28515625" customWidth="1"/>
    <col min="6" max="6" width="14.5703125" customWidth="1"/>
    <col min="7" max="7" width="23.28515625" customWidth="1"/>
    <col min="8" max="8" width="14.7109375" customWidth="1"/>
    <col min="9" max="9" width="14.85546875" customWidth="1"/>
    <col min="10" max="10" width="16.28515625" customWidth="1"/>
    <col min="11" max="11" width="16.140625" customWidth="1"/>
    <col min="12" max="12" width="12.7109375" customWidth="1"/>
    <col min="13" max="14" width="12.42578125" customWidth="1"/>
    <col min="15" max="15" width="15.7109375" customWidth="1"/>
    <col min="18" max="18" width="18.28515625" customWidth="1"/>
    <col min="19" max="19" width="17.42578125" customWidth="1"/>
    <col min="20" max="20" width="18" customWidth="1"/>
    <col min="21" max="22" width="25.140625" customWidth="1"/>
    <col min="23" max="23" width="19.5703125" customWidth="1"/>
    <col min="24" max="24" width="21.140625" customWidth="1"/>
    <col min="25" max="25" width="14.7109375" customWidth="1"/>
    <col min="26" max="26" width="20.140625" customWidth="1"/>
    <col min="27" max="27" width="24.28515625" customWidth="1"/>
    <col min="31" max="31" width="17.85546875" customWidth="1"/>
    <col min="32" max="32" width="11.7109375" customWidth="1"/>
    <col min="33" max="33" width="21.85546875" customWidth="1"/>
  </cols>
  <sheetData>
    <row r="1" spans="1:33">
      <c r="A1" s="17" t="s">
        <v>278</v>
      </c>
      <c r="B1" s="17" t="s">
        <v>279</v>
      </c>
      <c r="C1" s="30" t="s">
        <v>280</v>
      </c>
      <c r="D1" s="17" t="s">
        <v>281</v>
      </c>
      <c r="E1" s="17" t="s">
        <v>282</v>
      </c>
      <c r="F1" s="49" t="s">
        <v>283</v>
      </c>
      <c r="G1" s="31" t="s">
        <v>284</v>
      </c>
      <c r="H1" s="31" t="s">
        <v>118</v>
      </c>
      <c r="I1" s="32" t="s">
        <v>120</v>
      </c>
      <c r="J1" s="31" t="s">
        <v>285</v>
      </c>
      <c r="K1" s="30" t="s">
        <v>287</v>
      </c>
      <c r="L1" s="30" t="s">
        <v>234</v>
      </c>
      <c r="M1" s="17" t="s">
        <v>286</v>
      </c>
      <c r="N1" s="21" t="s">
        <v>289</v>
      </c>
      <c r="O1" s="21" t="s">
        <v>288</v>
      </c>
      <c r="R1" t="s">
        <v>253</v>
      </c>
      <c r="S1" t="s">
        <v>116</v>
      </c>
      <c r="T1" t="s">
        <v>314</v>
      </c>
      <c r="U1" t="s">
        <v>335</v>
      </c>
      <c r="V1" t="s">
        <v>256</v>
      </c>
      <c r="W1" t="s">
        <v>257</v>
      </c>
      <c r="X1" t="s">
        <v>258</v>
      </c>
      <c r="Y1" t="s">
        <v>260</v>
      </c>
      <c r="AB1" t="s">
        <v>334</v>
      </c>
      <c r="AE1" t="s">
        <v>278</v>
      </c>
      <c r="AF1" s="17" t="s">
        <v>282</v>
      </c>
      <c r="AG1" s="17" t="s">
        <v>287</v>
      </c>
    </row>
    <row r="2" spans="1:33">
      <c r="A2" t="s">
        <v>254</v>
      </c>
      <c r="B2" t="s">
        <v>114</v>
      </c>
      <c r="C2" s="33" t="s">
        <v>115</v>
      </c>
      <c r="D2" t="s">
        <v>252</v>
      </c>
      <c r="E2" t="s">
        <v>253</v>
      </c>
      <c r="F2" s="50" t="s">
        <v>116</v>
      </c>
      <c r="G2" s="33" t="s">
        <v>255</v>
      </c>
      <c r="H2" s="33" t="s">
        <v>256</v>
      </c>
      <c r="I2" s="33" t="s">
        <v>257</v>
      </c>
      <c r="J2" s="33" t="s">
        <v>258</v>
      </c>
      <c r="K2" s="33" t="s">
        <v>277</v>
      </c>
      <c r="L2" s="33" t="s">
        <v>260</v>
      </c>
      <c r="M2" t="s">
        <v>259</v>
      </c>
      <c r="N2" s="7" t="s">
        <v>261</v>
      </c>
      <c r="O2" s="7" t="s">
        <v>262</v>
      </c>
      <c r="R2" s="17" t="s">
        <v>282</v>
      </c>
      <c r="S2" s="17" t="s">
        <v>283</v>
      </c>
      <c r="T2" s="16" t="s">
        <v>291</v>
      </c>
      <c r="U2" s="16" t="s">
        <v>292</v>
      </c>
      <c r="V2" s="16" t="s">
        <v>118</v>
      </c>
      <c r="W2" s="18" t="s">
        <v>120</v>
      </c>
      <c r="X2" s="16" t="s">
        <v>285</v>
      </c>
      <c r="Y2" s="17" t="s">
        <v>234</v>
      </c>
      <c r="AE2" t="s">
        <v>331</v>
      </c>
      <c r="AF2" t="s">
        <v>253</v>
      </c>
      <c r="AG2" t="s">
        <v>277</v>
      </c>
    </row>
    <row r="3" spans="1:33">
      <c r="A3" s="4">
        <v>1</v>
      </c>
      <c r="B3" s="4">
        <v>1003</v>
      </c>
      <c r="C3" s="42">
        <v>44209</v>
      </c>
      <c r="D3" s="4">
        <v>100</v>
      </c>
      <c r="E3" s="4">
        <v>5</v>
      </c>
      <c r="F3" s="51">
        <v>1</v>
      </c>
      <c r="G3" s="35" t="s">
        <v>0</v>
      </c>
      <c r="H3" s="35" t="s">
        <v>1</v>
      </c>
      <c r="I3" s="35" t="s">
        <v>2</v>
      </c>
      <c r="J3" s="36">
        <v>1006</v>
      </c>
      <c r="K3" s="34" t="s">
        <v>135</v>
      </c>
      <c r="L3" s="40">
        <v>100</v>
      </c>
      <c r="M3" s="4">
        <v>1</v>
      </c>
      <c r="N3" s="8">
        <v>100</v>
      </c>
      <c r="O3" s="8">
        <v>112</v>
      </c>
      <c r="R3" s="4">
        <v>1</v>
      </c>
      <c r="S3" s="4">
        <v>2</v>
      </c>
      <c r="T3" s="22" t="str">
        <f t="shared" ref="T3:T34" si="0">MID(G129,1,AB3)</f>
        <v xml:space="preserve">Apple Inc. </v>
      </c>
      <c r="U3" s="22" t="str">
        <f t="shared" ref="U3:U34" si="1">MID(G129,AB3,LEN(G129))</f>
        <v xml:space="preserve"> Actually a Flipper</v>
      </c>
      <c r="V3" s="22" t="s">
        <v>19</v>
      </c>
      <c r="W3" s="22" t="s">
        <v>104</v>
      </c>
      <c r="X3" s="23">
        <v>2260</v>
      </c>
      <c r="Y3" s="8">
        <v>264.74</v>
      </c>
      <c r="AB3">
        <f t="shared" ref="AB3:AB16" si="2">FIND(" ",G129,(FIND(" ",G129,1)+1))</f>
        <v>11</v>
      </c>
      <c r="AE3">
        <v>1</v>
      </c>
      <c r="AF3">
        <v>5</v>
      </c>
      <c r="AG3" t="s">
        <v>135</v>
      </c>
    </row>
    <row r="4" spans="1:33">
      <c r="A4" s="1">
        <v>2</v>
      </c>
      <c r="B4" s="1">
        <v>1021</v>
      </c>
      <c r="C4" s="43">
        <v>44209</v>
      </c>
      <c r="D4" s="1">
        <v>200</v>
      </c>
      <c r="E4" s="1">
        <v>15</v>
      </c>
      <c r="F4" s="52">
        <v>5</v>
      </c>
      <c r="G4" s="38" t="s">
        <v>3</v>
      </c>
      <c r="H4" s="38" t="s">
        <v>263</v>
      </c>
      <c r="I4" s="38" t="s">
        <v>5</v>
      </c>
      <c r="J4" s="39">
        <v>20815001</v>
      </c>
      <c r="K4" s="37" t="s">
        <v>122</v>
      </c>
      <c r="L4" s="41">
        <v>54.35</v>
      </c>
      <c r="M4" s="1">
        <v>2</v>
      </c>
      <c r="N4" s="9">
        <v>108.7</v>
      </c>
      <c r="O4" s="9">
        <v>121.744</v>
      </c>
      <c r="R4" s="4">
        <v>2</v>
      </c>
      <c r="S4" s="4">
        <v>2</v>
      </c>
      <c r="T4" s="22" t="str">
        <f t="shared" si="0"/>
        <v xml:space="preserve">Apple Inc. </v>
      </c>
      <c r="U4" s="22" t="str">
        <f t="shared" si="1"/>
        <v xml:space="preserve"> Actually a Flipper 2</v>
      </c>
      <c r="V4" s="22" t="s">
        <v>19</v>
      </c>
      <c r="W4" s="22" t="s">
        <v>111</v>
      </c>
      <c r="X4" s="23">
        <v>2293</v>
      </c>
      <c r="Y4" s="8">
        <v>207.79</v>
      </c>
      <c r="AB4">
        <f t="shared" si="2"/>
        <v>11</v>
      </c>
      <c r="AE4">
        <v>2</v>
      </c>
      <c r="AF4">
        <v>15</v>
      </c>
      <c r="AG4" t="s">
        <v>122</v>
      </c>
    </row>
    <row r="5" spans="1:33">
      <c r="A5" s="1">
        <v>3</v>
      </c>
      <c r="B5" s="1">
        <v>1021</v>
      </c>
      <c r="C5" s="43">
        <v>44209</v>
      </c>
      <c r="D5" s="1">
        <v>200</v>
      </c>
      <c r="E5" s="1">
        <v>15</v>
      </c>
      <c r="F5" s="52">
        <v>5</v>
      </c>
      <c r="G5" s="38" t="s">
        <v>3</v>
      </c>
      <c r="H5" s="38" t="s">
        <v>263</v>
      </c>
      <c r="I5" s="38" t="s">
        <v>5</v>
      </c>
      <c r="J5" s="39">
        <v>20815001</v>
      </c>
      <c r="K5" s="37" t="s">
        <v>141</v>
      </c>
      <c r="L5" s="41">
        <v>54.35</v>
      </c>
      <c r="M5" s="1">
        <v>2</v>
      </c>
      <c r="N5" s="9">
        <v>108.7</v>
      </c>
      <c r="O5" s="9">
        <v>121.744</v>
      </c>
      <c r="R5" s="1">
        <v>3</v>
      </c>
      <c r="S5" s="1">
        <v>2</v>
      </c>
      <c r="T5" s="22" t="str">
        <f t="shared" si="0"/>
        <v xml:space="preserve">Apple Inc. </v>
      </c>
      <c r="U5" s="22" t="str">
        <f t="shared" si="1"/>
        <v xml:space="preserve"> Mini Tablet</v>
      </c>
      <c r="V5" s="24" t="s">
        <v>13</v>
      </c>
      <c r="W5" s="24" t="s">
        <v>110</v>
      </c>
      <c r="X5" s="25">
        <v>2123</v>
      </c>
      <c r="Y5" s="9">
        <v>424.58</v>
      </c>
      <c r="AB5">
        <f t="shared" si="2"/>
        <v>11</v>
      </c>
      <c r="AE5">
        <v>3</v>
      </c>
      <c r="AF5">
        <v>15</v>
      </c>
      <c r="AG5" t="s">
        <v>141</v>
      </c>
    </row>
    <row r="6" spans="1:33">
      <c r="A6" s="4">
        <v>4</v>
      </c>
      <c r="B6" s="4">
        <v>1026</v>
      </c>
      <c r="C6" s="42">
        <v>44209</v>
      </c>
      <c r="D6" s="4">
        <v>300</v>
      </c>
      <c r="E6" s="4">
        <v>32</v>
      </c>
      <c r="F6" s="51">
        <v>10</v>
      </c>
      <c r="G6" s="35" t="s">
        <v>6</v>
      </c>
      <c r="H6" s="35" t="s">
        <v>239</v>
      </c>
      <c r="I6" s="35" t="s">
        <v>65</v>
      </c>
      <c r="J6" s="36">
        <v>66001</v>
      </c>
      <c r="K6" s="34" t="s">
        <v>72</v>
      </c>
      <c r="L6" s="40">
        <v>2100</v>
      </c>
      <c r="M6" s="4">
        <v>2</v>
      </c>
      <c r="N6" s="8">
        <v>4200</v>
      </c>
      <c r="O6" s="8">
        <v>4704</v>
      </c>
      <c r="R6" s="4">
        <v>4</v>
      </c>
      <c r="S6" s="4">
        <v>2</v>
      </c>
      <c r="T6" s="22" t="str">
        <f t="shared" si="0"/>
        <v xml:space="preserve">Apple Inc. </v>
      </c>
      <c r="U6" s="22" t="str">
        <f t="shared" si="1"/>
        <v xml:space="preserve"> Tiny Tablet</v>
      </c>
      <c r="V6" s="22" t="s">
        <v>13</v>
      </c>
      <c r="W6" s="22" t="s">
        <v>109</v>
      </c>
      <c r="X6" s="23">
        <v>2136</v>
      </c>
      <c r="Y6" s="8">
        <v>374.63</v>
      </c>
      <c r="AB6">
        <f t="shared" si="2"/>
        <v>11</v>
      </c>
      <c r="AE6">
        <v>4</v>
      </c>
      <c r="AF6">
        <v>32</v>
      </c>
      <c r="AG6" t="s">
        <v>72</v>
      </c>
    </row>
    <row r="7" spans="1:33">
      <c r="A7" s="4">
        <v>5</v>
      </c>
      <c r="B7" s="4">
        <v>1026</v>
      </c>
      <c r="C7" s="42">
        <v>44209</v>
      </c>
      <c r="D7" s="4">
        <v>300</v>
      </c>
      <c r="E7" s="4">
        <v>32</v>
      </c>
      <c r="F7" s="51">
        <v>10</v>
      </c>
      <c r="G7" s="35" t="s">
        <v>6</v>
      </c>
      <c r="H7" s="35" t="s">
        <v>239</v>
      </c>
      <c r="I7" s="35" t="s">
        <v>65</v>
      </c>
      <c r="J7" s="36">
        <v>66001</v>
      </c>
      <c r="K7" s="34" t="s">
        <v>112</v>
      </c>
      <c r="L7" s="40">
        <v>2100</v>
      </c>
      <c r="M7" s="4">
        <v>2</v>
      </c>
      <c r="N7" s="8">
        <v>4200</v>
      </c>
      <c r="O7" s="8">
        <v>4704</v>
      </c>
      <c r="R7" s="4">
        <v>5</v>
      </c>
      <c r="S7" s="4">
        <v>1</v>
      </c>
      <c r="T7" s="22" t="str">
        <f t="shared" si="0"/>
        <v xml:space="preserve">Boxstore Inc. </v>
      </c>
      <c r="U7" s="22" t="str">
        <f t="shared" si="1"/>
        <v xml:space="preserve"> Barista Express</v>
      </c>
      <c r="V7" s="22" t="s">
        <v>1</v>
      </c>
      <c r="W7" s="22" t="s">
        <v>2</v>
      </c>
      <c r="X7" s="23">
        <v>1006</v>
      </c>
      <c r="Y7" s="8">
        <v>100</v>
      </c>
      <c r="AB7">
        <f t="shared" si="2"/>
        <v>14</v>
      </c>
      <c r="AE7">
        <v>5</v>
      </c>
      <c r="AF7">
        <v>32</v>
      </c>
      <c r="AG7" t="s">
        <v>112</v>
      </c>
    </row>
    <row r="8" spans="1:33">
      <c r="A8" s="1">
        <v>6</v>
      </c>
      <c r="B8" s="1">
        <v>1030</v>
      </c>
      <c r="C8" s="43">
        <v>44209</v>
      </c>
      <c r="D8" s="1">
        <v>400</v>
      </c>
      <c r="E8" s="1">
        <v>6</v>
      </c>
      <c r="F8" s="52">
        <v>1</v>
      </c>
      <c r="G8" s="38" t="s">
        <v>264</v>
      </c>
      <c r="H8" s="38" t="s">
        <v>1</v>
      </c>
      <c r="I8" s="38" t="s">
        <v>11</v>
      </c>
      <c r="J8" s="39">
        <v>1012</v>
      </c>
      <c r="K8" s="37" t="s">
        <v>129</v>
      </c>
      <c r="L8" s="41">
        <v>133.16999999999999</v>
      </c>
      <c r="M8" s="1">
        <v>-1</v>
      </c>
      <c r="N8" s="9">
        <v>0</v>
      </c>
      <c r="O8" s="9">
        <v>0</v>
      </c>
      <c r="R8" s="1">
        <v>6</v>
      </c>
      <c r="S8" s="1">
        <v>1</v>
      </c>
      <c r="T8" s="22" t="str">
        <f t="shared" si="0"/>
        <v xml:space="preserve">Boxstore Inc. </v>
      </c>
      <c r="U8" s="22" t="str">
        <f t="shared" si="1"/>
        <v xml:space="preserve"> Barista Express II</v>
      </c>
      <c r="V8" s="24" t="s">
        <v>1</v>
      </c>
      <c r="W8" s="24" t="s">
        <v>11</v>
      </c>
      <c r="X8" s="25">
        <v>1012</v>
      </c>
      <c r="Y8" s="9">
        <v>133.16999999999999</v>
      </c>
      <c r="AB8">
        <f t="shared" si="2"/>
        <v>14</v>
      </c>
      <c r="AE8">
        <v>6</v>
      </c>
      <c r="AF8">
        <v>6</v>
      </c>
      <c r="AG8" t="s">
        <v>129</v>
      </c>
    </row>
    <row r="9" spans="1:33">
      <c r="A9" s="1">
        <v>7</v>
      </c>
      <c r="B9" s="1">
        <v>1030</v>
      </c>
      <c r="C9" s="43">
        <v>44209</v>
      </c>
      <c r="D9" s="1">
        <v>400</v>
      </c>
      <c r="E9" s="1">
        <v>6</v>
      </c>
      <c r="F9" s="52">
        <v>1</v>
      </c>
      <c r="G9" s="38" t="s">
        <v>264</v>
      </c>
      <c r="H9" s="38" t="s">
        <v>1</v>
      </c>
      <c r="I9" s="38" t="s">
        <v>11</v>
      </c>
      <c r="J9" s="39">
        <v>1012</v>
      </c>
      <c r="K9" s="37" t="s">
        <v>130</v>
      </c>
      <c r="L9" s="41">
        <v>133.16999999999999</v>
      </c>
      <c r="M9" s="1">
        <v>1</v>
      </c>
      <c r="N9" s="9">
        <v>0</v>
      </c>
      <c r="O9" s="9">
        <v>0</v>
      </c>
      <c r="R9" s="4">
        <v>7</v>
      </c>
      <c r="S9" s="4">
        <v>1</v>
      </c>
      <c r="T9" s="22" t="str">
        <f t="shared" si="0"/>
        <v xml:space="preserve">Boxstore Inc. </v>
      </c>
      <c r="U9" s="22" t="str">
        <f t="shared" si="1"/>
        <v xml:space="preserve"> Super Tablet</v>
      </c>
      <c r="V9" s="22" t="s">
        <v>13</v>
      </c>
      <c r="W9" s="22" t="s">
        <v>42</v>
      </c>
      <c r="X9" s="23">
        <v>8335</v>
      </c>
      <c r="Y9" s="8">
        <v>1435</v>
      </c>
      <c r="AB9">
        <f t="shared" si="2"/>
        <v>14</v>
      </c>
      <c r="AE9">
        <v>7</v>
      </c>
      <c r="AF9">
        <v>6</v>
      </c>
      <c r="AG9" t="s">
        <v>130</v>
      </c>
    </row>
    <row r="10" spans="1:33">
      <c r="A10" s="4">
        <v>8</v>
      </c>
      <c r="B10" s="4">
        <v>1031</v>
      </c>
      <c r="C10" s="42">
        <v>44210</v>
      </c>
      <c r="D10" s="4">
        <v>500</v>
      </c>
      <c r="E10" s="4">
        <v>21</v>
      </c>
      <c r="F10" s="51">
        <v>5</v>
      </c>
      <c r="G10" s="35" t="s">
        <v>12</v>
      </c>
      <c r="H10" s="35" t="s">
        <v>13</v>
      </c>
      <c r="I10" s="35" t="s">
        <v>14</v>
      </c>
      <c r="J10" s="36">
        <v>41406</v>
      </c>
      <c r="K10" s="34" t="s">
        <v>227</v>
      </c>
      <c r="L10" s="40">
        <v>1500</v>
      </c>
      <c r="M10" s="4">
        <v>2</v>
      </c>
      <c r="N10" s="8">
        <v>4731.4800000000014</v>
      </c>
      <c r="O10" s="8">
        <v>5299.2576000000017</v>
      </c>
      <c r="R10" s="1">
        <v>8</v>
      </c>
      <c r="S10" s="1">
        <v>1</v>
      </c>
      <c r="T10" s="22" t="str">
        <f t="shared" si="0"/>
        <v xml:space="preserve">Boxstore Inc. </v>
      </c>
      <c r="U10" s="22" t="str">
        <f t="shared" si="1"/>
        <v xml:space="preserve"> Super Tablet 1TB</v>
      </c>
      <c r="V10" s="24" t="s">
        <v>13</v>
      </c>
      <c r="W10" s="24" t="s">
        <v>73</v>
      </c>
      <c r="X10" s="25">
        <v>8360</v>
      </c>
      <c r="Y10" s="9">
        <v>2000</v>
      </c>
      <c r="AB10">
        <f t="shared" si="2"/>
        <v>14</v>
      </c>
      <c r="AE10">
        <v>8</v>
      </c>
      <c r="AF10">
        <v>21</v>
      </c>
      <c r="AG10" t="s">
        <v>227</v>
      </c>
    </row>
    <row r="11" spans="1:33">
      <c r="A11" s="4">
        <v>9</v>
      </c>
      <c r="B11" s="4">
        <v>1031</v>
      </c>
      <c r="C11" s="42">
        <v>44210</v>
      </c>
      <c r="D11" s="4">
        <v>500</v>
      </c>
      <c r="E11" s="4">
        <v>21</v>
      </c>
      <c r="F11" s="51">
        <v>5</v>
      </c>
      <c r="G11" s="35" t="s">
        <v>12</v>
      </c>
      <c r="H11" s="35" t="s">
        <v>13</v>
      </c>
      <c r="I11" s="35" t="s">
        <v>14</v>
      </c>
      <c r="J11" s="36">
        <v>41406</v>
      </c>
      <c r="K11" s="34" t="s">
        <v>228</v>
      </c>
      <c r="L11" s="40">
        <v>1500</v>
      </c>
      <c r="M11" s="4">
        <v>2</v>
      </c>
      <c r="N11" s="8">
        <v>4731.4800000000014</v>
      </c>
      <c r="O11" s="8">
        <v>5299.2576000000017</v>
      </c>
      <c r="R11" s="1">
        <v>9</v>
      </c>
      <c r="S11" s="1">
        <v>4</v>
      </c>
      <c r="T11" s="22" t="str">
        <f t="shared" si="0"/>
        <v xml:space="preserve">Dell Technologies </v>
      </c>
      <c r="U11" s="22" t="str">
        <f t="shared" si="1"/>
        <v xml:space="preserve"> 20 ounce Blender</v>
      </c>
      <c r="V11" s="24" t="s">
        <v>263</v>
      </c>
      <c r="W11" s="24" t="s">
        <v>38</v>
      </c>
      <c r="X11" s="25">
        <v>11164009</v>
      </c>
      <c r="Y11" s="9">
        <v>69.53</v>
      </c>
      <c r="AB11">
        <f t="shared" si="2"/>
        <v>18</v>
      </c>
      <c r="AE11">
        <v>9</v>
      </c>
      <c r="AF11">
        <v>21</v>
      </c>
      <c r="AG11" t="s">
        <v>228</v>
      </c>
    </row>
    <row r="12" spans="1:33">
      <c r="A12" s="4">
        <v>10</v>
      </c>
      <c r="B12" s="4">
        <v>1031</v>
      </c>
      <c r="C12" s="42">
        <v>44210</v>
      </c>
      <c r="D12" s="4">
        <v>500</v>
      </c>
      <c r="E12" s="4">
        <v>37</v>
      </c>
      <c r="F12" s="51">
        <v>7</v>
      </c>
      <c r="G12" s="35" t="s">
        <v>15</v>
      </c>
      <c r="H12" s="35" t="s">
        <v>1</v>
      </c>
      <c r="I12" s="35" t="s">
        <v>16</v>
      </c>
      <c r="J12" s="36">
        <v>5618009</v>
      </c>
      <c r="K12" s="34" t="s">
        <v>17</v>
      </c>
      <c r="L12" s="40">
        <v>199.8</v>
      </c>
      <c r="M12" s="4">
        <v>2</v>
      </c>
      <c r="N12" s="8">
        <v>4731.4800000000014</v>
      </c>
      <c r="O12" s="8">
        <v>5299.2576000000017</v>
      </c>
      <c r="R12" s="1">
        <v>10</v>
      </c>
      <c r="S12" s="1">
        <v>4</v>
      </c>
      <c r="T12" s="22" t="str">
        <f t="shared" si="0"/>
        <v xml:space="preserve">Dell Technologies </v>
      </c>
      <c r="U12" s="22" t="str">
        <f t="shared" si="1"/>
        <v xml:space="preserve"> 40 ounce Blender</v>
      </c>
      <c r="V12" s="24" t="s">
        <v>263</v>
      </c>
      <c r="W12" s="24" t="s">
        <v>40</v>
      </c>
      <c r="X12" s="25">
        <v>42542001</v>
      </c>
      <c r="Y12" s="9">
        <v>89.41</v>
      </c>
      <c r="AB12">
        <f t="shared" si="2"/>
        <v>18</v>
      </c>
      <c r="AE12">
        <v>10</v>
      </c>
      <c r="AF12">
        <v>37</v>
      </c>
      <c r="AG12" t="s">
        <v>17</v>
      </c>
    </row>
    <row r="13" spans="1:33">
      <c r="A13" s="4">
        <v>11</v>
      </c>
      <c r="B13" s="4">
        <v>1031</v>
      </c>
      <c r="C13" s="42">
        <v>44210</v>
      </c>
      <c r="D13" s="4">
        <v>500</v>
      </c>
      <c r="E13" s="4">
        <v>37</v>
      </c>
      <c r="F13" s="51">
        <v>7</v>
      </c>
      <c r="G13" s="35" t="s">
        <v>15</v>
      </c>
      <c r="H13" s="35" t="s">
        <v>1</v>
      </c>
      <c r="I13" s="35" t="s">
        <v>16</v>
      </c>
      <c r="J13" s="36">
        <v>5618009</v>
      </c>
      <c r="K13" s="34" t="s">
        <v>184</v>
      </c>
      <c r="L13" s="40">
        <v>199.8</v>
      </c>
      <c r="M13" s="4">
        <v>2</v>
      </c>
      <c r="N13" s="8">
        <v>4731.4800000000014</v>
      </c>
      <c r="O13" s="8">
        <v>5299.2576000000017</v>
      </c>
      <c r="R13" s="4">
        <v>11</v>
      </c>
      <c r="S13" s="4">
        <v>4</v>
      </c>
      <c r="T13" s="22" t="str">
        <f t="shared" si="0"/>
        <v xml:space="preserve">Dell Technologies </v>
      </c>
      <c r="U13" s="22" t="str">
        <f t="shared" si="1"/>
        <v xml:space="preserve"> 65" HDTV</v>
      </c>
      <c r="V13" s="22" t="s">
        <v>241</v>
      </c>
      <c r="W13" s="22" t="s">
        <v>76</v>
      </c>
      <c r="X13" s="23">
        <v>51281</v>
      </c>
      <c r="Y13" s="8">
        <v>6665.33</v>
      </c>
      <c r="AB13">
        <f t="shared" si="2"/>
        <v>18</v>
      </c>
      <c r="AE13">
        <v>11</v>
      </c>
      <c r="AF13">
        <v>37</v>
      </c>
      <c r="AG13" t="s">
        <v>184</v>
      </c>
    </row>
    <row r="14" spans="1:33">
      <c r="A14" s="4">
        <v>12</v>
      </c>
      <c r="B14" s="4">
        <v>1031</v>
      </c>
      <c r="C14" s="42">
        <v>44210</v>
      </c>
      <c r="D14" s="4">
        <v>500</v>
      </c>
      <c r="E14" s="4">
        <v>38</v>
      </c>
      <c r="F14" s="51">
        <v>7</v>
      </c>
      <c r="G14" s="35" t="s">
        <v>18</v>
      </c>
      <c r="H14" s="35" t="s">
        <v>19</v>
      </c>
      <c r="I14" s="35" t="s">
        <v>20</v>
      </c>
      <c r="J14" s="36">
        <v>20983041</v>
      </c>
      <c r="K14" s="34" t="s">
        <v>185</v>
      </c>
      <c r="L14" s="40">
        <v>332.97</v>
      </c>
      <c r="M14" s="4">
        <v>4</v>
      </c>
      <c r="N14" s="8">
        <v>4731.4800000000014</v>
      </c>
      <c r="O14" s="8">
        <v>5299.2576000000017</v>
      </c>
      <c r="R14" s="4">
        <v>12</v>
      </c>
      <c r="S14" s="4">
        <v>4</v>
      </c>
      <c r="T14" s="22" t="str">
        <f t="shared" si="0"/>
        <v xml:space="preserve">Dell Technologies </v>
      </c>
      <c r="U14" s="22" t="str">
        <f t="shared" si="1"/>
        <v xml:space="preserve"> 60" HDTV</v>
      </c>
      <c r="V14" s="22" t="s">
        <v>241</v>
      </c>
      <c r="W14" s="22" t="s">
        <v>275</v>
      </c>
      <c r="X14" s="23">
        <v>51287</v>
      </c>
      <c r="Y14" s="8">
        <v>6065.33</v>
      </c>
      <c r="AB14">
        <f t="shared" si="2"/>
        <v>18</v>
      </c>
      <c r="AE14">
        <v>12</v>
      </c>
      <c r="AF14">
        <v>38</v>
      </c>
      <c r="AG14" t="s">
        <v>185</v>
      </c>
    </row>
    <row r="15" spans="1:33">
      <c r="A15" s="4">
        <v>13</v>
      </c>
      <c r="B15" s="4">
        <v>1031</v>
      </c>
      <c r="C15" s="42">
        <v>44210</v>
      </c>
      <c r="D15" s="4">
        <v>500</v>
      </c>
      <c r="E15" s="4">
        <v>38</v>
      </c>
      <c r="F15" s="51">
        <v>7</v>
      </c>
      <c r="G15" s="35" t="s">
        <v>18</v>
      </c>
      <c r="H15" s="35" t="s">
        <v>19</v>
      </c>
      <c r="I15" s="35" t="s">
        <v>20</v>
      </c>
      <c r="J15" s="36">
        <v>20983041</v>
      </c>
      <c r="K15" s="34" t="s">
        <v>186</v>
      </c>
      <c r="L15" s="40">
        <v>332.97</v>
      </c>
      <c r="M15" s="4">
        <v>4</v>
      </c>
      <c r="N15" s="8">
        <v>4731.4800000000014</v>
      </c>
      <c r="O15" s="8">
        <v>5299.2576000000017</v>
      </c>
      <c r="R15" s="4">
        <v>13</v>
      </c>
      <c r="S15" s="4">
        <v>4</v>
      </c>
      <c r="T15" s="22" t="str">
        <f t="shared" si="0"/>
        <v xml:space="preserve">Dell Technologies </v>
      </c>
      <c r="U15" s="22" t="str">
        <f t="shared" si="1"/>
        <v xml:space="preserve"> Mini Tablet</v>
      </c>
      <c r="V15" s="22" t="s">
        <v>13</v>
      </c>
      <c r="W15" s="22" t="s">
        <v>81</v>
      </c>
      <c r="X15" s="23">
        <v>8211010</v>
      </c>
      <c r="Y15" s="8">
        <v>499.5</v>
      </c>
      <c r="AB15">
        <f t="shared" si="2"/>
        <v>18</v>
      </c>
      <c r="AE15">
        <v>13</v>
      </c>
      <c r="AF15">
        <v>38</v>
      </c>
      <c r="AG15" t="s">
        <v>186</v>
      </c>
    </row>
    <row r="16" spans="1:33">
      <c r="A16" s="4">
        <v>14</v>
      </c>
      <c r="B16" s="4">
        <v>1031</v>
      </c>
      <c r="C16" s="42">
        <v>44210</v>
      </c>
      <c r="D16" s="4">
        <v>500</v>
      </c>
      <c r="E16" s="4">
        <v>38</v>
      </c>
      <c r="F16" s="51">
        <v>7</v>
      </c>
      <c r="G16" s="35" t="s">
        <v>18</v>
      </c>
      <c r="H16" s="35" t="s">
        <v>19</v>
      </c>
      <c r="I16" s="35" t="s">
        <v>20</v>
      </c>
      <c r="J16" s="36">
        <v>20983041</v>
      </c>
      <c r="K16" s="34" t="s">
        <v>187</v>
      </c>
      <c r="L16" s="40">
        <v>332.97</v>
      </c>
      <c r="M16" s="4">
        <v>4</v>
      </c>
      <c r="N16" s="8">
        <v>4731.4800000000014</v>
      </c>
      <c r="O16" s="8">
        <v>5299.2576000000017</v>
      </c>
      <c r="R16" s="1">
        <v>14</v>
      </c>
      <c r="S16" s="1">
        <v>4</v>
      </c>
      <c r="T16" s="22" t="str">
        <f t="shared" si="0"/>
        <v xml:space="preserve">Dell Technologies </v>
      </c>
      <c r="U16" s="22" t="str">
        <f t="shared" si="1"/>
        <v xml:space="preserve"> Really Smartphone</v>
      </c>
      <c r="V16" s="24" t="s">
        <v>19</v>
      </c>
      <c r="W16" s="24" t="s">
        <v>46</v>
      </c>
      <c r="X16" s="25">
        <v>50864001</v>
      </c>
      <c r="Y16" s="9">
        <v>1090.9100000000001</v>
      </c>
      <c r="AB16">
        <f t="shared" si="2"/>
        <v>18</v>
      </c>
      <c r="AE16">
        <v>14</v>
      </c>
      <c r="AF16">
        <v>38</v>
      </c>
      <c r="AG16" t="s">
        <v>187</v>
      </c>
    </row>
    <row r="17" spans="1:33">
      <c r="A17" s="4">
        <v>15</v>
      </c>
      <c r="B17" s="4">
        <v>1031</v>
      </c>
      <c r="C17" s="42">
        <v>44210</v>
      </c>
      <c r="D17" s="4">
        <v>500</v>
      </c>
      <c r="E17" s="4">
        <v>38</v>
      </c>
      <c r="F17" s="51">
        <v>7</v>
      </c>
      <c r="G17" s="35" t="s">
        <v>18</v>
      </c>
      <c r="H17" s="35" t="s">
        <v>19</v>
      </c>
      <c r="I17" s="35" t="s">
        <v>20</v>
      </c>
      <c r="J17" s="36">
        <v>20983041</v>
      </c>
      <c r="K17" s="34" t="s">
        <v>188</v>
      </c>
      <c r="L17" s="40">
        <v>332.97</v>
      </c>
      <c r="M17" s="4">
        <v>4</v>
      </c>
      <c r="N17" s="8">
        <v>4731.4800000000014</v>
      </c>
      <c r="O17" s="8">
        <v>5299.2576000000017</v>
      </c>
      <c r="R17" s="1">
        <v>15</v>
      </c>
      <c r="S17" s="1">
        <v>5</v>
      </c>
      <c r="T17" s="22" t="str">
        <f t="shared" si="0"/>
        <v xml:space="preserve">Hitachi </v>
      </c>
      <c r="U17" s="22" t="str">
        <f t="shared" si="1"/>
        <v xml:space="preserve"> 20 ounce Blender</v>
      </c>
      <c r="V17" s="24" t="s">
        <v>263</v>
      </c>
      <c r="W17" s="24" t="s">
        <v>5</v>
      </c>
      <c r="X17" s="25">
        <v>20815001</v>
      </c>
      <c r="Y17" s="9">
        <v>54.35</v>
      </c>
      <c r="AB17">
        <f t="shared" ref="AB17:AB28" si="3">FIND(" ",G143,1)</f>
        <v>8</v>
      </c>
      <c r="AE17">
        <v>15</v>
      </c>
      <c r="AF17">
        <v>38</v>
      </c>
      <c r="AG17" t="s">
        <v>188</v>
      </c>
    </row>
    <row r="18" spans="1:33">
      <c r="A18" s="1">
        <v>16</v>
      </c>
      <c r="B18" s="1">
        <v>1033</v>
      </c>
      <c r="C18" s="43">
        <v>44210</v>
      </c>
      <c r="D18" s="1">
        <v>600</v>
      </c>
      <c r="E18" s="1">
        <v>34</v>
      </c>
      <c r="F18" s="52">
        <v>10</v>
      </c>
      <c r="G18" s="38" t="s">
        <v>22</v>
      </c>
      <c r="H18" s="38" t="s">
        <v>19</v>
      </c>
      <c r="I18" s="38" t="s">
        <v>23</v>
      </c>
      <c r="J18" s="39">
        <v>8427</v>
      </c>
      <c r="K18" s="37" t="s">
        <v>175</v>
      </c>
      <c r="L18" s="41">
        <v>1010</v>
      </c>
      <c r="M18" s="1">
        <v>-1</v>
      </c>
      <c r="N18" s="9">
        <v>0</v>
      </c>
      <c r="O18" s="9">
        <v>0</v>
      </c>
      <c r="R18" s="1">
        <v>16</v>
      </c>
      <c r="S18" s="1">
        <v>5</v>
      </c>
      <c r="T18" s="22" t="str">
        <f t="shared" si="0"/>
        <v xml:space="preserve">Hitachi </v>
      </c>
      <c r="U18" s="22" t="str">
        <f t="shared" si="1"/>
        <v xml:space="preserve"> Actually a Flipper</v>
      </c>
      <c r="V18" s="24" t="s">
        <v>19</v>
      </c>
      <c r="W18" s="24" t="s">
        <v>56</v>
      </c>
      <c r="X18" s="25">
        <v>40184001</v>
      </c>
      <c r="Y18" s="9">
        <v>226.07</v>
      </c>
      <c r="AB18">
        <f t="shared" si="3"/>
        <v>8</v>
      </c>
      <c r="AE18">
        <v>16</v>
      </c>
      <c r="AF18">
        <v>34</v>
      </c>
      <c r="AG18" t="s">
        <v>175</v>
      </c>
    </row>
    <row r="19" spans="1:33">
      <c r="A19" s="1">
        <v>17</v>
      </c>
      <c r="B19" s="1">
        <v>1033</v>
      </c>
      <c r="C19" s="43">
        <v>44210</v>
      </c>
      <c r="D19" s="1">
        <v>600</v>
      </c>
      <c r="E19" s="1">
        <v>34</v>
      </c>
      <c r="F19" s="52">
        <v>10</v>
      </c>
      <c r="G19" s="38" t="s">
        <v>22</v>
      </c>
      <c r="H19" s="38" t="s">
        <v>19</v>
      </c>
      <c r="I19" s="38" t="s">
        <v>23</v>
      </c>
      <c r="J19" s="39">
        <v>8427</v>
      </c>
      <c r="K19" s="37" t="s">
        <v>176</v>
      </c>
      <c r="L19" s="41">
        <v>1010</v>
      </c>
      <c r="M19" s="1">
        <v>1</v>
      </c>
      <c r="N19" s="9">
        <v>0</v>
      </c>
      <c r="O19" s="9">
        <v>0</v>
      </c>
      <c r="R19" s="1">
        <v>17</v>
      </c>
      <c r="S19" s="1">
        <v>5</v>
      </c>
      <c r="T19" s="22" t="str">
        <f t="shared" si="0"/>
        <v xml:space="preserve">Hitachi </v>
      </c>
      <c r="U19" s="22" t="str">
        <f t="shared" si="1"/>
        <v xml:space="preserve"> Barista Express</v>
      </c>
      <c r="V19" s="24" t="s">
        <v>1</v>
      </c>
      <c r="W19" s="24" t="s">
        <v>58</v>
      </c>
      <c r="X19" s="25">
        <v>40182001</v>
      </c>
      <c r="Y19" s="9">
        <v>172.63</v>
      </c>
      <c r="AB19">
        <f t="shared" si="3"/>
        <v>8</v>
      </c>
      <c r="AE19">
        <v>17</v>
      </c>
      <c r="AF19">
        <v>34</v>
      </c>
      <c r="AG19" t="s">
        <v>176</v>
      </c>
    </row>
    <row r="20" spans="1:33">
      <c r="A20" s="4">
        <v>18</v>
      </c>
      <c r="B20" s="4">
        <v>1034</v>
      </c>
      <c r="C20" s="42">
        <v>44210</v>
      </c>
      <c r="D20" s="4">
        <v>700</v>
      </c>
      <c r="E20" s="4">
        <v>44</v>
      </c>
      <c r="F20" s="51">
        <v>3</v>
      </c>
      <c r="G20" s="35" t="s">
        <v>24</v>
      </c>
      <c r="H20" s="35" t="s">
        <v>265</v>
      </c>
      <c r="I20" s="35" t="s">
        <v>26</v>
      </c>
      <c r="J20" s="36">
        <v>5804084</v>
      </c>
      <c r="K20" s="34" t="s">
        <v>196</v>
      </c>
      <c r="L20" s="40">
        <v>504.69</v>
      </c>
      <c r="M20" s="4">
        <v>2</v>
      </c>
      <c r="N20" s="8">
        <v>1009.38</v>
      </c>
      <c r="O20" s="8">
        <v>1130.5056</v>
      </c>
      <c r="R20" s="4">
        <v>18</v>
      </c>
      <c r="S20" s="4">
        <v>5</v>
      </c>
      <c r="T20" s="22" t="str">
        <f t="shared" si="0"/>
        <v xml:space="preserve">Hitachi </v>
      </c>
      <c r="U20" s="22" t="str">
        <f t="shared" si="1"/>
        <v xml:space="preserve"> Dryer</v>
      </c>
      <c r="V20" s="22" t="s">
        <v>266</v>
      </c>
      <c r="W20" s="22" t="s">
        <v>87</v>
      </c>
      <c r="X20" s="23">
        <v>8359</v>
      </c>
      <c r="Y20" s="8">
        <v>710</v>
      </c>
      <c r="AB20">
        <f t="shared" si="3"/>
        <v>8</v>
      </c>
      <c r="AE20">
        <v>18</v>
      </c>
      <c r="AF20">
        <v>44</v>
      </c>
      <c r="AG20" t="s">
        <v>196</v>
      </c>
    </row>
    <row r="21" spans="1:33">
      <c r="A21" s="4">
        <v>19</v>
      </c>
      <c r="B21" s="4">
        <v>1034</v>
      </c>
      <c r="C21" s="42">
        <v>44210</v>
      </c>
      <c r="D21" s="4">
        <v>700</v>
      </c>
      <c r="E21" s="4">
        <v>44</v>
      </c>
      <c r="F21" s="51">
        <v>3</v>
      </c>
      <c r="G21" s="35" t="s">
        <v>24</v>
      </c>
      <c r="H21" s="35" t="s">
        <v>265</v>
      </c>
      <c r="I21" s="35" t="s">
        <v>26</v>
      </c>
      <c r="J21" s="36">
        <v>5804084</v>
      </c>
      <c r="K21" s="34" t="s">
        <v>197</v>
      </c>
      <c r="L21" s="40">
        <v>504.69</v>
      </c>
      <c r="M21" s="4">
        <v>2</v>
      </c>
      <c r="N21" s="8">
        <v>1009.38</v>
      </c>
      <c r="O21" s="8">
        <v>1130.5056</v>
      </c>
      <c r="R21" s="1">
        <v>19</v>
      </c>
      <c r="S21" s="1">
        <v>5</v>
      </c>
      <c r="T21" s="22" t="str">
        <f t="shared" si="0"/>
        <v xml:space="preserve">Hitachi </v>
      </c>
      <c r="U21" s="22" t="str">
        <f t="shared" si="1"/>
        <v xml:space="preserve"> Mini Tablet</v>
      </c>
      <c r="V21" s="24" t="s">
        <v>13</v>
      </c>
      <c r="W21" s="24" t="s">
        <v>60</v>
      </c>
      <c r="X21" s="25">
        <v>5850009</v>
      </c>
      <c r="Y21" s="9">
        <v>448.25</v>
      </c>
      <c r="AB21">
        <f t="shared" si="3"/>
        <v>8</v>
      </c>
      <c r="AE21">
        <v>19</v>
      </c>
      <c r="AF21">
        <v>44</v>
      </c>
      <c r="AG21" t="s">
        <v>197</v>
      </c>
    </row>
    <row r="22" spans="1:33">
      <c r="A22" s="1">
        <v>20</v>
      </c>
      <c r="B22" s="1">
        <v>1036</v>
      </c>
      <c r="C22" s="43">
        <v>44214</v>
      </c>
      <c r="D22" s="1">
        <v>800</v>
      </c>
      <c r="E22" s="1">
        <v>34</v>
      </c>
      <c r="F22" s="52">
        <v>10</v>
      </c>
      <c r="G22" s="38" t="s">
        <v>22</v>
      </c>
      <c r="H22" s="38" t="s">
        <v>19</v>
      </c>
      <c r="I22" s="38" t="s">
        <v>23</v>
      </c>
      <c r="J22" s="39">
        <v>8427</v>
      </c>
      <c r="K22" s="37" t="s">
        <v>177</v>
      </c>
      <c r="L22" s="41">
        <v>1010</v>
      </c>
      <c r="M22" s="1">
        <v>2</v>
      </c>
      <c r="N22" s="9">
        <v>2020</v>
      </c>
      <c r="O22" s="9">
        <v>2262.4</v>
      </c>
      <c r="R22" s="4">
        <v>20</v>
      </c>
      <c r="S22" s="4">
        <v>5</v>
      </c>
      <c r="T22" s="22" t="str">
        <f t="shared" si="0"/>
        <v xml:space="preserve">Hitachi </v>
      </c>
      <c r="U22" s="22" t="str">
        <f t="shared" si="1"/>
        <v xml:space="preserve"> Really Smartphone</v>
      </c>
      <c r="V22" s="22" t="s">
        <v>19</v>
      </c>
      <c r="W22" s="22" t="s">
        <v>51</v>
      </c>
      <c r="X22" s="23">
        <v>13563</v>
      </c>
      <c r="Y22" s="8">
        <v>1170</v>
      </c>
      <c r="AB22">
        <f t="shared" si="3"/>
        <v>8</v>
      </c>
      <c r="AE22">
        <v>20</v>
      </c>
      <c r="AF22">
        <v>34</v>
      </c>
      <c r="AG22" t="s">
        <v>177</v>
      </c>
    </row>
    <row r="23" spans="1:33">
      <c r="A23" s="1">
        <v>21</v>
      </c>
      <c r="B23" s="1">
        <v>1036</v>
      </c>
      <c r="C23" s="43">
        <v>44214</v>
      </c>
      <c r="D23" s="1">
        <v>800</v>
      </c>
      <c r="E23" s="1">
        <v>34</v>
      </c>
      <c r="F23" s="52">
        <v>10</v>
      </c>
      <c r="G23" s="38" t="s">
        <v>22</v>
      </c>
      <c r="H23" s="38" t="s">
        <v>19</v>
      </c>
      <c r="I23" s="38" t="s">
        <v>23</v>
      </c>
      <c r="J23" s="39">
        <v>8427</v>
      </c>
      <c r="K23" s="37" t="s">
        <v>178</v>
      </c>
      <c r="L23" s="41">
        <v>1010</v>
      </c>
      <c r="M23" s="1">
        <v>2</v>
      </c>
      <c r="N23" s="9">
        <v>2020</v>
      </c>
      <c r="O23" s="9">
        <v>2262.4</v>
      </c>
      <c r="R23" s="4">
        <v>21</v>
      </c>
      <c r="S23" s="4">
        <v>5</v>
      </c>
      <c r="T23" s="22" t="str">
        <f t="shared" si="0"/>
        <v xml:space="preserve">Hitachi </v>
      </c>
      <c r="U23" s="22" t="str">
        <f t="shared" si="1"/>
        <v xml:space="preserve"> Super Tablet</v>
      </c>
      <c r="V23" s="22" t="s">
        <v>13</v>
      </c>
      <c r="W23" s="22" t="s">
        <v>14</v>
      </c>
      <c r="X23" s="23">
        <v>41406</v>
      </c>
      <c r="Y23" s="8">
        <v>1500</v>
      </c>
      <c r="AB23">
        <f t="shared" si="3"/>
        <v>8</v>
      </c>
      <c r="AE23">
        <v>21</v>
      </c>
      <c r="AF23">
        <v>34</v>
      </c>
      <c r="AG23" t="s">
        <v>178</v>
      </c>
    </row>
    <row r="24" spans="1:33">
      <c r="A24" s="4">
        <v>22</v>
      </c>
      <c r="B24" s="4">
        <v>1040</v>
      </c>
      <c r="C24" s="42">
        <v>44214</v>
      </c>
      <c r="D24" s="4">
        <v>900</v>
      </c>
      <c r="E24" s="4">
        <v>22</v>
      </c>
      <c r="F24" s="51">
        <v>8</v>
      </c>
      <c r="G24" s="35" t="s">
        <v>28</v>
      </c>
      <c r="H24" s="35" t="s">
        <v>263</v>
      </c>
      <c r="I24" s="35" t="s">
        <v>29</v>
      </c>
      <c r="J24" s="36">
        <v>8413009</v>
      </c>
      <c r="K24" s="34" t="s">
        <v>30</v>
      </c>
      <c r="L24" s="40">
        <v>50.75</v>
      </c>
      <c r="M24" s="4">
        <v>2</v>
      </c>
      <c r="N24" s="8">
        <v>1564.5</v>
      </c>
      <c r="O24" s="8">
        <v>1752.24</v>
      </c>
      <c r="R24" s="4">
        <v>22</v>
      </c>
      <c r="S24" s="4">
        <v>8</v>
      </c>
      <c r="T24" s="22" t="str">
        <f t="shared" si="0"/>
        <v xml:space="preserve">Intel </v>
      </c>
      <c r="U24" s="22" t="str">
        <f t="shared" si="1"/>
        <v xml:space="preserve"> 20 ounce Blender</v>
      </c>
      <c r="V24" s="22" t="s">
        <v>263</v>
      </c>
      <c r="W24" s="22" t="s">
        <v>29</v>
      </c>
      <c r="X24" s="23">
        <v>8413009</v>
      </c>
      <c r="Y24" s="8">
        <v>50.75</v>
      </c>
      <c r="AB24">
        <f t="shared" si="3"/>
        <v>6</v>
      </c>
      <c r="AE24">
        <v>22</v>
      </c>
      <c r="AF24">
        <v>22</v>
      </c>
      <c r="AG24" t="s">
        <v>30</v>
      </c>
    </row>
    <row r="25" spans="1:33">
      <c r="A25" s="4">
        <v>23</v>
      </c>
      <c r="B25" s="4">
        <v>1040</v>
      </c>
      <c r="C25" s="42">
        <v>44214</v>
      </c>
      <c r="D25" s="4">
        <v>900</v>
      </c>
      <c r="E25" s="4">
        <v>22</v>
      </c>
      <c r="F25" s="51">
        <v>8</v>
      </c>
      <c r="G25" s="35" t="s">
        <v>28</v>
      </c>
      <c r="H25" s="35" t="s">
        <v>263</v>
      </c>
      <c r="I25" s="35" t="s">
        <v>29</v>
      </c>
      <c r="J25" s="36">
        <v>8413009</v>
      </c>
      <c r="K25" s="34" t="s">
        <v>142</v>
      </c>
      <c r="L25" s="40">
        <v>50.75</v>
      </c>
      <c r="M25" s="4">
        <v>2</v>
      </c>
      <c r="N25" s="8">
        <v>1564.5</v>
      </c>
      <c r="O25" s="8">
        <v>1752.24</v>
      </c>
      <c r="R25" s="4">
        <v>22</v>
      </c>
      <c r="S25" s="4">
        <v>8</v>
      </c>
      <c r="T25" s="22" t="str">
        <f t="shared" si="0"/>
        <v xml:space="preserve">Intel </v>
      </c>
      <c r="U25" s="22" t="str">
        <f t="shared" si="1"/>
        <v xml:space="preserve"> 20 ounce Blender</v>
      </c>
      <c r="V25" s="22" t="s">
        <v>263</v>
      </c>
      <c r="W25" s="22" t="s">
        <v>29</v>
      </c>
      <c r="X25" s="23">
        <v>8413009</v>
      </c>
      <c r="Y25" s="8">
        <v>50.75</v>
      </c>
      <c r="AB25">
        <f t="shared" si="3"/>
        <v>6</v>
      </c>
      <c r="AE25">
        <v>23</v>
      </c>
      <c r="AF25">
        <v>22</v>
      </c>
      <c r="AG25" t="s">
        <v>142</v>
      </c>
    </row>
    <row r="26" spans="1:33">
      <c r="A26" s="4">
        <v>24</v>
      </c>
      <c r="B26" s="4">
        <v>1040</v>
      </c>
      <c r="C26" s="42">
        <v>44214</v>
      </c>
      <c r="D26" s="4">
        <v>900</v>
      </c>
      <c r="E26" s="4">
        <v>23</v>
      </c>
      <c r="F26" s="51">
        <v>8</v>
      </c>
      <c r="G26" s="35" t="s">
        <v>31</v>
      </c>
      <c r="H26" s="35" t="s">
        <v>1</v>
      </c>
      <c r="I26" s="35" t="s">
        <v>32</v>
      </c>
      <c r="J26" s="36">
        <v>3820009</v>
      </c>
      <c r="K26" s="34" t="s">
        <v>143</v>
      </c>
      <c r="L26" s="40">
        <v>104.5</v>
      </c>
      <c r="M26" s="4">
        <v>14</v>
      </c>
      <c r="N26" s="8">
        <v>1564.5</v>
      </c>
      <c r="O26" s="8">
        <v>1752.24</v>
      </c>
      <c r="R26" s="4">
        <v>23</v>
      </c>
      <c r="S26" s="4">
        <v>8</v>
      </c>
      <c r="T26" s="22" t="str">
        <f t="shared" si="0"/>
        <v xml:space="preserve">Intel </v>
      </c>
      <c r="U26" s="22" t="str">
        <f t="shared" si="1"/>
        <v xml:space="preserve"> Barista Express</v>
      </c>
      <c r="V26" s="22" t="s">
        <v>1</v>
      </c>
      <c r="W26" s="22" t="s">
        <v>32</v>
      </c>
      <c r="X26" s="23">
        <v>3820009</v>
      </c>
      <c r="Y26" s="8">
        <v>104.5</v>
      </c>
      <c r="AB26">
        <f t="shared" si="3"/>
        <v>6</v>
      </c>
      <c r="AE26">
        <v>24</v>
      </c>
      <c r="AF26">
        <v>23</v>
      </c>
      <c r="AG26" t="s">
        <v>143</v>
      </c>
    </row>
    <row r="27" spans="1:33">
      <c r="A27" s="4">
        <v>25</v>
      </c>
      <c r="B27" s="4">
        <v>1040</v>
      </c>
      <c r="C27" s="42">
        <v>44214</v>
      </c>
      <c r="D27" s="4">
        <v>900</v>
      </c>
      <c r="E27" s="4">
        <v>23</v>
      </c>
      <c r="F27" s="51">
        <v>8</v>
      </c>
      <c r="G27" s="35" t="s">
        <v>31</v>
      </c>
      <c r="H27" s="35" t="s">
        <v>1</v>
      </c>
      <c r="I27" s="35" t="s">
        <v>32</v>
      </c>
      <c r="J27" s="36">
        <v>3820009</v>
      </c>
      <c r="K27" s="34" t="s">
        <v>144</v>
      </c>
      <c r="L27" s="40">
        <v>104.5</v>
      </c>
      <c r="M27" s="4">
        <v>14</v>
      </c>
      <c r="N27" s="8">
        <v>1564.5</v>
      </c>
      <c r="O27" s="8">
        <v>1752.24</v>
      </c>
      <c r="R27" s="4">
        <v>24</v>
      </c>
      <c r="S27" s="4">
        <v>8</v>
      </c>
      <c r="T27" s="22" t="str">
        <f t="shared" si="0"/>
        <v xml:space="preserve">Intel </v>
      </c>
      <c r="U27" s="22" t="str">
        <f t="shared" si="1"/>
        <v xml:space="preserve"> Really Smartphone</v>
      </c>
      <c r="V27" s="22" t="s">
        <v>19</v>
      </c>
      <c r="W27" s="22" t="s">
        <v>36</v>
      </c>
      <c r="X27" s="23">
        <v>1100321</v>
      </c>
      <c r="Y27" s="8">
        <v>1272</v>
      </c>
      <c r="AB27">
        <f t="shared" si="3"/>
        <v>6</v>
      </c>
      <c r="AE27">
        <v>25</v>
      </c>
      <c r="AF27">
        <v>23</v>
      </c>
      <c r="AG27" t="s">
        <v>144</v>
      </c>
    </row>
    <row r="28" spans="1:33">
      <c r="A28" s="4">
        <v>26</v>
      </c>
      <c r="B28" s="4">
        <v>1040</v>
      </c>
      <c r="C28" s="42">
        <v>44214</v>
      </c>
      <c r="D28" s="4">
        <v>900</v>
      </c>
      <c r="E28" s="4">
        <v>23</v>
      </c>
      <c r="F28" s="51">
        <v>8</v>
      </c>
      <c r="G28" s="35" t="s">
        <v>31</v>
      </c>
      <c r="H28" s="35" t="s">
        <v>1</v>
      </c>
      <c r="I28" s="35" t="s">
        <v>32</v>
      </c>
      <c r="J28" s="36">
        <v>3820009</v>
      </c>
      <c r="K28" s="34" t="s">
        <v>145</v>
      </c>
      <c r="L28" s="40">
        <v>104.5</v>
      </c>
      <c r="M28" s="4">
        <v>14</v>
      </c>
      <c r="N28" s="8">
        <v>1564.5</v>
      </c>
      <c r="O28" s="8">
        <v>1752.24</v>
      </c>
      <c r="R28" s="4">
        <v>25</v>
      </c>
      <c r="S28" s="4">
        <v>8</v>
      </c>
      <c r="T28" s="22" t="str">
        <f t="shared" si="0"/>
        <v xml:space="preserve">Intel </v>
      </c>
      <c r="U28" s="22" t="str">
        <f t="shared" si="1"/>
        <v xml:space="preserve"> Super Tablet</v>
      </c>
      <c r="V28" s="22" t="s">
        <v>13</v>
      </c>
      <c r="W28" s="22" t="s">
        <v>93</v>
      </c>
      <c r="X28" s="23">
        <v>8294</v>
      </c>
      <c r="Y28" s="8">
        <v>1414.11</v>
      </c>
      <c r="AB28">
        <f t="shared" si="3"/>
        <v>6</v>
      </c>
      <c r="AE28">
        <v>26</v>
      </c>
      <c r="AF28">
        <v>23</v>
      </c>
      <c r="AG28" t="s">
        <v>145</v>
      </c>
    </row>
    <row r="29" spans="1:33">
      <c r="A29" s="4">
        <v>27</v>
      </c>
      <c r="B29" s="4">
        <v>1040</v>
      </c>
      <c r="C29" s="42">
        <v>44214</v>
      </c>
      <c r="D29" s="4">
        <v>900</v>
      </c>
      <c r="E29" s="4">
        <v>23</v>
      </c>
      <c r="F29" s="51">
        <v>8</v>
      </c>
      <c r="G29" s="35" t="s">
        <v>31</v>
      </c>
      <c r="H29" s="35" t="s">
        <v>1</v>
      </c>
      <c r="I29" s="35" t="s">
        <v>32</v>
      </c>
      <c r="J29" s="36">
        <v>3820009</v>
      </c>
      <c r="K29" s="34" t="s">
        <v>146</v>
      </c>
      <c r="L29" s="40">
        <v>104.5</v>
      </c>
      <c r="M29" s="4">
        <v>14</v>
      </c>
      <c r="N29" s="8">
        <v>1564.5</v>
      </c>
      <c r="O29" s="8">
        <v>1752.24</v>
      </c>
      <c r="R29" s="1">
        <v>26</v>
      </c>
      <c r="S29" s="1">
        <v>9</v>
      </c>
      <c r="T29" s="22" t="str">
        <f t="shared" si="0"/>
        <v xml:space="preserve">LG Electronics </v>
      </c>
      <c r="U29" s="22" t="str">
        <f t="shared" si="1"/>
        <v xml:space="preserve"> Mini Tablet</v>
      </c>
      <c r="V29" s="24" t="s">
        <v>13</v>
      </c>
      <c r="W29" s="24" t="s">
        <v>79</v>
      </c>
      <c r="X29" s="25">
        <v>2136</v>
      </c>
      <c r="Y29" s="9">
        <v>374.63</v>
      </c>
      <c r="AB29">
        <f t="shared" ref="AB29:AB34" si="4">FIND(" ",G155,(FIND(" ",G155,1)+1))</f>
        <v>15</v>
      </c>
      <c r="AE29">
        <v>27</v>
      </c>
      <c r="AF29">
        <v>23</v>
      </c>
      <c r="AG29" t="s">
        <v>146</v>
      </c>
    </row>
    <row r="30" spans="1:33">
      <c r="A30" s="4">
        <v>28</v>
      </c>
      <c r="B30" s="4">
        <v>1040</v>
      </c>
      <c r="C30" s="42">
        <v>44214</v>
      </c>
      <c r="D30" s="4">
        <v>900</v>
      </c>
      <c r="E30" s="4">
        <v>23</v>
      </c>
      <c r="F30" s="51">
        <v>8</v>
      </c>
      <c r="G30" s="35" t="s">
        <v>31</v>
      </c>
      <c r="H30" s="35" t="s">
        <v>1</v>
      </c>
      <c r="I30" s="35" t="s">
        <v>32</v>
      </c>
      <c r="J30" s="36">
        <v>3820009</v>
      </c>
      <c r="K30" s="34" t="s">
        <v>147</v>
      </c>
      <c r="L30" s="40">
        <v>104.5</v>
      </c>
      <c r="M30" s="4">
        <v>14</v>
      </c>
      <c r="N30" s="8">
        <v>1564.5</v>
      </c>
      <c r="O30" s="8">
        <v>1752.24</v>
      </c>
      <c r="R30" s="1">
        <v>27</v>
      </c>
      <c r="S30" s="1">
        <v>9</v>
      </c>
      <c r="T30" s="22" t="str">
        <f t="shared" si="0"/>
        <v xml:space="preserve">LG Electronics </v>
      </c>
      <c r="U30" s="22" t="str">
        <f t="shared" si="1"/>
        <v xml:space="preserve"> Not-as Smartphone</v>
      </c>
      <c r="V30" s="24" t="s">
        <v>19</v>
      </c>
      <c r="W30" s="24" t="s">
        <v>86</v>
      </c>
      <c r="X30" s="25">
        <v>2124</v>
      </c>
      <c r="Y30" s="9">
        <v>358.74</v>
      </c>
      <c r="AB30">
        <f t="shared" si="4"/>
        <v>15</v>
      </c>
      <c r="AE30">
        <v>28</v>
      </c>
      <c r="AF30">
        <v>23</v>
      </c>
      <c r="AG30" t="s">
        <v>147</v>
      </c>
    </row>
    <row r="31" spans="1:33">
      <c r="A31" s="4">
        <v>29</v>
      </c>
      <c r="B31" s="4">
        <v>1040</v>
      </c>
      <c r="C31" s="42">
        <v>44214</v>
      </c>
      <c r="D31" s="4">
        <v>900</v>
      </c>
      <c r="E31" s="4">
        <v>23</v>
      </c>
      <c r="F31" s="51">
        <v>8</v>
      </c>
      <c r="G31" s="35" t="s">
        <v>31</v>
      </c>
      <c r="H31" s="35" t="s">
        <v>1</v>
      </c>
      <c r="I31" s="35" t="s">
        <v>32</v>
      </c>
      <c r="J31" s="36">
        <v>3820009</v>
      </c>
      <c r="K31" s="34" t="s">
        <v>148</v>
      </c>
      <c r="L31" s="40">
        <v>104.5</v>
      </c>
      <c r="M31" s="4">
        <v>14</v>
      </c>
      <c r="N31" s="8">
        <v>1564.5</v>
      </c>
      <c r="O31" s="8">
        <v>1752.24</v>
      </c>
      <c r="R31" s="1">
        <v>28</v>
      </c>
      <c r="S31" s="1">
        <v>9</v>
      </c>
      <c r="T31" s="22" t="str">
        <f t="shared" si="0"/>
        <v xml:space="preserve">LG Electronics </v>
      </c>
      <c r="U31" s="22" t="str">
        <f t="shared" si="1"/>
        <v xml:space="preserve"> Really Smartphone</v>
      </c>
      <c r="V31" s="24" t="s">
        <v>19</v>
      </c>
      <c r="W31" s="24" t="s">
        <v>82</v>
      </c>
      <c r="X31" s="25">
        <v>41398</v>
      </c>
      <c r="Y31" s="9">
        <v>1040</v>
      </c>
      <c r="AB31">
        <f t="shared" si="4"/>
        <v>15</v>
      </c>
      <c r="AE31">
        <v>29</v>
      </c>
      <c r="AF31">
        <v>23</v>
      </c>
      <c r="AG31" t="s">
        <v>148</v>
      </c>
    </row>
    <row r="32" spans="1:33">
      <c r="A32" s="4">
        <v>30</v>
      </c>
      <c r="B32" s="4">
        <v>1040</v>
      </c>
      <c r="C32" s="42">
        <v>44214</v>
      </c>
      <c r="D32" s="4">
        <v>900</v>
      </c>
      <c r="E32" s="4">
        <v>23</v>
      </c>
      <c r="F32" s="51">
        <v>8</v>
      </c>
      <c r="G32" s="35" t="s">
        <v>31</v>
      </c>
      <c r="H32" s="35" t="s">
        <v>1</v>
      </c>
      <c r="I32" s="35" t="s">
        <v>32</v>
      </c>
      <c r="J32" s="36">
        <v>3820009</v>
      </c>
      <c r="K32" s="34" t="s">
        <v>149</v>
      </c>
      <c r="L32" s="40">
        <v>104.5</v>
      </c>
      <c r="M32" s="4">
        <v>14</v>
      </c>
      <c r="N32" s="8">
        <v>1564.5</v>
      </c>
      <c r="O32" s="8">
        <v>1752.24</v>
      </c>
      <c r="R32" s="4">
        <v>28</v>
      </c>
      <c r="S32" s="4">
        <v>9</v>
      </c>
      <c r="T32" s="22" t="str">
        <f t="shared" si="0"/>
        <v xml:space="preserve">LG Electronics </v>
      </c>
      <c r="U32" s="22" t="str">
        <f t="shared" si="1"/>
        <v xml:space="preserve"> Really Smartphone</v>
      </c>
      <c r="V32" s="22" t="s">
        <v>19</v>
      </c>
      <c r="W32" s="22" t="s">
        <v>82</v>
      </c>
      <c r="X32" s="23">
        <v>41398</v>
      </c>
      <c r="Y32" s="8">
        <v>1200</v>
      </c>
      <c r="AB32">
        <f t="shared" si="4"/>
        <v>15</v>
      </c>
      <c r="AE32">
        <v>30</v>
      </c>
      <c r="AF32">
        <v>23</v>
      </c>
      <c r="AG32" t="s">
        <v>149</v>
      </c>
    </row>
    <row r="33" spans="1:33">
      <c r="A33" s="4">
        <v>31</v>
      </c>
      <c r="B33" s="4">
        <v>1040</v>
      </c>
      <c r="C33" s="42">
        <v>44214</v>
      </c>
      <c r="D33" s="4">
        <v>900</v>
      </c>
      <c r="E33" s="4">
        <v>23</v>
      </c>
      <c r="F33" s="51">
        <v>8</v>
      </c>
      <c r="G33" s="35" t="s">
        <v>31</v>
      </c>
      <c r="H33" s="35" t="s">
        <v>1</v>
      </c>
      <c r="I33" s="35" t="s">
        <v>32</v>
      </c>
      <c r="J33" s="36">
        <v>3820009</v>
      </c>
      <c r="K33" s="34" t="s">
        <v>150</v>
      </c>
      <c r="L33" s="40">
        <v>104.5</v>
      </c>
      <c r="M33" s="4">
        <v>14</v>
      </c>
      <c r="N33" s="8">
        <v>1564.5</v>
      </c>
      <c r="O33" s="8">
        <v>1752.24</v>
      </c>
      <c r="R33" s="1">
        <v>29</v>
      </c>
      <c r="S33" s="1">
        <v>9</v>
      </c>
      <c r="T33" s="22" t="str">
        <f t="shared" si="0"/>
        <v xml:space="preserve">LG Electronics </v>
      </c>
      <c r="U33" s="22" t="str">
        <f t="shared" si="1"/>
        <v xml:space="preserve"> Super Tablet</v>
      </c>
      <c r="V33" s="24" t="s">
        <v>13</v>
      </c>
      <c r="W33" s="24" t="s">
        <v>69</v>
      </c>
      <c r="X33" s="25">
        <v>8335</v>
      </c>
      <c r="Y33" s="9">
        <v>1435</v>
      </c>
      <c r="AB33">
        <f t="shared" si="4"/>
        <v>15</v>
      </c>
      <c r="AE33">
        <v>31</v>
      </c>
      <c r="AF33">
        <v>23</v>
      </c>
      <c r="AG33" t="s">
        <v>150</v>
      </c>
    </row>
    <row r="34" spans="1:33">
      <c r="A34" s="4">
        <v>32</v>
      </c>
      <c r="B34" s="4">
        <v>1040</v>
      </c>
      <c r="C34" s="42">
        <v>44214</v>
      </c>
      <c r="D34" s="4">
        <v>900</v>
      </c>
      <c r="E34" s="4">
        <v>23</v>
      </c>
      <c r="F34" s="51">
        <v>8</v>
      </c>
      <c r="G34" s="35" t="s">
        <v>31</v>
      </c>
      <c r="H34" s="35" t="s">
        <v>1</v>
      </c>
      <c r="I34" s="35" t="s">
        <v>32</v>
      </c>
      <c r="J34" s="36">
        <v>3820009</v>
      </c>
      <c r="K34" s="34" t="s">
        <v>151</v>
      </c>
      <c r="L34" s="40">
        <v>104.5</v>
      </c>
      <c r="M34" s="4">
        <v>14</v>
      </c>
      <c r="N34" s="8">
        <v>1564.5</v>
      </c>
      <c r="O34" s="8">
        <v>1752.24</v>
      </c>
      <c r="R34" s="4">
        <v>30</v>
      </c>
      <c r="S34" s="4">
        <v>9</v>
      </c>
      <c r="T34" s="22" t="str">
        <f t="shared" si="0"/>
        <v xml:space="preserve">LG Electronics </v>
      </c>
      <c r="U34" s="22" t="str">
        <f t="shared" si="1"/>
        <v xml:space="preserve"> Super Tablet X</v>
      </c>
      <c r="V34" s="22" t="s">
        <v>13</v>
      </c>
      <c r="W34" s="22" t="s">
        <v>62</v>
      </c>
      <c r="X34" s="23">
        <v>11577</v>
      </c>
      <c r="Y34" s="8">
        <v>1842</v>
      </c>
      <c r="AB34">
        <f t="shared" si="4"/>
        <v>15</v>
      </c>
      <c r="AE34">
        <v>32</v>
      </c>
      <c r="AF34">
        <v>23</v>
      </c>
      <c r="AG34" t="s">
        <v>151</v>
      </c>
    </row>
    <row r="35" spans="1:33">
      <c r="A35" s="4">
        <v>33</v>
      </c>
      <c r="B35" s="4">
        <v>1040</v>
      </c>
      <c r="C35" s="42">
        <v>44214</v>
      </c>
      <c r="D35" s="4">
        <v>900</v>
      </c>
      <c r="E35" s="4">
        <v>23</v>
      </c>
      <c r="F35" s="51">
        <v>8</v>
      </c>
      <c r="G35" s="35" t="s">
        <v>31</v>
      </c>
      <c r="H35" s="35" t="s">
        <v>1</v>
      </c>
      <c r="I35" s="35" t="s">
        <v>32</v>
      </c>
      <c r="J35" s="36">
        <v>3820009</v>
      </c>
      <c r="K35" s="34" t="s">
        <v>152</v>
      </c>
      <c r="L35" s="40">
        <v>104.5</v>
      </c>
      <c r="M35" s="4">
        <v>14</v>
      </c>
      <c r="N35" s="8">
        <v>1564.5</v>
      </c>
      <c r="O35" s="8">
        <v>1752.24</v>
      </c>
      <c r="R35" s="1">
        <v>31</v>
      </c>
      <c r="S35" s="1">
        <v>10</v>
      </c>
      <c r="T35" s="22" t="str">
        <f t="shared" ref="T35:T53" si="5">MID(G161,1,AB35)</f>
        <v xml:space="preserve">Microsoft </v>
      </c>
      <c r="U35" s="22" t="str">
        <f t="shared" ref="U35:U53" si="6">MID(G161,AB35,LEN(G161))</f>
        <v xml:space="preserve"> 55" HDTV</v>
      </c>
      <c r="V35" s="24" t="s">
        <v>239</v>
      </c>
      <c r="W35" s="24" t="s">
        <v>269</v>
      </c>
      <c r="X35" s="25">
        <v>56014</v>
      </c>
      <c r="Y35" s="9">
        <v>2605</v>
      </c>
      <c r="AB35">
        <f>FIND(" ",G161,1)</f>
        <v>10</v>
      </c>
      <c r="AE35">
        <v>33</v>
      </c>
      <c r="AF35">
        <v>23</v>
      </c>
      <c r="AG35" t="s">
        <v>152</v>
      </c>
    </row>
    <row r="36" spans="1:33">
      <c r="A36" s="4">
        <v>34</v>
      </c>
      <c r="B36" s="4">
        <v>1040</v>
      </c>
      <c r="C36" s="42">
        <v>44214</v>
      </c>
      <c r="D36" s="4">
        <v>900</v>
      </c>
      <c r="E36" s="4">
        <v>23</v>
      </c>
      <c r="F36" s="51">
        <v>8</v>
      </c>
      <c r="G36" s="35" t="s">
        <v>31</v>
      </c>
      <c r="H36" s="35" t="s">
        <v>1</v>
      </c>
      <c r="I36" s="35" t="s">
        <v>32</v>
      </c>
      <c r="J36" s="36">
        <v>3820009</v>
      </c>
      <c r="K36" s="34" t="s">
        <v>153</v>
      </c>
      <c r="L36" s="40">
        <v>104.5</v>
      </c>
      <c r="M36" s="4">
        <v>14</v>
      </c>
      <c r="N36" s="8">
        <v>1564.5</v>
      </c>
      <c r="O36" s="8">
        <v>1752.24</v>
      </c>
      <c r="R36" s="4">
        <v>32</v>
      </c>
      <c r="S36" s="4">
        <v>10</v>
      </c>
      <c r="T36" s="22" t="str">
        <f t="shared" si="5"/>
        <v xml:space="preserve">Microsoft </v>
      </c>
      <c r="U36" s="22" t="str">
        <f t="shared" si="6"/>
        <v xml:space="preserve"> 50" HDTV</v>
      </c>
      <c r="V36" s="22" t="s">
        <v>239</v>
      </c>
      <c r="W36" s="22" t="s">
        <v>65</v>
      </c>
      <c r="X36" s="23">
        <v>66001</v>
      </c>
      <c r="Y36" s="8">
        <v>2100</v>
      </c>
      <c r="AB36">
        <f t="shared" ref="AB36:AB43" si="7">FIND(" ",G161,1)</f>
        <v>10</v>
      </c>
      <c r="AE36">
        <v>34</v>
      </c>
      <c r="AF36">
        <v>23</v>
      </c>
      <c r="AG36" t="s">
        <v>153</v>
      </c>
    </row>
    <row r="37" spans="1:33">
      <c r="A37" s="4">
        <v>35</v>
      </c>
      <c r="B37" s="4">
        <v>1040</v>
      </c>
      <c r="C37" s="42">
        <v>44214</v>
      </c>
      <c r="D37" s="4">
        <v>900</v>
      </c>
      <c r="E37" s="4">
        <v>23</v>
      </c>
      <c r="F37" s="51">
        <v>8</v>
      </c>
      <c r="G37" s="35" t="s">
        <v>31</v>
      </c>
      <c r="H37" s="35" t="s">
        <v>1</v>
      </c>
      <c r="I37" s="35" t="s">
        <v>32</v>
      </c>
      <c r="J37" s="36">
        <v>3820009</v>
      </c>
      <c r="K37" s="34" t="s">
        <v>154</v>
      </c>
      <c r="L37" s="40">
        <v>104.5</v>
      </c>
      <c r="M37" s="4">
        <v>14</v>
      </c>
      <c r="N37" s="8">
        <v>1564.5</v>
      </c>
      <c r="O37" s="8">
        <v>1752.24</v>
      </c>
      <c r="R37" s="4">
        <v>33</v>
      </c>
      <c r="S37" s="4">
        <v>10</v>
      </c>
      <c r="T37" s="22" t="str">
        <f t="shared" si="5"/>
        <v xml:space="preserve">Microsoft </v>
      </c>
      <c r="U37" s="22" t="str">
        <f t="shared" si="6"/>
        <v xml:space="preserve"> Not-as Smartphone</v>
      </c>
      <c r="V37" s="22" t="s">
        <v>19</v>
      </c>
      <c r="W37" s="22" t="s">
        <v>71</v>
      </c>
      <c r="X37" s="23">
        <v>2124</v>
      </c>
      <c r="Y37" s="8">
        <v>358.74</v>
      </c>
      <c r="AB37">
        <f t="shared" si="7"/>
        <v>10</v>
      </c>
      <c r="AE37">
        <v>35</v>
      </c>
      <c r="AF37">
        <v>23</v>
      </c>
      <c r="AG37" t="s">
        <v>154</v>
      </c>
    </row>
    <row r="38" spans="1:33">
      <c r="A38" s="4">
        <v>36</v>
      </c>
      <c r="B38" s="4">
        <v>1040</v>
      </c>
      <c r="C38" s="42">
        <v>44214</v>
      </c>
      <c r="D38" s="4">
        <v>900</v>
      </c>
      <c r="E38" s="4">
        <v>23</v>
      </c>
      <c r="F38" s="51">
        <v>8</v>
      </c>
      <c r="G38" s="35" t="s">
        <v>31</v>
      </c>
      <c r="H38" s="35" t="s">
        <v>1</v>
      </c>
      <c r="I38" s="35" t="s">
        <v>32</v>
      </c>
      <c r="J38" s="36">
        <v>3820009</v>
      </c>
      <c r="K38" s="34" t="s">
        <v>155</v>
      </c>
      <c r="L38" s="40">
        <v>104.5</v>
      </c>
      <c r="M38" s="4">
        <v>14</v>
      </c>
      <c r="N38" s="8">
        <v>1564.5</v>
      </c>
      <c r="O38" s="8">
        <v>1752.24</v>
      </c>
      <c r="R38" s="1">
        <v>34</v>
      </c>
      <c r="S38" s="1">
        <v>10</v>
      </c>
      <c r="T38" s="22" t="str">
        <f t="shared" si="5"/>
        <v xml:space="preserve">Microsoft </v>
      </c>
      <c r="U38" s="22" t="str">
        <f t="shared" si="6"/>
        <v xml:space="preserve"> Really Smartphone</v>
      </c>
      <c r="V38" s="24" t="s">
        <v>19</v>
      </c>
      <c r="W38" s="24" t="s">
        <v>23</v>
      </c>
      <c r="X38" s="25">
        <v>8427</v>
      </c>
      <c r="Y38" s="9">
        <v>1010</v>
      </c>
      <c r="AB38">
        <f t="shared" si="7"/>
        <v>10</v>
      </c>
      <c r="AE38">
        <v>36</v>
      </c>
      <c r="AF38">
        <v>23</v>
      </c>
      <c r="AG38" t="s">
        <v>155</v>
      </c>
    </row>
    <row r="39" spans="1:33">
      <c r="A39" s="4">
        <v>37</v>
      </c>
      <c r="B39" s="4">
        <v>1040</v>
      </c>
      <c r="C39" s="42">
        <v>44214</v>
      </c>
      <c r="D39" s="4">
        <v>900</v>
      </c>
      <c r="E39" s="4">
        <v>23</v>
      </c>
      <c r="F39" s="51">
        <v>8</v>
      </c>
      <c r="G39" s="35" t="s">
        <v>31</v>
      </c>
      <c r="H39" s="35" t="s">
        <v>1</v>
      </c>
      <c r="I39" s="35" t="s">
        <v>32</v>
      </c>
      <c r="J39" s="36">
        <v>3820009</v>
      </c>
      <c r="K39" s="34" t="s">
        <v>156</v>
      </c>
      <c r="L39" s="40">
        <v>104.5</v>
      </c>
      <c r="M39" s="4">
        <v>14</v>
      </c>
      <c r="N39" s="8">
        <v>1564.5</v>
      </c>
      <c r="O39" s="8">
        <v>1752.24</v>
      </c>
      <c r="R39" s="4">
        <v>35</v>
      </c>
      <c r="S39" s="4">
        <v>10</v>
      </c>
      <c r="T39" s="22" t="str">
        <f t="shared" si="5"/>
        <v xml:space="preserve">Microsoft </v>
      </c>
      <c r="U39" s="22" t="str">
        <f t="shared" si="6"/>
        <v xml:space="preserve"> Really Smartphone X</v>
      </c>
      <c r="V39" s="22" t="s">
        <v>19</v>
      </c>
      <c r="W39" s="22" t="s">
        <v>67</v>
      </c>
      <c r="X39" s="23">
        <v>13628</v>
      </c>
      <c r="Y39" s="8">
        <v>1350</v>
      </c>
      <c r="AB39">
        <f t="shared" si="7"/>
        <v>10</v>
      </c>
      <c r="AE39">
        <v>37</v>
      </c>
      <c r="AF39">
        <v>23</v>
      </c>
      <c r="AG39" t="s">
        <v>156</v>
      </c>
    </row>
    <row r="40" spans="1:33">
      <c r="A40" s="1">
        <v>38</v>
      </c>
      <c r="B40" s="1">
        <v>1042</v>
      </c>
      <c r="C40" s="43">
        <v>44214</v>
      </c>
      <c r="D40" s="1">
        <v>1000</v>
      </c>
      <c r="E40" s="1">
        <v>28</v>
      </c>
      <c r="F40" s="52">
        <v>9</v>
      </c>
      <c r="G40" s="38" t="s">
        <v>33</v>
      </c>
      <c r="H40" s="38" t="s">
        <v>19</v>
      </c>
      <c r="I40" s="38" t="s">
        <v>82</v>
      </c>
      <c r="J40" s="39">
        <v>41398</v>
      </c>
      <c r="K40" s="37" t="s">
        <v>170</v>
      </c>
      <c r="L40" s="41">
        <v>1040</v>
      </c>
      <c r="M40" s="1">
        <v>1</v>
      </c>
      <c r="N40" s="9">
        <v>1040</v>
      </c>
      <c r="O40" s="9">
        <v>1164.8</v>
      </c>
      <c r="R40" s="4">
        <v>36</v>
      </c>
      <c r="S40" s="4">
        <v>10</v>
      </c>
      <c r="T40" s="22" t="str">
        <f t="shared" si="5"/>
        <v xml:space="preserve">Microsoft </v>
      </c>
      <c r="U40" s="22" t="str">
        <f t="shared" si="6"/>
        <v xml:space="preserve"> Super Tablet</v>
      </c>
      <c r="V40" s="22" t="s">
        <v>13</v>
      </c>
      <c r="W40" s="22" t="s">
        <v>64</v>
      </c>
      <c r="X40" s="23">
        <v>41491</v>
      </c>
      <c r="Y40" s="8">
        <v>1991</v>
      </c>
      <c r="AB40">
        <f t="shared" si="7"/>
        <v>10</v>
      </c>
      <c r="AE40">
        <v>38</v>
      </c>
      <c r="AF40">
        <v>28</v>
      </c>
      <c r="AG40" t="s">
        <v>170</v>
      </c>
    </row>
    <row r="41" spans="1:33">
      <c r="A41" s="4">
        <v>39</v>
      </c>
      <c r="B41" s="4">
        <v>1043</v>
      </c>
      <c r="C41" s="42">
        <v>44214</v>
      </c>
      <c r="D41" s="4">
        <v>1100</v>
      </c>
      <c r="E41" s="4">
        <v>24</v>
      </c>
      <c r="F41" s="51">
        <v>8</v>
      </c>
      <c r="G41" s="35" t="s">
        <v>35</v>
      </c>
      <c r="H41" s="35" t="s">
        <v>19</v>
      </c>
      <c r="I41" s="35" t="s">
        <v>36</v>
      </c>
      <c r="J41" s="36">
        <v>1100321</v>
      </c>
      <c r="K41" s="34" t="s">
        <v>229</v>
      </c>
      <c r="L41" s="40">
        <v>1272</v>
      </c>
      <c r="M41" s="4">
        <v>1</v>
      </c>
      <c r="N41" s="8">
        <v>1272</v>
      </c>
      <c r="O41" s="8">
        <v>1424.6399999999999</v>
      </c>
      <c r="R41" s="4">
        <v>37</v>
      </c>
      <c r="S41" s="4">
        <v>7</v>
      </c>
      <c r="T41" s="22" t="str">
        <f t="shared" si="5"/>
        <v xml:space="preserve">Panasonic </v>
      </c>
      <c r="U41" s="22" t="str">
        <f t="shared" si="6"/>
        <v xml:space="preserve"> Barista Express</v>
      </c>
      <c r="V41" s="22" t="s">
        <v>1</v>
      </c>
      <c r="W41" s="22" t="s">
        <v>16</v>
      </c>
      <c r="X41" s="23">
        <v>5618009</v>
      </c>
      <c r="Y41" s="8">
        <v>199.8</v>
      </c>
      <c r="AB41">
        <f t="shared" si="7"/>
        <v>10</v>
      </c>
      <c r="AE41">
        <v>39</v>
      </c>
      <c r="AF41">
        <v>24</v>
      </c>
      <c r="AG41" t="s">
        <v>229</v>
      </c>
    </row>
    <row r="42" spans="1:33">
      <c r="A42" s="1">
        <v>40</v>
      </c>
      <c r="B42" s="1">
        <v>1044</v>
      </c>
      <c r="C42" s="43">
        <v>44214</v>
      </c>
      <c r="D42" s="1">
        <v>1200</v>
      </c>
      <c r="E42" s="1">
        <v>9</v>
      </c>
      <c r="F42" s="52">
        <v>4</v>
      </c>
      <c r="G42" s="38" t="s">
        <v>37</v>
      </c>
      <c r="H42" s="38" t="s">
        <v>263</v>
      </c>
      <c r="I42" s="38" t="s">
        <v>38</v>
      </c>
      <c r="J42" s="39">
        <v>11164009</v>
      </c>
      <c r="K42" s="37" t="s">
        <v>39</v>
      </c>
      <c r="L42" s="41">
        <v>69.53</v>
      </c>
      <c r="M42" s="1">
        <v>4</v>
      </c>
      <c r="N42" s="9">
        <v>317.88</v>
      </c>
      <c r="O42" s="9">
        <v>356.0256</v>
      </c>
      <c r="R42" s="4">
        <v>38</v>
      </c>
      <c r="S42" s="4">
        <v>7</v>
      </c>
      <c r="T42" s="22" t="str">
        <f t="shared" si="5"/>
        <v xml:space="preserve">Panasonic </v>
      </c>
      <c r="U42" s="22" t="str">
        <f t="shared" si="6"/>
        <v xml:space="preserve"> Not-as Smartphone</v>
      </c>
      <c r="V42" s="22" t="s">
        <v>19</v>
      </c>
      <c r="W42" s="22" t="s">
        <v>20</v>
      </c>
      <c r="X42" s="23">
        <v>20983041</v>
      </c>
      <c r="Y42" s="8">
        <v>332.97</v>
      </c>
      <c r="AB42">
        <f t="shared" si="7"/>
        <v>10</v>
      </c>
      <c r="AE42">
        <v>40</v>
      </c>
      <c r="AF42">
        <v>9</v>
      </c>
      <c r="AG42" t="s">
        <v>39</v>
      </c>
    </row>
    <row r="43" spans="1:33">
      <c r="A43" s="1">
        <v>41</v>
      </c>
      <c r="B43" s="1">
        <v>1044</v>
      </c>
      <c r="C43" s="43">
        <v>44214</v>
      </c>
      <c r="D43" s="1">
        <v>1200</v>
      </c>
      <c r="E43" s="1">
        <v>9</v>
      </c>
      <c r="F43" s="52">
        <v>4</v>
      </c>
      <c r="G43" s="38" t="s">
        <v>37</v>
      </c>
      <c r="H43" s="38" t="s">
        <v>263</v>
      </c>
      <c r="I43" s="38" t="s">
        <v>38</v>
      </c>
      <c r="J43" s="39">
        <v>11164009</v>
      </c>
      <c r="K43" s="37" t="s">
        <v>138</v>
      </c>
      <c r="L43" s="41">
        <v>69.53</v>
      </c>
      <c r="M43" s="1">
        <v>4</v>
      </c>
      <c r="N43" s="9">
        <v>317.88</v>
      </c>
      <c r="O43" s="9">
        <v>356.0256</v>
      </c>
      <c r="R43" s="1">
        <v>39</v>
      </c>
      <c r="S43" s="1">
        <v>7</v>
      </c>
      <c r="T43" s="22" t="str">
        <f t="shared" si="5"/>
        <v xml:space="preserve">Panasonic </v>
      </c>
      <c r="U43" s="22" t="str">
        <f t="shared" si="6"/>
        <v xml:space="preserve"> Super Tablet</v>
      </c>
      <c r="V43" s="24" t="s">
        <v>13</v>
      </c>
      <c r="W43" s="24" t="s">
        <v>91</v>
      </c>
      <c r="X43" s="25">
        <v>41406</v>
      </c>
      <c r="Y43" s="9">
        <v>1500</v>
      </c>
      <c r="AB43">
        <f t="shared" si="7"/>
        <v>10</v>
      </c>
      <c r="AE43">
        <v>41</v>
      </c>
      <c r="AF43">
        <v>9</v>
      </c>
      <c r="AG43" t="s">
        <v>138</v>
      </c>
    </row>
    <row r="44" spans="1:33">
      <c r="A44" s="1">
        <v>42</v>
      </c>
      <c r="B44" s="1">
        <v>1044</v>
      </c>
      <c r="C44" s="43">
        <v>44214</v>
      </c>
      <c r="D44" s="1">
        <v>1200</v>
      </c>
      <c r="E44" s="1">
        <v>10</v>
      </c>
      <c r="F44" s="52">
        <v>4</v>
      </c>
      <c r="G44" s="38" t="s">
        <v>243</v>
      </c>
      <c r="H44" s="38" t="s">
        <v>263</v>
      </c>
      <c r="I44" s="38" t="s">
        <v>40</v>
      </c>
      <c r="J44" s="39">
        <v>42542001</v>
      </c>
      <c r="K44" s="37" t="s">
        <v>139</v>
      </c>
      <c r="L44" s="41">
        <v>89.41</v>
      </c>
      <c r="M44" s="1">
        <v>4</v>
      </c>
      <c r="N44" s="9">
        <v>317.88</v>
      </c>
      <c r="O44" s="9">
        <v>356.0256</v>
      </c>
      <c r="R44" s="1">
        <v>40</v>
      </c>
      <c r="S44" s="1">
        <v>3</v>
      </c>
      <c r="T44" s="22" t="str">
        <f t="shared" si="5"/>
        <v xml:space="preserve">Samsung Electronics </v>
      </c>
      <c r="U44" s="22" t="str">
        <f t="shared" si="6"/>
        <v xml:space="preserve"> Barista Express</v>
      </c>
      <c r="V44" s="24" t="s">
        <v>1</v>
      </c>
      <c r="W44" s="24" t="s">
        <v>95</v>
      </c>
      <c r="X44" s="25">
        <v>1012</v>
      </c>
      <c r="Y44" s="9">
        <v>133.16999999999999</v>
      </c>
      <c r="AB44">
        <f>FIND(" ",G170,(FIND(" ",G170,1)+1))</f>
        <v>20</v>
      </c>
      <c r="AE44">
        <v>42</v>
      </c>
      <c r="AF44">
        <v>10</v>
      </c>
      <c r="AG44" t="s">
        <v>139</v>
      </c>
    </row>
    <row r="45" spans="1:33">
      <c r="A45" s="1">
        <v>43</v>
      </c>
      <c r="B45" s="1">
        <v>1044</v>
      </c>
      <c r="C45" s="43">
        <v>44214</v>
      </c>
      <c r="D45" s="1">
        <v>1200</v>
      </c>
      <c r="E45" s="1">
        <v>10</v>
      </c>
      <c r="F45" s="52">
        <v>4</v>
      </c>
      <c r="G45" s="38" t="s">
        <v>243</v>
      </c>
      <c r="H45" s="38" t="s">
        <v>263</v>
      </c>
      <c r="I45" s="38" t="s">
        <v>40</v>
      </c>
      <c r="J45" s="39">
        <v>42542001</v>
      </c>
      <c r="K45" s="37" t="s">
        <v>140</v>
      </c>
      <c r="L45" s="41">
        <v>89.41</v>
      </c>
      <c r="M45" s="1">
        <v>4</v>
      </c>
      <c r="N45" s="9">
        <v>317.88</v>
      </c>
      <c r="O45" s="9">
        <v>356.0256</v>
      </c>
      <c r="R45" s="1">
        <v>41</v>
      </c>
      <c r="S45" s="1">
        <v>3</v>
      </c>
      <c r="T45" s="22" t="str">
        <f t="shared" si="5"/>
        <v xml:space="preserve">Samsung Electronics </v>
      </c>
      <c r="U45" s="22" t="str">
        <f t="shared" si="6"/>
        <v xml:space="preserve"> Mini Tablet</v>
      </c>
      <c r="V45" s="24" t="s">
        <v>13</v>
      </c>
      <c r="W45" s="24" t="s">
        <v>107</v>
      </c>
      <c r="X45" s="25">
        <v>2136</v>
      </c>
      <c r="Y45" s="9">
        <v>374.63</v>
      </c>
      <c r="AB45">
        <f t="shared" ref="AB45:AB49" si="8">FIND(" ",G171,(FIND(" ",G171,1)+1))</f>
        <v>20</v>
      </c>
      <c r="AE45">
        <v>43</v>
      </c>
      <c r="AF45">
        <v>10</v>
      </c>
      <c r="AG45" t="s">
        <v>140</v>
      </c>
    </row>
    <row r="46" spans="1:33">
      <c r="A46" s="4">
        <v>44</v>
      </c>
      <c r="B46" s="4">
        <v>1046</v>
      </c>
      <c r="C46" s="42">
        <v>44214</v>
      </c>
      <c r="D46" s="4">
        <v>1300</v>
      </c>
      <c r="E46" s="4">
        <v>7</v>
      </c>
      <c r="F46" s="51">
        <v>1</v>
      </c>
      <c r="G46" s="35" t="s">
        <v>41</v>
      </c>
      <c r="H46" s="35" t="s">
        <v>13</v>
      </c>
      <c r="I46" s="35" t="s">
        <v>42</v>
      </c>
      <c r="J46" s="36">
        <v>8335</v>
      </c>
      <c r="K46" s="34" t="s">
        <v>131</v>
      </c>
      <c r="L46" s="40">
        <v>1435</v>
      </c>
      <c r="M46" s="4">
        <v>2</v>
      </c>
      <c r="N46" s="8">
        <v>5370</v>
      </c>
      <c r="O46" s="8">
        <v>6014.4</v>
      </c>
      <c r="R46" s="4">
        <v>42</v>
      </c>
      <c r="S46" s="4">
        <v>3</v>
      </c>
      <c r="T46" s="22" t="str">
        <f t="shared" si="5"/>
        <v xml:space="preserve">Samsung Electronics </v>
      </c>
      <c r="U46" s="22" t="str">
        <f t="shared" si="6"/>
        <v xml:space="preserve"> Really Smartphone</v>
      </c>
      <c r="V46" s="22" t="s">
        <v>19</v>
      </c>
      <c r="W46" s="22" t="s">
        <v>44</v>
      </c>
      <c r="X46" s="23">
        <v>12490</v>
      </c>
      <c r="Y46" s="8">
        <v>1250</v>
      </c>
      <c r="AB46">
        <f t="shared" si="8"/>
        <v>20</v>
      </c>
      <c r="AE46">
        <v>44</v>
      </c>
      <c r="AF46">
        <v>7</v>
      </c>
      <c r="AG46" t="s">
        <v>131</v>
      </c>
    </row>
    <row r="47" spans="1:33">
      <c r="A47" s="4">
        <v>45</v>
      </c>
      <c r="B47" s="4">
        <v>1046</v>
      </c>
      <c r="C47" s="42">
        <v>44214</v>
      </c>
      <c r="D47" s="4">
        <v>1300</v>
      </c>
      <c r="E47" s="4">
        <v>7</v>
      </c>
      <c r="F47" s="51">
        <v>1</v>
      </c>
      <c r="G47" s="35" t="s">
        <v>41</v>
      </c>
      <c r="H47" s="35" t="s">
        <v>13</v>
      </c>
      <c r="I47" s="35" t="s">
        <v>42</v>
      </c>
      <c r="J47" s="36">
        <v>8335</v>
      </c>
      <c r="K47" s="34" t="s">
        <v>132</v>
      </c>
      <c r="L47" s="40">
        <v>1435</v>
      </c>
      <c r="M47" s="4">
        <v>2</v>
      </c>
      <c r="N47" s="8">
        <v>5370</v>
      </c>
      <c r="O47" s="8">
        <v>6014.4</v>
      </c>
      <c r="R47" s="4">
        <v>43</v>
      </c>
      <c r="S47" s="4">
        <v>3</v>
      </c>
      <c r="T47" s="22" t="str">
        <f t="shared" si="5"/>
        <v xml:space="preserve">Samsung Electronics </v>
      </c>
      <c r="U47" s="22" t="str">
        <f t="shared" si="6"/>
        <v xml:space="preserve"> Super Tablet</v>
      </c>
      <c r="V47" s="22" t="s">
        <v>13</v>
      </c>
      <c r="W47" s="22" t="s">
        <v>84</v>
      </c>
      <c r="X47" s="23">
        <v>8335</v>
      </c>
      <c r="Y47" s="8">
        <v>1435</v>
      </c>
      <c r="AB47">
        <f t="shared" si="8"/>
        <v>20</v>
      </c>
      <c r="AE47">
        <v>45</v>
      </c>
      <c r="AF47">
        <v>7</v>
      </c>
      <c r="AG47" t="s">
        <v>132</v>
      </c>
    </row>
    <row r="48" spans="1:33">
      <c r="A48" s="4">
        <v>46</v>
      </c>
      <c r="B48" s="4">
        <v>1046</v>
      </c>
      <c r="C48" s="42">
        <v>44214</v>
      </c>
      <c r="D48" s="4">
        <v>1300</v>
      </c>
      <c r="E48" s="4">
        <v>42</v>
      </c>
      <c r="F48" s="51">
        <v>3</v>
      </c>
      <c r="G48" s="35" t="s">
        <v>43</v>
      </c>
      <c r="H48" s="35" t="s">
        <v>19</v>
      </c>
      <c r="I48" s="35" t="s">
        <v>44</v>
      </c>
      <c r="J48" s="36">
        <v>12490</v>
      </c>
      <c r="K48" s="34" t="s">
        <v>192</v>
      </c>
      <c r="L48" s="40">
        <v>1250</v>
      </c>
      <c r="M48" s="4">
        <v>2</v>
      </c>
      <c r="N48" s="8">
        <v>5370</v>
      </c>
      <c r="O48" s="8">
        <v>6014.4</v>
      </c>
      <c r="R48" s="45">
        <v>44</v>
      </c>
      <c r="S48" s="45">
        <v>3</v>
      </c>
      <c r="T48" s="46" t="str">
        <f t="shared" si="5"/>
        <v xml:space="preserve">Samsung Electronics </v>
      </c>
      <c r="U48" s="46" t="str">
        <f t="shared" si="6"/>
        <v xml:space="preserve"> Washer</v>
      </c>
      <c r="V48" s="46" t="s">
        <v>265</v>
      </c>
      <c r="W48" s="46" t="s">
        <v>26</v>
      </c>
      <c r="X48" s="47">
        <v>5804084</v>
      </c>
      <c r="Y48" s="48">
        <v>504.69</v>
      </c>
      <c r="AB48">
        <f t="shared" si="8"/>
        <v>20</v>
      </c>
      <c r="AE48">
        <v>46</v>
      </c>
      <c r="AF48">
        <v>42</v>
      </c>
      <c r="AG48" t="s">
        <v>192</v>
      </c>
    </row>
    <row r="49" spans="1:33">
      <c r="A49" s="4">
        <v>47</v>
      </c>
      <c r="B49" s="4">
        <v>1046</v>
      </c>
      <c r="C49" s="42">
        <v>44214</v>
      </c>
      <c r="D49" s="4">
        <v>1300</v>
      </c>
      <c r="E49" s="4">
        <v>42</v>
      </c>
      <c r="F49" s="51">
        <v>3</v>
      </c>
      <c r="G49" s="35" t="s">
        <v>43</v>
      </c>
      <c r="H49" s="35" t="s">
        <v>19</v>
      </c>
      <c r="I49" s="35" t="s">
        <v>44</v>
      </c>
      <c r="J49" s="36">
        <v>12490</v>
      </c>
      <c r="K49" s="34" t="s">
        <v>193</v>
      </c>
      <c r="L49" s="40">
        <v>1250</v>
      </c>
      <c r="M49" s="4">
        <v>2</v>
      </c>
      <c r="N49" s="8">
        <v>5370</v>
      </c>
      <c r="O49" s="8">
        <v>6014.4</v>
      </c>
      <c r="R49" s="45">
        <v>45</v>
      </c>
      <c r="S49" s="45">
        <v>3</v>
      </c>
      <c r="T49" s="46" t="str">
        <f t="shared" si="5"/>
        <v xml:space="preserve">Samsung Electronics </v>
      </c>
      <c r="U49" s="46" t="str">
        <f t="shared" si="6"/>
        <v xml:space="preserve"> Washer</v>
      </c>
      <c r="V49" s="46" t="s">
        <v>265</v>
      </c>
      <c r="W49" s="46" t="s">
        <v>26</v>
      </c>
      <c r="X49" s="47">
        <v>5804084</v>
      </c>
      <c r="Y49" s="48">
        <v>553.95000000000005</v>
      </c>
      <c r="AB49">
        <f t="shared" si="8"/>
        <v>20</v>
      </c>
      <c r="AE49">
        <v>47</v>
      </c>
      <c r="AF49">
        <v>42</v>
      </c>
      <c r="AG49" t="s">
        <v>193</v>
      </c>
    </row>
    <row r="50" spans="1:33">
      <c r="A50" s="1">
        <v>48</v>
      </c>
      <c r="B50" s="1">
        <v>1048</v>
      </c>
      <c r="C50" s="43">
        <v>44214</v>
      </c>
      <c r="D50" s="1">
        <v>1400</v>
      </c>
      <c r="E50" s="1">
        <v>14</v>
      </c>
      <c r="F50" s="52">
        <v>4</v>
      </c>
      <c r="G50" s="38" t="s">
        <v>45</v>
      </c>
      <c r="H50" s="38" t="s">
        <v>19</v>
      </c>
      <c r="I50" s="38" t="s">
        <v>46</v>
      </c>
      <c r="J50" s="39">
        <v>50864001</v>
      </c>
      <c r="K50" s="37" t="s">
        <v>215</v>
      </c>
      <c r="L50" s="41">
        <v>1090.9100000000001</v>
      </c>
      <c r="M50" s="1">
        <v>1</v>
      </c>
      <c r="N50" s="9">
        <v>1090.9100000000001</v>
      </c>
      <c r="O50" s="9">
        <v>1221.8192000000001</v>
      </c>
      <c r="R50" s="1">
        <v>46</v>
      </c>
      <c r="S50" s="1">
        <v>6</v>
      </c>
      <c r="T50" s="22" t="str">
        <f t="shared" si="5"/>
        <v xml:space="preserve">Sony </v>
      </c>
      <c r="U50" s="22" t="str">
        <f t="shared" si="6"/>
        <v xml:space="preserve"> 50" HDTV</v>
      </c>
      <c r="V50" s="24" t="s">
        <v>239</v>
      </c>
      <c r="W50" s="24" t="s">
        <v>99</v>
      </c>
      <c r="X50" s="25">
        <v>99999203</v>
      </c>
      <c r="Y50" s="9">
        <v>2100</v>
      </c>
      <c r="AB50">
        <f>FIND(" ",G176,1)</f>
        <v>5</v>
      </c>
      <c r="AE50">
        <v>48</v>
      </c>
      <c r="AF50">
        <v>14</v>
      </c>
      <c r="AG50" t="s">
        <v>215</v>
      </c>
    </row>
    <row r="51" spans="1:33">
      <c r="A51" s="4">
        <v>49</v>
      </c>
      <c r="B51" s="4">
        <v>1049</v>
      </c>
      <c r="C51" s="42">
        <v>44214</v>
      </c>
      <c r="D51" s="4">
        <v>1500</v>
      </c>
      <c r="E51" s="4">
        <v>18</v>
      </c>
      <c r="F51" s="51">
        <v>5</v>
      </c>
      <c r="G51" s="35" t="s">
        <v>47</v>
      </c>
      <c r="H51" s="35" t="s">
        <v>266</v>
      </c>
      <c r="I51" s="35" t="s">
        <v>87</v>
      </c>
      <c r="J51" s="36">
        <v>8359</v>
      </c>
      <c r="K51" s="34" t="s">
        <v>220</v>
      </c>
      <c r="L51" s="40">
        <v>710</v>
      </c>
      <c r="M51" s="4">
        <v>1</v>
      </c>
      <c r="N51" s="8">
        <v>1880</v>
      </c>
      <c r="O51" s="8">
        <v>2105.6</v>
      </c>
      <c r="R51" s="1">
        <v>47</v>
      </c>
      <c r="S51" s="1">
        <v>6</v>
      </c>
      <c r="T51" s="22" t="str">
        <f t="shared" si="5"/>
        <v xml:space="preserve">Sony </v>
      </c>
      <c r="U51" s="22" t="str">
        <f t="shared" si="6"/>
        <v xml:space="preserve"> 75" HDTV</v>
      </c>
      <c r="V51" s="24" t="s">
        <v>240</v>
      </c>
      <c r="W51" s="24" t="s">
        <v>102</v>
      </c>
      <c r="X51" s="25">
        <v>99999197</v>
      </c>
      <c r="Y51" s="9">
        <v>20013.330000000002</v>
      </c>
      <c r="AB51">
        <f>FIND(" ",G176,1)</f>
        <v>5</v>
      </c>
      <c r="AE51">
        <v>49</v>
      </c>
      <c r="AF51">
        <v>18</v>
      </c>
      <c r="AG51" t="s">
        <v>220</v>
      </c>
    </row>
    <row r="52" spans="1:33">
      <c r="A52" s="4">
        <v>50</v>
      </c>
      <c r="B52" s="4">
        <v>1049</v>
      </c>
      <c r="C52" s="42">
        <v>44214</v>
      </c>
      <c r="D52" s="4">
        <v>1500</v>
      </c>
      <c r="E52" s="4">
        <v>20</v>
      </c>
      <c r="F52" s="51">
        <v>5</v>
      </c>
      <c r="G52" s="35" t="s">
        <v>50</v>
      </c>
      <c r="H52" s="35" t="s">
        <v>19</v>
      </c>
      <c r="I52" s="35" t="s">
        <v>51</v>
      </c>
      <c r="J52" s="36">
        <v>13563</v>
      </c>
      <c r="K52" s="34" t="s">
        <v>226</v>
      </c>
      <c r="L52" s="40">
        <v>1170</v>
      </c>
      <c r="M52" s="4">
        <v>1</v>
      </c>
      <c r="N52" s="8">
        <v>1880</v>
      </c>
      <c r="O52" s="8">
        <v>2105.6</v>
      </c>
      <c r="R52" s="45">
        <v>48</v>
      </c>
      <c r="S52" s="45">
        <v>6</v>
      </c>
      <c r="T52" s="46" t="str">
        <f t="shared" si="5"/>
        <v xml:space="preserve">Sony </v>
      </c>
      <c r="U52" s="46" t="str">
        <f t="shared" si="6"/>
        <v xml:space="preserve"> Super Tablet</v>
      </c>
      <c r="V52" s="46" t="s">
        <v>13</v>
      </c>
      <c r="W52" s="46" t="s">
        <v>88</v>
      </c>
      <c r="X52" s="47">
        <v>8355</v>
      </c>
      <c r="Y52" s="48">
        <v>1435</v>
      </c>
      <c r="AB52">
        <f>FIND(" ",G177,1)</f>
        <v>5</v>
      </c>
      <c r="AE52">
        <v>50</v>
      </c>
      <c r="AF52">
        <v>20</v>
      </c>
      <c r="AG52" t="s">
        <v>226</v>
      </c>
    </row>
    <row r="53" spans="1:33">
      <c r="A53" s="1">
        <v>51</v>
      </c>
      <c r="B53" s="1">
        <v>1051</v>
      </c>
      <c r="C53" s="43">
        <v>44214</v>
      </c>
      <c r="D53" s="1">
        <v>1600</v>
      </c>
      <c r="E53" s="1">
        <v>45</v>
      </c>
      <c r="F53" s="52">
        <v>3</v>
      </c>
      <c r="G53" s="38" t="s">
        <v>24</v>
      </c>
      <c r="H53" s="38" t="s">
        <v>265</v>
      </c>
      <c r="I53" s="38" t="s">
        <v>26</v>
      </c>
      <c r="J53" s="39">
        <v>5804084</v>
      </c>
      <c r="K53" s="37" t="s">
        <v>198</v>
      </c>
      <c r="L53" s="41">
        <v>553.95000000000005</v>
      </c>
      <c r="M53" s="1">
        <v>1</v>
      </c>
      <c r="N53" s="9">
        <v>553.95000000000005</v>
      </c>
      <c r="O53" s="9">
        <v>620.42400000000009</v>
      </c>
      <c r="R53" s="45">
        <v>48</v>
      </c>
      <c r="S53" s="45">
        <v>6</v>
      </c>
      <c r="T53" s="46" t="str">
        <f t="shared" si="5"/>
        <v xml:space="preserve">Sony </v>
      </c>
      <c r="U53" s="46" t="str">
        <f t="shared" si="6"/>
        <v xml:space="preserve"> Super Tablet</v>
      </c>
      <c r="V53" s="46" t="s">
        <v>13</v>
      </c>
      <c r="W53" s="46" t="s">
        <v>88</v>
      </c>
      <c r="X53" s="47">
        <v>8355</v>
      </c>
      <c r="Y53" s="48">
        <v>1500</v>
      </c>
      <c r="AB53">
        <f>FIND(" ",G178,1)</f>
        <v>5</v>
      </c>
      <c r="AE53">
        <v>51</v>
      </c>
      <c r="AF53">
        <v>45</v>
      </c>
      <c r="AG53" t="s">
        <v>198</v>
      </c>
    </row>
    <row r="54" spans="1:33">
      <c r="A54" s="4">
        <v>52</v>
      </c>
      <c r="B54" s="4">
        <v>1052</v>
      </c>
      <c r="C54" s="42">
        <v>44214</v>
      </c>
      <c r="D54" s="4">
        <v>1700</v>
      </c>
      <c r="E54" s="4">
        <v>48</v>
      </c>
      <c r="F54" s="51">
        <v>6</v>
      </c>
      <c r="G54" s="35" t="s">
        <v>53</v>
      </c>
      <c r="H54" s="35" t="s">
        <v>13</v>
      </c>
      <c r="I54" s="35" t="s">
        <v>88</v>
      </c>
      <c r="J54" s="36">
        <v>8355</v>
      </c>
      <c r="K54" s="34" t="s">
        <v>205</v>
      </c>
      <c r="L54" s="40">
        <v>1435</v>
      </c>
      <c r="M54" s="4">
        <v>1</v>
      </c>
      <c r="N54" s="8">
        <v>1435</v>
      </c>
      <c r="O54" s="8">
        <v>1607.2</v>
      </c>
      <c r="AE54">
        <v>52</v>
      </c>
      <c r="AF54">
        <v>48</v>
      </c>
      <c r="AG54" t="s">
        <v>205</v>
      </c>
    </row>
    <row r="55" spans="1:33">
      <c r="A55" s="1">
        <v>53</v>
      </c>
      <c r="B55" s="1">
        <v>1054</v>
      </c>
      <c r="C55" s="43">
        <v>44214</v>
      </c>
      <c r="D55" s="1">
        <v>1800</v>
      </c>
      <c r="E55" s="1">
        <v>16</v>
      </c>
      <c r="F55" s="52">
        <v>5</v>
      </c>
      <c r="G55" s="38" t="s">
        <v>55</v>
      </c>
      <c r="H55" s="38" t="s">
        <v>19</v>
      </c>
      <c r="I55" s="38" t="s">
        <v>56</v>
      </c>
      <c r="J55" s="39">
        <v>40184001</v>
      </c>
      <c r="K55" s="37" t="s">
        <v>216</v>
      </c>
      <c r="L55" s="41">
        <v>226.07</v>
      </c>
      <c r="M55" s="1">
        <v>3</v>
      </c>
      <c r="N55" s="9">
        <v>1747.3400000000001</v>
      </c>
      <c r="O55" s="9">
        <v>1957.0208000000002</v>
      </c>
      <c r="AE55">
        <v>53</v>
      </c>
      <c r="AF55">
        <v>16</v>
      </c>
      <c r="AG55" t="s">
        <v>216</v>
      </c>
    </row>
    <row r="56" spans="1:33">
      <c r="A56" s="1">
        <v>54</v>
      </c>
      <c r="B56" s="1">
        <v>1054</v>
      </c>
      <c r="C56" s="43">
        <v>44214</v>
      </c>
      <c r="D56" s="1">
        <v>1800</v>
      </c>
      <c r="E56" s="1">
        <v>16</v>
      </c>
      <c r="F56" s="52">
        <v>5</v>
      </c>
      <c r="G56" s="38" t="s">
        <v>55</v>
      </c>
      <c r="H56" s="38" t="s">
        <v>19</v>
      </c>
      <c r="I56" s="38" t="s">
        <v>56</v>
      </c>
      <c r="J56" s="39">
        <v>40184001</v>
      </c>
      <c r="K56" s="37" t="s">
        <v>217</v>
      </c>
      <c r="L56" s="41">
        <v>226.07</v>
      </c>
      <c r="M56" s="1">
        <v>3</v>
      </c>
      <c r="N56" s="9">
        <v>1747.3400000000001</v>
      </c>
      <c r="O56" s="9">
        <v>1957.0208000000002</v>
      </c>
      <c r="AE56">
        <v>54</v>
      </c>
      <c r="AF56">
        <v>16</v>
      </c>
      <c r="AG56" t="s">
        <v>217</v>
      </c>
    </row>
    <row r="57" spans="1:33" ht="18.75">
      <c r="A57" s="1">
        <v>55</v>
      </c>
      <c r="B57" s="1">
        <v>1054</v>
      </c>
      <c r="C57" s="43">
        <v>44214</v>
      </c>
      <c r="D57" s="1">
        <v>1800</v>
      </c>
      <c r="E57" s="1">
        <v>16</v>
      </c>
      <c r="F57" s="52">
        <v>5</v>
      </c>
      <c r="G57" s="38" t="s">
        <v>55</v>
      </c>
      <c r="H57" s="38" t="s">
        <v>19</v>
      </c>
      <c r="I57" s="38" t="s">
        <v>56</v>
      </c>
      <c r="J57" s="39">
        <v>40184001</v>
      </c>
      <c r="K57" s="37" t="s">
        <v>218</v>
      </c>
      <c r="L57" s="41">
        <v>226.07</v>
      </c>
      <c r="M57" s="1">
        <v>3</v>
      </c>
      <c r="N57" s="9">
        <v>1747.3400000000001</v>
      </c>
      <c r="O57" s="9">
        <v>1957.0208000000002</v>
      </c>
      <c r="R57" s="99" t="s">
        <v>336</v>
      </c>
      <c r="S57" s="99"/>
      <c r="T57" s="99"/>
      <c r="W57" s="100" t="s">
        <v>333</v>
      </c>
      <c r="X57" s="100"/>
      <c r="Y57" s="100"/>
      <c r="Z57" s="100"/>
      <c r="AE57">
        <v>55</v>
      </c>
      <c r="AF57">
        <v>16</v>
      </c>
      <c r="AG57" t="s">
        <v>218</v>
      </c>
    </row>
    <row r="58" spans="1:33">
      <c r="A58" s="1">
        <v>56</v>
      </c>
      <c r="B58" s="1">
        <v>1054</v>
      </c>
      <c r="C58" s="43">
        <v>44214</v>
      </c>
      <c r="D58" s="1">
        <v>1800</v>
      </c>
      <c r="E58" s="1">
        <v>17</v>
      </c>
      <c r="F58" s="52">
        <v>5</v>
      </c>
      <c r="G58" s="38" t="s">
        <v>57</v>
      </c>
      <c r="H58" s="38" t="s">
        <v>1</v>
      </c>
      <c r="I58" s="38" t="s">
        <v>58</v>
      </c>
      <c r="J58" s="39">
        <v>40182001</v>
      </c>
      <c r="K58" s="37" t="s">
        <v>219</v>
      </c>
      <c r="L58" s="41">
        <v>172.63</v>
      </c>
      <c r="M58" s="1">
        <v>1</v>
      </c>
      <c r="N58" s="9">
        <v>1747.3400000000001</v>
      </c>
      <c r="O58" s="9">
        <v>1957.0208000000002</v>
      </c>
      <c r="R58" t="s">
        <v>114</v>
      </c>
      <c r="S58" t="s">
        <v>115</v>
      </c>
      <c r="T58" t="s">
        <v>252</v>
      </c>
      <c r="W58" s="17" t="s">
        <v>279</v>
      </c>
      <c r="X58" s="17" t="s">
        <v>280</v>
      </c>
      <c r="Y58" s="17" t="s">
        <v>281</v>
      </c>
      <c r="Z58" s="21" t="s">
        <v>289</v>
      </c>
      <c r="AA58" s="21" t="s">
        <v>288</v>
      </c>
      <c r="AE58">
        <v>56</v>
      </c>
      <c r="AF58">
        <v>17</v>
      </c>
      <c r="AG58" t="s">
        <v>219</v>
      </c>
    </row>
    <row r="59" spans="1:33">
      <c r="A59" s="1">
        <v>57</v>
      </c>
      <c r="B59" s="1">
        <v>1054</v>
      </c>
      <c r="C59" s="43">
        <v>44214</v>
      </c>
      <c r="D59" s="1">
        <v>1800</v>
      </c>
      <c r="E59" s="1">
        <v>19</v>
      </c>
      <c r="F59" s="52">
        <v>5</v>
      </c>
      <c r="G59" s="38" t="s">
        <v>59</v>
      </c>
      <c r="H59" s="38" t="s">
        <v>13</v>
      </c>
      <c r="I59" s="38" t="s">
        <v>60</v>
      </c>
      <c r="J59" s="39">
        <v>5850009</v>
      </c>
      <c r="K59" s="37" t="s">
        <v>224</v>
      </c>
      <c r="L59" s="41">
        <v>448.25</v>
      </c>
      <c r="M59" s="1">
        <v>2</v>
      </c>
      <c r="N59" s="9">
        <v>1747.3400000000001</v>
      </c>
      <c r="O59" s="9">
        <v>1957.0208000000002</v>
      </c>
      <c r="R59">
        <v>1003</v>
      </c>
      <c r="S59" s="19">
        <v>44209</v>
      </c>
      <c r="T59">
        <v>100</v>
      </c>
      <c r="W59" t="s">
        <v>114</v>
      </c>
      <c r="X59" t="s">
        <v>115</v>
      </c>
      <c r="Y59" t="s">
        <v>252</v>
      </c>
      <c r="Z59" s="7" t="s">
        <v>261</v>
      </c>
      <c r="AA59" s="7" t="s">
        <v>262</v>
      </c>
      <c r="AE59">
        <v>57</v>
      </c>
      <c r="AF59">
        <v>19</v>
      </c>
      <c r="AG59" t="s">
        <v>224</v>
      </c>
    </row>
    <row r="60" spans="1:33">
      <c r="A60" s="1">
        <v>58</v>
      </c>
      <c r="B60" s="1">
        <v>1054</v>
      </c>
      <c r="C60" s="43">
        <v>44214</v>
      </c>
      <c r="D60" s="1">
        <v>1800</v>
      </c>
      <c r="E60" s="1">
        <v>19</v>
      </c>
      <c r="F60" s="52">
        <v>5</v>
      </c>
      <c r="G60" s="38" t="s">
        <v>59</v>
      </c>
      <c r="H60" s="38" t="s">
        <v>13</v>
      </c>
      <c r="I60" s="38" t="s">
        <v>60</v>
      </c>
      <c r="J60" s="39">
        <v>5850009</v>
      </c>
      <c r="K60" s="37" t="s">
        <v>225</v>
      </c>
      <c r="L60" s="41">
        <v>448.25</v>
      </c>
      <c r="M60" s="1">
        <v>2</v>
      </c>
      <c r="N60" s="9">
        <v>1747.3400000000001</v>
      </c>
      <c r="O60" s="9">
        <v>1957.0208000000002</v>
      </c>
      <c r="R60">
        <v>1021</v>
      </c>
      <c r="S60" s="19">
        <v>44209</v>
      </c>
      <c r="T60">
        <v>200</v>
      </c>
      <c r="W60" s="4">
        <v>1003</v>
      </c>
      <c r="X60" s="5">
        <v>44209</v>
      </c>
      <c r="Y60" s="4">
        <v>100</v>
      </c>
      <c r="Z60" s="8">
        <v>100</v>
      </c>
      <c r="AA60" s="8">
        <v>112</v>
      </c>
      <c r="AE60">
        <v>58</v>
      </c>
      <c r="AF60">
        <v>19</v>
      </c>
      <c r="AG60" t="s">
        <v>225</v>
      </c>
    </row>
    <row r="61" spans="1:33">
      <c r="A61" s="4">
        <v>59</v>
      </c>
      <c r="B61" s="4">
        <v>1056</v>
      </c>
      <c r="C61" s="42">
        <v>44214</v>
      </c>
      <c r="D61" s="4">
        <v>1900</v>
      </c>
      <c r="E61" s="4">
        <v>30</v>
      </c>
      <c r="F61" s="51">
        <v>9</v>
      </c>
      <c r="G61" s="35" t="s">
        <v>267</v>
      </c>
      <c r="H61" s="35" t="s">
        <v>13</v>
      </c>
      <c r="I61" s="35" t="s">
        <v>62</v>
      </c>
      <c r="J61" s="36">
        <v>11577</v>
      </c>
      <c r="K61" s="34" t="s">
        <v>172</v>
      </c>
      <c r="L61" s="40">
        <v>1842</v>
      </c>
      <c r="M61" s="4">
        <v>2</v>
      </c>
      <c r="N61" s="8">
        <v>7666</v>
      </c>
      <c r="O61" s="8">
        <v>8585.92</v>
      </c>
      <c r="R61">
        <v>1026</v>
      </c>
      <c r="S61" s="19">
        <v>44209</v>
      </c>
      <c r="T61">
        <v>300</v>
      </c>
      <c r="W61" s="1">
        <v>1021</v>
      </c>
      <c r="X61" s="2">
        <v>44209</v>
      </c>
      <c r="Y61" s="1">
        <v>200</v>
      </c>
      <c r="Z61" s="9">
        <v>108.7</v>
      </c>
      <c r="AA61" s="9">
        <v>121.744</v>
      </c>
      <c r="AE61">
        <v>59</v>
      </c>
      <c r="AF61">
        <v>30</v>
      </c>
      <c r="AG61" t="s">
        <v>172</v>
      </c>
    </row>
    <row r="62" spans="1:33">
      <c r="A62" s="4">
        <v>60</v>
      </c>
      <c r="B62" s="4">
        <v>1056</v>
      </c>
      <c r="C62" s="42">
        <v>44214</v>
      </c>
      <c r="D62" s="4">
        <v>1900</v>
      </c>
      <c r="E62" s="4">
        <v>30</v>
      </c>
      <c r="F62" s="51">
        <v>9</v>
      </c>
      <c r="G62" s="35" t="s">
        <v>267</v>
      </c>
      <c r="H62" s="35" t="s">
        <v>13</v>
      </c>
      <c r="I62" s="35" t="s">
        <v>62</v>
      </c>
      <c r="J62" s="36">
        <v>11577</v>
      </c>
      <c r="K62" s="34" t="s">
        <v>173</v>
      </c>
      <c r="L62" s="40">
        <v>1842</v>
      </c>
      <c r="M62" s="4">
        <v>2</v>
      </c>
      <c r="N62" s="8">
        <v>7666</v>
      </c>
      <c r="O62" s="8">
        <v>8585.92</v>
      </c>
      <c r="R62">
        <v>1030</v>
      </c>
      <c r="S62" s="19">
        <v>44209</v>
      </c>
      <c r="T62">
        <v>400</v>
      </c>
      <c r="W62" s="4">
        <v>1026</v>
      </c>
      <c r="X62" s="5">
        <v>44209</v>
      </c>
      <c r="Y62" s="4">
        <v>300</v>
      </c>
      <c r="Z62" s="8">
        <v>4200</v>
      </c>
      <c r="AA62" s="8">
        <v>4704</v>
      </c>
      <c r="AE62">
        <v>60</v>
      </c>
      <c r="AF62">
        <v>30</v>
      </c>
      <c r="AG62" t="s">
        <v>173</v>
      </c>
    </row>
    <row r="63" spans="1:33">
      <c r="A63" s="4">
        <v>61</v>
      </c>
      <c r="B63" s="4">
        <v>1056</v>
      </c>
      <c r="C63" s="42">
        <v>44214</v>
      </c>
      <c r="D63" s="4">
        <v>1900</v>
      </c>
      <c r="E63" s="4">
        <v>36</v>
      </c>
      <c r="F63" s="51">
        <v>10</v>
      </c>
      <c r="G63" s="35" t="s">
        <v>63</v>
      </c>
      <c r="H63" s="35" t="s">
        <v>13</v>
      </c>
      <c r="I63" s="35" t="s">
        <v>64</v>
      </c>
      <c r="J63" s="36">
        <v>41491</v>
      </c>
      <c r="K63" s="34" t="s">
        <v>182</v>
      </c>
      <c r="L63" s="40">
        <v>1991</v>
      </c>
      <c r="M63" s="4">
        <v>2</v>
      </c>
      <c r="N63" s="8">
        <v>7666</v>
      </c>
      <c r="O63" s="8">
        <v>8585.92</v>
      </c>
      <c r="R63">
        <v>1031</v>
      </c>
      <c r="S63" s="19">
        <v>44210</v>
      </c>
      <c r="T63">
        <v>500</v>
      </c>
      <c r="W63" s="1">
        <v>1030</v>
      </c>
      <c r="X63" s="2">
        <v>44209</v>
      </c>
      <c r="Y63" s="1">
        <v>400</v>
      </c>
      <c r="Z63" s="9">
        <v>0</v>
      </c>
      <c r="AA63" s="9">
        <v>0</v>
      </c>
      <c r="AE63">
        <v>61</v>
      </c>
      <c r="AF63">
        <v>36</v>
      </c>
      <c r="AG63" t="s">
        <v>182</v>
      </c>
    </row>
    <row r="64" spans="1:33">
      <c r="A64" s="4">
        <v>62</v>
      </c>
      <c r="B64" s="4">
        <v>1056</v>
      </c>
      <c r="C64" s="42">
        <v>44214</v>
      </c>
      <c r="D64" s="4">
        <v>1900</v>
      </c>
      <c r="E64" s="4">
        <v>36</v>
      </c>
      <c r="F64" s="51">
        <v>10</v>
      </c>
      <c r="G64" s="35" t="s">
        <v>63</v>
      </c>
      <c r="H64" s="35" t="s">
        <v>13</v>
      </c>
      <c r="I64" s="35" t="s">
        <v>64</v>
      </c>
      <c r="J64" s="36">
        <v>41491</v>
      </c>
      <c r="K64" s="34" t="s">
        <v>183</v>
      </c>
      <c r="L64" s="40">
        <v>1991</v>
      </c>
      <c r="M64" s="4">
        <v>2</v>
      </c>
      <c r="N64" s="8">
        <v>7666</v>
      </c>
      <c r="O64" s="8">
        <v>8585.92</v>
      </c>
      <c r="R64">
        <v>1033</v>
      </c>
      <c r="S64" s="19">
        <v>44210</v>
      </c>
      <c r="T64">
        <v>600</v>
      </c>
      <c r="W64" s="4">
        <v>1031</v>
      </c>
      <c r="X64" s="5">
        <v>44210</v>
      </c>
      <c r="Y64" s="4">
        <v>500</v>
      </c>
      <c r="Z64" s="8">
        <v>4731.4800000000014</v>
      </c>
      <c r="AA64" s="8">
        <v>5299.2576000000017</v>
      </c>
      <c r="AE64">
        <v>62</v>
      </c>
      <c r="AF64">
        <v>36</v>
      </c>
      <c r="AG64" t="s">
        <v>183</v>
      </c>
    </row>
    <row r="65" spans="1:33">
      <c r="A65" s="1">
        <v>63</v>
      </c>
      <c r="B65" s="1">
        <v>1057</v>
      </c>
      <c r="C65" s="43">
        <v>44214</v>
      </c>
      <c r="D65" s="1">
        <v>2000</v>
      </c>
      <c r="E65" s="1">
        <v>31</v>
      </c>
      <c r="F65" s="52">
        <v>10</v>
      </c>
      <c r="G65" s="38" t="s">
        <v>268</v>
      </c>
      <c r="H65" s="38" t="s">
        <v>239</v>
      </c>
      <c r="I65" s="38" t="s">
        <v>269</v>
      </c>
      <c r="J65" s="39">
        <v>56014</v>
      </c>
      <c r="K65" s="37" t="s">
        <v>66</v>
      </c>
      <c r="L65" s="41">
        <v>2605</v>
      </c>
      <c r="M65" s="1">
        <v>2</v>
      </c>
      <c r="N65" s="9">
        <v>5210</v>
      </c>
      <c r="O65" s="9">
        <v>5835.2</v>
      </c>
      <c r="R65">
        <v>1034</v>
      </c>
      <c r="S65" s="19">
        <v>44210</v>
      </c>
      <c r="T65">
        <v>700</v>
      </c>
      <c r="W65" s="1">
        <v>1033</v>
      </c>
      <c r="X65" s="2">
        <v>44210</v>
      </c>
      <c r="Y65" s="1">
        <v>600</v>
      </c>
      <c r="Z65" s="9">
        <v>0</v>
      </c>
      <c r="AA65" s="9">
        <v>0</v>
      </c>
      <c r="AE65">
        <v>63</v>
      </c>
      <c r="AF65">
        <v>31</v>
      </c>
      <c r="AG65" t="s">
        <v>66</v>
      </c>
    </row>
    <row r="66" spans="1:33">
      <c r="A66" s="1">
        <v>64</v>
      </c>
      <c r="B66" s="1">
        <v>1057</v>
      </c>
      <c r="C66" s="43">
        <v>44214</v>
      </c>
      <c r="D66" s="1">
        <v>2000</v>
      </c>
      <c r="E66" s="1">
        <v>31</v>
      </c>
      <c r="F66" s="52">
        <v>10</v>
      </c>
      <c r="G66" s="38" t="s">
        <v>268</v>
      </c>
      <c r="H66" s="38" t="s">
        <v>239</v>
      </c>
      <c r="I66" s="38" t="s">
        <v>269</v>
      </c>
      <c r="J66" s="39">
        <v>56014</v>
      </c>
      <c r="K66" s="37" t="s">
        <v>9</v>
      </c>
      <c r="L66" s="41">
        <v>2605</v>
      </c>
      <c r="M66" s="1">
        <v>2</v>
      </c>
      <c r="N66" s="9">
        <v>5210</v>
      </c>
      <c r="O66" s="9">
        <v>5835.2</v>
      </c>
      <c r="R66">
        <v>1036</v>
      </c>
      <c r="S66" s="19">
        <v>44214</v>
      </c>
      <c r="T66">
        <v>800</v>
      </c>
      <c r="W66" s="4">
        <v>1034</v>
      </c>
      <c r="X66" s="5">
        <v>44210</v>
      </c>
      <c r="Y66" s="4">
        <v>700</v>
      </c>
      <c r="Z66" s="8">
        <v>1009.38</v>
      </c>
      <c r="AA66" s="8">
        <v>1130.5056</v>
      </c>
      <c r="AE66">
        <v>64</v>
      </c>
      <c r="AF66">
        <v>31</v>
      </c>
      <c r="AG66" t="s">
        <v>9</v>
      </c>
    </row>
    <row r="67" spans="1:33">
      <c r="A67" s="4">
        <v>65</v>
      </c>
      <c r="B67" s="4">
        <v>1058</v>
      </c>
      <c r="C67" s="42">
        <v>44214</v>
      </c>
      <c r="D67" s="4">
        <v>2100</v>
      </c>
      <c r="E67" s="4">
        <v>35</v>
      </c>
      <c r="F67" s="51">
        <v>10</v>
      </c>
      <c r="G67" s="35" t="s">
        <v>270</v>
      </c>
      <c r="H67" s="35" t="s">
        <v>19</v>
      </c>
      <c r="I67" s="35" t="s">
        <v>67</v>
      </c>
      <c r="J67" s="36">
        <v>13628</v>
      </c>
      <c r="K67" s="34" t="s">
        <v>179</v>
      </c>
      <c r="L67" s="40">
        <v>1350</v>
      </c>
      <c r="M67" s="4">
        <v>1</v>
      </c>
      <c r="N67" s="8">
        <v>0</v>
      </c>
      <c r="O67" s="8">
        <v>0</v>
      </c>
      <c r="R67">
        <v>1040</v>
      </c>
      <c r="S67" s="19">
        <v>44214</v>
      </c>
      <c r="T67">
        <v>900</v>
      </c>
      <c r="W67" s="1">
        <v>1036</v>
      </c>
      <c r="X67" s="2">
        <v>44214</v>
      </c>
      <c r="Y67" s="1">
        <v>800</v>
      </c>
      <c r="Z67" s="9">
        <v>2020</v>
      </c>
      <c r="AA67" s="9">
        <v>2262.4</v>
      </c>
      <c r="AE67">
        <v>65</v>
      </c>
      <c r="AF67">
        <v>35</v>
      </c>
      <c r="AG67" t="s">
        <v>179</v>
      </c>
    </row>
    <row r="68" spans="1:33">
      <c r="A68" s="4">
        <v>66</v>
      </c>
      <c r="B68" s="4">
        <v>1058</v>
      </c>
      <c r="C68" s="42">
        <v>44214</v>
      </c>
      <c r="D68" s="4">
        <v>2100</v>
      </c>
      <c r="E68" s="4">
        <v>35</v>
      </c>
      <c r="F68" s="51">
        <v>10</v>
      </c>
      <c r="G68" s="35" t="s">
        <v>270</v>
      </c>
      <c r="H68" s="35" t="s">
        <v>19</v>
      </c>
      <c r="I68" s="35" t="s">
        <v>67</v>
      </c>
      <c r="J68" s="36">
        <v>13628</v>
      </c>
      <c r="K68" s="34" t="s">
        <v>180</v>
      </c>
      <c r="L68" s="40">
        <v>1350</v>
      </c>
      <c r="M68" s="4">
        <v>-1</v>
      </c>
      <c r="N68" s="8">
        <v>0</v>
      </c>
      <c r="O68" s="8">
        <v>0</v>
      </c>
      <c r="R68">
        <v>1042</v>
      </c>
      <c r="S68" s="19">
        <v>44214</v>
      </c>
      <c r="T68">
        <v>1000</v>
      </c>
      <c r="W68" s="4">
        <v>1040</v>
      </c>
      <c r="X68" s="5">
        <v>44214</v>
      </c>
      <c r="Y68" s="4">
        <v>900</v>
      </c>
      <c r="Z68" s="8">
        <v>1564.5</v>
      </c>
      <c r="AA68" s="8">
        <v>1752.24</v>
      </c>
      <c r="AE68">
        <v>66</v>
      </c>
      <c r="AF68">
        <v>35</v>
      </c>
      <c r="AG68" t="s">
        <v>180</v>
      </c>
    </row>
    <row r="69" spans="1:33">
      <c r="A69" s="1">
        <v>67</v>
      </c>
      <c r="B69" s="1">
        <v>1064</v>
      </c>
      <c r="C69" s="43">
        <v>44215</v>
      </c>
      <c r="D69" s="1">
        <v>2200</v>
      </c>
      <c r="E69" s="1">
        <v>29</v>
      </c>
      <c r="F69" s="52">
        <v>9</v>
      </c>
      <c r="G69" s="38" t="s">
        <v>61</v>
      </c>
      <c r="H69" s="38" t="s">
        <v>13</v>
      </c>
      <c r="I69" s="38" t="s">
        <v>69</v>
      </c>
      <c r="J69" s="39">
        <v>8335</v>
      </c>
      <c r="K69" s="37" t="s">
        <v>171</v>
      </c>
      <c r="L69" s="41">
        <v>1435</v>
      </c>
      <c r="M69" s="1">
        <v>-2</v>
      </c>
      <c r="N69" s="9">
        <v>-2870</v>
      </c>
      <c r="O69" s="9">
        <v>-3214.4</v>
      </c>
      <c r="R69">
        <v>1043</v>
      </c>
      <c r="S69" s="19">
        <v>44214</v>
      </c>
      <c r="T69">
        <v>1100</v>
      </c>
      <c r="W69" s="1">
        <v>1042</v>
      </c>
      <c r="X69" s="2">
        <v>44214</v>
      </c>
      <c r="Y69" s="1">
        <v>1000</v>
      </c>
      <c r="Z69" s="9">
        <v>1040</v>
      </c>
      <c r="AA69" s="9">
        <v>1164.8</v>
      </c>
      <c r="AE69">
        <v>67</v>
      </c>
      <c r="AF69">
        <v>29</v>
      </c>
      <c r="AG69" t="s">
        <v>171</v>
      </c>
    </row>
    <row r="70" spans="1:33">
      <c r="A70" s="1">
        <v>68</v>
      </c>
      <c r="B70" s="1">
        <v>1064</v>
      </c>
      <c r="C70" s="43">
        <v>44215</v>
      </c>
      <c r="D70" s="1">
        <v>2200</v>
      </c>
      <c r="E70" s="1">
        <v>29</v>
      </c>
      <c r="F70" s="52">
        <v>9</v>
      </c>
      <c r="G70" s="38" t="s">
        <v>61</v>
      </c>
      <c r="H70" s="38" t="s">
        <v>13</v>
      </c>
      <c r="I70" s="38" t="s">
        <v>69</v>
      </c>
      <c r="J70" s="39">
        <v>8335</v>
      </c>
      <c r="K70" s="37" t="s">
        <v>271</v>
      </c>
      <c r="L70" s="41">
        <v>1435</v>
      </c>
      <c r="M70" s="1">
        <v>-2</v>
      </c>
      <c r="N70" s="9">
        <v>-2870</v>
      </c>
      <c r="O70" s="9">
        <v>-3214.4</v>
      </c>
      <c r="R70">
        <v>1044</v>
      </c>
      <c r="S70" s="19">
        <v>44214</v>
      </c>
      <c r="T70">
        <v>1200</v>
      </c>
      <c r="W70" s="4">
        <v>1043</v>
      </c>
      <c r="X70" s="5">
        <v>44214</v>
      </c>
      <c r="Y70" s="4">
        <v>1100</v>
      </c>
      <c r="Z70" s="8">
        <v>1272</v>
      </c>
      <c r="AA70" s="8">
        <v>1424.6399999999999</v>
      </c>
      <c r="AE70">
        <v>68</v>
      </c>
      <c r="AF70">
        <v>29</v>
      </c>
      <c r="AG70" t="s">
        <v>271</v>
      </c>
    </row>
    <row r="71" spans="1:33">
      <c r="A71" s="4">
        <v>69</v>
      </c>
      <c r="B71" s="4">
        <v>1089</v>
      </c>
      <c r="C71" s="42">
        <v>44251</v>
      </c>
      <c r="D71" s="4">
        <v>2300</v>
      </c>
      <c r="E71" s="4">
        <v>33</v>
      </c>
      <c r="F71" s="51">
        <v>10</v>
      </c>
      <c r="G71" s="35" t="s">
        <v>70</v>
      </c>
      <c r="H71" s="35" t="s">
        <v>19</v>
      </c>
      <c r="I71" s="35" t="s">
        <v>71</v>
      </c>
      <c r="J71" s="36">
        <v>2124</v>
      </c>
      <c r="K71" s="34" t="s">
        <v>174</v>
      </c>
      <c r="L71" s="40">
        <v>358.74</v>
      </c>
      <c r="M71" s="4">
        <v>-2</v>
      </c>
      <c r="N71" s="8">
        <v>-717.48</v>
      </c>
      <c r="O71" s="8">
        <v>-803.57760000000007</v>
      </c>
      <c r="R71">
        <v>1046</v>
      </c>
      <c r="S71" s="19">
        <v>44214</v>
      </c>
      <c r="T71">
        <v>1300</v>
      </c>
      <c r="W71" s="1">
        <v>1044</v>
      </c>
      <c r="X71" s="2">
        <v>44214</v>
      </c>
      <c r="Y71" s="1">
        <v>1200</v>
      </c>
      <c r="Z71" s="9">
        <v>317.88</v>
      </c>
      <c r="AA71" s="9">
        <v>356.0256</v>
      </c>
      <c r="AE71">
        <v>69</v>
      </c>
      <c r="AF71">
        <v>33</v>
      </c>
      <c r="AG71" t="s">
        <v>174</v>
      </c>
    </row>
    <row r="72" spans="1:33">
      <c r="A72" s="4">
        <v>70</v>
      </c>
      <c r="B72" s="4">
        <v>1089</v>
      </c>
      <c r="C72" s="42">
        <v>44251</v>
      </c>
      <c r="D72" s="4">
        <v>2300</v>
      </c>
      <c r="E72" s="4">
        <v>33</v>
      </c>
      <c r="F72" s="51">
        <v>10</v>
      </c>
      <c r="G72" s="35" t="s">
        <v>70</v>
      </c>
      <c r="H72" s="35" t="s">
        <v>19</v>
      </c>
      <c r="I72" s="35" t="s">
        <v>71</v>
      </c>
      <c r="J72" s="36">
        <v>2124</v>
      </c>
      <c r="K72" s="34" t="s">
        <v>272</v>
      </c>
      <c r="L72" s="40">
        <v>358.74</v>
      </c>
      <c r="M72" s="4">
        <v>-2</v>
      </c>
      <c r="N72" s="8">
        <v>-717.48</v>
      </c>
      <c r="O72" s="8">
        <v>-803.57760000000007</v>
      </c>
      <c r="R72">
        <v>1048</v>
      </c>
      <c r="S72" s="19">
        <v>44214</v>
      </c>
      <c r="T72">
        <v>1400</v>
      </c>
      <c r="W72" s="4">
        <v>1046</v>
      </c>
      <c r="X72" s="5">
        <v>44214</v>
      </c>
      <c r="Y72" s="4">
        <v>1300</v>
      </c>
      <c r="Z72" s="8">
        <v>5370</v>
      </c>
      <c r="AA72" s="8">
        <v>6014.4</v>
      </c>
      <c r="AE72">
        <v>70</v>
      </c>
      <c r="AF72">
        <v>33</v>
      </c>
      <c r="AG72" t="s">
        <v>272</v>
      </c>
    </row>
    <row r="73" spans="1:33">
      <c r="A73" s="1">
        <v>71</v>
      </c>
      <c r="B73" s="1">
        <v>1090</v>
      </c>
      <c r="C73" s="43">
        <v>44251</v>
      </c>
      <c r="D73" s="1">
        <v>2400</v>
      </c>
      <c r="E73" s="1">
        <v>8</v>
      </c>
      <c r="F73" s="52">
        <v>1</v>
      </c>
      <c r="G73" s="38" t="s">
        <v>273</v>
      </c>
      <c r="H73" s="38" t="s">
        <v>13</v>
      </c>
      <c r="I73" s="38" t="s">
        <v>73</v>
      </c>
      <c r="J73" s="39">
        <v>8360</v>
      </c>
      <c r="K73" s="37" t="s">
        <v>133</v>
      </c>
      <c r="L73" s="41">
        <v>2000</v>
      </c>
      <c r="M73" s="1">
        <v>4</v>
      </c>
      <c r="N73" s="9">
        <v>8000</v>
      </c>
      <c r="O73" s="9">
        <v>8960</v>
      </c>
      <c r="R73">
        <v>1049</v>
      </c>
      <c r="S73" s="19">
        <v>44214</v>
      </c>
      <c r="T73">
        <v>1500</v>
      </c>
      <c r="W73" s="1">
        <v>1048</v>
      </c>
      <c r="X73" s="2">
        <v>44214</v>
      </c>
      <c r="Y73" s="1">
        <v>1400</v>
      </c>
      <c r="Z73" s="9">
        <v>1090.9100000000001</v>
      </c>
      <c r="AA73" s="9">
        <v>1221.8192000000001</v>
      </c>
      <c r="AE73">
        <v>71</v>
      </c>
      <c r="AF73">
        <v>8</v>
      </c>
      <c r="AG73" t="s">
        <v>133</v>
      </c>
    </row>
    <row r="74" spans="1:33">
      <c r="A74" s="1">
        <v>72</v>
      </c>
      <c r="B74" s="1">
        <v>1090</v>
      </c>
      <c r="C74" s="43">
        <v>44251</v>
      </c>
      <c r="D74" s="1">
        <v>2400</v>
      </c>
      <c r="E74" s="1">
        <v>8</v>
      </c>
      <c r="F74" s="52">
        <v>1</v>
      </c>
      <c r="G74" s="38" t="s">
        <v>273</v>
      </c>
      <c r="H74" s="38" t="s">
        <v>13</v>
      </c>
      <c r="I74" s="38" t="s">
        <v>73</v>
      </c>
      <c r="J74" s="39">
        <v>8360</v>
      </c>
      <c r="K74" s="37" t="s">
        <v>134</v>
      </c>
      <c r="L74" s="41">
        <v>2000</v>
      </c>
      <c r="M74" s="1">
        <v>4</v>
      </c>
      <c r="N74" s="9">
        <v>8000</v>
      </c>
      <c r="O74" s="9">
        <v>8960</v>
      </c>
      <c r="R74">
        <v>1051</v>
      </c>
      <c r="S74" s="19">
        <v>44214</v>
      </c>
      <c r="T74">
        <v>1600</v>
      </c>
      <c r="W74" s="4">
        <v>1049</v>
      </c>
      <c r="X74" s="5">
        <v>44214</v>
      </c>
      <c r="Y74" s="4">
        <v>1500</v>
      </c>
      <c r="Z74" s="8">
        <v>1880</v>
      </c>
      <c r="AA74" s="8">
        <v>2105.6</v>
      </c>
      <c r="AE74">
        <v>72</v>
      </c>
      <c r="AF74">
        <v>8</v>
      </c>
      <c r="AG74" t="s">
        <v>134</v>
      </c>
    </row>
    <row r="75" spans="1:33">
      <c r="A75" s="1">
        <v>73</v>
      </c>
      <c r="B75" s="1">
        <v>1090</v>
      </c>
      <c r="C75" s="43">
        <v>44251</v>
      </c>
      <c r="D75" s="1">
        <v>2400</v>
      </c>
      <c r="E75" s="1">
        <v>8</v>
      </c>
      <c r="F75" s="52">
        <v>1</v>
      </c>
      <c r="G75" s="38" t="s">
        <v>273</v>
      </c>
      <c r="H75" s="38" t="s">
        <v>13</v>
      </c>
      <c r="I75" s="38" t="s">
        <v>73</v>
      </c>
      <c r="J75" s="39">
        <v>8360</v>
      </c>
      <c r="K75" s="37" t="s">
        <v>136</v>
      </c>
      <c r="L75" s="41">
        <v>2000</v>
      </c>
      <c r="M75" s="1">
        <v>4</v>
      </c>
      <c r="N75" s="9">
        <v>8000</v>
      </c>
      <c r="O75" s="9">
        <v>8960</v>
      </c>
      <c r="R75">
        <v>1052</v>
      </c>
      <c r="S75" s="19">
        <v>44214</v>
      </c>
      <c r="T75">
        <v>1700</v>
      </c>
      <c r="W75" s="1">
        <v>1051</v>
      </c>
      <c r="X75" s="2">
        <v>44214</v>
      </c>
      <c r="Y75" s="1">
        <v>1600</v>
      </c>
      <c r="Z75" s="9">
        <v>553.95000000000005</v>
      </c>
      <c r="AA75" s="9">
        <v>620.42400000000009</v>
      </c>
      <c r="AE75">
        <v>73</v>
      </c>
      <c r="AF75">
        <v>8</v>
      </c>
      <c r="AG75" t="s">
        <v>136</v>
      </c>
    </row>
    <row r="76" spans="1:33">
      <c r="A76" s="1">
        <v>74</v>
      </c>
      <c r="B76" s="1">
        <v>1090</v>
      </c>
      <c r="C76" s="43">
        <v>44251</v>
      </c>
      <c r="D76" s="1">
        <v>2400</v>
      </c>
      <c r="E76" s="1">
        <v>8</v>
      </c>
      <c r="F76" s="52">
        <v>1</v>
      </c>
      <c r="G76" s="38" t="s">
        <v>273</v>
      </c>
      <c r="H76" s="38" t="s">
        <v>13</v>
      </c>
      <c r="I76" s="38" t="s">
        <v>73</v>
      </c>
      <c r="J76" s="39">
        <v>8360</v>
      </c>
      <c r="K76" s="37" t="s">
        <v>137</v>
      </c>
      <c r="L76" s="41">
        <v>2000</v>
      </c>
      <c r="M76" s="1">
        <v>4</v>
      </c>
      <c r="N76" s="9">
        <v>8000</v>
      </c>
      <c r="O76" s="9">
        <v>8960</v>
      </c>
      <c r="R76">
        <v>1054</v>
      </c>
      <c r="S76" s="19">
        <v>44214</v>
      </c>
      <c r="T76">
        <v>1800</v>
      </c>
      <c r="W76" s="4">
        <v>1052</v>
      </c>
      <c r="X76" s="5">
        <v>44214</v>
      </c>
      <c r="Y76" s="4">
        <v>1700</v>
      </c>
      <c r="Z76" s="8">
        <v>1435</v>
      </c>
      <c r="AA76" s="8">
        <v>1607.2</v>
      </c>
      <c r="AE76">
        <v>74</v>
      </c>
      <c r="AF76">
        <v>8</v>
      </c>
      <c r="AG76" t="s">
        <v>137</v>
      </c>
    </row>
    <row r="77" spans="1:33">
      <c r="A77" s="4">
        <v>75</v>
      </c>
      <c r="B77" s="4">
        <v>1091</v>
      </c>
      <c r="C77" s="42">
        <v>44244</v>
      </c>
      <c r="D77" s="4">
        <v>2500</v>
      </c>
      <c r="E77" s="4">
        <v>11</v>
      </c>
      <c r="F77" s="51">
        <v>4</v>
      </c>
      <c r="G77" s="35" t="s">
        <v>74</v>
      </c>
      <c r="H77" s="35" t="s">
        <v>241</v>
      </c>
      <c r="I77" s="35" t="s">
        <v>76</v>
      </c>
      <c r="J77" s="36">
        <v>51281</v>
      </c>
      <c r="K77" s="34" t="s">
        <v>210</v>
      </c>
      <c r="L77" s="40">
        <v>6665.33</v>
      </c>
      <c r="M77" s="4">
        <v>3</v>
      </c>
      <c r="N77" s="8">
        <v>19395.989999999998</v>
      </c>
      <c r="O77" s="8">
        <v>21723.5088</v>
      </c>
      <c r="R77">
        <v>1056</v>
      </c>
      <c r="S77" s="19">
        <v>44214</v>
      </c>
      <c r="T77">
        <v>1900</v>
      </c>
      <c r="W77" s="1">
        <v>1054</v>
      </c>
      <c r="X77" s="2">
        <v>44214</v>
      </c>
      <c r="Y77" s="1">
        <v>1800</v>
      </c>
      <c r="Z77" s="9">
        <v>1747.3400000000001</v>
      </c>
      <c r="AA77" s="9">
        <v>1957.0208000000002</v>
      </c>
      <c r="AE77">
        <v>75</v>
      </c>
      <c r="AF77">
        <v>11</v>
      </c>
      <c r="AG77" t="s">
        <v>210</v>
      </c>
    </row>
    <row r="78" spans="1:33">
      <c r="A78" s="4">
        <v>76</v>
      </c>
      <c r="B78" s="4">
        <v>1091</v>
      </c>
      <c r="C78" s="42">
        <v>44244</v>
      </c>
      <c r="D78" s="4">
        <v>2500</v>
      </c>
      <c r="E78" s="4">
        <v>11</v>
      </c>
      <c r="F78" s="51">
        <v>4</v>
      </c>
      <c r="G78" s="35" t="s">
        <v>74</v>
      </c>
      <c r="H78" s="35" t="s">
        <v>241</v>
      </c>
      <c r="I78" s="35" t="s">
        <v>76</v>
      </c>
      <c r="J78" s="36">
        <v>51281</v>
      </c>
      <c r="K78" s="34" t="s">
        <v>211</v>
      </c>
      <c r="L78" s="40">
        <v>6665.33</v>
      </c>
      <c r="M78" s="4">
        <v>3</v>
      </c>
      <c r="N78" s="8">
        <v>19395.989999999998</v>
      </c>
      <c r="O78" s="8">
        <v>21723.5088</v>
      </c>
      <c r="R78">
        <v>1057</v>
      </c>
      <c r="S78" s="19">
        <v>44214</v>
      </c>
      <c r="T78">
        <v>2000</v>
      </c>
      <c r="W78" s="4">
        <v>1056</v>
      </c>
      <c r="X78" s="5">
        <v>44214</v>
      </c>
      <c r="Y78" s="4">
        <v>1900</v>
      </c>
      <c r="Z78" s="8">
        <v>7666</v>
      </c>
      <c r="AA78" s="8">
        <v>8585.92</v>
      </c>
      <c r="AE78">
        <v>76</v>
      </c>
      <c r="AF78">
        <v>11</v>
      </c>
      <c r="AG78" t="s">
        <v>211</v>
      </c>
    </row>
    <row r="79" spans="1:33">
      <c r="A79" s="4">
        <v>77</v>
      </c>
      <c r="B79" s="4">
        <v>1091</v>
      </c>
      <c r="C79" s="42">
        <v>44244</v>
      </c>
      <c r="D79" s="4">
        <v>2500</v>
      </c>
      <c r="E79" s="4">
        <v>12</v>
      </c>
      <c r="F79" s="51">
        <v>4</v>
      </c>
      <c r="G79" s="35" t="s">
        <v>274</v>
      </c>
      <c r="H79" s="35" t="s">
        <v>241</v>
      </c>
      <c r="I79" s="35" t="s">
        <v>275</v>
      </c>
      <c r="J79" s="36">
        <v>51287</v>
      </c>
      <c r="K79" s="34" t="s">
        <v>212</v>
      </c>
      <c r="L79" s="40">
        <v>6065.33</v>
      </c>
      <c r="M79" s="4">
        <v>3</v>
      </c>
      <c r="N79" s="8">
        <v>19395.989999999998</v>
      </c>
      <c r="O79" s="8">
        <v>21723.5088</v>
      </c>
      <c r="R79">
        <v>1058</v>
      </c>
      <c r="S79" s="19">
        <v>44214</v>
      </c>
      <c r="T79">
        <v>2100</v>
      </c>
      <c r="W79" s="1">
        <v>1057</v>
      </c>
      <c r="X79" s="2">
        <v>44214</v>
      </c>
      <c r="Y79" s="1">
        <v>2000</v>
      </c>
      <c r="Z79" s="9">
        <v>5210</v>
      </c>
      <c r="AA79" s="9">
        <v>5835.2</v>
      </c>
      <c r="AE79">
        <v>77</v>
      </c>
      <c r="AF79">
        <v>12</v>
      </c>
      <c r="AG79" t="s">
        <v>212</v>
      </c>
    </row>
    <row r="80" spans="1:33">
      <c r="A80" s="1">
        <v>78</v>
      </c>
      <c r="B80" s="1">
        <v>1102</v>
      </c>
      <c r="C80" s="43">
        <v>44253</v>
      </c>
      <c r="D80" s="1">
        <v>2600</v>
      </c>
      <c r="E80" s="1">
        <v>26</v>
      </c>
      <c r="F80" s="52">
        <v>9</v>
      </c>
      <c r="G80" s="38" t="s">
        <v>78</v>
      </c>
      <c r="H80" s="38" t="s">
        <v>13</v>
      </c>
      <c r="I80" s="38" t="s">
        <v>79</v>
      </c>
      <c r="J80" s="39">
        <v>2136</v>
      </c>
      <c r="K80" s="37" t="s">
        <v>157</v>
      </c>
      <c r="L80" s="41">
        <v>374.63</v>
      </c>
      <c r="M80" s="1">
        <v>6</v>
      </c>
      <c r="N80" s="9">
        <v>2247.7800000000002</v>
      </c>
      <c r="O80" s="9">
        <f>N80*1.12</f>
        <v>2517.5136000000007</v>
      </c>
      <c r="R80">
        <v>1064</v>
      </c>
      <c r="S80" s="19">
        <v>44215</v>
      </c>
      <c r="T80">
        <v>2200</v>
      </c>
      <c r="W80" s="4">
        <v>1058</v>
      </c>
      <c r="X80" s="5">
        <v>44214</v>
      </c>
      <c r="Y80" s="4">
        <v>2100</v>
      </c>
      <c r="Z80" s="8">
        <v>0</v>
      </c>
      <c r="AA80" s="8">
        <v>0</v>
      </c>
      <c r="AE80">
        <v>78</v>
      </c>
      <c r="AF80">
        <v>26</v>
      </c>
      <c r="AG80" t="s">
        <v>157</v>
      </c>
    </row>
    <row r="81" spans="1:33">
      <c r="A81" s="1">
        <v>79</v>
      </c>
      <c r="B81" s="1">
        <v>1102</v>
      </c>
      <c r="C81" s="43">
        <v>44253</v>
      </c>
      <c r="D81" s="1">
        <v>2600</v>
      </c>
      <c r="E81" s="1">
        <v>26</v>
      </c>
      <c r="F81" s="52">
        <v>9</v>
      </c>
      <c r="G81" s="38" t="s">
        <v>78</v>
      </c>
      <c r="H81" s="38" t="s">
        <v>13</v>
      </c>
      <c r="I81" s="38" t="s">
        <v>79</v>
      </c>
      <c r="J81" s="39">
        <v>2136</v>
      </c>
      <c r="K81" s="37" t="s">
        <v>158</v>
      </c>
      <c r="L81" s="41">
        <v>374.63</v>
      </c>
      <c r="M81" s="1">
        <v>6</v>
      </c>
      <c r="N81" s="9">
        <v>2247.7800000000002</v>
      </c>
      <c r="O81" s="9">
        <v>2517.5136000000002</v>
      </c>
      <c r="R81">
        <v>1089</v>
      </c>
      <c r="S81" s="19">
        <v>44251</v>
      </c>
      <c r="T81">
        <v>2300</v>
      </c>
      <c r="W81" s="1">
        <v>1064</v>
      </c>
      <c r="X81" s="2">
        <v>44215</v>
      </c>
      <c r="Y81" s="1">
        <v>2200</v>
      </c>
      <c r="Z81" s="9">
        <v>-2870</v>
      </c>
      <c r="AA81" s="9">
        <v>-3214.4</v>
      </c>
      <c r="AE81">
        <v>79</v>
      </c>
      <c r="AF81">
        <v>26</v>
      </c>
      <c r="AG81" t="s">
        <v>158</v>
      </c>
    </row>
    <row r="82" spans="1:33">
      <c r="A82" s="1">
        <v>80</v>
      </c>
      <c r="B82" s="1">
        <v>1102</v>
      </c>
      <c r="C82" s="43">
        <v>44253</v>
      </c>
      <c r="D82" s="1">
        <v>2600</v>
      </c>
      <c r="E82" s="1">
        <v>26</v>
      </c>
      <c r="F82" s="52">
        <v>9</v>
      </c>
      <c r="G82" s="38" t="s">
        <v>78</v>
      </c>
      <c r="H82" s="38" t="s">
        <v>13</v>
      </c>
      <c r="I82" s="38" t="s">
        <v>79</v>
      </c>
      <c r="J82" s="39">
        <v>2136</v>
      </c>
      <c r="K82" s="37" t="s">
        <v>161</v>
      </c>
      <c r="L82" s="41">
        <v>374.63</v>
      </c>
      <c r="M82" s="1">
        <v>6</v>
      </c>
      <c r="N82" s="9">
        <v>2247.7800000000002</v>
      </c>
      <c r="O82" s="9">
        <v>2517.5136000000002</v>
      </c>
      <c r="R82">
        <v>1090</v>
      </c>
      <c r="S82" s="19">
        <v>44251</v>
      </c>
      <c r="T82">
        <v>2400</v>
      </c>
      <c r="W82" s="4">
        <v>1089</v>
      </c>
      <c r="X82" s="5">
        <v>44251</v>
      </c>
      <c r="Y82" s="4">
        <v>2300</v>
      </c>
      <c r="Z82" s="8">
        <v>-717.48</v>
      </c>
      <c r="AA82" s="8">
        <v>-803.57760000000007</v>
      </c>
      <c r="AE82">
        <v>80</v>
      </c>
      <c r="AF82">
        <v>26</v>
      </c>
      <c r="AG82" t="s">
        <v>161</v>
      </c>
    </row>
    <row r="83" spans="1:33">
      <c r="A83" s="1">
        <v>81</v>
      </c>
      <c r="B83" s="1">
        <v>1102</v>
      </c>
      <c r="C83" s="43">
        <v>44253</v>
      </c>
      <c r="D83" s="1">
        <v>2600</v>
      </c>
      <c r="E83" s="1">
        <v>26</v>
      </c>
      <c r="F83" s="52">
        <v>9</v>
      </c>
      <c r="G83" s="38" t="s">
        <v>78</v>
      </c>
      <c r="H83" s="38" t="s">
        <v>13</v>
      </c>
      <c r="I83" s="38" t="s">
        <v>79</v>
      </c>
      <c r="J83" s="39">
        <v>2136</v>
      </c>
      <c r="K83" s="37" t="s">
        <v>162</v>
      </c>
      <c r="L83" s="41">
        <v>374.63</v>
      </c>
      <c r="M83" s="1">
        <v>6</v>
      </c>
      <c r="N83" s="9">
        <v>2247.7800000000002</v>
      </c>
      <c r="O83" s="9">
        <v>2517.5136000000002</v>
      </c>
      <c r="R83">
        <v>1091</v>
      </c>
      <c r="S83" s="19">
        <v>44244</v>
      </c>
      <c r="T83">
        <v>2500</v>
      </c>
      <c r="W83" s="1">
        <v>1090</v>
      </c>
      <c r="X83" s="2">
        <v>44251</v>
      </c>
      <c r="Y83" s="1">
        <v>2400</v>
      </c>
      <c r="Z83" s="9">
        <v>8000</v>
      </c>
      <c r="AA83" s="9">
        <v>8960</v>
      </c>
      <c r="AE83">
        <v>81</v>
      </c>
      <c r="AF83">
        <v>26</v>
      </c>
      <c r="AG83" t="s">
        <v>162</v>
      </c>
    </row>
    <row r="84" spans="1:33">
      <c r="A84" s="1">
        <v>82</v>
      </c>
      <c r="B84" s="1">
        <v>1102</v>
      </c>
      <c r="C84" s="43">
        <v>44253</v>
      </c>
      <c r="D84" s="1">
        <v>2600</v>
      </c>
      <c r="E84" s="1">
        <v>26</v>
      </c>
      <c r="F84" s="52">
        <v>9</v>
      </c>
      <c r="G84" s="38" t="s">
        <v>78</v>
      </c>
      <c r="H84" s="38" t="s">
        <v>13</v>
      </c>
      <c r="I84" s="38" t="s">
        <v>79</v>
      </c>
      <c r="J84" s="39">
        <v>2136</v>
      </c>
      <c r="K84" s="37" t="s">
        <v>164</v>
      </c>
      <c r="L84" s="41">
        <v>374.63</v>
      </c>
      <c r="M84" s="1">
        <v>6</v>
      </c>
      <c r="N84" s="9">
        <v>2247.7800000000002</v>
      </c>
      <c r="O84" s="9">
        <v>2517.5136000000002</v>
      </c>
      <c r="R84">
        <v>1102</v>
      </c>
      <c r="S84" s="19">
        <v>44253</v>
      </c>
      <c r="T84">
        <v>2600</v>
      </c>
      <c r="W84" s="4">
        <v>1091</v>
      </c>
      <c r="X84" s="5">
        <v>44244</v>
      </c>
      <c r="Y84" s="4">
        <v>2500</v>
      </c>
      <c r="Z84" s="8">
        <v>19395.989999999998</v>
      </c>
      <c r="AA84" s="8">
        <v>21723.5088</v>
      </c>
      <c r="AE84">
        <v>82</v>
      </c>
      <c r="AF84">
        <v>26</v>
      </c>
      <c r="AG84" t="s">
        <v>164</v>
      </c>
    </row>
    <row r="85" spans="1:33">
      <c r="A85" s="1">
        <v>83</v>
      </c>
      <c r="B85" s="1">
        <v>1102</v>
      </c>
      <c r="C85" s="43">
        <v>44253</v>
      </c>
      <c r="D85" s="1">
        <v>2600</v>
      </c>
      <c r="E85" s="1">
        <v>26</v>
      </c>
      <c r="F85" s="52">
        <v>9</v>
      </c>
      <c r="G85" s="38" t="s">
        <v>78</v>
      </c>
      <c r="H85" s="38" t="s">
        <v>13</v>
      </c>
      <c r="I85" s="38" t="s">
        <v>79</v>
      </c>
      <c r="J85" s="39">
        <v>2136</v>
      </c>
      <c r="K85" s="37" t="s">
        <v>165</v>
      </c>
      <c r="L85" s="41">
        <v>374.63</v>
      </c>
      <c r="M85" s="1">
        <v>6</v>
      </c>
      <c r="N85" s="9">
        <v>2247.7800000000002</v>
      </c>
      <c r="O85" s="9">
        <v>2517.5136000000002</v>
      </c>
      <c r="R85">
        <v>1105</v>
      </c>
      <c r="S85" s="19">
        <v>44253</v>
      </c>
      <c r="T85">
        <v>2700</v>
      </c>
      <c r="W85" s="1">
        <v>1102</v>
      </c>
      <c r="X85" s="2">
        <v>44253</v>
      </c>
      <c r="Y85" s="1">
        <v>2600</v>
      </c>
      <c r="Z85" s="9">
        <v>2247.7800000000002</v>
      </c>
      <c r="AA85" s="9">
        <f>Z85*1.12</f>
        <v>2517.5136000000007</v>
      </c>
      <c r="AE85">
        <v>83</v>
      </c>
      <c r="AF85">
        <v>26</v>
      </c>
      <c r="AG85" t="s">
        <v>165</v>
      </c>
    </row>
    <row r="86" spans="1:33">
      <c r="A86" s="4">
        <v>84</v>
      </c>
      <c r="B86" s="4">
        <v>1105</v>
      </c>
      <c r="C86" s="42">
        <v>44253</v>
      </c>
      <c r="D86" s="4">
        <v>2700</v>
      </c>
      <c r="E86" s="4">
        <v>13</v>
      </c>
      <c r="F86" s="51">
        <v>4</v>
      </c>
      <c r="G86" s="35" t="s">
        <v>80</v>
      </c>
      <c r="H86" s="35" t="s">
        <v>13</v>
      </c>
      <c r="I86" s="35" t="s">
        <v>81</v>
      </c>
      <c r="J86" s="36">
        <v>8211010</v>
      </c>
      <c r="K86" s="34" t="s">
        <v>231</v>
      </c>
      <c r="L86" s="40">
        <v>499.5</v>
      </c>
      <c r="M86" s="4">
        <v>3</v>
      </c>
      <c r="N86" s="8">
        <v>1498.5</v>
      </c>
      <c r="O86" s="8">
        <v>1678.32</v>
      </c>
      <c r="R86">
        <v>1107</v>
      </c>
      <c r="S86" s="19">
        <v>44260</v>
      </c>
      <c r="T86">
        <v>2800</v>
      </c>
      <c r="W86" s="1">
        <v>1102</v>
      </c>
      <c r="X86" s="2">
        <v>44253</v>
      </c>
      <c r="Y86" s="1">
        <v>2600</v>
      </c>
      <c r="Z86" s="9">
        <v>2247.7800000000002</v>
      </c>
      <c r="AA86" s="9">
        <v>2517.5136000000002</v>
      </c>
      <c r="AE86">
        <v>84</v>
      </c>
      <c r="AF86">
        <v>13</v>
      </c>
      <c r="AG86" t="s">
        <v>231</v>
      </c>
    </row>
    <row r="87" spans="1:33">
      <c r="A87" s="4">
        <v>85</v>
      </c>
      <c r="B87" s="4">
        <v>1105</v>
      </c>
      <c r="C87" s="42">
        <v>44253</v>
      </c>
      <c r="D87" s="4">
        <v>2700</v>
      </c>
      <c r="E87" s="4">
        <v>13</v>
      </c>
      <c r="F87" s="51">
        <v>4</v>
      </c>
      <c r="G87" s="35" t="s">
        <v>80</v>
      </c>
      <c r="H87" s="35" t="s">
        <v>13</v>
      </c>
      <c r="I87" s="35" t="s">
        <v>81</v>
      </c>
      <c r="J87" s="36">
        <v>8211010</v>
      </c>
      <c r="K87" s="34" t="s">
        <v>213</v>
      </c>
      <c r="L87" s="40">
        <v>499.5</v>
      </c>
      <c r="M87" s="4">
        <v>3</v>
      </c>
      <c r="N87" s="8">
        <v>1498.5</v>
      </c>
      <c r="O87" s="8">
        <v>1678.32</v>
      </c>
      <c r="R87">
        <v>1111</v>
      </c>
      <c r="S87" s="19">
        <v>44253</v>
      </c>
      <c r="T87">
        <v>2900</v>
      </c>
      <c r="W87" s="4">
        <v>1105</v>
      </c>
      <c r="X87" s="5">
        <v>44253</v>
      </c>
      <c r="Y87" s="4">
        <v>2700</v>
      </c>
      <c r="Z87" s="8">
        <v>1498.5</v>
      </c>
      <c r="AA87" s="8">
        <v>1678.32</v>
      </c>
      <c r="AE87">
        <v>85</v>
      </c>
      <c r="AF87">
        <v>13</v>
      </c>
      <c r="AG87" t="s">
        <v>213</v>
      </c>
    </row>
    <row r="88" spans="1:33">
      <c r="A88" s="4">
        <v>86</v>
      </c>
      <c r="B88" s="4">
        <v>1105</v>
      </c>
      <c r="C88" s="42">
        <v>44253</v>
      </c>
      <c r="D88" s="4">
        <v>2700</v>
      </c>
      <c r="E88" s="4">
        <v>13</v>
      </c>
      <c r="F88" s="51">
        <v>4</v>
      </c>
      <c r="G88" s="35" t="s">
        <v>80</v>
      </c>
      <c r="H88" s="35" t="s">
        <v>13</v>
      </c>
      <c r="I88" s="35" t="s">
        <v>81</v>
      </c>
      <c r="J88" s="36">
        <v>8211010</v>
      </c>
      <c r="K88" s="34" t="s">
        <v>214</v>
      </c>
      <c r="L88" s="40">
        <v>499.5</v>
      </c>
      <c r="M88" s="4">
        <v>3</v>
      </c>
      <c r="N88" s="8">
        <v>1498.5</v>
      </c>
      <c r="O88" s="8">
        <v>1678.32</v>
      </c>
      <c r="R88">
        <v>1114</v>
      </c>
      <c r="S88" s="19">
        <v>44263</v>
      </c>
      <c r="T88">
        <v>3000</v>
      </c>
      <c r="W88" s="1">
        <v>1107</v>
      </c>
      <c r="X88" s="2">
        <v>44260</v>
      </c>
      <c r="Y88" s="1">
        <v>2800</v>
      </c>
      <c r="Z88" s="9">
        <v>1123.8899999999999</v>
      </c>
      <c r="AA88" s="9">
        <v>1258.7567999999999</v>
      </c>
      <c r="AE88">
        <v>86</v>
      </c>
      <c r="AF88">
        <v>13</v>
      </c>
      <c r="AG88" t="s">
        <v>214</v>
      </c>
    </row>
    <row r="89" spans="1:33">
      <c r="A89" s="1">
        <v>87</v>
      </c>
      <c r="B89" s="1">
        <v>1107</v>
      </c>
      <c r="C89" s="43">
        <v>44260</v>
      </c>
      <c r="D89" s="1">
        <v>2800</v>
      </c>
      <c r="E89" s="1">
        <v>26</v>
      </c>
      <c r="F89" s="52">
        <v>9</v>
      </c>
      <c r="G89" s="38" t="s">
        <v>78</v>
      </c>
      <c r="H89" s="38" t="s">
        <v>13</v>
      </c>
      <c r="I89" s="38" t="s">
        <v>79</v>
      </c>
      <c r="J89" s="39">
        <v>2136</v>
      </c>
      <c r="K89" s="37" t="s">
        <v>159</v>
      </c>
      <c r="L89" s="41">
        <v>374.63</v>
      </c>
      <c r="M89" s="1">
        <v>3</v>
      </c>
      <c r="N89" s="9">
        <v>1123.8899999999999</v>
      </c>
      <c r="O89" s="9">
        <v>1258.7567999999999</v>
      </c>
      <c r="R89">
        <v>1117</v>
      </c>
      <c r="S89" s="19">
        <v>44259</v>
      </c>
      <c r="T89">
        <v>3100</v>
      </c>
      <c r="W89" s="4">
        <v>1111</v>
      </c>
      <c r="X89" s="5">
        <v>44253</v>
      </c>
      <c r="Y89" s="4">
        <v>2900</v>
      </c>
      <c r="Z89" s="8">
        <v>2400</v>
      </c>
      <c r="AA89" s="8">
        <v>2688</v>
      </c>
      <c r="AE89">
        <v>87</v>
      </c>
      <c r="AF89">
        <v>26</v>
      </c>
      <c r="AG89" t="s">
        <v>159</v>
      </c>
    </row>
    <row r="90" spans="1:33">
      <c r="A90" s="1">
        <v>88</v>
      </c>
      <c r="B90" s="1">
        <v>1107</v>
      </c>
      <c r="C90" s="43">
        <v>44260</v>
      </c>
      <c r="D90" s="1">
        <v>2800</v>
      </c>
      <c r="E90" s="1">
        <v>26</v>
      </c>
      <c r="F90" s="52">
        <v>9</v>
      </c>
      <c r="G90" s="38" t="s">
        <v>78</v>
      </c>
      <c r="H90" s="38" t="s">
        <v>13</v>
      </c>
      <c r="I90" s="38" t="s">
        <v>79</v>
      </c>
      <c r="J90" s="39">
        <v>2136</v>
      </c>
      <c r="K90" s="37" t="s">
        <v>160</v>
      </c>
      <c r="L90" s="41">
        <v>374.63</v>
      </c>
      <c r="M90" s="1">
        <v>3</v>
      </c>
      <c r="N90" s="9">
        <v>1123.8899999999999</v>
      </c>
      <c r="O90" s="9">
        <v>1258.7567999999999</v>
      </c>
      <c r="R90">
        <v>1119</v>
      </c>
      <c r="S90" s="19">
        <v>44259</v>
      </c>
      <c r="T90">
        <v>3200</v>
      </c>
      <c r="W90" s="1">
        <v>1114</v>
      </c>
      <c r="X90" s="2">
        <v>44263</v>
      </c>
      <c r="Y90" s="1">
        <v>3000</v>
      </c>
      <c r="Z90" s="9">
        <v>717.48</v>
      </c>
      <c r="AA90" s="9">
        <v>803.57760000000007</v>
      </c>
      <c r="AE90">
        <v>88</v>
      </c>
      <c r="AF90">
        <v>26</v>
      </c>
      <c r="AG90" t="s">
        <v>160</v>
      </c>
    </row>
    <row r="91" spans="1:33">
      <c r="A91" s="1">
        <v>89</v>
      </c>
      <c r="B91" s="1">
        <v>1107</v>
      </c>
      <c r="C91" s="43">
        <v>44260</v>
      </c>
      <c r="D91" s="1">
        <v>2800</v>
      </c>
      <c r="E91" s="1">
        <v>26</v>
      </c>
      <c r="F91" s="52">
        <v>9</v>
      </c>
      <c r="G91" s="38" t="s">
        <v>78</v>
      </c>
      <c r="H91" s="38" t="s">
        <v>13</v>
      </c>
      <c r="I91" s="38" t="s">
        <v>79</v>
      </c>
      <c r="J91" s="39">
        <v>2136</v>
      </c>
      <c r="K91" s="37" t="s">
        <v>163</v>
      </c>
      <c r="L91" s="41">
        <v>374.63</v>
      </c>
      <c r="M91" s="1">
        <v>3</v>
      </c>
      <c r="N91" s="9">
        <v>1123.8899999999999</v>
      </c>
      <c r="O91" s="9">
        <v>1258.7567999999999</v>
      </c>
      <c r="R91">
        <v>1150</v>
      </c>
      <c r="S91" s="19">
        <v>44313</v>
      </c>
      <c r="T91">
        <v>3300</v>
      </c>
      <c r="W91" s="4">
        <v>1117</v>
      </c>
      <c r="X91" s="5">
        <v>44259</v>
      </c>
      <c r="Y91" s="4">
        <v>3100</v>
      </c>
      <c r="Z91" s="8">
        <v>3000</v>
      </c>
      <c r="AA91" s="8">
        <v>3360</v>
      </c>
      <c r="AE91">
        <v>89</v>
      </c>
      <c r="AF91">
        <v>26</v>
      </c>
      <c r="AG91" t="s">
        <v>163</v>
      </c>
    </row>
    <row r="92" spans="1:33">
      <c r="A92" s="4">
        <v>90</v>
      </c>
      <c r="B92" s="4">
        <v>1111</v>
      </c>
      <c r="C92" s="42">
        <v>44253</v>
      </c>
      <c r="D92" s="4">
        <v>2900</v>
      </c>
      <c r="E92" s="4">
        <v>28</v>
      </c>
      <c r="F92" s="51">
        <v>9</v>
      </c>
      <c r="G92" s="35" t="s">
        <v>33</v>
      </c>
      <c r="H92" s="35" t="s">
        <v>19</v>
      </c>
      <c r="I92" s="35" t="s">
        <v>82</v>
      </c>
      <c r="J92" s="36">
        <v>41398</v>
      </c>
      <c r="K92" s="34" t="s">
        <v>168</v>
      </c>
      <c r="L92" s="40">
        <v>1200</v>
      </c>
      <c r="M92" s="4">
        <v>2</v>
      </c>
      <c r="N92" s="8">
        <v>2400</v>
      </c>
      <c r="O92" s="8">
        <v>2688</v>
      </c>
      <c r="R92">
        <v>1151</v>
      </c>
      <c r="S92" s="19">
        <v>44314</v>
      </c>
      <c r="T92">
        <v>3400</v>
      </c>
      <c r="W92" s="1">
        <v>1119</v>
      </c>
      <c r="X92" s="2">
        <v>44259</v>
      </c>
      <c r="Y92" s="1">
        <v>3200</v>
      </c>
      <c r="Z92" s="9">
        <v>3710</v>
      </c>
      <c r="AA92" s="9">
        <v>4155.2</v>
      </c>
      <c r="AE92">
        <v>90</v>
      </c>
      <c r="AF92">
        <v>28</v>
      </c>
      <c r="AG92" t="s">
        <v>168</v>
      </c>
    </row>
    <row r="93" spans="1:33">
      <c r="A93" s="4">
        <v>91</v>
      </c>
      <c r="B93" s="4">
        <v>1111</v>
      </c>
      <c r="C93" s="42">
        <v>44253</v>
      </c>
      <c r="D93" s="4">
        <v>2900</v>
      </c>
      <c r="E93" s="4">
        <v>28</v>
      </c>
      <c r="F93" s="51">
        <v>9</v>
      </c>
      <c r="G93" s="35" t="s">
        <v>33</v>
      </c>
      <c r="H93" s="35" t="s">
        <v>19</v>
      </c>
      <c r="I93" s="35" t="s">
        <v>82</v>
      </c>
      <c r="J93" s="36">
        <v>41398</v>
      </c>
      <c r="K93" s="34" t="s">
        <v>169</v>
      </c>
      <c r="L93" s="40">
        <v>1200</v>
      </c>
      <c r="M93" s="4">
        <v>2</v>
      </c>
      <c r="N93" s="8">
        <v>2400</v>
      </c>
      <c r="O93" s="8">
        <v>2688</v>
      </c>
      <c r="R93">
        <v>1157</v>
      </c>
      <c r="S93" s="19">
        <v>44333</v>
      </c>
      <c r="T93">
        <v>3500</v>
      </c>
      <c r="W93" s="4">
        <v>1150</v>
      </c>
      <c r="X93" s="5">
        <v>44313</v>
      </c>
      <c r="Y93" s="4">
        <v>3300</v>
      </c>
      <c r="Z93" s="8">
        <v>1414.11</v>
      </c>
      <c r="AA93" s="8">
        <v>1583.8031999999998</v>
      </c>
      <c r="AE93">
        <v>91</v>
      </c>
      <c r="AF93">
        <v>28</v>
      </c>
      <c r="AG93" t="s">
        <v>169</v>
      </c>
    </row>
    <row r="94" spans="1:33">
      <c r="A94" s="4">
        <v>92</v>
      </c>
      <c r="B94" s="4">
        <v>1111</v>
      </c>
      <c r="C94" s="42">
        <v>44253</v>
      </c>
      <c r="D94" s="4">
        <v>2900</v>
      </c>
      <c r="E94" s="4">
        <v>43</v>
      </c>
      <c r="F94" s="51">
        <v>3</v>
      </c>
      <c r="G94" s="35" t="s">
        <v>83</v>
      </c>
      <c r="H94" s="35" t="s">
        <v>13</v>
      </c>
      <c r="I94" s="35" t="s">
        <v>84</v>
      </c>
      <c r="J94" s="36">
        <v>8335</v>
      </c>
      <c r="K94" s="34" t="s">
        <v>194</v>
      </c>
      <c r="L94" s="40">
        <v>1435</v>
      </c>
      <c r="M94" s="4">
        <v>-1</v>
      </c>
      <c r="N94" s="8">
        <v>2400</v>
      </c>
      <c r="O94" s="8">
        <v>2688</v>
      </c>
      <c r="R94">
        <v>1160</v>
      </c>
      <c r="S94" s="19">
        <v>44334</v>
      </c>
      <c r="T94">
        <v>3600</v>
      </c>
      <c r="W94" s="1">
        <v>1151</v>
      </c>
      <c r="X94" s="2">
        <v>44314</v>
      </c>
      <c r="Y94" s="1">
        <v>3400</v>
      </c>
      <c r="Z94" s="9">
        <v>133.16999999999999</v>
      </c>
      <c r="AA94" s="9">
        <v>149.15039999999999</v>
      </c>
      <c r="AE94">
        <v>92</v>
      </c>
      <c r="AF94">
        <v>43</v>
      </c>
      <c r="AG94" t="s">
        <v>194</v>
      </c>
    </row>
    <row r="95" spans="1:33">
      <c r="A95" s="4">
        <v>93</v>
      </c>
      <c r="B95" s="4">
        <v>1111</v>
      </c>
      <c r="C95" s="42">
        <v>44253</v>
      </c>
      <c r="D95" s="4">
        <v>2900</v>
      </c>
      <c r="E95" s="4">
        <v>43</v>
      </c>
      <c r="F95" s="51">
        <v>3</v>
      </c>
      <c r="G95" s="35" t="s">
        <v>83</v>
      </c>
      <c r="H95" s="35" t="s">
        <v>13</v>
      </c>
      <c r="I95" s="35" t="s">
        <v>84</v>
      </c>
      <c r="J95" s="36">
        <v>8335</v>
      </c>
      <c r="K95" s="34" t="s">
        <v>195</v>
      </c>
      <c r="L95" s="40">
        <v>1435</v>
      </c>
      <c r="M95" s="4">
        <v>1</v>
      </c>
      <c r="N95" s="8">
        <v>2400</v>
      </c>
      <c r="O95" s="8">
        <v>2688</v>
      </c>
      <c r="R95">
        <v>1168</v>
      </c>
      <c r="S95" s="19">
        <v>44334</v>
      </c>
      <c r="T95">
        <v>3700</v>
      </c>
      <c r="W95" s="4">
        <v>1157</v>
      </c>
      <c r="X95" s="5">
        <v>44333</v>
      </c>
      <c r="Y95" s="4">
        <v>3500</v>
      </c>
      <c r="Z95" s="8">
        <v>1350</v>
      </c>
      <c r="AA95" s="8">
        <v>1512</v>
      </c>
      <c r="AE95">
        <v>93</v>
      </c>
      <c r="AF95">
        <v>43</v>
      </c>
      <c r="AG95" t="s">
        <v>195</v>
      </c>
    </row>
    <row r="96" spans="1:33">
      <c r="A96" s="1">
        <v>94</v>
      </c>
      <c r="B96" s="1">
        <v>1114</v>
      </c>
      <c r="C96" s="43">
        <v>44263</v>
      </c>
      <c r="D96" s="1">
        <v>3000</v>
      </c>
      <c r="E96" s="1">
        <v>27</v>
      </c>
      <c r="F96" s="52">
        <v>9</v>
      </c>
      <c r="G96" s="38" t="s">
        <v>85</v>
      </c>
      <c r="H96" s="38" t="s">
        <v>19</v>
      </c>
      <c r="I96" s="38" t="s">
        <v>86</v>
      </c>
      <c r="J96" s="39">
        <v>2124</v>
      </c>
      <c r="K96" s="37" t="s">
        <v>166</v>
      </c>
      <c r="L96" s="41">
        <v>358.74</v>
      </c>
      <c r="M96" s="1">
        <v>2</v>
      </c>
      <c r="N96" s="9">
        <v>717.48</v>
      </c>
      <c r="O96" s="9">
        <v>803.57760000000007</v>
      </c>
      <c r="R96">
        <v>1169</v>
      </c>
      <c r="S96" s="19">
        <v>44334</v>
      </c>
      <c r="T96">
        <v>3800</v>
      </c>
      <c r="W96" s="1">
        <v>1160</v>
      </c>
      <c r="X96" s="2">
        <v>44334</v>
      </c>
      <c r="Y96" s="1">
        <v>3600</v>
      </c>
      <c r="Z96" s="9">
        <v>84253.32</v>
      </c>
      <c r="AA96" s="9">
        <v>94363.718400000012</v>
      </c>
      <c r="AE96">
        <v>94</v>
      </c>
      <c r="AF96">
        <v>27</v>
      </c>
      <c r="AG96" t="s">
        <v>166</v>
      </c>
    </row>
    <row r="97" spans="1:33">
      <c r="A97" s="1">
        <v>95</v>
      </c>
      <c r="B97" s="1">
        <v>1114</v>
      </c>
      <c r="C97" s="43">
        <v>44263</v>
      </c>
      <c r="D97" s="1">
        <v>3000</v>
      </c>
      <c r="E97" s="1">
        <v>27</v>
      </c>
      <c r="F97" s="52">
        <v>9</v>
      </c>
      <c r="G97" s="38" t="s">
        <v>85</v>
      </c>
      <c r="H97" s="38" t="s">
        <v>19</v>
      </c>
      <c r="I97" s="38" t="s">
        <v>86</v>
      </c>
      <c r="J97" s="39">
        <v>2124</v>
      </c>
      <c r="K97" s="37" t="s">
        <v>167</v>
      </c>
      <c r="L97" s="41">
        <v>358.74</v>
      </c>
      <c r="M97" s="1">
        <v>2</v>
      </c>
      <c r="N97" s="9">
        <v>717.48</v>
      </c>
      <c r="O97" s="9">
        <v>803.57760000000007</v>
      </c>
      <c r="R97">
        <v>1170</v>
      </c>
      <c r="S97" s="19">
        <v>44334</v>
      </c>
      <c r="T97">
        <v>3900</v>
      </c>
      <c r="W97" s="4">
        <v>1168</v>
      </c>
      <c r="X97" s="5">
        <v>44334</v>
      </c>
      <c r="Y97" s="4">
        <v>3700</v>
      </c>
      <c r="Z97" s="8">
        <v>529.48</v>
      </c>
      <c r="AA97" s="8">
        <v>593.01760000000013</v>
      </c>
      <c r="AE97">
        <v>95</v>
      </c>
      <c r="AF97">
        <v>27</v>
      </c>
      <c r="AG97" t="s">
        <v>167</v>
      </c>
    </row>
    <row r="98" spans="1:33">
      <c r="A98" s="4">
        <v>96</v>
      </c>
      <c r="B98" s="4">
        <v>1117</v>
      </c>
      <c r="C98" s="42">
        <v>44259</v>
      </c>
      <c r="D98" s="4">
        <v>3100</v>
      </c>
      <c r="E98" s="4">
        <v>18</v>
      </c>
      <c r="F98" s="51">
        <v>5</v>
      </c>
      <c r="G98" s="35" t="s">
        <v>47</v>
      </c>
      <c r="H98" s="35" t="s">
        <v>266</v>
      </c>
      <c r="I98" s="35" t="s">
        <v>87</v>
      </c>
      <c r="J98" s="36">
        <v>8359</v>
      </c>
      <c r="K98" s="34" t="s">
        <v>221</v>
      </c>
      <c r="L98" s="40">
        <v>710</v>
      </c>
      <c r="M98" s="4">
        <v>-1</v>
      </c>
      <c r="N98" s="8">
        <v>3000</v>
      </c>
      <c r="O98" s="8">
        <v>3360</v>
      </c>
      <c r="R98">
        <v>1171</v>
      </c>
      <c r="S98" s="19">
        <v>44334</v>
      </c>
      <c r="T98">
        <v>4000</v>
      </c>
      <c r="W98" s="1">
        <v>1169</v>
      </c>
      <c r="X98" s="2">
        <v>44334</v>
      </c>
      <c r="Y98" s="1">
        <v>3800</v>
      </c>
      <c r="Z98" s="9">
        <v>374.63</v>
      </c>
      <c r="AA98" s="9">
        <v>419.5856</v>
      </c>
      <c r="AE98">
        <v>96</v>
      </c>
      <c r="AF98">
        <v>18</v>
      </c>
      <c r="AG98" t="s">
        <v>221</v>
      </c>
    </row>
    <row r="99" spans="1:33">
      <c r="A99" s="4">
        <v>97</v>
      </c>
      <c r="B99" s="4">
        <v>1117</v>
      </c>
      <c r="C99" s="42">
        <v>44259</v>
      </c>
      <c r="D99" s="4">
        <v>3100</v>
      </c>
      <c r="E99" s="4">
        <v>18</v>
      </c>
      <c r="F99" s="51">
        <v>5</v>
      </c>
      <c r="G99" s="35" t="s">
        <v>47</v>
      </c>
      <c r="H99" s="35" t="s">
        <v>266</v>
      </c>
      <c r="I99" s="35" t="s">
        <v>87</v>
      </c>
      <c r="J99" s="36">
        <v>8359</v>
      </c>
      <c r="K99" s="34" t="s">
        <v>222</v>
      </c>
      <c r="L99" s="40">
        <v>710</v>
      </c>
      <c r="M99" s="4">
        <v>1</v>
      </c>
      <c r="N99" s="8">
        <v>3000</v>
      </c>
      <c r="O99" s="8">
        <v>3360</v>
      </c>
      <c r="R99">
        <v>1173</v>
      </c>
      <c r="S99" s="19">
        <v>44334</v>
      </c>
      <c r="T99">
        <v>4100</v>
      </c>
      <c r="W99" s="4">
        <v>1170</v>
      </c>
      <c r="X99" s="5">
        <v>44334</v>
      </c>
      <c r="Y99" s="4">
        <v>3900</v>
      </c>
      <c r="Z99" s="8">
        <v>374.63</v>
      </c>
      <c r="AA99" s="8">
        <v>419.5856</v>
      </c>
      <c r="AE99">
        <v>97</v>
      </c>
      <c r="AF99">
        <v>18</v>
      </c>
      <c r="AG99" t="s">
        <v>222</v>
      </c>
    </row>
    <row r="100" spans="1:33">
      <c r="A100" s="4">
        <v>98</v>
      </c>
      <c r="B100" s="4">
        <v>1117</v>
      </c>
      <c r="C100" s="42">
        <v>44259</v>
      </c>
      <c r="D100" s="4">
        <v>3100</v>
      </c>
      <c r="E100" s="4">
        <v>48</v>
      </c>
      <c r="F100" s="51">
        <v>6</v>
      </c>
      <c r="G100" s="35" t="s">
        <v>53</v>
      </c>
      <c r="H100" s="35" t="s">
        <v>13</v>
      </c>
      <c r="I100" s="35" t="s">
        <v>88</v>
      </c>
      <c r="J100" s="36">
        <v>8355</v>
      </c>
      <c r="K100" s="34" t="s">
        <v>206</v>
      </c>
      <c r="L100" s="40">
        <v>1500</v>
      </c>
      <c r="M100" s="4">
        <v>2</v>
      </c>
      <c r="N100" s="8">
        <v>3000</v>
      </c>
      <c r="O100" s="8">
        <v>3360</v>
      </c>
      <c r="W100" s="1">
        <v>1171</v>
      </c>
      <c r="X100" s="2">
        <v>44334</v>
      </c>
      <c r="Y100" s="1">
        <v>4000</v>
      </c>
      <c r="Z100" s="9">
        <v>424.58</v>
      </c>
      <c r="AA100" s="9">
        <v>475.52959999999996</v>
      </c>
      <c r="AE100">
        <v>98</v>
      </c>
      <c r="AF100">
        <v>48</v>
      </c>
      <c r="AG100" t="s">
        <v>206</v>
      </c>
    </row>
    <row r="101" spans="1:33">
      <c r="A101" s="4">
        <v>99</v>
      </c>
      <c r="B101" s="4">
        <v>1117</v>
      </c>
      <c r="C101" s="42">
        <v>44259</v>
      </c>
      <c r="D101" s="4">
        <v>3100</v>
      </c>
      <c r="E101" s="4">
        <v>48</v>
      </c>
      <c r="F101" s="51">
        <v>6</v>
      </c>
      <c r="G101" s="35" t="s">
        <v>53</v>
      </c>
      <c r="H101" s="35" t="s">
        <v>13</v>
      </c>
      <c r="I101" s="35" t="s">
        <v>88</v>
      </c>
      <c r="J101" s="36">
        <v>8355</v>
      </c>
      <c r="K101" s="34" t="s">
        <v>207</v>
      </c>
      <c r="L101" s="40">
        <v>1500</v>
      </c>
      <c r="M101" s="4">
        <v>2</v>
      </c>
      <c r="N101" s="8">
        <v>3000</v>
      </c>
      <c r="O101" s="8">
        <v>3360</v>
      </c>
      <c r="W101" s="4">
        <v>1173</v>
      </c>
      <c r="X101" s="5">
        <v>44334</v>
      </c>
      <c r="Y101" s="4">
        <v>4100</v>
      </c>
      <c r="Z101" s="8">
        <v>831.16</v>
      </c>
      <c r="AA101" s="8">
        <v>930.89919999999995</v>
      </c>
      <c r="AE101">
        <v>99</v>
      </c>
      <c r="AF101">
        <v>48</v>
      </c>
      <c r="AG101" t="s">
        <v>207</v>
      </c>
    </row>
    <row r="102" spans="1:33">
      <c r="A102" s="1">
        <v>100</v>
      </c>
      <c r="B102" s="1">
        <v>1119</v>
      </c>
      <c r="C102" s="43">
        <v>44259</v>
      </c>
      <c r="D102" s="1">
        <v>3200</v>
      </c>
      <c r="E102" s="1">
        <v>18</v>
      </c>
      <c r="F102" s="52">
        <v>5</v>
      </c>
      <c r="G102" s="38" t="s">
        <v>47</v>
      </c>
      <c r="H102" s="38" t="s">
        <v>266</v>
      </c>
      <c r="I102" s="38" t="s">
        <v>87</v>
      </c>
      <c r="J102" s="39">
        <v>8359</v>
      </c>
      <c r="K102" s="37" t="s">
        <v>223</v>
      </c>
      <c r="L102" s="41">
        <v>710</v>
      </c>
      <c r="M102" s="1">
        <v>1</v>
      </c>
      <c r="N102" s="9">
        <v>3710</v>
      </c>
      <c r="O102" s="9">
        <v>4155.2</v>
      </c>
      <c r="AE102">
        <v>100</v>
      </c>
      <c r="AF102">
        <v>18</v>
      </c>
      <c r="AG102" t="s">
        <v>223</v>
      </c>
    </row>
    <row r="103" spans="1:33">
      <c r="A103" s="1">
        <v>101</v>
      </c>
      <c r="B103" s="1">
        <v>1119</v>
      </c>
      <c r="C103" s="43">
        <v>44259</v>
      </c>
      <c r="D103" s="1">
        <v>3200</v>
      </c>
      <c r="E103" s="1">
        <v>39</v>
      </c>
      <c r="F103" s="52">
        <v>7</v>
      </c>
      <c r="G103" s="38" t="s">
        <v>90</v>
      </c>
      <c r="H103" s="38" t="s">
        <v>13</v>
      </c>
      <c r="I103" s="38" t="s">
        <v>91</v>
      </c>
      <c r="J103" s="39">
        <v>41406</v>
      </c>
      <c r="K103" s="37" t="s">
        <v>189</v>
      </c>
      <c r="L103" s="41">
        <v>1500</v>
      </c>
      <c r="M103" s="1">
        <v>2</v>
      </c>
      <c r="N103" s="9">
        <v>3710</v>
      </c>
      <c r="O103" s="9">
        <v>4155.2</v>
      </c>
      <c r="AE103">
        <v>101</v>
      </c>
      <c r="AF103">
        <v>39</v>
      </c>
      <c r="AG103" t="s">
        <v>189</v>
      </c>
    </row>
    <row r="104" spans="1:33">
      <c r="A104" s="1">
        <v>102</v>
      </c>
      <c r="B104" s="1">
        <v>1119</v>
      </c>
      <c r="C104" s="43">
        <v>44259</v>
      </c>
      <c r="D104" s="1">
        <v>3200</v>
      </c>
      <c r="E104" s="1">
        <v>39</v>
      </c>
      <c r="F104" s="52">
        <v>7</v>
      </c>
      <c r="G104" s="38" t="s">
        <v>90</v>
      </c>
      <c r="H104" s="38" t="s">
        <v>13</v>
      </c>
      <c r="I104" s="38" t="s">
        <v>91</v>
      </c>
      <c r="J104" s="39">
        <v>41406</v>
      </c>
      <c r="K104" s="37" t="s">
        <v>190</v>
      </c>
      <c r="L104" s="41">
        <v>1500</v>
      </c>
      <c r="M104" s="1">
        <v>2</v>
      </c>
      <c r="N104" s="9">
        <v>3710</v>
      </c>
      <c r="O104" s="9">
        <v>4155.2</v>
      </c>
      <c r="AE104">
        <v>102</v>
      </c>
      <c r="AF104">
        <v>39</v>
      </c>
      <c r="AG104" t="s">
        <v>190</v>
      </c>
    </row>
    <row r="105" spans="1:33">
      <c r="A105" s="4">
        <v>103</v>
      </c>
      <c r="B105" s="4">
        <v>1150</v>
      </c>
      <c r="C105" s="42">
        <v>44313</v>
      </c>
      <c r="D105" s="4">
        <v>3300</v>
      </c>
      <c r="E105" s="4">
        <v>25</v>
      </c>
      <c r="F105" s="51">
        <v>8</v>
      </c>
      <c r="G105" s="35" t="s">
        <v>92</v>
      </c>
      <c r="H105" s="35" t="s">
        <v>13</v>
      </c>
      <c r="I105" s="35" t="s">
        <v>93</v>
      </c>
      <c r="J105" s="36">
        <v>8294</v>
      </c>
      <c r="K105" s="34" t="s">
        <v>230</v>
      </c>
      <c r="L105" s="40">
        <v>1414.11</v>
      </c>
      <c r="M105" s="4">
        <v>1</v>
      </c>
      <c r="N105" s="8">
        <v>1414.11</v>
      </c>
      <c r="O105" s="8">
        <v>1583.8031999999998</v>
      </c>
      <c r="AE105">
        <v>103</v>
      </c>
      <c r="AF105">
        <v>25</v>
      </c>
      <c r="AG105" t="s">
        <v>230</v>
      </c>
    </row>
    <row r="106" spans="1:33">
      <c r="A106" s="1">
        <v>104</v>
      </c>
      <c r="B106" s="1">
        <v>1151</v>
      </c>
      <c r="C106" s="43">
        <v>44314</v>
      </c>
      <c r="D106" s="1">
        <v>3400</v>
      </c>
      <c r="E106" s="1">
        <v>40</v>
      </c>
      <c r="F106" s="52">
        <v>3</v>
      </c>
      <c r="G106" s="38" t="s">
        <v>94</v>
      </c>
      <c r="H106" s="38" t="s">
        <v>1</v>
      </c>
      <c r="I106" s="38" t="s">
        <v>95</v>
      </c>
      <c r="J106" s="39">
        <v>1012</v>
      </c>
      <c r="K106" s="37" t="s">
        <v>96</v>
      </c>
      <c r="L106" s="41">
        <v>133.16999999999999</v>
      </c>
      <c r="M106" s="1">
        <v>1</v>
      </c>
      <c r="N106" s="9">
        <v>133.16999999999999</v>
      </c>
      <c r="O106" s="9">
        <v>149.15039999999999</v>
      </c>
      <c r="AE106">
        <v>104</v>
      </c>
      <c r="AF106">
        <v>40</v>
      </c>
      <c r="AG106" t="s">
        <v>96</v>
      </c>
    </row>
    <row r="107" spans="1:33">
      <c r="A107" s="4">
        <v>105</v>
      </c>
      <c r="B107" s="4">
        <v>1157</v>
      </c>
      <c r="C107" s="42">
        <v>44333</v>
      </c>
      <c r="D107" s="4">
        <v>3500</v>
      </c>
      <c r="E107" s="4">
        <v>35</v>
      </c>
      <c r="F107" s="51">
        <v>10</v>
      </c>
      <c r="G107" s="35" t="s">
        <v>270</v>
      </c>
      <c r="H107" s="35" t="s">
        <v>19</v>
      </c>
      <c r="I107" s="35" t="s">
        <v>67</v>
      </c>
      <c r="J107" s="36">
        <v>13628</v>
      </c>
      <c r="K107" s="34" t="s">
        <v>181</v>
      </c>
      <c r="L107" s="40">
        <v>1350</v>
      </c>
      <c r="M107" s="4">
        <v>1</v>
      </c>
      <c r="N107" s="8">
        <v>1350</v>
      </c>
      <c r="O107" s="8">
        <v>1512</v>
      </c>
      <c r="AE107">
        <v>105</v>
      </c>
      <c r="AF107">
        <v>35</v>
      </c>
      <c r="AG107" t="s">
        <v>181</v>
      </c>
    </row>
    <row r="108" spans="1:33">
      <c r="A108" s="1">
        <v>106</v>
      </c>
      <c r="B108" s="1">
        <v>1160</v>
      </c>
      <c r="C108" s="43">
        <v>44334</v>
      </c>
      <c r="D108" s="1">
        <v>3600</v>
      </c>
      <c r="E108" s="1">
        <v>46</v>
      </c>
      <c r="F108" s="52">
        <v>6</v>
      </c>
      <c r="G108" s="38" t="s">
        <v>98</v>
      </c>
      <c r="H108" s="38" t="s">
        <v>239</v>
      </c>
      <c r="I108" s="38" t="s">
        <v>99</v>
      </c>
      <c r="J108" s="39">
        <v>99999203</v>
      </c>
      <c r="K108" s="37" t="s">
        <v>199</v>
      </c>
      <c r="L108" s="41">
        <v>2100</v>
      </c>
      <c r="M108" s="1">
        <v>2</v>
      </c>
      <c r="N108" s="9">
        <v>84253.32</v>
      </c>
      <c r="O108" s="9">
        <v>94363.718400000012</v>
      </c>
      <c r="AE108">
        <v>106</v>
      </c>
      <c r="AF108">
        <v>46</v>
      </c>
      <c r="AG108" t="s">
        <v>199</v>
      </c>
    </row>
    <row r="109" spans="1:33">
      <c r="A109" s="1">
        <v>107</v>
      </c>
      <c r="B109" s="1">
        <v>1160</v>
      </c>
      <c r="C109" s="43">
        <v>44334</v>
      </c>
      <c r="D109" s="1">
        <v>3600</v>
      </c>
      <c r="E109" s="1">
        <v>46</v>
      </c>
      <c r="F109" s="52">
        <v>6</v>
      </c>
      <c r="G109" s="38" t="s">
        <v>98</v>
      </c>
      <c r="H109" s="38" t="s">
        <v>239</v>
      </c>
      <c r="I109" s="38" t="s">
        <v>99</v>
      </c>
      <c r="J109" s="39">
        <v>99999203</v>
      </c>
      <c r="K109" s="37" t="s">
        <v>200</v>
      </c>
      <c r="L109" s="41">
        <v>2100</v>
      </c>
      <c r="M109" s="1">
        <v>2</v>
      </c>
      <c r="N109" s="9">
        <v>84253.32</v>
      </c>
      <c r="O109" s="9">
        <v>94363.718400000012</v>
      </c>
      <c r="AE109">
        <v>107</v>
      </c>
      <c r="AF109">
        <v>46</v>
      </c>
      <c r="AG109" t="s">
        <v>200</v>
      </c>
    </row>
    <row r="110" spans="1:33">
      <c r="A110" s="1">
        <v>108</v>
      </c>
      <c r="B110" s="1">
        <v>1160</v>
      </c>
      <c r="C110" s="43">
        <v>44334</v>
      </c>
      <c r="D110" s="1">
        <v>3600</v>
      </c>
      <c r="E110" s="1">
        <v>47</v>
      </c>
      <c r="F110" s="52">
        <v>6</v>
      </c>
      <c r="G110" s="38" t="s">
        <v>100</v>
      </c>
      <c r="H110" s="38" t="s">
        <v>240</v>
      </c>
      <c r="I110" s="38" t="s">
        <v>102</v>
      </c>
      <c r="J110" s="39">
        <v>99999197</v>
      </c>
      <c r="K110" s="37" t="s">
        <v>201</v>
      </c>
      <c r="L110" s="41">
        <v>20013.330000000002</v>
      </c>
      <c r="M110" s="1">
        <v>4</v>
      </c>
      <c r="N110" s="9">
        <v>84253.32</v>
      </c>
      <c r="O110" s="9">
        <v>94363.718400000012</v>
      </c>
      <c r="AE110">
        <v>108</v>
      </c>
      <c r="AF110">
        <v>47</v>
      </c>
      <c r="AG110" t="s">
        <v>201</v>
      </c>
    </row>
    <row r="111" spans="1:33">
      <c r="A111" s="1">
        <v>109</v>
      </c>
      <c r="B111" s="1">
        <v>1160</v>
      </c>
      <c r="C111" s="43">
        <v>44334</v>
      </c>
      <c r="D111" s="1">
        <v>3600</v>
      </c>
      <c r="E111" s="1">
        <v>47</v>
      </c>
      <c r="F111" s="52">
        <v>6</v>
      </c>
      <c r="G111" s="38" t="s">
        <v>100</v>
      </c>
      <c r="H111" s="38" t="s">
        <v>240</v>
      </c>
      <c r="I111" s="38" t="s">
        <v>102</v>
      </c>
      <c r="J111" s="39">
        <v>99999197</v>
      </c>
      <c r="K111" s="37" t="s">
        <v>202</v>
      </c>
      <c r="L111" s="41">
        <v>20013.330000000002</v>
      </c>
      <c r="M111" s="1">
        <v>4</v>
      </c>
      <c r="N111" s="9">
        <v>84253.32</v>
      </c>
      <c r="O111" s="9">
        <v>94363.718400000012</v>
      </c>
      <c r="AE111">
        <v>109</v>
      </c>
      <c r="AF111">
        <v>47</v>
      </c>
      <c r="AG111" t="s">
        <v>202</v>
      </c>
    </row>
    <row r="112" spans="1:33">
      <c r="A112" s="1">
        <v>110</v>
      </c>
      <c r="B112" s="1">
        <v>1160</v>
      </c>
      <c r="C112" s="43">
        <v>44334</v>
      </c>
      <c r="D112" s="1">
        <v>3600</v>
      </c>
      <c r="E112" s="1">
        <v>47</v>
      </c>
      <c r="F112" s="52">
        <v>6</v>
      </c>
      <c r="G112" s="38" t="s">
        <v>100</v>
      </c>
      <c r="H112" s="38" t="s">
        <v>240</v>
      </c>
      <c r="I112" s="38" t="s">
        <v>102</v>
      </c>
      <c r="J112" s="39">
        <v>99999197</v>
      </c>
      <c r="K112" s="37" t="s">
        <v>203</v>
      </c>
      <c r="L112" s="41">
        <v>20013.330000000002</v>
      </c>
      <c r="M112" s="1">
        <v>4</v>
      </c>
      <c r="N112" s="9">
        <v>84253.32</v>
      </c>
      <c r="O112" s="9">
        <v>94363.718400000012</v>
      </c>
      <c r="AE112">
        <v>110</v>
      </c>
      <c r="AF112">
        <v>47</v>
      </c>
      <c r="AG112" t="s">
        <v>203</v>
      </c>
    </row>
    <row r="113" spans="1:33">
      <c r="A113" s="1">
        <v>111</v>
      </c>
      <c r="B113" s="1">
        <v>1160</v>
      </c>
      <c r="C113" s="43">
        <v>44334</v>
      </c>
      <c r="D113" s="1">
        <v>3600</v>
      </c>
      <c r="E113" s="1">
        <v>47</v>
      </c>
      <c r="F113" s="52">
        <v>6</v>
      </c>
      <c r="G113" s="38" t="s">
        <v>100</v>
      </c>
      <c r="H113" s="38" t="s">
        <v>240</v>
      </c>
      <c r="I113" s="38" t="s">
        <v>102</v>
      </c>
      <c r="J113" s="39">
        <v>99999197</v>
      </c>
      <c r="K113" s="37" t="s">
        <v>204</v>
      </c>
      <c r="L113" s="41">
        <v>20013.330000000002</v>
      </c>
      <c r="M113" s="1">
        <v>4</v>
      </c>
      <c r="N113" s="9">
        <v>84253.32</v>
      </c>
      <c r="O113" s="9">
        <v>94363.718400000012</v>
      </c>
      <c r="AE113">
        <v>111</v>
      </c>
      <c r="AF113">
        <v>47</v>
      </c>
      <c r="AG113" t="s">
        <v>204</v>
      </c>
    </row>
    <row r="114" spans="1:33">
      <c r="A114" s="4">
        <v>112</v>
      </c>
      <c r="B114" s="4">
        <v>1168</v>
      </c>
      <c r="C114" s="42">
        <v>44334</v>
      </c>
      <c r="D114" s="4">
        <v>3700</v>
      </c>
      <c r="E114" s="4">
        <v>1</v>
      </c>
      <c r="F114" s="51">
        <v>2</v>
      </c>
      <c r="G114" s="35" t="s">
        <v>103</v>
      </c>
      <c r="H114" s="35" t="s">
        <v>19</v>
      </c>
      <c r="I114" s="35" t="s">
        <v>104</v>
      </c>
      <c r="J114" s="36">
        <v>2260</v>
      </c>
      <c r="K114" s="34" t="s">
        <v>105</v>
      </c>
      <c r="L114" s="40">
        <v>264.74</v>
      </c>
      <c r="M114" s="4">
        <v>2</v>
      </c>
      <c r="N114" s="8">
        <v>529.48</v>
      </c>
      <c r="O114" s="8">
        <v>593.01760000000013</v>
      </c>
      <c r="AE114">
        <v>112</v>
      </c>
      <c r="AF114">
        <v>1</v>
      </c>
      <c r="AG114" t="s">
        <v>105</v>
      </c>
    </row>
    <row r="115" spans="1:33">
      <c r="A115" s="4">
        <v>113</v>
      </c>
      <c r="B115" s="4">
        <v>1168</v>
      </c>
      <c r="C115" s="42">
        <v>44334</v>
      </c>
      <c r="D115" s="4">
        <v>3700</v>
      </c>
      <c r="E115" s="4">
        <v>1</v>
      </c>
      <c r="F115" s="51">
        <v>2</v>
      </c>
      <c r="G115" s="35" t="s">
        <v>103</v>
      </c>
      <c r="H115" s="35" t="s">
        <v>19</v>
      </c>
      <c r="I115" s="35" t="s">
        <v>104</v>
      </c>
      <c r="J115" s="36">
        <v>2260</v>
      </c>
      <c r="K115" s="34" t="s">
        <v>124</v>
      </c>
      <c r="L115" s="40">
        <v>264.74</v>
      </c>
      <c r="M115" s="4">
        <v>2</v>
      </c>
      <c r="N115" s="8">
        <v>529.48</v>
      </c>
      <c r="O115" s="8">
        <v>593.01760000000013</v>
      </c>
      <c r="AE115">
        <v>113</v>
      </c>
      <c r="AF115">
        <v>1</v>
      </c>
      <c r="AG115" t="s">
        <v>124</v>
      </c>
    </row>
    <row r="116" spans="1:33">
      <c r="A116" s="1">
        <v>114</v>
      </c>
      <c r="B116" s="1">
        <v>1169</v>
      </c>
      <c r="C116" s="43">
        <v>44334</v>
      </c>
      <c r="D116" s="1">
        <v>3800</v>
      </c>
      <c r="E116" s="1">
        <v>41</v>
      </c>
      <c r="F116" s="52">
        <v>3</v>
      </c>
      <c r="G116" s="38" t="s">
        <v>106</v>
      </c>
      <c r="H116" s="38" t="s">
        <v>13</v>
      </c>
      <c r="I116" s="38" t="s">
        <v>107</v>
      </c>
      <c r="J116" s="39">
        <v>2136</v>
      </c>
      <c r="K116" s="37" t="s">
        <v>191</v>
      </c>
      <c r="L116" s="41">
        <v>374.63</v>
      </c>
      <c r="M116" s="1">
        <v>1</v>
      </c>
      <c r="N116" s="9">
        <v>374.63</v>
      </c>
      <c r="O116" s="9">
        <v>419.5856</v>
      </c>
      <c r="AE116">
        <v>114</v>
      </c>
      <c r="AF116">
        <v>41</v>
      </c>
      <c r="AG116" t="s">
        <v>191</v>
      </c>
    </row>
    <row r="117" spans="1:33">
      <c r="A117" s="4">
        <v>115</v>
      </c>
      <c r="B117" s="4">
        <v>1170</v>
      </c>
      <c r="C117" s="42">
        <v>44334</v>
      </c>
      <c r="D117" s="4">
        <v>3900</v>
      </c>
      <c r="E117" s="4">
        <v>4</v>
      </c>
      <c r="F117" s="51">
        <v>2</v>
      </c>
      <c r="G117" s="35" t="s">
        <v>276</v>
      </c>
      <c r="H117" s="35" t="s">
        <v>13</v>
      </c>
      <c r="I117" s="35" t="s">
        <v>109</v>
      </c>
      <c r="J117" s="36">
        <v>2136</v>
      </c>
      <c r="K117" s="34" t="s">
        <v>209</v>
      </c>
      <c r="L117" s="40">
        <v>374.63</v>
      </c>
      <c r="M117" s="4">
        <v>1</v>
      </c>
      <c r="N117" s="8">
        <v>374.63</v>
      </c>
      <c r="O117" s="8">
        <v>419.5856</v>
      </c>
      <c r="AE117">
        <v>115</v>
      </c>
      <c r="AF117">
        <v>4</v>
      </c>
      <c r="AG117" t="s">
        <v>209</v>
      </c>
    </row>
    <row r="118" spans="1:33">
      <c r="A118" s="1">
        <v>116</v>
      </c>
      <c r="B118" s="1">
        <v>1171</v>
      </c>
      <c r="C118" s="43">
        <v>44334</v>
      </c>
      <c r="D118" s="1">
        <v>4000</v>
      </c>
      <c r="E118" s="1">
        <v>3</v>
      </c>
      <c r="F118" s="52">
        <v>2</v>
      </c>
      <c r="G118" s="38" t="s">
        <v>108</v>
      </c>
      <c r="H118" s="38" t="s">
        <v>13</v>
      </c>
      <c r="I118" s="38" t="s">
        <v>110</v>
      </c>
      <c r="J118" s="39">
        <v>2123</v>
      </c>
      <c r="K118" s="37" t="s">
        <v>208</v>
      </c>
      <c r="L118" s="41">
        <v>424.58</v>
      </c>
      <c r="M118" s="1">
        <v>1</v>
      </c>
      <c r="N118" s="9">
        <v>424.58</v>
      </c>
      <c r="O118" s="9">
        <v>475.52959999999996</v>
      </c>
      <c r="AE118">
        <v>116</v>
      </c>
      <c r="AF118">
        <v>3</v>
      </c>
      <c r="AG118" t="s">
        <v>208</v>
      </c>
    </row>
    <row r="119" spans="1:33">
      <c r="A119" s="4">
        <v>117</v>
      </c>
      <c r="B119" s="4">
        <v>1173</v>
      </c>
      <c r="C119" s="42">
        <v>44334</v>
      </c>
      <c r="D119" s="4">
        <v>4100</v>
      </c>
      <c r="E119" s="4">
        <v>2</v>
      </c>
      <c r="F119" s="51">
        <v>2</v>
      </c>
      <c r="G119" s="35" t="s">
        <v>242</v>
      </c>
      <c r="H119" s="35" t="s">
        <v>19</v>
      </c>
      <c r="I119" s="35" t="s">
        <v>111</v>
      </c>
      <c r="J119" s="36">
        <v>2293</v>
      </c>
      <c r="K119" s="34" t="s">
        <v>125</v>
      </c>
      <c r="L119" s="40">
        <v>207.79</v>
      </c>
      <c r="M119" s="4">
        <v>4</v>
      </c>
      <c r="N119" s="8">
        <v>831.16</v>
      </c>
      <c r="O119" s="8">
        <v>930.89919999999995</v>
      </c>
      <c r="AE119">
        <v>117</v>
      </c>
      <c r="AF119">
        <v>2</v>
      </c>
      <c r="AG119" t="s">
        <v>125</v>
      </c>
    </row>
    <row r="120" spans="1:33">
      <c r="A120" s="4">
        <v>118</v>
      </c>
      <c r="B120" s="4">
        <v>1173</v>
      </c>
      <c r="C120" s="42">
        <v>44334</v>
      </c>
      <c r="D120" s="4">
        <v>4100</v>
      </c>
      <c r="E120" s="4">
        <v>2</v>
      </c>
      <c r="F120" s="51">
        <v>2</v>
      </c>
      <c r="G120" s="35" t="s">
        <v>242</v>
      </c>
      <c r="H120" s="35" t="s">
        <v>19</v>
      </c>
      <c r="I120" s="35" t="s">
        <v>111</v>
      </c>
      <c r="J120" s="36">
        <v>2293</v>
      </c>
      <c r="K120" s="34" t="s">
        <v>126</v>
      </c>
      <c r="L120" s="40">
        <v>207.79</v>
      </c>
      <c r="M120" s="4">
        <v>4</v>
      </c>
      <c r="N120" s="8">
        <v>831.16</v>
      </c>
      <c r="O120" s="8">
        <v>930.89919999999995</v>
      </c>
      <c r="AE120">
        <v>118</v>
      </c>
      <c r="AF120">
        <v>2</v>
      </c>
      <c r="AG120" t="s">
        <v>126</v>
      </c>
    </row>
    <row r="121" spans="1:33">
      <c r="A121" s="4">
        <v>119</v>
      </c>
      <c r="B121" s="4">
        <v>1173</v>
      </c>
      <c r="C121" s="42">
        <v>44334</v>
      </c>
      <c r="D121" s="4">
        <v>4100</v>
      </c>
      <c r="E121" s="4">
        <v>2</v>
      </c>
      <c r="F121" s="51">
        <v>2</v>
      </c>
      <c r="G121" s="35" t="s">
        <v>242</v>
      </c>
      <c r="H121" s="35" t="s">
        <v>19</v>
      </c>
      <c r="I121" s="35" t="s">
        <v>111</v>
      </c>
      <c r="J121" s="36">
        <v>2293</v>
      </c>
      <c r="K121" s="34" t="s">
        <v>127</v>
      </c>
      <c r="L121" s="40">
        <v>207.79</v>
      </c>
      <c r="M121" s="4">
        <v>4</v>
      </c>
      <c r="N121" s="8">
        <v>831.16</v>
      </c>
      <c r="O121" s="8">
        <v>930.89919999999995</v>
      </c>
      <c r="AE121">
        <v>119</v>
      </c>
      <c r="AF121">
        <v>2</v>
      </c>
      <c r="AG121" t="s">
        <v>127</v>
      </c>
    </row>
    <row r="122" spans="1:33">
      <c r="A122" s="4">
        <v>120</v>
      </c>
      <c r="B122" s="4">
        <v>1173</v>
      </c>
      <c r="C122" s="42">
        <v>44334</v>
      </c>
      <c r="D122" s="4">
        <v>4100</v>
      </c>
      <c r="E122" s="4">
        <v>2</v>
      </c>
      <c r="F122" s="51">
        <v>2</v>
      </c>
      <c r="G122" s="35" t="s">
        <v>242</v>
      </c>
      <c r="H122" s="35" t="s">
        <v>19</v>
      </c>
      <c r="I122" s="35" t="s">
        <v>111</v>
      </c>
      <c r="J122" s="36">
        <v>2293</v>
      </c>
      <c r="K122" s="34" t="s">
        <v>128</v>
      </c>
      <c r="L122" s="40">
        <v>207.79</v>
      </c>
      <c r="M122" s="4">
        <v>4</v>
      </c>
      <c r="N122" s="8">
        <v>831.16</v>
      </c>
      <c r="O122" s="8">
        <v>930.89919999999995</v>
      </c>
      <c r="AE122">
        <v>120</v>
      </c>
      <c r="AF122">
        <v>2</v>
      </c>
      <c r="AG122" t="s">
        <v>128</v>
      </c>
    </row>
    <row r="127" spans="1:33">
      <c r="G127" s="20" t="s">
        <v>255</v>
      </c>
    </row>
    <row r="128" spans="1:33">
      <c r="E128" s="17"/>
      <c r="F128" s="17"/>
      <c r="G128" s="27" t="s">
        <v>284</v>
      </c>
      <c r="I128" s="16"/>
      <c r="J128" s="18"/>
      <c r="K128" s="16"/>
      <c r="L128" s="17"/>
    </row>
    <row r="129" spans="7:12">
      <c r="G129" s="28" t="s">
        <v>103</v>
      </c>
    </row>
    <row r="130" spans="7:12">
      <c r="G130" s="28" t="s">
        <v>242</v>
      </c>
      <c r="I130" s="16"/>
      <c r="J130" s="16"/>
      <c r="K130" s="26"/>
      <c r="L130" s="7"/>
    </row>
    <row r="131" spans="7:12">
      <c r="G131" s="29" t="s">
        <v>108</v>
      </c>
      <c r="I131" s="16"/>
      <c r="J131" s="16"/>
      <c r="K131" s="26"/>
      <c r="L131" s="7"/>
    </row>
    <row r="132" spans="7:12">
      <c r="G132" s="28" t="s">
        <v>276</v>
      </c>
      <c r="I132" s="16"/>
      <c r="J132" s="16"/>
      <c r="K132" s="26"/>
      <c r="L132" s="7"/>
    </row>
    <row r="133" spans="7:12">
      <c r="G133" s="28" t="s">
        <v>0</v>
      </c>
      <c r="I133" s="16"/>
      <c r="J133" s="16"/>
      <c r="K133" s="26"/>
      <c r="L133" s="7"/>
    </row>
    <row r="134" spans="7:12">
      <c r="G134" s="29" t="s">
        <v>264</v>
      </c>
      <c r="I134" s="16"/>
      <c r="J134" s="16"/>
      <c r="K134" s="26"/>
      <c r="L134" s="7"/>
    </row>
    <row r="135" spans="7:12">
      <c r="G135" s="28" t="s">
        <v>41</v>
      </c>
      <c r="I135" s="16"/>
      <c r="J135" s="16"/>
      <c r="K135" s="26"/>
      <c r="L135" s="7"/>
    </row>
    <row r="136" spans="7:12">
      <c r="G136" s="29" t="s">
        <v>273</v>
      </c>
      <c r="I136" s="16"/>
      <c r="J136" s="16"/>
      <c r="K136" s="26"/>
      <c r="L136" s="7"/>
    </row>
    <row r="137" spans="7:12">
      <c r="G137" s="29" t="s">
        <v>37</v>
      </c>
      <c r="I137" s="16"/>
      <c r="J137" s="16"/>
      <c r="K137" s="26"/>
      <c r="L137" s="7"/>
    </row>
    <row r="138" spans="7:12">
      <c r="G138" s="29" t="s">
        <v>243</v>
      </c>
      <c r="I138" s="16"/>
      <c r="J138" s="16"/>
      <c r="K138" s="26"/>
      <c r="L138" s="7"/>
    </row>
    <row r="139" spans="7:12">
      <c r="G139" s="28" t="s">
        <v>74</v>
      </c>
      <c r="I139" s="16"/>
      <c r="J139" s="16"/>
      <c r="K139" s="26"/>
      <c r="L139" s="7"/>
    </row>
    <row r="140" spans="7:12">
      <c r="G140" s="28" t="s">
        <v>274</v>
      </c>
      <c r="I140" s="16"/>
      <c r="J140" s="16"/>
      <c r="K140" s="26"/>
      <c r="L140" s="7"/>
    </row>
    <row r="141" spans="7:12">
      <c r="G141" s="28" t="s">
        <v>80</v>
      </c>
      <c r="I141" s="16"/>
      <c r="J141" s="16"/>
      <c r="K141" s="26"/>
      <c r="L141" s="7"/>
    </row>
    <row r="142" spans="7:12">
      <c r="G142" s="29" t="s">
        <v>45</v>
      </c>
      <c r="I142" s="16"/>
      <c r="J142" s="16"/>
      <c r="K142" s="26"/>
      <c r="L142" s="7"/>
    </row>
    <row r="143" spans="7:12">
      <c r="G143" s="29" t="s">
        <v>3</v>
      </c>
      <c r="I143" s="16"/>
      <c r="J143" s="16"/>
      <c r="K143" s="26"/>
      <c r="L143" s="7"/>
    </row>
    <row r="144" spans="7:12">
      <c r="G144" s="29" t="s">
        <v>55</v>
      </c>
      <c r="I144" s="16"/>
      <c r="J144" s="16"/>
      <c r="K144" s="26"/>
      <c r="L144" s="7"/>
    </row>
    <row r="145" spans="7:12">
      <c r="G145" s="29" t="s">
        <v>57</v>
      </c>
      <c r="I145" s="16"/>
      <c r="J145" s="16"/>
      <c r="K145" s="26"/>
      <c r="L145" s="7"/>
    </row>
    <row r="146" spans="7:12">
      <c r="G146" s="28" t="s">
        <v>47</v>
      </c>
      <c r="I146" s="16"/>
      <c r="J146" s="16"/>
      <c r="K146" s="26"/>
      <c r="L146" s="7"/>
    </row>
    <row r="147" spans="7:12">
      <c r="G147" s="29" t="s">
        <v>59</v>
      </c>
      <c r="I147" s="16"/>
      <c r="J147" s="16"/>
      <c r="K147" s="26"/>
      <c r="L147" s="7"/>
    </row>
    <row r="148" spans="7:12">
      <c r="G148" s="28" t="s">
        <v>50</v>
      </c>
      <c r="I148" s="16"/>
      <c r="J148" s="16"/>
      <c r="K148" s="26"/>
      <c r="L148" s="7"/>
    </row>
    <row r="149" spans="7:12">
      <c r="G149" s="28" t="s">
        <v>12</v>
      </c>
      <c r="I149" s="16"/>
      <c r="J149" s="16"/>
      <c r="K149" s="26"/>
      <c r="L149" s="7"/>
    </row>
    <row r="150" spans="7:12">
      <c r="G150" s="28" t="s">
        <v>28</v>
      </c>
      <c r="I150" s="16"/>
      <c r="J150" s="16"/>
      <c r="K150" s="26"/>
      <c r="L150" s="7"/>
    </row>
    <row r="151" spans="7:12">
      <c r="G151" s="28" t="s">
        <v>28</v>
      </c>
      <c r="I151" s="16"/>
      <c r="J151" s="16"/>
      <c r="K151" s="26"/>
      <c r="L151" s="7"/>
    </row>
    <row r="152" spans="7:12">
      <c r="G152" s="28" t="s">
        <v>31</v>
      </c>
      <c r="I152" s="16"/>
      <c r="J152" s="16"/>
      <c r="K152" s="26"/>
      <c r="L152" s="7"/>
    </row>
    <row r="153" spans="7:12">
      <c r="G153" s="28" t="s">
        <v>35</v>
      </c>
      <c r="I153" s="16"/>
      <c r="J153" s="16"/>
      <c r="K153" s="26"/>
      <c r="L153" s="7"/>
    </row>
    <row r="154" spans="7:12">
      <c r="G154" s="28" t="s">
        <v>92</v>
      </c>
      <c r="I154" s="16"/>
      <c r="J154" s="16"/>
      <c r="K154" s="26"/>
      <c r="L154" s="7"/>
    </row>
    <row r="155" spans="7:12">
      <c r="G155" s="29" t="s">
        <v>78</v>
      </c>
      <c r="I155" s="16"/>
      <c r="J155" s="16"/>
      <c r="K155" s="26"/>
      <c r="L155" s="7"/>
    </row>
    <row r="156" spans="7:12">
      <c r="G156" s="29" t="s">
        <v>85</v>
      </c>
      <c r="I156" s="16"/>
      <c r="J156" s="16"/>
      <c r="K156" s="26"/>
      <c r="L156" s="7"/>
    </row>
    <row r="157" spans="7:12">
      <c r="G157" s="29" t="s">
        <v>33</v>
      </c>
      <c r="I157" s="16"/>
      <c r="J157" s="16"/>
      <c r="K157" s="26"/>
      <c r="L157" s="7"/>
    </row>
    <row r="158" spans="7:12">
      <c r="G158" s="28" t="s">
        <v>33</v>
      </c>
      <c r="I158" s="16"/>
      <c r="J158" s="16"/>
      <c r="K158" s="26"/>
      <c r="L158" s="7"/>
    </row>
    <row r="159" spans="7:12">
      <c r="G159" s="29" t="s">
        <v>61</v>
      </c>
      <c r="I159" s="16"/>
      <c r="J159" s="16"/>
      <c r="K159" s="26"/>
      <c r="L159" s="7"/>
    </row>
    <row r="160" spans="7:12">
      <c r="G160" s="28" t="s">
        <v>267</v>
      </c>
      <c r="I160" s="16"/>
      <c r="J160" s="16"/>
      <c r="K160" s="26"/>
      <c r="L160" s="7"/>
    </row>
    <row r="161" spans="7:12">
      <c r="G161" s="29" t="s">
        <v>268</v>
      </c>
      <c r="I161" s="16"/>
      <c r="J161" s="16"/>
      <c r="K161" s="26"/>
      <c r="L161" s="7"/>
    </row>
    <row r="162" spans="7:12">
      <c r="G162" s="28" t="s">
        <v>6</v>
      </c>
      <c r="I162" s="16"/>
      <c r="J162" s="16"/>
      <c r="K162" s="26"/>
      <c r="L162" s="7"/>
    </row>
    <row r="163" spans="7:12">
      <c r="G163" s="28" t="s">
        <v>70</v>
      </c>
      <c r="I163" s="16"/>
      <c r="J163" s="16"/>
      <c r="K163" s="26"/>
      <c r="L163" s="7"/>
    </row>
    <row r="164" spans="7:12">
      <c r="G164" s="29" t="s">
        <v>22</v>
      </c>
      <c r="I164" s="16"/>
      <c r="J164" s="16"/>
      <c r="K164" s="26"/>
      <c r="L164" s="7"/>
    </row>
    <row r="165" spans="7:12">
      <c r="G165" s="28" t="s">
        <v>270</v>
      </c>
      <c r="I165" s="16"/>
      <c r="J165" s="16"/>
      <c r="K165" s="26"/>
      <c r="L165" s="7"/>
    </row>
    <row r="166" spans="7:12">
      <c r="G166" s="28" t="s">
        <v>63</v>
      </c>
      <c r="I166" s="16"/>
      <c r="J166" s="16"/>
      <c r="K166" s="26"/>
      <c r="L166" s="7"/>
    </row>
    <row r="167" spans="7:12">
      <c r="G167" s="28" t="s">
        <v>15</v>
      </c>
      <c r="I167" s="16"/>
      <c r="J167" s="16"/>
      <c r="K167" s="26"/>
      <c r="L167" s="7"/>
    </row>
    <row r="168" spans="7:12">
      <c r="G168" s="28" t="s">
        <v>18</v>
      </c>
      <c r="I168" s="16"/>
      <c r="J168" s="16"/>
      <c r="K168" s="26"/>
      <c r="L168" s="7"/>
    </row>
    <row r="169" spans="7:12">
      <c r="G169" s="29" t="s">
        <v>90</v>
      </c>
      <c r="I169" s="16"/>
      <c r="J169" s="16"/>
      <c r="K169" s="26"/>
      <c r="L169" s="7"/>
    </row>
    <row r="170" spans="7:12">
      <c r="G170" s="29" t="s">
        <v>94</v>
      </c>
      <c r="I170" s="16"/>
      <c r="J170" s="16"/>
      <c r="K170" s="26"/>
      <c r="L170" s="7"/>
    </row>
    <row r="171" spans="7:12">
      <c r="G171" s="29" t="s">
        <v>106</v>
      </c>
      <c r="I171" s="16"/>
      <c r="J171" s="16"/>
      <c r="K171" s="26"/>
      <c r="L171" s="7"/>
    </row>
    <row r="172" spans="7:12">
      <c r="G172" s="28" t="s">
        <v>43</v>
      </c>
      <c r="I172" s="16"/>
      <c r="J172" s="16"/>
      <c r="K172" s="26"/>
      <c r="L172" s="7"/>
    </row>
    <row r="173" spans="7:12">
      <c r="G173" s="28" t="s">
        <v>83</v>
      </c>
      <c r="I173" s="16"/>
      <c r="J173" s="16"/>
      <c r="K173" s="26"/>
      <c r="L173" s="7"/>
    </row>
    <row r="174" spans="7:12">
      <c r="G174" s="28" t="s">
        <v>24</v>
      </c>
      <c r="I174" s="16"/>
      <c r="J174" s="16"/>
      <c r="K174" s="26"/>
      <c r="L174" s="7"/>
    </row>
    <row r="175" spans="7:12">
      <c r="G175" s="29" t="s">
        <v>24</v>
      </c>
      <c r="I175" s="16"/>
      <c r="J175" s="16"/>
      <c r="K175" s="26"/>
      <c r="L175" s="7"/>
    </row>
    <row r="176" spans="7:12">
      <c r="G176" s="29" t="s">
        <v>98</v>
      </c>
      <c r="I176" s="16"/>
      <c r="J176" s="16"/>
      <c r="K176" s="26"/>
      <c r="L176" s="7"/>
    </row>
    <row r="177" spans="7:12">
      <c r="G177" s="29" t="s">
        <v>100</v>
      </c>
      <c r="I177" s="16"/>
      <c r="J177" s="16"/>
      <c r="K177" s="26"/>
      <c r="L177" s="7"/>
    </row>
    <row r="178" spans="7:12">
      <c r="G178" s="28" t="s">
        <v>53</v>
      </c>
      <c r="I178" s="16"/>
      <c r="J178" s="16"/>
      <c r="K178" s="26"/>
      <c r="L178" s="7"/>
    </row>
    <row r="179" spans="7:12">
      <c r="G179" s="28" t="s">
        <v>53</v>
      </c>
      <c r="I179" s="16"/>
      <c r="J179" s="16"/>
      <c r="K179" s="26"/>
      <c r="L179" s="7"/>
    </row>
  </sheetData>
  <autoFilter ref="A1:O122" xr:uid="{13CEB316-ECE9-497E-9212-F885721047D8}"/>
  <mergeCells count="2">
    <mergeCell ref="R57:T57"/>
    <mergeCell ref="W57:Z5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E39A-83E4-48A8-8E75-9CFFF726CCBC}">
  <dimension ref="A1:AG179"/>
  <sheetViews>
    <sheetView topLeftCell="S107" zoomScale="52" workbookViewId="0">
      <selection activeCell="R58" sqref="R58:T99"/>
    </sheetView>
  </sheetViews>
  <sheetFormatPr defaultRowHeight="15"/>
  <cols>
    <col min="1" max="1" width="11.5703125" customWidth="1"/>
    <col min="2" max="2" width="12.7109375" customWidth="1"/>
    <col min="3" max="3" width="20.28515625" customWidth="1"/>
    <col min="6" max="6" width="14.5703125" customWidth="1"/>
    <col min="7" max="7" width="23.28515625" customWidth="1"/>
    <col min="8" max="8" width="14.7109375" customWidth="1"/>
    <col min="9" max="9" width="14.85546875" customWidth="1"/>
    <col min="10" max="10" width="16.28515625" customWidth="1"/>
    <col min="11" max="11" width="16.140625" customWidth="1"/>
    <col min="12" max="12" width="12.7109375" customWidth="1"/>
    <col min="13" max="14" width="12.42578125" customWidth="1"/>
    <col min="15" max="15" width="15.7109375" customWidth="1"/>
    <col min="18" max="18" width="15.85546875" customWidth="1"/>
    <col min="19" max="19" width="20.7109375" customWidth="1"/>
    <col min="20" max="20" width="18" customWidth="1"/>
    <col min="21" max="22" width="25.140625" customWidth="1"/>
    <col min="23" max="23" width="21.7109375" customWidth="1"/>
    <col min="24" max="24" width="28.5703125" customWidth="1"/>
    <col min="25" max="25" width="16.5703125" customWidth="1"/>
    <col min="26" max="26" width="20.140625" customWidth="1"/>
    <col min="27" max="27" width="24.28515625" customWidth="1"/>
    <col min="31" max="31" width="17.85546875" customWidth="1"/>
    <col min="32" max="32" width="11.7109375" customWidth="1"/>
    <col min="33" max="33" width="21.85546875" customWidth="1"/>
  </cols>
  <sheetData>
    <row r="1" spans="1:33" ht="15.75">
      <c r="A1" s="17" t="s">
        <v>278</v>
      </c>
      <c r="B1" s="17" t="s">
        <v>279</v>
      </c>
      <c r="C1" s="30" t="s">
        <v>280</v>
      </c>
      <c r="D1" s="17" t="s">
        <v>281</v>
      </c>
      <c r="E1" s="17" t="s">
        <v>282</v>
      </c>
      <c r="F1" s="53" t="s">
        <v>283</v>
      </c>
      <c r="G1" s="31" t="s">
        <v>284</v>
      </c>
      <c r="H1" s="31" t="s">
        <v>118</v>
      </c>
      <c r="I1" s="32" t="s">
        <v>120</v>
      </c>
      <c r="J1" s="31" t="s">
        <v>285</v>
      </c>
      <c r="K1" s="30" t="s">
        <v>287</v>
      </c>
      <c r="L1" s="30" t="s">
        <v>234</v>
      </c>
      <c r="M1" s="17" t="s">
        <v>286</v>
      </c>
      <c r="N1" s="56"/>
      <c r="O1" s="56"/>
      <c r="R1" t="s">
        <v>253</v>
      </c>
      <c r="S1" t="s">
        <v>116</v>
      </c>
      <c r="T1" t="s">
        <v>314</v>
      </c>
      <c r="U1" t="s">
        <v>335</v>
      </c>
      <c r="V1" t="s">
        <v>256</v>
      </c>
      <c r="W1" t="s">
        <v>257</v>
      </c>
      <c r="X1" t="s">
        <v>258</v>
      </c>
      <c r="Y1" t="s">
        <v>260</v>
      </c>
      <c r="Z1" t="s">
        <v>330</v>
      </c>
      <c r="AB1" t="s">
        <v>334</v>
      </c>
      <c r="AE1" t="s">
        <v>278</v>
      </c>
      <c r="AF1" s="17" t="s">
        <v>282</v>
      </c>
      <c r="AG1" s="17" t="s">
        <v>287</v>
      </c>
    </row>
    <row r="2" spans="1:33" ht="15.75">
      <c r="A2" t="s">
        <v>254</v>
      </c>
      <c r="B2" t="s">
        <v>114</v>
      </c>
      <c r="C2" s="33" t="s">
        <v>115</v>
      </c>
      <c r="D2" t="s">
        <v>252</v>
      </c>
      <c r="E2" t="s">
        <v>253</v>
      </c>
      <c r="F2" s="53" t="s">
        <v>116</v>
      </c>
      <c r="G2" s="33" t="s">
        <v>255</v>
      </c>
      <c r="H2" s="33" t="s">
        <v>256</v>
      </c>
      <c r="I2" s="33" t="s">
        <v>257</v>
      </c>
      <c r="J2" s="33" t="s">
        <v>258</v>
      </c>
      <c r="K2" s="33" t="s">
        <v>277</v>
      </c>
      <c r="L2" s="33" t="s">
        <v>260</v>
      </c>
      <c r="M2" t="s">
        <v>259</v>
      </c>
      <c r="N2" s="61" t="s">
        <v>357</v>
      </c>
      <c r="O2" s="57"/>
      <c r="R2" s="17" t="s">
        <v>282</v>
      </c>
      <c r="S2" s="17" t="s">
        <v>283</v>
      </c>
      <c r="T2" s="16" t="s">
        <v>291</v>
      </c>
      <c r="U2" s="16" t="s">
        <v>292</v>
      </c>
      <c r="V2" s="16" t="s">
        <v>118</v>
      </c>
      <c r="W2" s="18" t="s">
        <v>120</v>
      </c>
      <c r="X2" s="16" t="s">
        <v>285</v>
      </c>
      <c r="Y2" s="17" t="s">
        <v>234</v>
      </c>
      <c r="Z2" t="s">
        <v>337</v>
      </c>
      <c r="AE2" t="s">
        <v>331</v>
      </c>
      <c r="AF2" t="s">
        <v>253</v>
      </c>
      <c r="AG2" t="s">
        <v>277</v>
      </c>
    </row>
    <row r="3" spans="1:33" ht="15.75">
      <c r="A3" s="4">
        <v>1</v>
      </c>
      <c r="B3" s="4">
        <v>1003</v>
      </c>
      <c r="C3" s="42">
        <v>44209</v>
      </c>
      <c r="D3" s="4">
        <v>100</v>
      </c>
      <c r="E3" s="4">
        <v>5</v>
      </c>
      <c r="F3" s="54">
        <v>1</v>
      </c>
      <c r="G3" s="35" t="s">
        <v>0</v>
      </c>
      <c r="H3" s="35" t="s">
        <v>1</v>
      </c>
      <c r="I3" s="35" t="s">
        <v>2</v>
      </c>
      <c r="J3" s="36">
        <v>1006</v>
      </c>
      <c r="K3" s="34" t="s">
        <v>135</v>
      </c>
      <c r="L3" s="40">
        <v>100</v>
      </c>
      <c r="M3" s="4">
        <v>1</v>
      </c>
      <c r="N3" s="60" t="s">
        <v>353</v>
      </c>
      <c r="O3" s="57"/>
      <c r="R3" s="4">
        <v>1</v>
      </c>
      <c r="S3" s="4">
        <v>2</v>
      </c>
      <c r="T3" s="22" t="str">
        <f t="shared" ref="T3:T53" si="0">MID(G129,1,AB3)</f>
        <v xml:space="preserve">Apple Inc. </v>
      </c>
      <c r="U3" s="22" t="str">
        <f t="shared" ref="U3:U53" si="1">MID(G129,AB3,LEN(G129))</f>
        <v xml:space="preserve"> Actually a Flipper</v>
      </c>
      <c r="V3" s="22" t="s">
        <v>19</v>
      </c>
      <c r="W3" s="22" t="s">
        <v>104</v>
      </c>
      <c r="X3" s="23">
        <v>2260</v>
      </c>
      <c r="Y3" s="8">
        <v>264.74</v>
      </c>
      <c r="Z3" s="4">
        <f>LOOKUP(V3,AA$108:AA$117,Z$108:Z$117)</f>
        <v>8</v>
      </c>
      <c r="AB3">
        <f t="shared" ref="AB3:AB16" si="2">FIND(" ",G129,(FIND(" ",G129,1)+1))</f>
        <v>11</v>
      </c>
      <c r="AE3">
        <v>1</v>
      </c>
      <c r="AF3">
        <v>5</v>
      </c>
      <c r="AG3" t="s">
        <v>135</v>
      </c>
    </row>
    <row r="4" spans="1:33" ht="15.75">
      <c r="A4" s="1">
        <v>2</v>
      </c>
      <c r="B4" s="1">
        <v>1021</v>
      </c>
      <c r="C4" s="43">
        <v>44209</v>
      </c>
      <c r="D4" s="1">
        <v>200</v>
      </c>
      <c r="E4" s="1">
        <v>15</v>
      </c>
      <c r="F4" s="55">
        <v>5</v>
      </c>
      <c r="G4" s="38" t="s">
        <v>3</v>
      </c>
      <c r="H4" s="38" t="s">
        <v>263</v>
      </c>
      <c r="I4" s="38" t="s">
        <v>5</v>
      </c>
      <c r="J4" s="39">
        <v>20815001</v>
      </c>
      <c r="K4" s="37" t="s">
        <v>122</v>
      </c>
      <c r="L4" s="41">
        <v>54.35</v>
      </c>
      <c r="M4" s="1">
        <v>2</v>
      </c>
      <c r="N4" s="61" t="s">
        <v>353</v>
      </c>
      <c r="O4" s="57"/>
      <c r="R4" s="4">
        <v>2</v>
      </c>
      <c r="S4" s="4">
        <v>2</v>
      </c>
      <c r="T4" s="22" t="str">
        <f t="shared" si="0"/>
        <v xml:space="preserve">Apple Inc. </v>
      </c>
      <c r="U4" s="22" t="str">
        <f t="shared" si="1"/>
        <v xml:space="preserve"> Actually a Flipper 2</v>
      </c>
      <c r="V4" s="22" t="s">
        <v>19</v>
      </c>
      <c r="W4" s="22" t="s">
        <v>111</v>
      </c>
      <c r="X4" s="23">
        <v>2293</v>
      </c>
      <c r="Y4" s="8">
        <v>207.79</v>
      </c>
      <c r="Z4" s="4">
        <f t="shared" ref="Z4:Z53" si="3">LOOKUP(V4,AA$108:AA$117,Z$108:Z$117)</f>
        <v>8</v>
      </c>
      <c r="AB4">
        <f t="shared" si="2"/>
        <v>11</v>
      </c>
      <c r="AE4">
        <v>2</v>
      </c>
      <c r="AF4">
        <v>15</v>
      </c>
      <c r="AG4" t="s">
        <v>122</v>
      </c>
    </row>
    <row r="5" spans="1:33" ht="15.75">
      <c r="A5" s="1">
        <v>3</v>
      </c>
      <c r="B5" s="1">
        <v>1021</v>
      </c>
      <c r="C5" s="43">
        <v>44209</v>
      </c>
      <c r="D5" s="1">
        <v>200</v>
      </c>
      <c r="E5" s="1">
        <v>15</v>
      </c>
      <c r="F5" s="55">
        <v>5</v>
      </c>
      <c r="G5" s="38" t="s">
        <v>3</v>
      </c>
      <c r="H5" s="38" t="s">
        <v>263</v>
      </c>
      <c r="I5" s="38" t="s">
        <v>5</v>
      </c>
      <c r="J5" s="39">
        <v>20815001</v>
      </c>
      <c r="K5" s="37" t="s">
        <v>141</v>
      </c>
      <c r="L5" s="41">
        <v>54.35</v>
      </c>
      <c r="M5" s="1">
        <v>2</v>
      </c>
      <c r="N5" s="61" t="s">
        <v>353</v>
      </c>
      <c r="O5" s="57"/>
      <c r="R5" s="4">
        <v>3</v>
      </c>
      <c r="S5" s="4">
        <v>2</v>
      </c>
      <c r="T5" s="22" t="str">
        <f t="shared" si="0"/>
        <v xml:space="preserve">Apple Inc. </v>
      </c>
      <c r="U5" s="22" t="str">
        <f t="shared" si="1"/>
        <v xml:space="preserve"> Mini Tablet</v>
      </c>
      <c r="V5" s="22" t="s">
        <v>13</v>
      </c>
      <c r="W5" s="22" t="s">
        <v>110</v>
      </c>
      <c r="X5" s="23">
        <v>2123</v>
      </c>
      <c r="Y5" s="8">
        <v>424.58</v>
      </c>
      <c r="Z5" s="4">
        <f t="shared" si="3"/>
        <v>9</v>
      </c>
      <c r="AB5">
        <f t="shared" si="2"/>
        <v>11</v>
      </c>
      <c r="AE5">
        <v>3</v>
      </c>
      <c r="AF5">
        <v>15</v>
      </c>
      <c r="AG5" t="s">
        <v>141</v>
      </c>
    </row>
    <row r="6" spans="1:33" ht="15.75">
      <c r="A6" s="4">
        <v>4</v>
      </c>
      <c r="B6" s="4">
        <v>1026</v>
      </c>
      <c r="C6" s="42">
        <v>44209</v>
      </c>
      <c r="D6" s="4">
        <v>300</v>
      </c>
      <c r="E6" s="4">
        <v>32</v>
      </c>
      <c r="F6" s="54">
        <v>10</v>
      </c>
      <c r="G6" s="35" t="s">
        <v>6</v>
      </c>
      <c r="H6" s="35" t="s">
        <v>239</v>
      </c>
      <c r="I6" s="35" t="s">
        <v>65</v>
      </c>
      <c r="J6" s="36">
        <v>66001</v>
      </c>
      <c r="K6" s="34" t="s">
        <v>72</v>
      </c>
      <c r="L6" s="40">
        <v>2100</v>
      </c>
      <c r="M6" s="4">
        <v>2</v>
      </c>
      <c r="N6" s="61" t="s">
        <v>353</v>
      </c>
      <c r="O6" s="57"/>
      <c r="R6" s="4">
        <v>4</v>
      </c>
      <c r="S6" s="4">
        <v>2</v>
      </c>
      <c r="T6" s="22" t="str">
        <f t="shared" si="0"/>
        <v xml:space="preserve">Apple Inc. </v>
      </c>
      <c r="U6" s="22" t="str">
        <f t="shared" si="1"/>
        <v xml:space="preserve"> Tiny Tablet</v>
      </c>
      <c r="V6" s="22" t="s">
        <v>13</v>
      </c>
      <c r="W6" s="22" t="s">
        <v>109</v>
      </c>
      <c r="X6" s="23">
        <v>2136</v>
      </c>
      <c r="Y6" s="8">
        <v>374.63</v>
      </c>
      <c r="Z6" s="4">
        <f t="shared" si="3"/>
        <v>9</v>
      </c>
      <c r="AB6">
        <f t="shared" si="2"/>
        <v>11</v>
      </c>
      <c r="AE6">
        <v>4</v>
      </c>
      <c r="AF6">
        <v>32</v>
      </c>
      <c r="AG6" t="s">
        <v>72</v>
      </c>
    </row>
    <row r="7" spans="1:33" ht="15.75">
      <c r="A7" s="4">
        <v>5</v>
      </c>
      <c r="B7" s="4">
        <v>1026</v>
      </c>
      <c r="C7" s="42">
        <v>44209</v>
      </c>
      <c r="D7" s="4">
        <v>300</v>
      </c>
      <c r="E7" s="4">
        <v>32</v>
      </c>
      <c r="F7" s="54">
        <v>10</v>
      </c>
      <c r="G7" s="35" t="s">
        <v>6</v>
      </c>
      <c r="H7" s="35" t="s">
        <v>239</v>
      </c>
      <c r="I7" s="35" t="s">
        <v>65</v>
      </c>
      <c r="J7" s="36">
        <v>66001</v>
      </c>
      <c r="K7" s="34" t="s">
        <v>112</v>
      </c>
      <c r="L7" s="40">
        <v>2100</v>
      </c>
      <c r="M7" s="4">
        <v>2</v>
      </c>
      <c r="N7" s="61" t="s">
        <v>353</v>
      </c>
      <c r="O7" s="57"/>
      <c r="R7" s="4">
        <v>5</v>
      </c>
      <c r="S7" s="4">
        <v>1</v>
      </c>
      <c r="T7" s="22" t="str">
        <f t="shared" si="0"/>
        <v xml:space="preserve">Boxstore Inc. </v>
      </c>
      <c r="U7" s="22" t="str">
        <f t="shared" si="1"/>
        <v xml:space="preserve"> Barista Express</v>
      </c>
      <c r="V7" s="22" t="s">
        <v>1</v>
      </c>
      <c r="W7" s="22" t="s">
        <v>2</v>
      </c>
      <c r="X7" s="23">
        <v>1006</v>
      </c>
      <c r="Y7" s="8">
        <v>100</v>
      </c>
      <c r="Z7" s="4">
        <f t="shared" si="3"/>
        <v>6</v>
      </c>
      <c r="AB7">
        <f t="shared" si="2"/>
        <v>14</v>
      </c>
      <c r="AE7">
        <v>5</v>
      </c>
      <c r="AF7">
        <v>32</v>
      </c>
      <c r="AG7" t="s">
        <v>112</v>
      </c>
    </row>
    <row r="8" spans="1:33" ht="15.75">
      <c r="A8" s="1">
        <v>6</v>
      </c>
      <c r="B8" s="1">
        <v>1030</v>
      </c>
      <c r="C8" s="43">
        <v>44209</v>
      </c>
      <c r="D8" s="1">
        <v>400</v>
      </c>
      <c r="E8" s="1">
        <v>6</v>
      </c>
      <c r="F8" s="55">
        <v>1</v>
      </c>
      <c r="G8" s="38" t="s">
        <v>264</v>
      </c>
      <c r="H8" s="38" t="s">
        <v>1</v>
      </c>
      <c r="I8" s="38" t="s">
        <v>11</v>
      </c>
      <c r="J8" s="39">
        <v>1012</v>
      </c>
      <c r="K8" s="37" t="s">
        <v>129</v>
      </c>
      <c r="L8" s="41">
        <v>133.16999999999999</v>
      </c>
      <c r="M8" s="1">
        <v>-1</v>
      </c>
      <c r="N8" s="61" t="s">
        <v>354</v>
      </c>
      <c r="O8" s="57"/>
      <c r="R8" s="4">
        <v>6</v>
      </c>
      <c r="S8" s="4">
        <v>1</v>
      </c>
      <c r="T8" s="22" t="str">
        <f t="shared" si="0"/>
        <v xml:space="preserve">Boxstore Inc. </v>
      </c>
      <c r="U8" s="22" t="str">
        <f t="shared" si="1"/>
        <v xml:space="preserve"> Barista Express II</v>
      </c>
      <c r="V8" s="22" t="s">
        <v>1</v>
      </c>
      <c r="W8" s="22" t="s">
        <v>11</v>
      </c>
      <c r="X8" s="23">
        <v>1012</v>
      </c>
      <c r="Y8" s="8">
        <v>133.16999999999999</v>
      </c>
      <c r="Z8" s="4">
        <f t="shared" si="3"/>
        <v>6</v>
      </c>
      <c r="AB8">
        <f t="shared" si="2"/>
        <v>14</v>
      </c>
      <c r="AE8">
        <v>6</v>
      </c>
      <c r="AF8">
        <v>6</v>
      </c>
      <c r="AG8" t="s">
        <v>129</v>
      </c>
    </row>
    <row r="9" spans="1:33" ht="15.75">
      <c r="A9" s="1">
        <v>7</v>
      </c>
      <c r="B9" s="1">
        <v>1030</v>
      </c>
      <c r="C9" s="43">
        <v>44209</v>
      </c>
      <c r="D9" s="1">
        <v>400</v>
      </c>
      <c r="E9" s="1">
        <v>6</v>
      </c>
      <c r="F9" s="55">
        <v>1</v>
      </c>
      <c r="G9" s="38" t="s">
        <v>264</v>
      </c>
      <c r="H9" s="38" t="s">
        <v>1</v>
      </c>
      <c r="I9" s="38" t="s">
        <v>11</v>
      </c>
      <c r="J9" s="39">
        <v>1012</v>
      </c>
      <c r="K9" s="37" t="s">
        <v>130</v>
      </c>
      <c r="L9" s="41">
        <v>133.16999999999999</v>
      </c>
      <c r="M9" s="1">
        <v>1</v>
      </c>
      <c r="N9" s="61" t="s">
        <v>355</v>
      </c>
      <c r="O9" s="57"/>
      <c r="R9" s="4">
        <v>7</v>
      </c>
      <c r="S9" s="4">
        <v>1</v>
      </c>
      <c r="T9" s="22" t="str">
        <f t="shared" si="0"/>
        <v xml:space="preserve">Boxstore Inc. </v>
      </c>
      <c r="U9" s="22" t="str">
        <f t="shared" si="1"/>
        <v xml:space="preserve"> Super Tablet</v>
      </c>
      <c r="V9" s="22" t="s">
        <v>13</v>
      </c>
      <c r="W9" s="22" t="s">
        <v>42</v>
      </c>
      <c r="X9" s="23">
        <v>8335</v>
      </c>
      <c r="Y9" s="8">
        <v>1435</v>
      </c>
      <c r="Z9" s="4">
        <f t="shared" si="3"/>
        <v>9</v>
      </c>
      <c r="AB9">
        <f t="shared" si="2"/>
        <v>14</v>
      </c>
      <c r="AE9">
        <v>7</v>
      </c>
      <c r="AF9">
        <v>6</v>
      </c>
      <c r="AG9" t="s">
        <v>130</v>
      </c>
    </row>
    <row r="10" spans="1:33" ht="15.75">
      <c r="A10" s="4">
        <v>8</v>
      </c>
      <c r="B10" s="4">
        <v>1031</v>
      </c>
      <c r="C10" s="42">
        <v>44210</v>
      </c>
      <c r="D10" s="4">
        <v>500</v>
      </c>
      <c r="E10" s="4">
        <v>21</v>
      </c>
      <c r="F10" s="54">
        <v>5</v>
      </c>
      <c r="G10" s="35" t="s">
        <v>12</v>
      </c>
      <c r="H10" s="35" t="s">
        <v>13</v>
      </c>
      <c r="I10" s="35" t="s">
        <v>14</v>
      </c>
      <c r="J10" s="36">
        <v>41406</v>
      </c>
      <c r="K10" s="34" t="s">
        <v>227</v>
      </c>
      <c r="L10" s="40">
        <v>1500</v>
      </c>
      <c r="M10" s="4">
        <v>2</v>
      </c>
      <c r="N10" s="61" t="s">
        <v>355</v>
      </c>
      <c r="O10" s="57"/>
      <c r="R10" s="4">
        <v>8</v>
      </c>
      <c r="S10" s="4">
        <v>1</v>
      </c>
      <c r="T10" s="22" t="str">
        <f t="shared" si="0"/>
        <v xml:space="preserve">Boxstore Inc. </v>
      </c>
      <c r="U10" s="22" t="str">
        <f t="shared" si="1"/>
        <v xml:space="preserve"> Super Tablet 1TB</v>
      </c>
      <c r="V10" s="22" t="s">
        <v>13</v>
      </c>
      <c r="W10" s="22" t="s">
        <v>73</v>
      </c>
      <c r="X10" s="23">
        <v>8360</v>
      </c>
      <c r="Y10" s="8">
        <v>2000</v>
      </c>
      <c r="Z10" s="4">
        <f t="shared" si="3"/>
        <v>9</v>
      </c>
      <c r="AB10">
        <f t="shared" si="2"/>
        <v>14</v>
      </c>
      <c r="AE10">
        <v>8</v>
      </c>
      <c r="AF10">
        <v>21</v>
      </c>
      <c r="AG10" t="s">
        <v>227</v>
      </c>
    </row>
    <row r="11" spans="1:33" ht="15.75">
      <c r="A11" s="4">
        <v>9</v>
      </c>
      <c r="B11" s="4">
        <v>1031</v>
      </c>
      <c r="C11" s="42">
        <v>44210</v>
      </c>
      <c r="D11" s="4">
        <v>500</v>
      </c>
      <c r="E11" s="4">
        <v>21</v>
      </c>
      <c r="F11" s="54">
        <v>5</v>
      </c>
      <c r="G11" s="35" t="s">
        <v>12</v>
      </c>
      <c r="H11" s="35" t="s">
        <v>13</v>
      </c>
      <c r="I11" s="35" t="s">
        <v>14</v>
      </c>
      <c r="J11" s="36">
        <v>41406</v>
      </c>
      <c r="K11" s="34" t="s">
        <v>228</v>
      </c>
      <c r="L11" s="40">
        <v>1500</v>
      </c>
      <c r="M11" s="4">
        <v>2</v>
      </c>
      <c r="N11" s="61" t="s">
        <v>355</v>
      </c>
      <c r="O11" s="57"/>
      <c r="R11" s="4">
        <v>9</v>
      </c>
      <c r="S11" s="4">
        <v>4</v>
      </c>
      <c r="T11" s="22" t="str">
        <f t="shared" si="0"/>
        <v xml:space="preserve">Dell Technologies </v>
      </c>
      <c r="U11" s="22" t="str">
        <f t="shared" si="1"/>
        <v xml:space="preserve"> 20 ounce Blender</v>
      </c>
      <c r="V11" s="22" t="s">
        <v>263</v>
      </c>
      <c r="W11" s="22" t="s">
        <v>38</v>
      </c>
      <c r="X11" s="23">
        <v>11164009</v>
      </c>
      <c r="Y11" s="8">
        <v>69.53</v>
      </c>
      <c r="Z11" s="4">
        <f t="shared" si="3"/>
        <v>5</v>
      </c>
      <c r="AB11">
        <f t="shared" si="2"/>
        <v>18</v>
      </c>
      <c r="AE11">
        <v>9</v>
      </c>
      <c r="AF11">
        <v>21</v>
      </c>
      <c r="AG11" t="s">
        <v>228</v>
      </c>
    </row>
    <row r="12" spans="1:33" ht="15.75">
      <c r="A12" s="4">
        <v>10</v>
      </c>
      <c r="B12" s="4">
        <v>1031</v>
      </c>
      <c r="C12" s="42">
        <v>44210</v>
      </c>
      <c r="D12" s="4">
        <v>500</v>
      </c>
      <c r="E12" s="4">
        <v>37</v>
      </c>
      <c r="F12" s="54">
        <v>7</v>
      </c>
      <c r="G12" s="35" t="s">
        <v>15</v>
      </c>
      <c r="H12" s="35" t="s">
        <v>1</v>
      </c>
      <c r="I12" s="35" t="s">
        <v>16</v>
      </c>
      <c r="J12" s="36">
        <v>5618009</v>
      </c>
      <c r="K12" s="34" t="s">
        <v>17</v>
      </c>
      <c r="L12" s="40">
        <v>199.8</v>
      </c>
      <c r="M12" s="4">
        <v>2</v>
      </c>
      <c r="N12" s="61" t="s">
        <v>355</v>
      </c>
      <c r="O12" s="57"/>
      <c r="R12" s="4">
        <v>10</v>
      </c>
      <c r="S12" s="4">
        <v>4</v>
      </c>
      <c r="T12" s="22" t="str">
        <f t="shared" si="0"/>
        <v xml:space="preserve">Dell Technologies </v>
      </c>
      <c r="U12" s="22" t="str">
        <f t="shared" si="1"/>
        <v xml:space="preserve"> 40 ounce Blender</v>
      </c>
      <c r="V12" s="22" t="s">
        <v>263</v>
      </c>
      <c r="W12" s="22" t="s">
        <v>40</v>
      </c>
      <c r="X12" s="23">
        <v>42542001</v>
      </c>
      <c r="Y12" s="8">
        <v>89.41</v>
      </c>
      <c r="Z12" s="4">
        <f t="shared" si="3"/>
        <v>5</v>
      </c>
      <c r="AB12">
        <f t="shared" si="2"/>
        <v>18</v>
      </c>
      <c r="AE12">
        <v>10</v>
      </c>
      <c r="AF12">
        <v>37</v>
      </c>
      <c r="AG12" t="s">
        <v>17</v>
      </c>
    </row>
    <row r="13" spans="1:33" ht="15.75">
      <c r="A13" s="4">
        <v>11</v>
      </c>
      <c r="B13" s="4">
        <v>1031</v>
      </c>
      <c r="C13" s="42">
        <v>44210</v>
      </c>
      <c r="D13" s="4">
        <v>500</v>
      </c>
      <c r="E13" s="4">
        <v>37</v>
      </c>
      <c r="F13" s="54">
        <v>7</v>
      </c>
      <c r="G13" s="35" t="s">
        <v>15</v>
      </c>
      <c r="H13" s="35" t="s">
        <v>1</v>
      </c>
      <c r="I13" s="35" t="s">
        <v>16</v>
      </c>
      <c r="J13" s="36">
        <v>5618009</v>
      </c>
      <c r="K13" s="34" t="s">
        <v>184</v>
      </c>
      <c r="L13" s="40">
        <v>199.8</v>
      </c>
      <c r="M13" s="4">
        <v>2</v>
      </c>
      <c r="N13" s="61" t="s">
        <v>355</v>
      </c>
      <c r="O13" s="57"/>
      <c r="R13" s="4">
        <v>11</v>
      </c>
      <c r="S13" s="4">
        <v>4</v>
      </c>
      <c r="T13" s="22" t="str">
        <f t="shared" si="0"/>
        <v xml:space="preserve">Dell Technologies </v>
      </c>
      <c r="U13" s="22" t="str">
        <f t="shared" si="1"/>
        <v xml:space="preserve"> 65" HDTV</v>
      </c>
      <c r="V13" s="22" t="s">
        <v>241</v>
      </c>
      <c r="W13" s="22" t="s">
        <v>76</v>
      </c>
      <c r="X13" s="23">
        <v>51281</v>
      </c>
      <c r="Y13" s="8">
        <v>6665.33</v>
      </c>
      <c r="Z13" s="4">
        <f t="shared" si="3"/>
        <v>3</v>
      </c>
      <c r="AB13">
        <f t="shared" si="2"/>
        <v>18</v>
      </c>
      <c r="AE13">
        <v>11</v>
      </c>
      <c r="AF13">
        <v>37</v>
      </c>
      <c r="AG13" t="s">
        <v>184</v>
      </c>
    </row>
    <row r="14" spans="1:33" ht="15.75">
      <c r="A14" s="4">
        <v>12</v>
      </c>
      <c r="B14" s="4">
        <v>1031</v>
      </c>
      <c r="C14" s="42">
        <v>44210</v>
      </c>
      <c r="D14" s="4">
        <v>500</v>
      </c>
      <c r="E14" s="4">
        <v>38</v>
      </c>
      <c r="F14" s="54">
        <v>7</v>
      </c>
      <c r="G14" s="35" t="s">
        <v>18</v>
      </c>
      <c r="H14" s="35" t="s">
        <v>19</v>
      </c>
      <c r="I14" s="35" t="s">
        <v>20</v>
      </c>
      <c r="J14" s="36">
        <v>20983041</v>
      </c>
      <c r="K14" s="34" t="s">
        <v>185</v>
      </c>
      <c r="L14" s="40">
        <v>332.97</v>
      </c>
      <c r="M14" s="4">
        <v>4</v>
      </c>
      <c r="N14" s="61" t="s">
        <v>355</v>
      </c>
      <c r="O14" s="57"/>
      <c r="R14" s="4">
        <v>12</v>
      </c>
      <c r="S14" s="4">
        <v>4</v>
      </c>
      <c r="T14" s="22" t="str">
        <f t="shared" si="0"/>
        <v xml:space="preserve">Dell Technologies </v>
      </c>
      <c r="U14" s="22" t="str">
        <f t="shared" si="1"/>
        <v xml:space="preserve"> 60" HDTV</v>
      </c>
      <c r="V14" s="22" t="s">
        <v>241</v>
      </c>
      <c r="W14" s="22" t="s">
        <v>275</v>
      </c>
      <c r="X14" s="23">
        <v>51287</v>
      </c>
      <c r="Y14" s="8">
        <v>6065.33</v>
      </c>
      <c r="Z14" s="4">
        <f t="shared" si="3"/>
        <v>3</v>
      </c>
      <c r="AB14">
        <f t="shared" si="2"/>
        <v>18</v>
      </c>
      <c r="AE14">
        <v>12</v>
      </c>
      <c r="AF14">
        <v>38</v>
      </c>
      <c r="AG14" t="s">
        <v>185</v>
      </c>
    </row>
    <row r="15" spans="1:33" ht="15.75">
      <c r="A15" s="4">
        <v>13</v>
      </c>
      <c r="B15" s="4">
        <v>1031</v>
      </c>
      <c r="C15" s="42">
        <v>44210</v>
      </c>
      <c r="D15" s="4">
        <v>500</v>
      </c>
      <c r="E15" s="4">
        <v>38</v>
      </c>
      <c r="F15" s="54">
        <v>7</v>
      </c>
      <c r="G15" s="35" t="s">
        <v>18</v>
      </c>
      <c r="H15" s="35" t="s">
        <v>19</v>
      </c>
      <c r="I15" s="35" t="s">
        <v>20</v>
      </c>
      <c r="J15" s="36">
        <v>20983041</v>
      </c>
      <c r="K15" s="34" t="s">
        <v>186</v>
      </c>
      <c r="L15" s="40">
        <v>332.97</v>
      </c>
      <c r="M15" s="4">
        <v>4</v>
      </c>
      <c r="N15" s="61" t="s">
        <v>355</v>
      </c>
      <c r="O15" s="57"/>
      <c r="R15" s="4">
        <v>13</v>
      </c>
      <c r="S15" s="4">
        <v>4</v>
      </c>
      <c r="T15" s="22" t="str">
        <f t="shared" si="0"/>
        <v xml:space="preserve">Dell Technologies </v>
      </c>
      <c r="U15" s="22" t="str">
        <f t="shared" si="1"/>
        <v xml:space="preserve"> Mini Tablet</v>
      </c>
      <c r="V15" s="22" t="s">
        <v>13</v>
      </c>
      <c r="W15" s="22" t="s">
        <v>81</v>
      </c>
      <c r="X15" s="23">
        <v>8211010</v>
      </c>
      <c r="Y15" s="8">
        <v>499.5</v>
      </c>
      <c r="Z15" s="4">
        <f t="shared" si="3"/>
        <v>9</v>
      </c>
      <c r="AB15">
        <f t="shared" si="2"/>
        <v>18</v>
      </c>
      <c r="AE15">
        <v>13</v>
      </c>
      <c r="AF15">
        <v>38</v>
      </c>
      <c r="AG15" t="s">
        <v>186</v>
      </c>
    </row>
    <row r="16" spans="1:33" ht="15.75">
      <c r="A16" s="4">
        <v>14</v>
      </c>
      <c r="B16" s="4">
        <v>1031</v>
      </c>
      <c r="C16" s="42">
        <v>44210</v>
      </c>
      <c r="D16" s="4">
        <v>500</v>
      </c>
      <c r="E16" s="4">
        <v>38</v>
      </c>
      <c r="F16" s="54">
        <v>7</v>
      </c>
      <c r="G16" s="35" t="s">
        <v>18</v>
      </c>
      <c r="H16" s="35" t="s">
        <v>19</v>
      </c>
      <c r="I16" s="35" t="s">
        <v>20</v>
      </c>
      <c r="J16" s="36">
        <v>20983041</v>
      </c>
      <c r="K16" s="34" t="s">
        <v>187</v>
      </c>
      <c r="L16" s="40">
        <v>332.97</v>
      </c>
      <c r="M16" s="4">
        <v>4</v>
      </c>
      <c r="N16" s="61" t="s">
        <v>355</v>
      </c>
      <c r="O16" s="57"/>
      <c r="R16" s="4">
        <v>14</v>
      </c>
      <c r="S16" s="4">
        <v>4</v>
      </c>
      <c r="T16" s="22" t="str">
        <f t="shared" si="0"/>
        <v xml:space="preserve">Dell Technologies </v>
      </c>
      <c r="U16" s="22" t="str">
        <f t="shared" si="1"/>
        <v xml:space="preserve"> Really Smartphone</v>
      </c>
      <c r="V16" s="22" t="s">
        <v>19</v>
      </c>
      <c r="W16" s="22" t="s">
        <v>46</v>
      </c>
      <c r="X16" s="23">
        <v>50864001</v>
      </c>
      <c r="Y16" s="8">
        <v>1090.9100000000001</v>
      </c>
      <c r="Z16" s="4">
        <f t="shared" si="3"/>
        <v>8</v>
      </c>
      <c r="AB16">
        <f t="shared" si="2"/>
        <v>18</v>
      </c>
      <c r="AE16">
        <v>14</v>
      </c>
      <c r="AF16">
        <v>38</v>
      </c>
      <c r="AG16" t="s">
        <v>187</v>
      </c>
    </row>
    <row r="17" spans="1:33" ht="15.75">
      <c r="A17" s="4">
        <v>15</v>
      </c>
      <c r="B17" s="4">
        <v>1031</v>
      </c>
      <c r="C17" s="42">
        <v>44210</v>
      </c>
      <c r="D17" s="4">
        <v>500</v>
      </c>
      <c r="E17" s="4">
        <v>38</v>
      </c>
      <c r="F17" s="54">
        <v>7</v>
      </c>
      <c r="G17" s="35" t="s">
        <v>18</v>
      </c>
      <c r="H17" s="35" t="s">
        <v>19</v>
      </c>
      <c r="I17" s="35" t="s">
        <v>20</v>
      </c>
      <c r="J17" s="36">
        <v>20983041</v>
      </c>
      <c r="K17" s="34" t="s">
        <v>188</v>
      </c>
      <c r="L17" s="40">
        <v>332.97</v>
      </c>
      <c r="M17" s="4">
        <v>4</v>
      </c>
      <c r="N17" s="61" t="s">
        <v>355</v>
      </c>
      <c r="O17" s="57"/>
      <c r="R17" s="4">
        <v>15</v>
      </c>
      <c r="S17" s="4">
        <v>5</v>
      </c>
      <c r="T17" s="22" t="str">
        <f t="shared" si="0"/>
        <v xml:space="preserve">Hitachi </v>
      </c>
      <c r="U17" s="22" t="str">
        <f t="shared" si="1"/>
        <v xml:space="preserve"> 20 ounce Blender</v>
      </c>
      <c r="V17" s="22" t="s">
        <v>263</v>
      </c>
      <c r="W17" s="22" t="s">
        <v>5</v>
      </c>
      <c r="X17" s="23">
        <v>20815001</v>
      </c>
      <c r="Y17" s="8">
        <v>54.35</v>
      </c>
      <c r="Z17" s="4">
        <f t="shared" si="3"/>
        <v>5</v>
      </c>
      <c r="AB17">
        <f t="shared" ref="AB17:AB28" si="4">FIND(" ",G143,1)</f>
        <v>8</v>
      </c>
      <c r="AE17">
        <v>15</v>
      </c>
      <c r="AF17">
        <v>38</v>
      </c>
      <c r="AG17" t="s">
        <v>188</v>
      </c>
    </row>
    <row r="18" spans="1:33" ht="15.75">
      <c r="A18" s="1">
        <v>16</v>
      </c>
      <c r="B18" s="1">
        <v>1033</v>
      </c>
      <c r="C18" s="43">
        <v>44210</v>
      </c>
      <c r="D18" s="1">
        <v>600</v>
      </c>
      <c r="E18" s="1">
        <v>34</v>
      </c>
      <c r="F18" s="55">
        <v>10</v>
      </c>
      <c r="G18" s="38" t="s">
        <v>22</v>
      </c>
      <c r="H18" s="38" t="s">
        <v>19</v>
      </c>
      <c r="I18" s="38" t="s">
        <v>23</v>
      </c>
      <c r="J18" s="39">
        <v>8427</v>
      </c>
      <c r="K18" s="37" t="s">
        <v>175</v>
      </c>
      <c r="L18" s="41">
        <v>1010</v>
      </c>
      <c r="M18" s="1">
        <v>-1</v>
      </c>
      <c r="N18" s="61" t="s">
        <v>354</v>
      </c>
      <c r="O18" s="57"/>
      <c r="R18" s="4">
        <v>16</v>
      </c>
      <c r="S18" s="4">
        <v>5</v>
      </c>
      <c r="T18" s="22" t="str">
        <f t="shared" si="0"/>
        <v xml:space="preserve">Hitachi </v>
      </c>
      <c r="U18" s="22" t="str">
        <f t="shared" si="1"/>
        <v xml:space="preserve"> Actually a Flipper</v>
      </c>
      <c r="V18" s="22" t="s">
        <v>19</v>
      </c>
      <c r="W18" s="22" t="s">
        <v>56</v>
      </c>
      <c r="X18" s="23">
        <v>40184001</v>
      </c>
      <c r="Y18" s="8">
        <v>226.07</v>
      </c>
      <c r="Z18" s="4">
        <f t="shared" si="3"/>
        <v>8</v>
      </c>
      <c r="AB18">
        <f t="shared" si="4"/>
        <v>8</v>
      </c>
      <c r="AE18">
        <v>16</v>
      </c>
      <c r="AF18">
        <v>34</v>
      </c>
      <c r="AG18" t="s">
        <v>175</v>
      </c>
    </row>
    <row r="19" spans="1:33" ht="15.75">
      <c r="A19" s="1">
        <v>17</v>
      </c>
      <c r="B19" s="1">
        <v>1033</v>
      </c>
      <c r="C19" s="43">
        <v>44210</v>
      </c>
      <c r="D19" s="1">
        <v>600</v>
      </c>
      <c r="E19" s="1">
        <v>34</v>
      </c>
      <c r="F19" s="55">
        <v>10</v>
      </c>
      <c r="G19" s="38" t="s">
        <v>22</v>
      </c>
      <c r="H19" s="38" t="s">
        <v>19</v>
      </c>
      <c r="I19" s="38" t="s">
        <v>23</v>
      </c>
      <c r="J19" s="39">
        <v>8427</v>
      </c>
      <c r="K19" s="37" t="s">
        <v>176</v>
      </c>
      <c r="L19" s="41">
        <v>1010</v>
      </c>
      <c r="M19" s="1">
        <v>1</v>
      </c>
      <c r="N19" s="61" t="s">
        <v>355</v>
      </c>
      <c r="O19" s="57"/>
      <c r="R19" s="4">
        <v>17</v>
      </c>
      <c r="S19" s="4">
        <v>5</v>
      </c>
      <c r="T19" s="22" t="str">
        <f t="shared" si="0"/>
        <v xml:space="preserve">Hitachi </v>
      </c>
      <c r="U19" s="22" t="str">
        <f t="shared" si="1"/>
        <v xml:space="preserve"> Barista Express</v>
      </c>
      <c r="V19" s="22" t="s">
        <v>1</v>
      </c>
      <c r="W19" s="22" t="s">
        <v>58</v>
      </c>
      <c r="X19" s="23">
        <v>40182001</v>
      </c>
      <c r="Y19" s="8">
        <v>172.63</v>
      </c>
      <c r="Z19" s="4">
        <f t="shared" si="3"/>
        <v>6</v>
      </c>
      <c r="AB19">
        <f t="shared" si="4"/>
        <v>8</v>
      </c>
      <c r="AE19">
        <v>17</v>
      </c>
      <c r="AF19">
        <v>34</v>
      </c>
      <c r="AG19" t="s">
        <v>176</v>
      </c>
    </row>
    <row r="20" spans="1:33" ht="15.75">
      <c r="A20" s="4">
        <v>18</v>
      </c>
      <c r="B20" s="4">
        <v>1034</v>
      </c>
      <c r="C20" s="42">
        <v>44210</v>
      </c>
      <c r="D20" s="4">
        <v>700</v>
      </c>
      <c r="E20" s="4">
        <v>44</v>
      </c>
      <c r="F20" s="54">
        <v>3</v>
      </c>
      <c r="G20" s="35" t="s">
        <v>24</v>
      </c>
      <c r="H20" s="35" t="s">
        <v>265</v>
      </c>
      <c r="I20" s="35" t="s">
        <v>26</v>
      </c>
      <c r="J20" s="36">
        <v>5804084</v>
      </c>
      <c r="K20" s="34" t="s">
        <v>196</v>
      </c>
      <c r="L20" s="40">
        <v>504.69</v>
      </c>
      <c r="M20" s="4">
        <v>2</v>
      </c>
      <c r="N20" s="61" t="s">
        <v>355</v>
      </c>
      <c r="O20" s="57"/>
      <c r="R20" s="4">
        <v>18</v>
      </c>
      <c r="S20" s="4">
        <v>5</v>
      </c>
      <c r="T20" s="22" t="str">
        <f t="shared" si="0"/>
        <v xml:space="preserve">Hitachi </v>
      </c>
      <c r="U20" s="22" t="str">
        <f t="shared" si="1"/>
        <v xml:space="preserve"> Dryer</v>
      </c>
      <c r="V20" s="22" t="s">
        <v>266</v>
      </c>
      <c r="W20" s="22" t="s">
        <v>87</v>
      </c>
      <c r="X20" s="23">
        <v>8359</v>
      </c>
      <c r="Y20" s="8">
        <v>710</v>
      </c>
      <c r="Z20" s="4">
        <f t="shared" si="3"/>
        <v>7</v>
      </c>
      <c r="AB20">
        <f t="shared" si="4"/>
        <v>8</v>
      </c>
      <c r="AE20">
        <v>18</v>
      </c>
      <c r="AF20">
        <v>44</v>
      </c>
      <c r="AG20" t="s">
        <v>196</v>
      </c>
    </row>
    <row r="21" spans="1:33" ht="15.75">
      <c r="A21" s="4">
        <v>19</v>
      </c>
      <c r="B21" s="4">
        <v>1034</v>
      </c>
      <c r="C21" s="42">
        <v>44210</v>
      </c>
      <c r="D21" s="4">
        <v>700</v>
      </c>
      <c r="E21" s="4">
        <v>44</v>
      </c>
      <c r="F21" s="54">
        <v>3</v>
      </c>
      <c r="G21" s="35" t="s">
        <v>24</v>
      </c>
      <c r="H21" s="35" t="s">
        <v>265</v>
      </c>
      <c r="I21" s="35" t="s">
        <v>26</v>
      </c>
      <c r="J21" s="36">
        <v>5804084</v>
      </c>
      <c r="K21" s="34" t="s">
        <v>197</v>
      </c>
      <c r="L21" s="40">
        <v>504.69</v>
      </c>
      <c r="M21" s="4">
        <v>2</v>
      </c>
      <c r="N21" s="61" t="s">
        <v>355</v>
      </c>
      <c r="O21" s="57"/>
      <c r="R21" s="4">
        <v>19</v>
      </c>
      <c r="S21" s="4">
        <v>5</v>
      </c>
      <c r="T21" s="22" t="str">
        <f t="shared" si="0"/>
        <v xml:space="preserve">Hitachi </v>
      </c>
      <c r="U21" s="22" t="str">
        <f t="shared" si="1"/>
        <v xml:space="preserve"> Mini Tablet</v>
      </c>
      <c r="V21" s="22" t="s">
        <v>13</v>
      </c>
      <c r="W21" s="22" t="s">
        <v>60</v>
      </c>
      <c r="X21" s="23">
        <v>5850009</v>
      </c>
      <c r="Y21" s="8">
        <v>448.25</v>
      </c>
      <c r="Z21" s="4">
        <f t="shared" si="3"/>
        <v>9</v>
      </c>
      <c r="AB21">
        <f t="shared" si="4"/>
        <v>8</v>
      </c>
      <c r="AE21">
        <v>19</v>
      </c>
      <c r="AF21">
        <v>44</v>
      </c>
      <c r="AG21" t="s">
        <v>197</v>
      </c>
    </row>
    <row r="22" spans="1:33" ht="15.75">
      <c r="A22" s="1">
        <v>20</v>
      </c>
      <c r="B22" s="1">
        <v>1036</v>
      </c>
      <c r="C22" s="43">
        <v>44214</v>
      </c>
      <c r="D22" s="1">
        <v>800</v>
      </c>
      <c r="E22" s="1">
        <v>34</v>
      </c>
      <c r="F22" s="55">
        <v>10</v>
      </c>
      <c r="G22" s="38" t="s">
        <v>22</v>
      </c>
      <c r="H22" s="38" t="s">
        <v>19</v>
      </c>
      <c r="I22" s="38" t="s">
        <v>23</v>
      </c>
      <c r="J22" s="39">
        <v>8427</v>
      </c>
      <c r="K22" s="37" t="s">
        <v>177</v>
      </c>
      <c r="L22" s="41">
        <v>1010</v>
      </c>
      <c r="M22" s="1">
        <v>2</v>
      </c>
      <c r="N22" s="61" t="s">
        <v>355</v>
      </c>
      <c r="O22" s="57"/>
      <c r="R22" s="4">
        <v>20</v>
      </c>
      <c r="S22" s="4">
        <v>5</v>
      </c>
      <c r="T22" s="22" t="str">
        <f t="shared" si="0"/>
        <v xml:space="preserve">Hitachi </v>
      </c>
      <c r="U22" s="22" t="str">
        <f t="shared" si="1"/>
        <v xml:space="preserve"> Really Smartphone</v>
      </c>
      <c r="V22" s="22" t="s">
        <v>19</v>
      </c>
      <c r="W22" s="22" t="s">
        <v>51</v>
      </c>
      <c r="X22" s="23">
        <v>13563</v>
      </c>
      <c r="Y22" s="8">
        <v>1170</v>
      </c>
      <c r="Z22" s="4">
        <f t="shared" si="3"/>
        <v>8</v>
      </c>
      <c r="AB22">
        <f t="shared" si="4"/>
        <v>8</v>
      </c>
      <c r="AE22">
        <v>20</v>
      </c>
      <c r="AF22">
        <v>34</v>
      </c>
      <c r="AG22" t="s">
        <v>177</v>
      </c>
    </row>
    <row r="23" spans="1:33" ht="15.75">
      <c r="A23" s="1">
        <v>21</v>
      </c>
      <c r="B23" s="1">
        <v>1036</v>
      </c>
      <c r="C23" s="43">
        <v>44214</v>
      </c>
      <c r="D23" s="1">
        <v>800</v>
      </c>
      <c r="E23" s="1">
        <v>34</v>
      </c>
      <c r="F23" s="55">
        <v>10</v>
      </c>
      <c r="G23" s="38" t="s">
        <v>22</v>
      </c>
      <c r="H23" s="38" t="s">
        <v>19</v>
      </c>
      <c r="I23" s="38" t="s">
        <v>23</v>
      </c>
      <c r="J23" s="39">
        <v>8427</v>
      </c>
      <c r="K23" s="37" t="s">
        <v>178</v>
      </c>
      <c r="L23" s="41">
        <v>1010</v>
      </c>
      <c r="M23" s="1">
        <v>2</v>
      </c>
      <c r="N23" s="61" t="s">
        <v>355</v>
      </c>
      <c r="O23" s="57"/>
      <c r="R23" s="4">
        <v>21</v>
      </c>
      <c r="S23" s="4">
        <v>5</v>
      </c>
      <c r="T23" s="22" t="str">
        <f t="shared" si="0"/>
        <v xml:space="preserve">Hitachi </v>
      </c>
      <c r="U23" s="22" t="str">
        <f>MID(G149,AB23,LEN(G149))</f>
        <v xml:space="preserve"> Super Tablet</v>
      </c>
      <c r="V23" s="22" t="s">
        <v>13</v>
      </c>
      <c r="W23" s="22" t="s">
        <v>14</v>
      </c>
      <c r="X23" s="23">
        <v>41406</v>
      </c>
      <c r="Y23" s="8">
        <v>1500</v>
      </c>
      <c r="Z23" s="4">
        <f t="shared" si="3"/>
        <v>9</v>
      </c>
      <c r="AB23">
        <f t="shared" si="4"/>
        <v>8</v>
      </c>
      <c r="AE23">
        <v>21</v>
      </c>
      <c r="AF23">
        <v>34</v>
      </c>
      <c r="AG23" t="s">
        <v>178</v>
      </c>
    </row>
    <row r="24" spans="1:33" ht="15.75">
      <c r="A24" s="4">
        <v>22</v>
      </c>
      <c r="B24" s="4">
        <v>1040</v>
      </c>
      <c r="C24" s="42">
        <v>44214</v>
      </c>
      <c r="D24" s="4">
        <v>900</v>
      </c>
      <c r="E24" s="4">
        <v>22</v>
      </c>
      <c r="F24" s="54">
        <v>8</v>
      </c>
      <c r="G24" s="35" t="s">
        <v>28</v>
      </c>
      <c r="H24" s="35" t="s">
        <v>263</v>
      </c>
      <c r="I24" s="35" t="s">
        <v>29</v>
      </c>
      <c r="J24" s="36">
        <v>8413009</v>
      </c>
      <c r="K24" s="34" t="s">
        <v>30</v>
      </c>
      <c r="L24" s="40">
        <v>50.75</v>
      </c>
      <c r="M24" s="4">
        <v>2</v>
      </c>
      <c r="N24" s="61" t="s">
        <v>355</v>
      </c>
      <c r="O24" s="57"/>
      <c r="R24" s="4">
        <v>22</v>
      </c>
      <c r="S24" s="4">
        <v>8</v>
      </c>
      <c r="T24" s="22" t="str">
        <f t="shared" si="0"/>
        <v xml:space="preserve">Intel </v>
      </c>
      <c r="U24" s="22" t="str">
        <f t="shared" si="1"/>
        <v xml:space="preserve"> 20 ounce Blender</v>
      </c>
      <c r="V24" s="22" t="s">
        <v>263</v>
      </c>
      <c r="W24" s="22" t="s">
        <v>29</v>
      </c>
      <c r="X24" s="23">
        <v>8413009</v>
      </c>
      <c r="Y24" s="8">
        <v>50.75</v>
      </c>
      <c r="Z24" s="4">
        <f t="shared" si="3"/>
        <v>5</v>
      </c>
      <c r="AB24">
        <f t="shared" si="4"/>
        <v>6</v>
      </c>
      <c r="AE24">
        <v>22</v>
      </c>
      <c r="AF24">
        <v>22</v>
      </c>
      <c r="AG24" t="s">
        <v>30</v>
      </c>
    </row>
    <row r="25" spans="1:33" ht="15.75">
      <c r="A25" s="4">
        <v>23</v>
      </c>
      <c r="B25" s="4">
        <v>1040</v>
      </c>
      <c r="C25" s="42">
        <v>44214</v>
      </c>
      <c r="D25" s="4">
        <v>900</v>
      </c>
      <c r="E25" s="4">
        <v>22</v>
      </c>
      <c r="F25" s="54">
        <v>8</v>
      </c>
      <c r="G25" s="35" t="s">
        <v>28</v>
      </c>
      <c r="H25" s="35" t="s">
        <v>263</v>
      </c>
      <c r="I25" s="35" t="s">
        <v>29</v>
      </c>
      <c r="J25" s="36">
        <v>8413009</v>
      </c>
      <c r="K25" s="34" t="s">
        <v>142</v>
      </c>
      <c r="L25" s="40">
        <v>50.75</v>
      </c>
      <c r="M25" s="4">
        <v>2</v>
      </c>
      <c r="N25" s="61" t="s">
        <v>355</v>
      </c>
      <c r="O25" s="57"/>
      <c r="R25" s="4">
        <v>22</v>
      </c>
      <c r="S25" s="4">
        <v>8</v>
      </c>
      <c r="T25" s="22" t="str">
        <f t="shared" si="0"/>
        <v xml:space="preserve">Intel </v>
      </c>
      <c r="U25" s="22" t="str">
        <f t="shared" si="1"/>
        <v xml:space="preserve"> 20 ounce Blender</v>
      </c>
      <c r="V25" s="22" t="s">
        <v>263</v>
      </c>
      <c r="W25" s="22" t="s">
        <v>29</v>
      </c>
      <c r="X25" s="23">
        <v>8413009</v>
      </c>
      <c r="Y25" s="8">
        <v>50.75</v>
      </c>
      <c r="Z25" s="4">
        <f t="shared" si="3"/>
        <v>5</v>
      </c>
      <c r="AB25">
        <f t="shared" si="4"/>
        <v>6</v>
      </c>
      <c r="AE25">
        <v>23</v>
      </c>
      <c r="AF25">
        <v>22</v>
      </c>
      <c r="AG25" t="s">
        <v>142</v>
      </c>
    </row>
    <row r="26" spans="1:33" ht="15.75">
      <c r="A26" s="4">
        <v>24</v>
      </c>
      <c r="B26" s="4">
        <v>1040</v>
      </c>
      <c r="C26" s="42">
        <v>44214</v>
      </c>
      <c r="D26" s="4">
        <v>900</v>
      </c>
      <c r="E26" s="4">
        <v>23</v>
      </c>
      <c r="F26" s="54">
        <v>8</v>
      </c>
      <c r="G26" s="35" t="s">
        <v>31</v>
      </c>
      <c r="H26" s="35" t="s">
        <v>1</v>
      </c>
      <c r="I26" s="35" t="s">
        <v>32</v>
      </c>
      <c r="J26" s="36">
        <v>3820009</v>
      </c>
      <c r="K26" s="34" t="s">
        <v>143</v>
      </c>
      <c r="L26" s="40">
        <v>104.5</v>
      </c>
      <c r="M26" s="4">
        <v>14</v>
      </c>
      <c r="N26" s="61" t="s">
        <v>355</v>
      </c>
      <c r="O26" s="57"/>
      <c r="R26" s="4">
        <v>23</v>
      </c>
      <c r="S26" s="4">
        <v>8</v>
      </c>
      <c r="T26" s="22" t="str">
        <f t="shared" si="0"/>
        <v xml:space="preserve">Intel </v>
      </c>
      <c r="U26" s="22" t="str">
        <f t="shared" si="1"/>
        <v xml:space="preserve"> Barista Express</v>
      </c>
      <c r="V26" s="22" t="s">
        <v>1</v>
      </c>
      <c r="W26" s="22" t="s">
        <v>32</v>
      </c>
      <c r="X26" s="23">
        <v>3820009</v>
      </c>
      <c r="Y26" s="8">
        <v>104.5</v>
      </c>
      <c r="Z26" s="4">
        <f t="shared" si="3"/>
        <v>6</v>
      </c>
      <c r="AB26">
        <f t="shared" si="4"/>
        <v>6</v>
      </c>
      <c r="AE26">
        <v>24</v>
      </c>
      <c r="AF26">
        <v>23</v>
      </c>
      <c r="AG26" t="s">
        <v>143</v>
      </c>
    </row>
    <row r="27" spans="1:33" ht="15.75">
      <c r="A27" s="4">
        <v>25</v>
      </c>
      <c r="B27" s="4">
        <v>1040</v>
      </c>
      <c r="C27" s="42">
        <v>44214</v>
      </c>
      <c r="D27" s="4">
        <v>900</v>
      </c>
      <c r="E27" s="4">
        <v>23</v>
      </c>
      <c r="F27" s="54">
        <v>8</v>
      </c>
      <c r="G27" s="35" t="s">
        <v>31</v>
      </c>
      <c r="H27" s="35" t="s">
        <v>1</v>
      </c>
      <c r="I27" s="35" t="s">
        <v>32</v>
      </c>
      <c r="J27" s="36">
        <v>3820009</v>
      </c>
      <c r="K27" s="34" t="s">
        <v>144</v>
      </c>
      <c r="L27" s="40">
        <v>104.5</v>
      </c>
      <c r="M27" s="4">
        <v>14</v>
      </c>
      <c r="N27" s="61" t="s">
        <v>355</v>
      </c>
      <c r="O27" s="57"/>
      <c r="R27" s="4">
        <v>24</v>
      </c>
      <c r="S27" s="4">
        <v>8</v>
      </c>
      <c r="T27" s="22" t="str">
        <f t="shared" si="0"/>
        <v xml:space="preserve">Intel </v>
      </c>
      <c r="U27" s="22" t="str">
        <f t="shared" si="1"/>
        <v xml:space="preserve"> Really Smartphone</v>
      </c>
      <c r="V27" s="22" t="s">
        <v>19</v>
      </c>
      <c r="W27" s="22" t="s">
        <v>36</v>
      </c>
      <c r="X27" s="23">
        <v>1100321</v>
      </c>
      <c r="Y27" s="8">
        <v>1272</v>
      </c>
      <c r="Z27" s="4">
        <f t="shared" si="3"/>
        <v>8</v>
      </c>
      <c r="AB27">
        <f t="shared" si="4"/>
        <v>6</v>
      </c>
      <c r="AE27">
        <v>25</v>
      </c>
      <c r="AF27">
        <v>23</v>
      </c>
      <c r="AG27" t="s">
        <v>144</v>
      </c>
    </row>
    <row r="28" spans="1:33" ht="15.75">
      <c r="A28" s="4">
        <v>26</v>
      </c>
      <c r="B28" s="4">
        <v>1040</v>
      </c>
      <c r="C28" s="42">
        <v>44214</v>
      </c>
      <c r="D28" s="4">
        <v>900</v>
      </c>
      <c r="E28" s="4">
        <v>23</v>
      </c>
      <c r="F28" s="54">
        <v>8</v>
      </c>
      <c r="G28" s="35" t="s">
        <v>31</v>
      </c>
      <c r="H28" s="35" t="s">
        <v>1</v>
      </c>
      <c r="I28" s="35" t="s">
        <v>32</v>
      </c>
      <c r="J28" s="36">
        <v>3820009</v>
      </c>
      <c r="K28" s="34" t="s">
        <v>145</v>
      </c>
      <c r="L28" s="40">
        <v>104.5</v>
      </c>
      <c r="M28" s="4">
        <v>14</v>
      </c>
      <c r="N28" s="61" t="s">
        <v>355</v>
      </c>
      <c r="O28" s="57"/>
      <c r="R28" s="4">
        <v>25</v>
      </c>
      <c r="S28" s="4">
        <v>8</v>
      </c>
      <c r="T28" s="22" t="str">
        <f t="shared" si="0"/>
        <v xml:space="preserve">Intel </v>
      </c>
      <c r="U28" s="22" t="str">
        <f t="shared" si="1"/>
        <v xml:space="preserve"> Super Tablet</v>
      </c>
      <c r="V28" s="22" t="s">
        <v>13</v>
      </c>
      <c r="W28" s="22" t="s">
        <v>93</v>
      </c>
      <c r="X28" s="23">
        <v>8294</v>
      </c>
      <c r="Y28" s="8">
        <v>1414.11</v>
      </c>
      <c r="Z28" s="4">
        <f t="shared" si="3"/>
        <v>9</v>
      </c>
      <c r="AB28">
        <f t="shared" si="4"/>
        <v>6</v>
      </c>
      <c r="AE28">
        <v>26</v>
      </c>
      <c r="AF28">
        <v>23</v>
      </c>
      <c r="AG28" t="s">
        <v>145</v>
      </c>
    </row>
    <row r="29" spans="1:33" ht="15.75">
      <c r="A29" s="4">
        <v>27</v>
      </c>
      <c r="B29" s="4">
        <v>1040</v>
      </c>
      <c r="C29" s="42">
        <v>44214</v>
      </c>
      <c r="D29" s="4">
        <v>900</v>
      </c>
      <c r="E29" s="4">
        <v>23</v>
      </c>
      <c r="F29" s="54">
        <v>8</v>
      </c>
      <c r="G29" s="35" t="s">
        <v>31</v>
      </c>
      <c r="H29" s="35" t="s">
        <v>1</v>
      </c>
      <c r="I29" s="35" t="s">
        <v>32</v>
      </c>
      <c r="J29" s="36">
        <v>3820009</v>
      </c>
      <c r="K29" s="34" t="s">
        <v>146</v>
      </c>
      <c r="L29" s="40">
        <v>104.5</v>
      </c>
      <c r="M29" s="4">
        <v>14</v>
      </c>
      <c r="N29" s="61" t="s">
        <v>355</v>
      </c>
      <c r="O29" s="57"/>
      <c r="R29" s="4">
        <v>26</v>
      </c>
      <c r="S29" s="4">
        <v>9</v>
      </c>
      <c r="T29" s="22" t="str">
        <f t="shared" si="0"/>
        <v xml:space="preserve">LG Electronics </v>
      </c>
      <c r="U29" s="22" t="str">
        <f t="shared" si="1"/>
        <v xml:space="preserve"> Mini Tablet</v>
      </c>
      <c r="V29" s="22" t="s">
        <v>13</v>
      </c>
      <c r="W29" s="22" t="s">
        <v>79</v>
      </c>
      <c r="X29" s="23">
        <v>2136</v>
      </c>
      <c r="Y29" s="8">
        <v>374.63</v>
      </c>
      <c r="Z29" s="4">
        <f t="shared" si="3"/>
        <v>9</v>
      </c>
      <c r="AB29">
        <f t="shared" ref="AB29:AB34" si="5">FIND(" ",G155,(FIND(" ",G155,1)+1))</f>
        <v>15</v>
      </c>
      <c r="AE29">
        <v>27</v>
      </c>
      <c r="AF29">
        <v>23</v>
      </c>
      <c r="AG29" t="s">
        <v>146</v>
      </c>
    </row>
    <row r="30" spans="1:33" ht="15.75">
      <c r="A30" s="4">
        <v>28</v>
      </c>
      <c r="B30" s="4">
        <v>1040</v>
      </c>
      <c r="C30" s="42">
        <v>44214</v>
      </c>
      <c r="D30" s="4">
        <v>900</v>
      </c>
      <c r="E30" s="4">
        <v>23</v>
      </c>
      <c r="F30" s="54">
        <v>8</v>
      </c>
      <c r="G30" s="35" t="s">
        <v>31</v>
      </c>
      <c r="H30" s="35" t="s">
        <v>1</v>
      </c>
      <c r="I30" s="35" t="s">
        <v>32</v>
      </c>
      <c r="J30" s="36">
        <v>3820009</v>
      </c>
      <c r="K30" s="34" t="s">
        <v>147</v>
      </c>
      <c r="L30" s="40">
        <v>104.5</v>
      </c>
      <c r="M30" s="4">
        <v>14</v>
      </c>
      <c r="N30" s="61" t="s">
        <v>355</v>
      </c>
      <c r="O30" s="57"/>
      <c r="R30" s="4">
        <v>27</v>
      </c>
      <c r="S30" s="4">
        <v>9</v>
      </c>
      <c r="T30" s="22" t="str">
        <f t="shared" si="0"/>
        <v xml:space="preserve">LG Electronics </v>
      </c>
      <c r="U30" s="22" t="str">
        <f t="shared" si="1"/>
        <v xml:space="preserve"> Not-as Smartphone</v>
      </c>
      <c r="V30" s="22" t="s">
        <v>19</v>
      </c>
      <c r="W30" s="22" t="s">
        <v>86</v>
      </c>
      <c r="X30" s="23">
        <v>2124</v>
      </c>
      <c r="Y30" s="8">
        <v>358.74</v>
      </c>
      <c r="Z30" s="4">
        <f t="shared" si="3"/>
        <v>8</v>
      </c>
      <c r="AB30">
        <f t="shared" si="5"/>
        <v>15</v>
      </c>
      <c r="AE30">
        <v>28</v>
      </c>
      <c r="AF30">
        <v>23</v>
      </c>
      <c r="AG30" t="s">
        <v>147</v>
      </c>
    </row>
    <row r="31" spans="1:33" ht="15.75">
      <c r="A31" s="4">
        <v>29</v>
      </c>
      <c r="B31" s="4">
        <v>1040</v>
      </c>
      <c r="C31" s="42">
        <v>44214</v>
      </c>
      <c r="D31" s="4">
        <v>900</v>
      </c>
      <c r="E31" s="4">
        <v>23</v>
      </c>
      <c r="F31" s="54">
        <v>8</v>
      </c>
      <c r="G31" s="35" t="s">
        <v>31</v>
      </c>
      <c r="H31" s="35" t="s">
        <v>1</v>
      </c>
      <c r="I31" s="35" t="s">
        <v>32</v>
      </c>
      <c r="J31" s="36">
        <v>3820009</v>
      </c>
      <c r="K31" s="34" t="s">
        <v>148</v>
      </c>
      <c r="L31" s="40">
        <v>104.5</v>
      </c>
      <c r="M31" s="4">
        <v>14</v>
      </c>
      <c r="N31" s="61" t="s">
        <v>355</v>
      </c>
      <c r="O31" s="57"/>
      <c r="R31" s="45">
        <v>28</v>
      </c>
      <c r="S31" s="45">
        <v>9</v>
      </c>
      <c r="T31" s="46" t="str">
        <f t="shared" si="0"/>
        <v xml:space="preserve">LG Electronics </v>
      </c>
      <c r="U31" s="46" t="str">
        <f t="shared" si="1"/>
        <v xml:space="preserve"> Really Smartphone</v>
      </c>
      <c r="V31" s="46" t="s">
        <v>19</v>
      </c>
      <c r="W31" s="46" t="s">
        <v>82</v>
      </c>
      <c r="X31" s="47">
        <v>41398</v>
      </c>
      <c r="Y31" s="48">
        <v>1040</v>
      </c>
      <c r="Z31" s="4">
        <f t="shared" si="3"/>
        <v>8</v>
      </c>
      <c r="AB31">
        <f t="shared" si="5"/>
        <v>15</v>
      </c>
      <c r="AE31">
        <v>29</v>
      </c>
      <c r="AF31">
        <v>23</v>
      </c>
      <c r="AG31" t="s">
        <v>148</v>
      </c>
    </row>
    <row r="32" spans="1:33" ht="15.75">
      <c r="A32" s="4">
        <v>30</v>
      </c>
      <c r="B32" s="4">
        <v>1040</v>
      </c>
      <c r="C32" s="42">
        <v>44214</v>
      </c>
      <c r="D32" s="4">
        <v>900</v>
      </c>
      <c r="E32" s="4">
        <v>23</v>
      </c>
      <c r="F32" s="54">
        <v>8</v>
      </c>
      <c r="G32" s="35" t="s">
        <v>31</v>
      </c>
      <c r="H32" s="35" t="s">
        <v>1</v>
      </c>
      <c r="I32" s="35" t="s">
        <v>32</v>
      </c>
      <c r="J32" s="36">
        <v>3820009</v>
      </c>
      <c r="K32" s="34" t="s">
        <v>149</v>
      </c>
      <c r="L32" s="40">
        <v>104.5</v>
      </c>
      <c r="M32" s="4">
        <v>14</v>
      </c>
      <c r="N32" s="61" t="s">
        <v>355</v>
      </c>
      <c r="O32" s="57"/>
      <c r="R32" s="45">
        <v>28</v>
      </c>
      <c r="S32" s="45">
        <v>9</v>
      </c>
      <c r="T32" s="46" t="str">
        <f t="shared" si="0"/>
        <v xml:space="preserve">LG Electronics </v>
      </c>
      <c r="U32" s="46" t="str">
        <f t="shared" si="1"/>
        <v xml:space="preserve"> Really Smartphone</v>
      </c>
      <c r="V32" s="46" t="s">
        <v>19</v>
      </c>
      <c r="W32" s="46" t="s">
        <v>82</v>
      </c>
      <c r="X32" s="47">
        <v>41398</v>
      </c>
      <c r="Y32" s="48">
        <v>1200</v>
      </c>
      <c r="Z32" s="4">
        <f>LOOKUP(V32,AA$108:AA$117,Z$108:Z$117)</f>
        <v>8</v>
      </c>
      <c r="AB32">
        <f t="shared" si="5"/>
        <v>15</v>
      </c>
      <c r="AE32">
        <v>30</v>
      </c>
      <c r="AF32">
        <v>23</v>
      </c>
      <c r="AG32" t="s">
        <v>149</v>
      </c>
    </row>
    <row r="33" spans="1:33" ht="15.75">
      <c r="A33" s="4">
        <v>31</v>
      </c>
      <c r="B33" s="4">
        <v>1040</v>
      </c>
      <c r="C33" s="42">
        <v>44214</v>
      </c>
      <c r="D33" s="4">
        <v>900</v>
      </c>
      <c r="E33" s="4">
        <v>23</v>
      </c>
      <c r="F33" s="54">
        <v>8</v>
      </c>
      <c r="G33" s="35" t="s">
        <v>31</v>
      </c>
      <c r="H33" s="35" t="s">
        <v>1</v>
      </c>
      <c r="I33" s="35" t="s">
        <v>32</v>
      </c>
      <c r="J33" s="36">
        <v>3820009</v>
      </c>
      <c r="K33" s="34" t="s">
        <v>150</v>
      </c>
      <c r="L33" s="40">
        <v>104.5</v>
      </c>
      <c r="M33" s="4">
        <v>14</v>
      </c>
      <c r="N33" s="61" t="s">
        <v>355</v>
      </c>
      <c r="O33" s="57"/>
      <c r="R33" s="4">
        <v>29</v>
      </c>
      <c r="S33" s="4">
        <v>9</v>
      </c>
      <c r="T33" s="22" t="str">
        <f t="shared" si="0"/>
        <v xml:space="preserve">LG Electronics </v>
      </c>
      <c r="U33" s="22" t="str">
        <f t="shared" si="1"/>
        <v xml:space="preserve"> Super Tablet</v>
      </c>
      <c r="V33" s="22" t="s">
        <v>13</v>
      </c>
      <c r="W33" s="22" t="s">
        <v>69</v>
      </c>
      <c r="X33" s="23">
        <v>8335</v>
      </c>
      <c r="Y33" s="8">
        <v>1435</v>
      </c>
      <c r="Z33" s="4">
        <f t="shared" si="3"/>
        <v>9</v>
      </c>
      <c r="AB33">
        <f t="shared" si="5"/>
        <v>15</v>
      </c>
      <c r="AE33">
        <v>31</v>
      </c>
      <c r="AF33">
        <v>23</v>
      </c>
      <c r="AG33" t="s">
        <v>150</v>
      </c>
    </row>
    <row r="34" spans="1:33" ht="15.75">
      <c r="A34" s="4">
        <v>32</v>
      </c>
      <c r="B34" s="4">
        <v>1040</v>
      </c>
      <c r="C34" s="42">
        <v>44214</v>
      </c>
      <c r="D34" s="4">
        <v>900</v>
      </c>
      <c r="E34" s="4">
        <v>23</v>
      </c>
      <c r="F34" s="54">
        <v>8</v>
      </c>
      <c r="G34" s="35" t="s">
        <v>31</v>
      </c>
      <c r="H34" s="35" t="s">
        <v>1</v>
      </c>
      <c r="I34" s="35" t="s">
        <v>32</v>
      </c>
      <c r="J34" s="36">
        <v>3820009</v>
      </c>
      <c r="K34" s="34" t="s">
        <v>151</v>
      </c>
      <c r="L34" s="40">
        <v>104.5</v>
      </c>
      <c r="M34" s="4">
        <v>14</v>
      </c>
      <c r="N34" s="61" t="s">
        <v>355</v>
      </c>
      <c r="O34" s="57"/>
      <c r="R34" s="4">
        <v>30</v>
      </c>
      <c r="S34" s="4">
        <v>9</v>
      </c>
      <c r="T34" s="22" t="str">
        <f t="shared" si="0"/>
        <v xml:space="preserve">LG Electronics </v>
      </c>
      <c r="U34" s="22" t="str">
        <f t="shared" si="1"/>
        <v xml:space="preserve"> Super Tablet X</v>
      </c>
      <c r="V34" s="22" t="s">
        <v>13</v>
      </c>
      <c r="W34" s="22" t="s">
        <v>62</v>
      </c>
      <c r="X34" s="23">
        <v>11577</v>
      </c>
      <c r="Y34" s="8">
        <v>1842</v>
      </c>
      <c r="Z34" s="4">
        <f t="shared" si="3"/>
        <v>9</v>
      </c>
      <c r="AB34">
        <f t="shared" si="5"/>
        <v>15</v>
      </c>
      <c r="AE34">
        <v>32</v>
      </c>
      <c r="AF34">
        <v>23</v>
      </c>
      <c r="AG34" t="s">
        <v>151</v>
      </c>
    </row>
    <row r="35" spans="1:33" ht="15.75">
      <c r="A35" s="4">
        <v>33</v>
      </c>
      <c r="B35" s="4">
        <v>1040</v>
      </c>
      <c r="C35" s="42">
        <v>44214</v>
      </c>
      <c r="D35" s="4">
        <v>900</v>
      </c>
      <c r="E35" s="4">
        <v>23</v>
      </c>
      <c r="F35" s="54">
        <v>8</v>
      </c>
      <c r="G35" s="35" t="s">
        <v>31</v>
      </c>
      <c r="H35" s="35" t="s">
        <v>1</v>
      </c>
      <c r="I35" s="35" t="s">
        <v>32</v>
      </c>
      <c r="J35" s="36">
        <v>3820009</v>
      </c>
      <c r="K35" s="34" t="s">
        <v>152</v>
      </c>
      <c r="L35" s="40">
        <v>104.5</v>
      </c>
      <c r="M35" s="4">
        <v>14</v>
      </c>
      <c r="N35" s="61" t="s">
        <v>355</v>
      </c>
      <c r="O35" s="57"/>
      <c r="R35" s="4">
        <v>31</v>
      </c>
      <c r="S35" s="4">
        <v>10</v>
      </c>
      <c r="T35" s="22" t="str">
        <f t="shared" si="0"/>
        <v xml:space="preserve">Microsoft </v>
      </c>
      <c r="U35" s="22" t="str">
        <f t="shared" si="1"/>
        <v xml:space="preserve"> 55" HDTV</v>
      </c>
      <c r="V35" s="22" t="s">
        <v>239</v>
      </c>
      <c r="W35" s="22" t="s">
        <v>269</v>
      </c>
      <c r="X35" s="23">
        <v>56014</v>
      </c>
      <c r="Y35" s="8">
        <v>2605</v>
      </c>
      <c r="Z35" s="4">
        <f t="shared" si="3"/>
        <v>2</v>
      </c>
      <c r="AB35">
        <f>FIND(" ",G161,1)</f>
        <v>10</v>
      </c>
      <c r="AE35">
        <v>33</v>
      </c>
      <c r="AF35">
        <v>23</v>
      </c>
      <c r="AG35" t="s">
        <v>152</v>
      </c>
    </row>
    <row r="36" spans="1:33" ht="15.75">
      <c r="A36" s="4">
        <v>34</v>
      </c>
      <c r="B36" s="4">
        <v>1040</v>
      </c>
      <c r="C36" s="42">
        <v>44214</v>
      </c>
      <c r="D36" s="4">
        <v>900</v>
      </c>
      <c r="E36" s="4">
        <v>23</v>
      </c>
      <c r="F36" s="54">
        <v>8</v>
      </c>
      <c r="G36" s="35" t="s">
        <v>31</v>
      </c>
      <c r="H36" s="35" t="s">
        <v>1</v>
      </c>
      <c r="I36" s="35" t="s">
        <v>32</v>
      </c>
      <c r="J36" s="36">
        <v>3820009</v>
      </c>
      <c r="K36" s="34" t="s">
        <v>153</v>
      </c>
      <c r="L36" s="40">
        <v>104.5</v>
      </c>
      <c r="M36" s="4">
        <v>14</v>
      </c>
      <c r="N36" s="61" t="s">
        <v>355</v>
      </c>
      <c r="O36" s="57"/>
      <c r="R36" s="4">
        <v>32</v>
      </c>
      <c r="S36" s="4">
        <v>10</v>
      </c>
      <c r="T36" s="22" t="str">
        <f t="shared" si="0"/>
        <v xml:space="preserve">Microsoft </v>
      </c>
      <c r="U36" s="22" t="str">
        <f t="shared" si="1"/>
        <v xml:space="preserve"> 50" HDTV</v>
      </c>
      <c r="V36" s="22" t="s">
        <v>239</v>
      </c>
      <c r="W36" s="22" t="s">
        <v>65</v>
      </c>
      <c r="X36" s="23">
        <v>66001</v>
      </c>
      <c r="Y36" s="8">
        <v>2100</v>
      </c>
      <c r="Z36" s="4">
        <f t="shared" si="3"/>
        <v>2</v>
      </c>
      <c r="AB36">
        <f t="shared" ref="AB36:AB43" si="6">FIND(" ",G161,1)</f>
        <v>10</v>
      </c>
      <c r="AE36">
        <v>34</v>
      </c>
      <c r="AF36">
        <v>23</v>
      </c>
      <c r="AG36" t="s">
        <v>153</v>
      </c>
    </row>
    <row r="37" spans="1:33" ht="15.75">
      <c r="A37" s="4">
        <v>35</v>
      </c>
      <c r="B37" s="4">
        <v>1040</v>
      </c>
      <c r="C37" s="42">
        <v>44214</v>
      </c>
      <c r="D37" s="4">
        <v>900</v>
      </c>
      <c r="E37" s="4">
        <v>23</v>
      </c>
      <c r="F37" s="54">
        <v>8</v>
      </c>
      <c r="G37" s="35" t="s">
        <v>31</v>
      </c>
      <c r="H37" s="35" t="s">
        <v>1</v>
      </c>
      <c r="I37" s="35" t="s">
        <v>32</v>
      </c>
      <c r="J37" s="36">
        <v>3820009</v>
      </c>
      <c r="K37" s="34" t="s">
        <v>154</v>
      </c>
      <c r="L37" s="40">
        <v>104.5</v>
      </c>
      <c r="M37" s="4">
        <v>14</v>
      </c>
      <c r="N37" s="61" t="s">
        <v>355</v>
      </c>
      <c r="O37" s="57"/>
      <c r="R37" s="4">
        <v>33</v>
      </c>
      <c r="S37" s="4">
        <v>10</v>
      </c>
      <c r="T37" s="22" t="str">
        <f t="shared" si="0"/>
        <v xml:space="preserve">Microsoft </v>
      </c>
      <c r="U37" s="22" t="str">
        <f t="shared" si="1"/>
        <v xml:space="preserve"> Not-as Smartphone</v>
      </c>
      <c r="V37" s="22" t="s">
        <v>19</v>
      </c>
      <c r="W37" s="22" t="s">
        <v>71</v>
      </c>
      <c r="X37" s="23">
        <v>2124</v>
      </c>
      <c r="Y37" s="8">
        <v>358.74</v>
      </c>
      <c r="Z37" s="4">
        <f t="shared" si="3"/>
        <v>8</v>
      </c>
      <c r="AB37">
        <f t="shared" si="6"/>
        <v>10</v>
      </c>
      <c r="AE37">
        <v>35</v>
      </c>
      <c r="AF37">
        <v>23</v>
      </c>
      <c r="AG37" t="s">
        <v>154</v>
      </c>
    </row>
    <row r="38" spans="1:33" ht="15.75">
      <c r="A38" s="4">
        <v>36</v>
      </c>
      <c r="B38" s="4">
        <v>1040</v>
      </c>
      <c r="C38" s="42">
        <v>44214</v>
      </c>
      <c r="D38" s="4">
        <v>900</v>
      </c>
      <c r="E38" s="4">
        <v>23</v>
      </c>
      <c r="F38" s="54">
        <v>8</v>
      </c>
      <c r="G38" s="35" t="s">
        <v>31</v>
      </c>
      <c r="H38" s="35" t="s">
        <v>1</v>
      </c>
      <c r="I38" s="35" t="s">
        <v>32</v>
      </c>
      <c r="J38" s="36">
        <v>3820009</v>
      </c>
      <c r="K38" s="34" t="s">
        <v>155</v>
      </c>
      <c r="L38" s="40">
        <v>104.5</v>
      </c>
      <c r="M38" s="4">
        <v>14</v>
      </c>
      <c r="N38" s="61" t="s">
        <v>355</v>
      </c>
      <c r="O38" s="57"/>
      <c r="R38" s="4">
        <v>34</v>
      </c>
      <c r="S38" s="4">
        <v>10</v>
      </c>
      <c r="T38" s="22" t="str">
        <f t="shared" si="0"/>
        <v xml:space="preserve">Microsoft </v>
      </c>
      <c r="U38" s="22" t="str">
        <f t="shared" si="1"/>
        <v xml:space="preserve"> Really Smartphone</v>
      </c>
      <c r="V38" s="22" t="s">
        <v>19</v>
      </c>
      <c r="W38" s="22" t="s">
        <v>23</v>
      </c>
      <c r="X38" s="23">
        <v>8427</v>
      </c>
      <c r="Y38" s="8">
        <v>1010</v>
      </c>
      <c r="Z38" s="4">
        <f t="shared" si="3"/>
        <v>8</v>
      </c>
      <c r="AB38">
        <f t="shared" si="6"/>
        <v>10</v>
      </c>
      <c r="AE38">
        <v>36</v>
      </c>
      <c r="AF38">
        <v>23</v>
      </c>
      <c r="AG38" t="s">
        <v>155</v>
      </c>
    </row>
    <row r="39" spans="1:33" ht="15.75">
      <c r="A39" s="4">
        <v>37</v>
      </c>
      <c r="B39" s="4">
        <v>1040</v>
      </c>
      <c r="C39" s="42">
        <v>44214</v>
      </c>
      <c r="D39" s="4">
        <v>900</v>
      </c>
      <c r="E39" s="4">
        <v>23</v>
      </c>
      <c r="F39" s="54">
        <v>8</v>
      </c>
      <c r="G39" s="35" t="s">
        <v>31</v>
      </c>
      <c r="H39" s="35" t="s">
        <v>1</v>
      </c>
      <c r="I39" s="35" t="s">
        <v>32</v>
      </c>
      <c r="J39" s="36">
        <v>3820009</v>
      </c>
      <c r="K39" s="34" t="s">
        <v>156</v>
      </c>
      <c r="L39" s="40">
        <v>104.5</v>
      </c>
      <c r="M39" s="4">
        <v>14</v>
      </c>
      <c r="N39" s="61" t="s">
        <v>355</v>
      </c>
      <c r="O39" s="57"/>
      <c r="R39" s="4">
        <v>35</v>
      </c>
      <c r="S39" s="4">
        <v>10</v>
      </c>
      <c r="T39" s="22" t="str">
        <f t="shared" si="0"/>
        <v xml:space="preserve">Microsoft </v>
      </c>
      <c r="U39" s="22" t="str">
        <f t="shared" si="1"/>
        <v xml:space="preserve"> Really Smartphone X</v>
      </c>
      <c r="V39" s="22" t="s">
        <v>19</v>
      </c>
      <c r="W39" s="22" t="s">
        <v>67</v>
      </c>
      <c r="X39" s="23">
        <v>13628</v>
      </c>
      <c r="Y39" s="8">
        <v>1350</v>
      </c>
      <c r="Z39" s="4">
        <f t="shared" si="3"/>
        <v>8</v>
      </c>
      <c r="AB39">
        <f t="shared" si="6"/>
        <v>10</v>
      </c>
      <c r="AE39">
        <v>37</v>
      </c>
      <c r="AF39">
        <v>23</v>
      </c>
      <c r="AG39" t="s">
        <v>156</v>
      </c>
    </row>
    <row r="40" spans="1:33" ht="15.75">
      <c r="A40" s="1">
        <v>38</v>
      </c>
      <c r="B40" s="1">
        <v>1042</v>
      </c>
      <c r="C40" s="43">
        <v>44214</v>
      </c>
      <c r="D40" s="1">
        <v>1000</v>
      </c>
      <c r="E40" s="1">
        <v>28</v>
      </c>
      <c r="F40" s="55">
        <v>9</v>
      </c>
      <c r="G40" s="38" t="s">
        <v>33</v>
      </c>
      <c r="H40" s="38" t="s">
        <v>19</v>
      </c>
      <c r="I40" s="38" t="s">
        <v>82</v>
      </c>
      <c r="J40" s="39">
        <v>41398</v>
      </c>
      <c r="K40" s="37" t="s">
        <v>170</v>
      </c>
      <c r="L40" s="41">
        <v>1040</v>
      </c>
      <c r="M40" s="1">
        <v>1</v>
      </c>
      <c r="N40" s="61" t="s">
        <v>355</v>
      </c>
      <c r="O40" s="57"/>
      <c r="R40" s="4">
        <v>36</v>
      </c>
      <c r="S40" s="4">
        <v>10</v>
      </c>
      <c r="T40" s="22" t="str">
        <f t="shared" si="0"/>
        <v xml:space="preserve">Microsoft </v>
      </c>
      <c r="U40" s="22" t="str">
        <f t="shared" si="1"/>
        <v xml:space="preserve"> Super Tablet</v>
      </c>
      <c r="V40" s="22" t="s">
        <v>13</v>
      </c>
      <c r="W40" s="22" t="s">
        <v>64</v>
      </c>
      <c r="X40" s="23">
        <v>41491</v>
      </c>
      <c r="Y40" s="8">
        <v>1991</v>
      </c>
      <c r="Z40" s="4">
        <f t="shared" si="3"/>
        <v>9</v>
      </c>
      <c r="AB40">
        <f t="shared" si="6"/>
        <v>10</v>
      </c>
      <c r="AE40">
        <v>38</v>
      </c>
      <c r="AF40">
        <v>28</v>
      </c>
      <c r="AG40" t="s">
        <v>170</v>
      </c>
    </row>
    <row r="41" spans="1:33" ht="15.75">
      <c r="A41" s="4">
        <v>39</v>
      </c>
      <c r="B41" s="4">
        <v>1043</v>
      </c>
      <c r="C41" s="42">
        <v>44214</v>
      </c>
      <c r="D41" s="4">
        <v>1100</v>
      </c>
      <c r="E41" s="4">
        <v>24</v>
      </c>
      <c r="F41" s="54">
        <v>8</v>
      </c>
      <c r="G41" s="35" t="s">
        <v>35</v>
      </c>
      <c r="H41" s="35" t="s">
        <v>19</v>
      </c>
      <c r="I41" s="35" t="s">
        <v>36</v>
      </c>
      <c r="J41" s="36">
        <v>1100321</v>
      </c>
      <c r="K41" s="34" t="s">
        <v>229</v>
      </c>
      <c r="L41" s="40">
        <v>1272</v>
      </c>
      <c r="M41" s="4">
        <v>1</v>
      </c>
      <c r="N41" s="61" t="s">
        <v>355</v>
      </c>
      <c r="O41" s="57"/>
      <c r="R41" s="4">
        <v>37</v>
      </c>
      <c r="S41" s="4">
        <v>7</v>
      </c>
      <c r="T41" s="22" t="str">
        <f t="shared" si="0"/>
        <v xml:space="preserve">Panasonic </v>
      </c>
      <c r="U41" s="22" t="str">
        <f t="shared" si="1"/>
        <v xml:space="preserve"> Barista Express</v>
      </c>
      <c r="V41" s="22" t="s">
        <v>1</v>
      </c>
      <c r="W41" s="22" t="s">
        <v>16</v>
      </c>
      <c r="X41" s="23">
        <v>5618009</v>
      </c>
      <c r="Y41" s="8">
        <v>199.8</v>
      </c>
      <c r="Z41" s="4">
        <f t="shared" si="3"/>
        <v>6</v>
      </c>
      <c r="AB41">
        <f t="shared" si="6"/>
        <v>10</v>
      </c>
      <c r="AE41">
        <v>39</v>
      </c>
      <c r="AF41">
        <v>24</v>
      </c>
      <c r="AG41" t="s">
        <v>229</v>
      </c>
    </row>
    <row r="42" spans="1:33" ht="15.75">
      <c r="A42" s="1">
        <v>40</v>
      </c>
      <c r="B42" s="1">
        <v>1044</v>
      </c>
      <c r="C42" s="43">
        <v>44214</v>
      </c>
      <c r="D42" s="1">
        <v>1200</v>
      </c>
      <c r="E42" s="1">
        <v>9</v>
      </c>
      <c r="F42" s="55">
        <v>4</v>
      </c>
      <c r="G42" s="38" t="s">
        <v>37</v>
      </c>
      <c r="H42" s="38" t="s">
        <v>263</v>
      </c>
      <c r="I42" s="38" t="s">
        <v>38</v>
      </c>
      <c r="J42" s="39">
        <v>11164009</v>
      </c>
      <c r="K42" s="37" t="s">
        <v>39</v>
      </c>
      <c r="L42" s="41">
        <v>69.53</v>
      </c>
      <c r="M42" s="1">
        <v>4</v>
      </c>
      <c r="N42" s="61" t="s">
        <v>355</v>
      </c>
      <c r="O42" s="57"/>
      <c r="R42" s="4">
        <v>38</v>
      </c>
      <c r="S42" s="4">
        <v>7</v>
      </c>
      <c r="T42" s="22" t="str">
        <f t="shared" si="0"/>
        <v xml:space="preserve">Panasonic </v>
      </c>
      <c r="U42" s="22" t="str">
        <f t="shared" si="1"/>
        <v xml:space="preserve"> Not-as Smartphone</v>
      </c>
      <c r="V42" s="22" t="s">
        <v>19</v>
      </c>
      <c r="W42" s="22" t="s">
        <v>20</v>
      </c>
      <c r="X42" s="23">
        <v>20983041</v>
      </c>
      <c r="Y42" s="8">
        <v>332.97</v>
      </c>
      <c r="Z42" s="4">
        <f t="shared" si="3"/>
        <v>8</v>
      </c>
      <c r="AB42">
        <f t="shared" si="6"/>
        <v>10</v>
      </c>
      <c r="AE42">
        <v>40</v>
      </c>
      <c r="AF42">
        <v>9</v>
      </c>
      <c r="AG42" t="s">
        <v>39</v>
      </c>
    </row>
    <row r="43" spans="1:33" ht="15.75">
      <c r="A43" s="1">
        <v>41</v>
      </c>
      <c r="B43" s="1">
        <v>1044</v>
      </c>
      <c r="C43" s="43">
        <v>44214</v>
      </c>
      <c r="D43" s="1">
        <v>1200</v>
      </c>
      <c r="E43" s="1">
        <v>9</v>
      </c>
      <c r="F43" s="55">
        <v>4</v>
      </c>
      <c r="G43" s="38" t="s">
        <v>37</v>
      </c>
      <c r="H43" s="38" t="s">
        <v>263</v>
      </c>
      <c r="I43" s="38" t="s">
        <v>38</v>
      </c>
      <c r="J43" s="39">
        <v>11164009</v>
      </c>
      <c r="K43" s="37" t="s">
        <v>138</v>
      </c>
      <c r="L43" s="41">
        <v>69.53</v>
      </c>
      <c r="M43" s="1">
        <v>4</v>
      </c>
      <c r="N43" s="61" t="s">
        <v>355</v>
      </c>
      <c r="O43" s="57"/>
      <c r="R43" s="4">
        <v>39</v>
      </c>
      <c r="S43" s="4">
        <v>7</v>
      </c>
      <c r="T43" s="22" t="str">
        <f t="shared" si="0"/>
        <v xml:space="preserve">Panasonic </v>
      </c>
      <c r="U43" s="22" t="str">
        <f t="shared" si="1"/>
        <v xml:space="preserve"> Super Tablet</v>
      </c>
      <c r="V43" s="22" t="s">
        <v>13</v>
      </c>
      <c r="W43" s="22" t="s">
        <v>91</v>
      </c>
      <c r="X43" s="23">
        <v>41406</v>
      </c>
      <c r="Y43" s="8">
        <v>1500</v>
      </c>
      <c r="Z43" s="4">
        <f t="shared" si="3"/>
        <v>9</v>
      </c>
      <c r="AB43">
        <f t="shared" si="6"/>
        <v>10</v>
      </c>
      <c r="AE43">
        <v>41</v>
      </c>
      <c r="AF43">
        <v>9</v>
      </c>
      <c r="AG43" t="s">
        <v>138</v>
      </c>
    </row>
    <row r="44" spans="1:33" ht="15.75">
      <c r="A44" s="1">
        <v>42</v>
      </c>
      <c r="B44" s="1">
        <v>1044</v>
      </c>
      <c r="C44" s="43">
        <v>44214</v>
      </c>
      <c r="D44" s="1">
        <v>1200</v>
      </c>
      <c r="E44" s="1">
        <v>10</v>
      </c>
      <c r="F44" s="55">
        <v>4</v>
      </c>
      <c r="G44" s="38" t="s">
        <v>243</v>
      </c>
      <c r="H44" s="38" t="s">
        <v>263</v>
      </c>
      <c r="I44" s="38" t="s">
        <v>40</v>
      </c>
      <c r="J44" s="39">
        <v>42542001</v>
      </c>
      <c r="K44" s="37" t="s">
        <v>139</v>
      </c>
      <c r="L44" s="41">
        <v>89.41</v>
      </c>
      <c r="M44" s="1">
        <v>4</v>
      </c>
      <c r="N44" s="61" t="s">
        <v>355</v>
      </c>
      <c r="O44" s="57"/>
      <c r="R44" s="4">
        <v>40</v>
      </c>
      <c r="S44" s="4">
        <v>3</v>
      </c>
      <c r="T44" s="22" t="str">
        <f t="shared" si="0"/>
        <v xml:space="preserve">Samsung Electronics </v>
      </c>
      <c r="U44" s="22" t="str">
        <f t="shared" si="1"/>
        <v xml:space="preserve"> Barista Express</v>
      </c>
      <c r="V44" s="22" t="s">
        <v>1</v>
      </c>
      <c r="W44" s="22" t="s">
        <v>95</v>
      </c>
      <c r="X44" s="23">
        <v>1012</v>
      </c>
      <c r="Y44" s="8">
        <v>133.16999999999999</v>
      </c>
      <c r="Z44" s="4">
        <f t="shared" si="3"/>
        <v>6</v>
      </c>
      <c r="AB44">
        <f>FIND(" ",G170,(FIND(" ",G170,1)+1))</f>
        <v>20</v>
      </c>
      <c r="AE44">
        <v>42</v>
      </c>
      <c r="AF44">
        <v>10</v>
      </c>
      <c r="AG44" t="s">
        <v>139</v>
      </c>
    </row>
    <row r="45" spans="1:33" ht="15.75">
      <c r="A45" s="1">
        <v>43</v>
      </c>
      <c r="B45" s="1">
        <v>1044</v>
      </c>
      <c r="C45" s="43">
        <v>44214</v>
      </c>
      <c r="D45" s="1">
        <v>1200</v>
      </c>
      <c r="E45" s="1">
        <v>10</v>
      </c>
      <c r="F45" s="55">
        <v>4</v>
      </c>
      <c r="G45" s="38" t="s">
        <v>243</v>
      </c>
      <c r="H45" s="38" t="s">
        <v>263</v>
      </c>
      <c r="I45" s="38" t="s">
        <v>40</v>
      </c>
      <c r="J45" s="39">
        <v>42542001</v>
      </c>
      <c r="K45" s="37" t="s">
        <v>140</v>
      </c>
      <c r="L45" s="41">
        <v>89.41</v>
      </c>
      <c r="M45" s="1">
        <v>4</v>
      </c>
      <c r="N45" s="61" t="s">
        <v>355</v>
      </c>
      <c r="O45" s="57"/>
      <c r="R45" s="4">
        <v>41</v>
      </c>
      <c r="S45" s="4">
        <v>3</v>
      </c>
      <c r="T45" s="22" t="str">
        <f t="shared" si="0"/>
        <v xml:space="preserve">Samsung Electronics </v>
      </c>
      <c r="U45" s="22" t="str">
        <f t="shared" si="1"/>
        <v xml:space="preserve"> Mini Tablet</v>
      </c>
      <c r="V45" s="22" t="s">
        <v>13</v>
      </c>
      <c r="W45" s="22" t="s">
        <v>107</v>
      </c>
      <c r="X45" s="23">
        <v>2136</v>
      </c>
      <c r="Y45" s="8">
        <v>374.63</v>
      </c>
      <c r="Z45" s="4">
        <f t="shared" si="3"/>
        <v>9</v>
      </c>
      <c r="AB45">
        <f t="shared" ref="AB45:AB49" si="7">FIND(" ",G171,(FIND(" ",G171,1)+1))</f>
        <v>20</v>
      </c>
      <c r="AE45">
        <v>43</v>
      </c>
      <c r="AF45">
        <v>10</v>
      </c>
      <c r="AG45" t="s">
        <v>140</v>
      </c>
    </row>
    <row r="46" spans="1:33" ht="15.75">
      <c r="A46" s="4">
        <v>44</v>
      </c>
      <c r="B46" s="4">
        <v>1046</v>
      </c>
      <c r="C46" s="42">
        <v>44214</v>
      </c>
      <c r="D46" s="4">
        <v>1300</v>
      </c>
      <c r="E46" s="4">
        <v>7</v>
      </c>
      <c r="F46" s="54">
        <v>1</v>
      </c>
      <c r="G46" s="35" t="s">
        <v>41</v>
      </c>
      <c r="H46" s="35" t="s">
        <v>13</v>
      </c>
      <c r="I46" s="35" t="s">
        <v>42</v>
      </c>
      <c r="J46" s="36">
        <v>8335</v>
      </c>
      <c r="K46" s="34" t="s">
        <v>131</v>
      </c>
      <c r="L46" s="40">
        <v>1435</v>
      </c>
      <c r="M46" s="4">
        <v>2</v>
      </c>
      <c r="N46" s="61" t="s">
        <v>355</v>
      </c>
      <c r="O46" s="57"/>
      <c r="R46" s="4">
        <v>42</v>
      </c>
      <c r="S46" s="4">
        <v>3</v>
      </c>
      <c r="T46" s="22" t="str">
        <f>MID(G172,1,AB46)</f>
        <v xml:space="preserve">Samsung Electronics </v>
      </c>
      <c r="U46" s="22" t="str">
        <f t="shared" si="1"/>
        <v xml:space="preserve"> Really Smartphone</v>
      </c>
      <c r="V46" s="22" t="s">
        <v>19</v>
      </c>
      <c r="W46" s="22" t="s">
        <v>44</v>
      </c>
      <c r="X46" s="23">
        <v>12490</v>
      </c>
      <c r="Y46" s="8">
        <v>1250</v>
      </c>
      <c r="Z46" s="4">
        <f t="shared" si="3"/>
        <v>8</v>
      </c>
      <c r="AB46">
        <f t="shared" si="7"/>
        <v>20</v>
      </c>
      <c r="AE46">
        <v>44</v>
      </c>
      <c r="AF46">
        <v>7</v>
      </c>
      <c r="AG46" t="s">
        <v>131</v>
      </c>
    </row>
    <row r="47" spans="1:33" ht="15.75">
      <c r="A47" s="4">
        <v>45</v>
      </c>
      <c r="B47" s="4">
        <v>1046</v>
      </c>
      <c r="C47" s="42">
        <v>44214</v>
      </c>
      <c r="D47" s="4">
        <v>1300</v>
      </c>
      <c r="E47" s="4">
        <v>7</v>
      </c>
      <c r="F47" s="54">
        <v>1</v>
      </c>
      <c r="G47" s="35" t="s">
        <v>41</v>
      </c>
      <c r="H47" s="35" t="s">
        <v>13</v>
      </c>
      <c r="I47" s="35" t="s">
        <v>42</v>
      </c>
      <c r="J47" s="36">
        <v>8335</v>
      </c>
      <c r="K47" s="34" t="s">
        <v>132</v>
      </c>
      <c r="L47" s="40">
        <v>1435</v>
      </c>
      <c r="M47" s="4">
        <v>2</v>
      </c>
      <c r="N47" s="61" t="s">
        <v>355</v>
      </c>
      <c r="O47" s="57"/>
      <c r="R47" s="4">
        <v>43</v>
      </c>
      <c r="S47" s="4">
        <v>3</v>
      </c>
      <c r="T47" s="22" t="str">
        <f t="shared" si="0"/>
        <v xml:space="preserve">Samsung Electronics </v>
      </c>
      <c r="U47" s="22" t="str">
        <f t="shared" si="1"/>
        <v xml:space="preserve"> Super Tablet</v>
      </c>
      <c r="V47" s="22" t="s">
        <v>13</v>
      </c>
      <c r="W47" s="22" t="s">
        <v>84</v>
      </c>
      <c r="X47" s="23">
        <v>8335</v>
      </c>
      <c r="Y47" s="8">
        <v>1435</v>
      </c>
      <c r="Z47" s="4">
        <f t="shared" si="3"/>
        <v>9</v>
      </c>
      <c r="AB47">
        <f t="shared" si="7"/>
        <v>20</v>
      </c>
      <c r="AE47">
        <v>45</v>
      </c>
      <c r="AF47">
        <v>7</v>
      </c>
      <c r="AG47" t="s">
        <v>132</v>
      </c>
    </row>
    <row r="48" spans="1:33" ht="15.75">
      <c r="A48" s="4">
        <v>46</v>
      </c>
      <c r="B48" s="4">
        <v>1046</v>
      </c>
      <c r="C48" s="42">
        <v>44214</v>
      </c>
      <c r="D48" s="4">
        <v>1300</v>
      </c>
      <c r="E48" s="4">
        <v>42</v>
      </c>
      <c r="F48" s="54">
        <v>3</v>
      </c>
      <c r="G48" s="35" t="s">
        <v>43</v>
      </c>
      <c r="H48" s="35" t="s">
        <v>19</v>
      </c>
      <c r="I48" s="35" t="s">
        <v>44</v>
      </c>
      <c r="J48" s="36">
        <v>12490</v>
      </c>
      <c r="K48" s="34" t="s">
        <v>192</v>
      </c>
      <c r="L48" s="40">
        <v>1250</v>
      </c>
      <c r="M48" s="4">
        <v>2</v>
      </c>
      <c r="N48" s="61" t="s">
        <v>355</v>
      </c>
      <c r="O48" s="57"/>
      <c r="R48" s="45">
        <v>44</v>
      </c>
      <c r="S48" s="45">
        <v>3</v>
      </c>
      <c r="T48" s="46" t="str">
        <f t="shared" si="0"/>
        <v xml:space="preserve">Samsung Electronics </v>
      </c>
      <c r="U48" s="46" t="str">
        <f t="shared" si="1"/>
        <v xml:space="preserve"> Washer</v>
      </c>
      <c r="V48" s="46" t="s">
        <v>265</v>
      </c>
      <c r="W48" s="46" t="s">
        <v>26</v>
      </c>
      <c r="X48" s="47">
        <v>5804084</v>
      </c>
      <c r="Y48" s="48">
        <v>504.69</v>
      </c>
      <c r="Z48" s="4">
        <f t="shared" si="3"/>
        <v>10</v>
      </c>
      <c r="AB48">
        <f t="shared" si="7"/>
        <v>20</v>
      </c>
      <c r="AE48">
        <v>46</v>
      </c>
      <c r="AF48">
        <v>42</v>
      </c>
      <c r="AG48" t="s">
        <v>192</v>
      </c>
    </row>
    <row r="49" spans="1:33" ht="15.75">
      <c r="A49" s="4">
        <v>47</v>
      </c>
      <c r="B49" s="4">
        <v>1046</v>
      </c>
      <c r="C49" s="42">
        <v>44214</v>
      </c>
      <c r="D49" s="4">
        <v>1300</v>
      </c>
      <c r="E49" s="4">
        <v>42</v>
      </c>
      <c r="F49" s="54">
        <v>3</v>
      </c>
      <c r="G49" s="35" t="s">
        <v>43</v>
      </c>
      <c r="H49" s="35" t="s">
        <v>19</v>
      </c>
      <c r="I49" s="35" t="s">
        <v>44</v>
      </c>
      <c r="J49" s="36">
        <v>12490</v>
      </c>
      <c r="K49" s="34" t="s">
        <v>193</v>
      </c>
      <c r="L49" s="40">
        <v>1250</v>
      </c>
      <c r="M49" s="4">
        <v>2</v>
      </c>
      <c r="N49" s="61" t="s">
        <v>355</v>
      </c>
      <c r="O49" s="57"/>
      <c r="R49" s="45">
        <v>45</v>
      </c>
      <c r="S49" s="45">
        <v>3</v>
      </c>
      <c r="T49" s="46" t="str">
        <f t="shared" si="0"/>
        <v xml:space="preserve">Samsung Electronics </v>
      </c>
      <c r="U49" s="46" t="str">
        <f t="shared" si="1"/>
        <v xml:space="preserve"> Washer</v>
      </c>
      <c r="V49" s="46" t="s">
        <v>265</v>
      </c>
      <c r="W49" s="46" t="s">
        <v>26</v>
      </c>
      <c r="X49" s="47">
        <v>5804084</v>
      </c>
      <c r="Y49" s="48">
        <v>553.95000000000005</v>
      </c>
      <c r="Z49" s="4">
        <f t="shared" si="3"/>
        <v>10</v>
      </c>
      <c r="AB49">
        <f t="shared" si="7"/>
        <v>20</v>
      </c>
      <c r="AE49">
        <v>47</v>
      </c>
      <c r="AF49">
        <v>42</v>
      </c>
      <c r="AG49" t="s">
        <v>193</v>
      </c>
    </row>
    <row r="50" spans="1:33" ht="15.75">
      <c r="A50" s="1">
        <v>48</v>
      </c>
      <c r="B50" s="1">
        <v>1048</v>
      </c>
      <c r="C50" s="43">
        <v>44214</v>
      </c>
      <c r="D50" s="1">
        <v>1400</v>
      </c>
      <c r="E50" s="1">
        <v>14</v>
      </c>
      <c r="F50" s="55">
        <v>4</v>
      </c>
      <c r="G50" s="38" t="s">
        <v>45</v>
      </c>
      <c r="H50" s="38" t="s">
        <v>19</v>
      </c>
      <c r="I50" s="38" t="s">
        <v>46</v>
      </c>
      <c r="J50" s="39">
        <v>50864001</v>
      </c>
      <c r="K50" s="37" t="s">
        <v>215</v>
      </c>
      <c r="L50" s="41">
        <v>1090.9100000000001</v>
      </c>
      <c r="M50" s="1">
        <v>1</v>
      </c>
      <c r="N50" s="61" t="s">
        <v>355</v>
      </c>
      <c r="O50" s="57"/>
      <c r="R50" s="4">
        <v>46</v>
      </c>
      <c r="S50" s="4">
        <v>6</v>
      </c>
      <c r="T50" s="22" t="str">
        <f t="shared" si="0"/>
        <v xml:space="preserve">Sony </v>
      </c>
      <c r="U50" s="22" t="str">
        <f t="shared" si="1"/>
        <v xml:space="preserve"> 50" HDTV</v>
      </c>
      <c r="V50" s="22" t="s">
        <v>239</v>
      </c>
      <c r="W50" s="22" t="s">
        <v>99</v>
      </c>
      <c r="X50" s="23">
        <v>99999203</v>
      </c>
      <c r="Y50" s="8">
        <v>2100</v>
      </c>
      <c r="Z50" s="4">
        <f t="shared" si="3"/>
        <v>2</v>
      </c>
      <c r="AB50">
        <f>FIND(" ",G176,1)</f>
        <v>5</v>
      </c>
      <c r="AE50">
        <v>48</v>
      </c>
      <c r="AF50">
        <v>14</v>
      </c>
      <c r="AG50" t="s">
        <v>215</v>
      </c>
    </row>
    <row r="51" spans="1:33" ht="15.75">
      <c r="A51" s="4">
        <v>49</v>
      </c>
      <c r="B51" s="4">
        <v>1049</v>
      </c>
      <c r="C51" s="42">
        <v>44214</v>
      </c>
      <c r="D51" s="4">
        <v>1500</v>
      </c>
      <c r="E51" s="4">
        <v>18</v>
      </c>
      <c r="F51" s="54">
        <v>5</v>
      </c>
      <c r="G51" s="35" t="s">
        <v>47</v>
      </c>
      <c r="H51" s="35" t="s">
        <v>266</v>
      </c>
      <c r="I51" s="35" t="s">
        <v>87</v>
      </c>
      <c r="J51" s="36">
        <v>8359</v>
      </c>
      <c r="K51" s="34" t="s">
        <v>220</v>
      </c>
      <c r="L51" s="40">
        <v>710</v>
      </c>
      <c r="M51" s="4">
        <v>1</v>
      </c>
      <c r="N51" s="61" t="s">
        <v>355</v>
      </c>
      <c r="O51" s="57"/>
      <c r="R51" s="4">
        <v>47</v>
      </c>
      <c r="S51" s="4">
        <v>6</v>
      </c>
      <c r="T51" s="22" t="str">
        <f t="shared" si="0"/>
        <v xml:space="preserve">Sony </v>
      </c>
      <c r="U51" s="22" t="str">
        <f t="shared" si="1"/>
        <v xml:space="preserve"> 75" HDTV</v>
      </c>
      <c r="V51" s="22" t="s">
        <v>240</v>
      </c>
      <c r="W51" s="22" t="s">
        <v>102</v>
      </c>
      <c r="X51" s="23">
        <v>99999197</v>
      </c>
      <c r="Y51" s="8">
        <v>20013.330000000002</v>
      </c>
      <c r="Z51" s="4">
        <f t="shared" si="3"/>
        <v>4</v>
      </c>
      <c r="AB51">
        <f>FIND(" ",G176,1)</f>
        <v>5</v>
      </c>
      <c r="AE51">
        <v>49</v>
      </c>
      <c r="AF51">
        <v>18</v>
      </c>
      <c r="AG51" t="s">
        <v>220</v>
      </c>
    </row>
    <row r="52" spans="1:33" ht="15.75">
      <c r="A52" s="4">
        <v>50</v>
      </c>
      <c r="B52" s="4">
        <v>1049</v>
      </c>
      <c r="C52" s="42">
        <v>44214</v>
      </c>
      <c r="D52" s="4">
        <v>1500</v>
      </c>
      <c r="E52" s="4">
        <v>20</v>
      </c>
      <c r="F52" s="54">
        <v>5</v>
      </c>
      <c r="G52" s="35" t="s">
        <v>50</v>
      </c>
      <c r="H52" s="35" t="s">
        <v>19</v>
      </c>
      <c r="I52" s="35" t="s">
        <v>51</v>
      </c>
      <c r="J52" s="36">
        <v>13563</v>
      </c>
      <c r="K52" s="34" t="s">
        <v>226</v>
      </c>
      <c r="L52" s="40">
        <v>1170</v>
      </c>
      <c r="M52" s="4">
        <v>1</v>
      </c>
      <c r="N52" s="61" t="s">
        <v>355</v>
      </c>
      <c r="O52" s="57"/>
      <c r="R52" s="45">
        <v>48</v>
      </c>
      <c r="S52" s="45">
        <v>6</v>
      </c>
      <c r="T52" s="46" t="str">
        <f t="shared" si="0"/>
        <v xml:space="preserve">Sony </v>
      </c>
      <c r="U52" s="46" t="str">
        <f t="shared" si="1"/>
        <v xml:space="preserve"> Super Tablet</v>
      </c>
      <c r="V52" s="46" t="s">
        <v>13</v>
      </c>
      <c r="W52" s="46" t="s">
        <v>88</v>
      </c>
      <c r="X52" s="47">
        <v>8355</v>
      </c>
      <c r="Y52" s="48">
        <v>1435</v>
      </c>
      <c r="Z52" s="4">
        <f t="shared" si="3"/>
        <v>9</v>
      </c>
      <c r="AB52">
        <f>FIND(" ",G177,1)</f>
        <v>5</v>
      </c>
      <c r="AE52">
        <v>50</v>
      </c>
      <c r="AF52">
        <v>20</v>
      </c>
      <c r="AG52" t="s">
        <v>226</v>
      </c>
    </row>
    <row r="53" spans="1:33" ht="15.75">
      <c r="A53" s="1">
        <v>51</v>
      </c>
      <c r="B53" s="1">
        <v>1051</v>
      </c>
      <c r="C53" s="43">
        <v>44214</v>
      </c>
      <c r="D53" s="1">
        <v>1600</v>
      </c>
      <c r="E53" s="1">
        <v>45</v>
      </c>
      <c r="F53" s="55">
        <v>3</v>
      </c>
      <c r="G53" s="38" t="s">
        <v>24</v>
      </c>
      <c r="H53" s="38" t="s">
        <v>265</v>
      </c>
      <c r="I53" s="38" t="s">
        <v>26</v>
      </c>
      <c r="J53" s="39">
        <v>5804084</v>
      </c>
      <c r="K53" s="37" t="s">
        <v>198</v>
      </c>
      <c r="L53" s="41">
        <v>553.95000000000005</v>
      </c>
      <c r="M53" s="1">
        <v>1</v>
      </c>
      <c r="N53" s="61" t="s">
        <v>355</v>
      </c>
      <c r="O53" s="57"/>
      <c r="R53" s="45">
        <v>48</v>
      </c>
      <c r="S53" s="45">
        <v>6</v>
      </c>
      <c r="T53" s="46" t="str">
        <f t="shared" si="0"/>
        <v xml:space="preserve">Sony </v>
      </c>
      <c r="U53" s="46" t="str">
        <f t="shared" si="1"/>
        <v xml:space="preserve"> Super Tablet</v>
      </c>
      <c r="V53" s="46" t="s">
        <v>13</v>
      </c>
      <c r="W53" s="46" t="s">
        <v>88</v>
      </c>
      <c r="X53" s="47">
        <v>8355</v>
      </c>
      <c r="Y53" s="48">
        <v>1500</v>
      </c>
      <c r="Z53" s="4">
        <f t="shared" si="3"/>
        <v>9</v>
      </c>
      <c r="AB53">
        <f>FIND(" ",G178,1)</f>
        <v>5</v>
      </c>
      <c r="AE53">
        <v>51</v>
      </c>
      <c r="AF53">
        <v>45</v>
      </c>
      <c r="AG53" t="s">
        <v>198</v>
      </c>
    </row>
    <row r="54" spans="1:33" ht="15.75">
      <c r="A54" s="4">
        <v>52</v>
      </c>
      <c r="B54" s="4">
        <v>1052</v>
      </c>
      <c r="C54" s="42">
        <v>44214</v>
      </c>
      <c r="D54" s="4">
        <v>1700</v>
      </c>
      <c r="E54" s="4">
        <v>48</v>
      </c>
      <c r="F54" s="54">
        <v>6</v>
      </c>
      <c r="G54" s="35" t="s">
        <v>53</v>
      </c>
      <c r="H54" s="35" t="s">
        <v>13</v>
      </c>
      <c r="I54" s="35" t="s">
        <v>88</v>
      </c>
      <c r="J54" s="36">
        <v>8355</v>
      </c>
      <c r="K54" s="34" t="s">
        <v>205</v>
      </c>
      <c r="L54" s="40">
        <v>1435</v>
      </c>
      <c r="M54" s="4">
        <v>1</v>
      </c>
      <c r="N54" s="61" t="s">
        <v>355</v>
      </c>
      <c r="O54" s="57"/>
      <c r="AE54">
        <v>52</v>
      </c>
      <c r="AF54">
        <v>48</v>
      </c>
      <c r="AG54" t="s">
        <v>205</v>
      </c>
    </row>
    <row r="55" spans="1:33" ht="15.75">
      <c r="A55" s="1">
        <v>53</v>
      </c>
      <c r="B55" s="1">
        <v>1054</v>
      </c>
      <c r="C55" s="43">
        <v>44214</v>
      </c>
      <c r="D55" s="1">
        <v>1800</v>
      </c>
      <c r="E55" s="1">
        <v>16</v>
      </c>
      <c r="F55" s="55">
        <v>5</v>
      </c>
      <c r="G55" s="38" t="s">
        <v>55</v>
      </c>
      <c r="H55" s="38" t="s">
        <v>19</v>
      </c>
      <c r="I55" s="38" t="s">
        <v>56</v>
      </c>
      <c r="J55" s="39">
        <v>40184001</v>
      </c>
      <c r="K55" s="37" t="s">
        <v>216</v>
      </c>
      <c r="L55" s="41">
        <v>226.07</v>
      </c>
      <c r="M55" s="1">
        <v>3</v>
      </c>
      <c r="N55" s="61" t="s">
        <v>355</v>
      </c>
      <c r="O55" s="57"/>
      <c r="AE55">
        <v>53</v>
      </c>
      <c r="AF55">
        <v>16</v>
      </c>
      <c r="AG55" t="s">
        <v>216</v>
      </c>
    </row>
    <row r="56" spans="1:33" ht="15.75">
      <c r="A56" s="1">
        <v>54</v>
      </c>
      <c r="B56" s="1">
        <v>1054</v>
      </c>
      <c r="C56" s="43">
        <v>44214</v>
      </c>
      <c r="D56" s="1">
        <v>1800</v>
      </c>
      <c r="E56" s="1">
        <v>16</v>
      </c>
      <c r="F56" s="55">
        <v>5</v>
      </c>
      <c r="G56" s="38" t="s">
        <v>55</v>
      </c>
      <c r="H56" s="38" t="s">
        <v>19</v>
      </c>
      <c r="I56" s="38" t="s">
        <v>56</v>
      </c>
      <c r="J56" s="39">
        <v>40184001</v>
      </c>
      <c r="K56" s="37" t="s">
        <v>217</v>
      </c>
      <c r="L56" s="41">
        <v>226.07</v>
      </c>
      <c r="M56" s="1">
        <v>3</v>
      </c>
      <c r="N56" s="61" t="s">
        <v>355</v>
      </c>
      <c r="O56" s="57"/>
      <c r="AE56">
        <v>54</v>
      </c>
      <c r="AF56">
        <v>16</v>
      </c>
      <c r="AG56" t="s">
        <v>217</v>
      </c>
    </row>
    <row r="57" spans="1:33" ht="18.75">
      <c r="A57" s="1">
        <v>55</v>
      </c>
      <c r="B57" s="1">
        <v>1054</v>
      </c>
      <c r="C57" s="43">
        <v>44214</v>
      </c>
      <c r="D57" s="1">
        <v>1800</v>
      </c>
      <c r="E57" s="1">
        <v>16</v>
      </c>
      <c r="F57" s="55">
        <v>5</v>
      </c>
      <c r="G57" s="38" t="s">
        <v>55</v>
      </c>
      <c r="H57" s="38" t="s">
        <v>19</v>
      </c>
      <c r="I57" s="38" t="s">
        <v>56</v>
      </c>
      <c r="J57" s="39">
        <v>40184001</v>
      </c>
      <c r="K57" s="37" t="s">
        <v>218</v>
      </c>
      <c r="L57" s="41">
        <v>226.07</v>
      </c>
      <c r="M57" s="1">
        <v>3</v>
      </c>
      <c r="N57" s="61" t="s">
        <v>355</v>
      </c>
      <c r="O57" s="57"/>
      <c r="R57" s="99" t="s">
        <v>336</v>
      </c>
      <c r="S57" s="99"/>
      <c r="T57" s="99"/>
      <c r="W57" s="100" t="s">
        <v>333</v>
      </c>
      <c r="X57" s="100"/>
      <c r="Y57" s="100"/>
      <c r="Z57" s="100"/>
      <c r="AE57">
        <v>55</v>
      </c>
      <c r="AF57">
        <v>16</v>
      </c>
      <c r="AG57" t="s">
        <v>218</v>
      </c>
    </row>
    <row r="58" spans="1:33" ht="15.75">
      <c r="A58" s="1">
        <v>56</v>
      </c>
      <c r="B58" s="1">
        <v>1054</v>
      </c>
      <c r="C58" s="43">
        <v>44214</v>
      </c>
      <c r="D58" s="1">
        <v>1800</v>
      </c>
      <c r="E58" s="1">
        <v>17</v>
      </c>
      <c r="F58" s="55">
        <v>5</v>
      </c>
      <c r="G58" s="38" t="s">
        <v>57</v>
      </c>
      <c r="H58" s="38" t="s">
        <v>1</v>
      </c>
      <c r="I58" s="38" t="s">
        <v>58</v>
      </c>
      <c r="J58" s="39">
        <v>40182001</v>
      </c>
      <c r="K58" s="37" t="s">
        <v>219</v>
      </c>
      <c r="L58" s="41">
        <v>172.63</v>
      </c>
      <c r="M58" s="1">
        <v>1</v>
      </c>
      <c r="N58" s="61" t="s">
        <v>355</v>
      </c>
      <c r="O58" s="57"/>
      <c r="R58" t="s">
        <v>114</v>
      </c>
      <c r="S58" t="s">
        <v>115</v>
      </c>
      <c r="T58" t="s">
        <v>252</v>
      </c>
      <c r="W58" s="17" t="s">
        <v>279</v>
      </c>
      <c r="X58" s="17" t="s">
        <v>280</v>
      </c>
      <c r="Y58" s="17" t="s">
        <v>281</v>
      </c>
      <c r="Z58" s="21" t="s">
        <v>289</v>
      </c>
      <c r="AA58" s="21" t="s">
        <v>288</v>
      </c>
      <c r="AE58">
        <v>56</v>
      </c>
      <c r="AF58">
        <v>17</v>
      </c>
      <c r="AG58" t="s">
        <v>219</v>
      </c>
    </row>
    <row r="59" spans="1:33" ht="15.75">
      <c r="A59" s="1">
        <v>57</v>
      </c>
      <c r="B59" s="1">
        <v>1054</v>
      </c>
      <c r="C59" s="43">
        <v>44214</v>
      </c>
      <c r="D59" s="1">
        <v>1800</v>
      </c>
      <c r="E59" s="1">
        <v>19</v>
      </c>
      <c r="F59" s="55">
        <v>5</v>
      </c>
      <c r="G59" s="38" t="s">
        <v>59</v>
      </c>
      <c r="H59" s="38" t="s">
        <v>13</v>
      </c>
      <c r="I59" s="38" t="s">
        <v>60</v>
      </c>
      <c r="J59" s="39">
        <v>5850009</v>
      </c>
      <c r="K59" s="37" t="s">
        <v>224</v>
      </c>
      <c r="L59" s="41">
        <v>448.25</v>
      </c>
      <c r="M59" s="1">
        <v>2</v>
      </c>
      <c r="N59" s="61" t="s">
        <v>355</v>
      </c>
      <c r="O59" s="57"/>
      <c r="R59">
        <v>1003</v>
      </c>
      <c r="S59" s="19">
        <v>44209</v>
      </c>
      <c r="T59">
        <v>100</v>
      </c>
      <c r="W59" t="s">
        <v>114</v>
      </c>
      <c r="X59" t="s">
        <v>115</v>
      </c>
      <c r="Y59" t="s">
        <v>252</v>
      </c>
      <c r="Z59" s="7" t="s">
        <v>261</v>
      </c>
      <c r="AA59" s="7" t="s">
        <v>262</v>
      </c>
      <c r="AE59">
        <v>57</v>
      </c>
      <c r="AF59">
        <v>19</v>
      </c>
      <c r="AG59" t="s">
        <v>224</v>
      </c>
    </row>
    <row r="60" spans="1:33" ht="15.75">
      <c r="A60" s="1">
        <v>58</v>
      </c>
      <c r="B60" s="1">
        <v>1054</v>
      </c>
      <c r="C60" s="43">
        <v>44214</v>
      </c>
      <c r="D60" s="1">
        <v>1800</v>
      </c>
      <c r="E60" s="1">
        <v>19</v>
      </c>
      <c r="F60" s="55">
        <v>5</v>
      </c>
      <c r="G60" s="38" t="s">
        <v>59</v>
      </c>
      <c r="H60" s="38" t="s">
        <v>13</v>
      </c>
      <c r="I60" s="38" t="s">
        <v>60</v>
      </c>
      <c r="J60" s="39">
        <v>5850009</v>
      </c>
      <c r="K60" s="37" t="s">
        <v>225</v>
      </c>
      <c r="L60" s="41">
        <v>448.25</v>
      </c>
      <c r="M60" s="1">
        <v>2</v>
      </c>
      <c r="N60" s="61" t="s">
        <v>355</v>
      </c>
      <c r="O60" s="57"/>
      <c r="R60">
        <v>1021</v>
      </c>
      <c r="S60" s="19">
        <v>44209</v>
      </c>
      <c r="T60">
        <v>200</v>
      </c>
      <c r="W60" s="4">
        <v>1003</v>
      </c>
      <c r="X60" s="5">
        <v>44209</v>
      </c>
      <c r="Y60" s="4">
        <v>100</v>
      </c>
      <c r="Z60" s="8">
        <v>100</v>
      </c>
      <c r="AA60" s="8">
        <v>112</v>
      </c>
      <c r="AE60">
        <v>58</v>
      </c>
      <c r="AF60">
        <v>19</v>
      </c>
      <c r="AG60" t="s">
        <v>225</v>
      </c>
    </row>
    <row r="61" spans="1:33" ht="15.75">
      <c r="A61" s="4">
        <v>59</v>
      </c>
      <c r="B61" s="4">
        <v>1056</v>
      </c>
      <c r="C61" s="42">
        <v>44214</v>
      </c>
      <c r="D61" s="4">
        <v>1900</v>
      </c>
      <c r="E61" s="4">
        <v>30</v>
      </c>
      <c r="F61" s="54">
        <v>9</v>
      </c>
      <c r="G61" s="35" t="s">
        <v>267</v>
      </c>
      <c r="H61" s="35" t="s">
        <v>13</v>
      </c>
      <c r="I61" s="35" t="s">
        <v>62</v>
      </c>
      <c r="J61" s="36">
        <v>11577</v>
      </c>
      <c r="K61" s="34" t="s">
        <v>172</v>
      </c>
      <c r="L61" s="40">
        <v>1842</v>
      </c>
      <c r="M61" s="4">
        <v>2</v>
      </c>
      <c r="N61" s="61" t="s">
        <v>355</v>
      </c>
      <c r="O61" s="57"/>
      <c r="R61">
        <v>1026</v>
      </c>
      <c r="S61" s="19">
        <v>44209</v>
      </c>
      <c r="T61">
        <v>300</v>
      </c>
      <c r="W61" s="1">
        <v>1021</v>
      </c>
      <c r="X61" s="2">
        <v>44209</v>
      </c>
      <c r="Y61" s="1">
        <v>200</v>
      </c>
      <c r="Z61" s="9">
        <v>108.7</v>
      </c>
      <c r="AA61" s="9">
        <v>121.744</v>
      </c>
      <c r="AE61">
        <v>59</v>
      </c>
      <c r="AF61">
        <v>30</v>
      </c>
      <c r="AG61" t="s">
        <v>172</v>
      </c>
    </row>
    <row r="62" spans="1:33" ht="15.75">
      <c r="A62" s="4">
        <v>60</v>
      </c>
      <c r="B62" s="4">
        <v>1056</v>
      </c>
      <c r="C62" s="42">
        <v>44214</v>
      </c>
      <c r="D62" s="4">
        <v>1900</v>
      </c>
      <c r="E62" s="4">
        <v>30</v>
      </c>
      <c r="F62" s="54">
        <v>9</v>
      </c>
      <c r="G62" s="35" t="s">
        <v>267</v>
      </c>
      <c r="H62" s="35" t="s">
        <v>13</v>
      </c>
      <c r="I62" s="35" t="s">
        <v>62</v>
      </c>
      <c r="J62" s="36">
        <v>11577</v>
      </c>
      <c r="K62" s="34" t="s">
        <v>173</v>
      </c>
      <c r="L62" s="40">
        <v>1842</v>
      </c>
      <c r="M62" s="4">
        <v>2</v>
      </c>
      <c r="N62" s="61" t="s">
        <v>355</v>
      </c>
      <c r="O62" s="57"/>
      <c r="R62">
        <v>1030</v>
      </c>
      <c r="S62" s="19">
        <v>44209</v>
      </c>
      <c r="T62">
        <v>400</v>
      </c>
      <c r="W62" s="4">
        <v>1026</v>
      </c>
      <c r="X62" s="5">
        <v>44209</v>
      </c>
      <c r="Y62" s="4">
        <v>300</v>
      </c>
      <c r="Z62" s="8">
        <v>4200</v>
      </c>
      <c r="AA62" s="8">
        <v>4704</v>
      </c>
      <c r="AE62">
        <v>60</v>
      </c>
      <c r="AF62">
        <v>30</v>
      </c>
      <c r="AG62" t="s">
        <v>173</v>
      </c>
    </row>
    <row r="63" spans="1:33" ht="15.75">
      <c r="A63" s="4">
        <v>61</v>
      </c>
      <c r="B63" s="4">
        <v>1056</v>
      </c>
      <c r="C63" s="42">
        <v>44214</v>
      </c>
      <c r="D63" s="4">
        <v>1900</v>
      </c>
      <c r="E63" s="4">
        <v>36</v>
      </c>
      <c r="F63" s="54">
        <v>10</v>
      </c>
      <c r="G63" s="35" t="s">
        <v>63</v>
      </c>
      <c r="H63" s="35" t="s">
        <v>13</v>
      </c>
      <c r="I63" s="35" t="s">
        <v>64</v>
      </c>
      <c r="J63" s="36">
        <v>41491</v>
      </c>
      <c r="K63" s="34" t="s">
        <v>182</v>
      </c>
      <c r="L63" s="40">
        <v>1991</v>
      </c>
      <c r="M63" s="4">
        <v>2</v>
      </c>
      <c r="N63" s="61" t="s">
        <v>355</v>
      </c>
      <c r="O63" s="57"/>
      <c r="R63">
        <v>1031</v>
      </c>
      <c r="S63" s="19">
        <v>44210</v>
      </c>
      <c r="T63">
        <v>500</v>
      </c>
      <c r="W63" s="1">
        <v>1030</v>
      </c>
      <c r="X63" s="2">
        <v>44209</v>
      </c>
      <c r="Y63" s="1">
        <v>400</v>
      </c>
      <c r="Z63" s="9">
        <v>0</v>
      </c>
      <c r="AA63" s="9">
        <v>0</v>
      </c>
      <c r="AE63">
        <v>61</v>
      </c>
      <c r="AF63">
        <v>36</v>
      </c>
      <c r="AG63" t="s">
        <v>182</v>
      </c>
    </row>
    <row r="64" spans="1:33" ht="15.75">
      <c r="A64" s="4">
        <v>62</v>
      </c>
      <c r="B64" s="4">
        <v>1056</v>
      </c>
      <c r="C64" s="42">
        <v>44214</v>
      </c>
      <c r="D64" s="4">
        <v>1900</v>
      </c>
      <c r="E64" s="4">
        <v>36</v>
      </c>
      <c r="F64" s="54">
        <v>10</v>
      </c>
      <c r="G64" s="35" t="s">
        <v>63</v>
      </c>
      <c r="H64" s="35" t="s">
        <v>13</v>
      </c>
      <c r="I64" s="35" t="s">
        <v>64</v>
      </c>
      <c r="J64" s="36">
        <v>41491</v>
      </c>
      <c r="K64" s="34" t="s">
        <v>183</v>
      </c>
      <c r="L64" s="40">
        <v>1991</v>
      </c>
      <c r="M64" s="4">
        <v>2</v>
      </c>
      <c r="N64" s="61" t="s">
        <v>355</v>
      </c>
      <c r="O64" s="57"/>
      <c r="R64">
        <v>1033</v>
      </c>
      <c r="S64" s="19">
        <v>44210</v>
      </c>
      <c r="T64">
        <v>600</v>
      </c>
      <c r="W64" s="4">
        <v>1031</v>
      </c>
      <c r="X64" s="5">
        <v>44210</v>
      </c>
      <c r="Y64" s="4">
        <v>500</v>
      </c>
      <c r="Z64" s="8">
        <v>4731.4800000000014</v>
      </c>
      <c r="AA64" s="8">
        <v>5299.2576000000017</v>
      </c>
      <c r="AE64">
        <v>62</v>
      </c>
      <c r="AF64">
        <v>36</v>
      </c>
      <c r="AG64" t="s">
        <v>183</v>
      </c>
    </row>
    <row r="65" spans="1:33" ht="15.75">
      <c r="A65" s="1">
        <v>63</v>
      </c>
      <c r="B65" s="1">
        <v>1057</v>
      </c>
      <c r="C65" s="43">
        <v>44214</v>
      </c>
      <c r="D65" s="1">
        <v>2000</v>
      </c>
      <c r="E65" s="1">
        <v>31</v>
      </c>
      <c r="F65" s="55">
        <v>10</v>
      </c>
      <c r="G65" s="38" t="s">
        <v>268</v>
      </c>
      <c r="H65" s="38" t="s">
        <v>239</v>
      </c>
      <c r="I65" s="38" t="s">
        <v>269</v>
      </c>
      <c r="J65" s="39">
        <v>56014</v>
      </c>
      <c r="K65" s="37" t="s">
        <v>66</v>
      </c>
      <c r="L65" s="41">
        <v>2605</v>
      </c>
      <c r="M65" s="1">
        <v>2</v>
      </c>
      <c r="N65" s="61" t="s">
        <v>355</v>
      </c>
      <c r="O65" s="57"/>
      <c r="R65">
        <v>1034</v>
      </c>
      <c r="S65" s="19">
        <v>44210</v>
      </c>
      <c r="T65">
        <v>700</v>
      </c>
      <c r="W65" s="1">
        <v>1033</v>
      </c>
      <c r="X65" s="2">
        <v>44210</v>
      </c>
      <c r="Y65" s="1">
        <v>600</v>
      </c>
      <c r="Z65" s="9">
        <v>0</v>
      </c>
      <c r="AA65" s="9">
        <v>0</v>
      </c>
      <c r="AE65">
        <v>63</v>
      </c>
      <c r="AF65">
        <v>31</v>
      </c>
      <c r="AG65" t="s">
        <v>66</v>
      </c>
    </row>
    <row r="66" spans="1:33" ht="15.75">
      <c r="A66" s="1">
        <v>64</v>
      </c>
      <c r="B66" s="1">
        <v>1057</v>
      </c>
      <c r="C66" s="43">
        <v>44214</v>
      </c>
      <c r="D66" s="1">
        <v>2000</v>
      </c>
      <c r="E66" s="1">
        <v>31</v>
      </c>
      <c r="F66" s="55">
        <v>10</v>
      </c>
      <c r="G66" s="38" t="s">
        <v>268</v>
      </c>
      <c r="H66" s="38" t="s">
        <v>239</v>
      </c>
      <c r="I66" s="38" t="s">
        <v>269</v>
      </c>
      <c r="J66" s="39">
        <v>56014</v>
      </c>
      <c r="K66" s="37" t="s">
        <v>9</v>
      </c>
      <c r="L66" s="41">
        <v>2605</v>
      </c>
      <c r="M66" s="1">
        <v>2</v>
      </c>
      <c r="N66" s="61" t="s">
        <v>355</v>
      </c>
      <c r="O66" s="57"/>
      <c r="R66">
        <v>1036</v>
      </c>
      <c r="S66" s="19">
        <v>44214</v>
      </c>
      <c r="T66">
        <v>800</v>
      </c>
      <c r="W66" s="4">
        <v>1034</v>
      </c>
      <c r="X66" s="5">
        <v>44210</v>
      </c>
      <c r="Y66" s="4">
        <v>700</v>
      </c>
      <c r="Z66" s="8">
        <v>1009.38</v>
      </c>
      <c r="AA66" s="8">
        <v>1130.5056</v>
      </c>
      <c r="AE66">
        <v>64</v>
      </c>
      <c r="AF66">
        <v>31</v>
      </c>
      <c r="AG66" t="s">
        <v>9</v>
      </c>
    </row>
    <row r="67" spans="1:33" ht="15.75">
      <c r="A67" s="4">
        <v>65</v>
      </c>
      <c r="B67" s="4">
        <v>1058</v>
      </c>
      <c r="C67" s="42">
        <v>44214</v>
      </c>
      <c r="D67" s="4">
        <v>2100</v>
      </c>
      <c r="E67" s="4">
        <v>35</v>
      </c>
      <c r="F67" s="54">
        <v>10</v>
      </c>
      <c r="G67" s="35" t="s">
        <v>270</v>
      </c>
      <c r="H67" s="35" t="s">
        <v>19</v>
      </c>
      <c r="I67" s="35" t="s">
        <v>67</v>
      </c>
      <c r="J67" s="36">
        <v>13628</v>
      </c>
      <c r="K67" s="34" t="s">
        <v>179</v>
      </c>
      <c r="L67" s="40">
        <v>1350</v>
      </c>
      <c r="M67" s="4">
        <v>1</v>
      </c>
      <c r="N67" s="61" t="s">
        <v>355</v>
      </c>
      <c r="O67" s="57"/>
      <c r="R67">
        <v>1040</v>
      </c>
      <c r="S67" s="19">
        <v>44214</v>
      </c>
      <c r="T67">
        <v>900</v>
      </c>
      <c r="W67" s="1">
        <v>1036</v>
      </c>
      <c r="X67" s="2">
        <v>44214</v>
      </c>
      <c r="Y67" s="1">
        <v>800</v>
      </c>
      <c r="Z67" s="9">
        <v>2020</v>
      </c>
      <c r="AA67" s="9">
        <v>2262.4</v>
      </c>
      <c r="AE67">
        <v>65</v>
      </c>
      <c r="AF67">
        <v>35</v>
      </c>
      <c r="AG67" t="s">
        <v>179</v>
      </c>
    </row>
    <row r="68" spans="1:33" ht="15.75">
      <c r="A68" s="4">
        <v>66</v>
      </c>
      <c r="B68" s="4">
        <v>1058</v>
      </c>
      <c r="C68" s="42">
        <v>44214</v>
      </c>
      <c r="D68" s="4">
        <v>2100</v>
      </c>
      <c r="E68" s="4">
        <v>35</v>
      </c>
      <c r="F68" s="54">
        <v>10</v>
      </c>
      <c r="G68" s="35" t="s">
        <v>270</v>
      </c>
      <c r="H68" s="35" t="s">
        <v>19</v>
      </c>
      <c r="I68" s="35" t="s">
        <v>67</v>
      </c>
      <c r="J68" s="36">
        <v>13628</v>
      </c>
      <c r="K68" s="34" t="s">
        <v>180</v>
      </c>
      <c r="L68" s="40">
        <v>1350</v>
      </c>
      <c r="M68" s="4">
        <v>-1</v>
      </c>
      <c r="N68" s="61" t="s">
        <v>354</v>
      </c>
      <c r="O68" s="57"/>
      <c r="R68">
        <v>1042</v>
      </c>
      <c r="S68" s="19">
        <v>44214</v>
      </c>
      <c r="T68">
        <v>1000</v>
      </c>
      <c r="W68" s="4">
        <v>1040</v>
      </c>
      <c r="X68" s="5">
        <v>44214</v>
      </c>
      <c r="Y68" s="4">
        <v>900</v>
      </c>
      <c r="Z68" s="8">
        <v>1564.5</v>
      </c>
      <c r="AA68" s="8">
        <v>1752.24</v>
      </c>
      <c r="AE68">
        <v>66</v>
      </c>
      <c r="AF68">
        <v>35</v>
      </c>
      <c r="AG68" t="s">
        <v>180</v>
      </c>
    </row>
    <row r="69" spans="1:33" ht="15.75">
      <c r="A69" s="1">
        <v>67</v>
      </c>
      <c r="B69" s="1">
        <v>1064</v>
      </c>
      <c r="C69" s="43">
        <v>44215</v>
      </c>
      <c r="D69" s="1">
        <v>2200</v>
      </c>
      <c r="E69" s="1">
        <v>29</v>
      </c>
      <c r="F69" s="55">
        <v>9</v>
      </c>
      <c r="G69" s="38" t="s">
        <v>61</v>
      </c>
      <c r="H69" s="38" t="s">
        <v>13</v>
      </c>
      <c r="I69" s="38" t="s">
        <v>69</v>
      </c>
      <c r="J69" s="39">
        <v>8335</v>
      </c>
      <c r="K69" s="37" t="s">
        <v>171</v>
      </c>
      <c r="L69" s="41">
        <v>1435</v>
      </c>
      <c r="M69" s="1">
        <v>-2</v>
      </c>
      <c r="N69" s="61" t="s">
        <v>354</v>
      </c>
      <c r="O69" s="57"/>
      <c r="R69">
        <v>1043</v>
      </c>
      <c r="S69" s="19">
        <v>44214</v>
      </c>
      <c r="T69">
        <v>1100</v>
      </c>
      <c r="W69" s="1">
        <v>1042</v>
      </c>
      <c r="X69" s="2">
        <v>44214</v>
      </c>
      <c r="Y69" s="1">
        <v>1000</v>
      </c>
      <c r="Z69" s="9">
        <v>1040</v>
      </c>
      <c r="AA69" s="9">
        <v>1164.8</v>
      </c>
      <c r="AE69">
        <v>67</v>
      </c>
      <c r="AF69">
        <v>29</v>
      </c>
      <c r="AG69" t="s">
        <v>171</v>
      </c>
    </row>
    <row r="70" spans="1:33" ht="15.75">
      <c r="A70" s="1">
        <v>68</v>
      </c>
      <c r="B70" s="1">
        <v>1064</v>
      </c>
      <c r="C70" s="43">
        <v>44215</v>
      </c>
      <c r="D70" s="1">
        <v>2200</v>
      </c>
      <c r="E70" s="1">
        <v>29</v>
      </c>
      <c r="F70" s="55">
        <v>9</v>
      </c>
      <c r="G70" s="38" t="s">
        <v>61</v>
      </c>
      <c r="H70" s="38" t="s">
        <v>13</v>
      </c>
      <c r="I70" s="38" t="s">
        <v>69</v>
      </c>
      <c r="J70" s="39">
        <v>8335</v>
      </c>
      <c r="K70" s="37" t="s">
        <v>271</v>
      </c>
      <c r="L70" s="41">
        <v>1435</v>
      </c>
      <c r="M70" s="1">
        <v>-2</v>
      </c>
      <c r="N70" s="61" t="s">
        <v>354</v>
      </c>
      <c r="O70" s="57"/>
      <c r="R70">
        <v>1044</v>
      </c>
      <c r="S70" s="19">
        <v>44214</v>
      </c>
      <c r="T70">
        <v>1200</v>
      </c>
      <c r="W70" s="4">
        <v>1043</v>
      </c>
      <c r="X70" s="5">
        <v>44214</v>
      </c>
      <c r="Y70" s="4">
        <v>1100</v>
      </c>
      <c r="Z70" s="8">
        <v>1272</v>
      </c>
      <c r="AA70" s="8">
        <v>1424.6399999999999</v>
      </c>
      <c r="AE70">
        <v>68</v>
      </c>
      <c r="AF70">
        <v>29</v>
      </c>
      <c r="AG70" t="s">
        <v>271</v>
      </c>
    </row>
    <row r="71" spans="1:33" ht="15.75">
      <c r="A71" s="4">
        <v>69</v>
      </c>
      <c r="B71" s="4">
        <v>1089</v>
      </c>
      <c r="C71" s="42">
        <v>44251</v>
      </c>
      <c r="D71" s="4">
        <v>2300</v>
      </c>
      <c r="E71" s="4">
        <v>33</v>
      </c>
      <c r="F71" s="54">
        <v>10</v>
      </c>
      <c r="G71" s="35" t="s">
        <v>70</v>
      </c>
      <c r="H71" s="35" t="s">
        <v>19</v>
      </c>
      <c r="I71" s="35" t="s">
        <v>71</v>
      </c>
      <c r="J71" s="36">
        <v>2124</v>
      </c>
      <c r="K71" s="34" t="s">
        <v>174</v>
      </c>
      <c r="L71" s="40">
        <v>358.74</v>
      </c>
      <c r="M71" s="4">
        <v>-2</v>
      </c>
      <c r="N71" s="61" t="s">
        <v>354</v>
      </c>
      <c r="O71" s="57"/>
      <c r="R71">
        <v>1046</v>
      </c>
      <c r="S71" s="19">
        <v>44214</v>
      </c>
      <c r="T71">
        <v>1300</v>
      </c>
      <c r="W71" s="1">
        <v>1044</v>
      </c>
      <c r="X71" s="2">
        <v>44214</v>
      </c>
      <c r="Y71" s="1">
        <v>1200</v>
      </c>
      <c r="Z71" s="9">
        <v>317.88</v>
      </c>
      <c r="AA71" s="9">
        <v>356.0256</v>
      </c>
      <c r="AE71">
        <v>69</v>
      </c>
      <c r="AF71">
        <v>33</v>
      </c>
      <c r="AG71" t="s">
        <v>174</v>
      </c>
    </row>
    <row r="72" spans="1:33" ht="15.75">
      <c r="A72" s="4">
        <v>70</v>
      </c>
      <c r="B72" s="4">
        <v>1089</v>
      </c>
      <c r="C72" s="42">
        <v>44251</v>
      </c>
      <c r="D72" s="4">
        <v>2300</v>
      </c>
      <c r="E72" s="4">
        <v>33</v>
      </c>
      <c r="F72" s="54">
        <v>10</v>
      </c>
      <c r="G72" s="35" t="s">
        <v>70</v>
      </c>
      <c r="H72" s="35" t="s">
        <v>19</v>
      </c>
      <c r="I72" s="35" t="s">
        <v>71</v>
      </c>
      <c r="J72" s="36">
        <v>2124</v>
      </c>
      <c r="K72" s="34" t="s">
        <v>272</v>
      </c>
      <c r="L72" s="40">
        <v>358.74</v>
      </c>
      <c r="M72" s="4">
        <v>-2</v>
      </c>
      <c r="N72" s="61" t="s">
        <v>354</v>
      </c>
      <c r="O72" s="57"/>
      <c r="R72">
        <v>1048</v>
      </c>
      <c r="S72" s="19">
        <v>44214</v>
      </c>
      <c r="T72">
        <v>1400</v>
      </c>
      <c r="W72" s="4">
        <v>1046</v>
      </c>
      <c r="X72" s="5">
        <v>44214</v>
      </c>
      <c r="Y72" s="4">
        <v>1300</v>
      </c>
      <c r="Z72" s="8">
        <v>5370</v>
      </c>
      <c r="AA72" s="8">
        <v>6014.4</v>
      </c>
      <c r="AE72">
        <v>70</v>
      </c>
      <c r="AF72">
        <v>33</v>
      </c>
      <c r="AG72" t="s">
        <v>272</v>
      </c>
    </row>
    <row r="73" spans="1:33" ht="15.75">
      <c r="A73" s="1">
        <v>71</v>
      </c>
      <c r="B73" s="1">
        <v>1090</v>
      </c>
      <c r="C73" s="43">
        <v>44251</v>
      </c>
      <c r="D73" s="1">
        <v>2400</v>
      </c>
      <c r="E73" s="1">
        <v>8</v>
      </c>
      <c r="F73" s="55">
        <v>1</v>
      </c>
      <c r="G73" s="38" t="s">
        <v>273</v>
      </c>
      <c r="H73" s="38" t="s">
        <v>13</v>
      </c>
      <c r="I73" s="38" t="s">
        <v>73</v>
      </c>
      <c r="J73" s="39">
        <v>8360</v>
      </c>
      <c r="K73" s="37" t="s">
        <v>133</v>
      </c>
      <c r="L73" s="41">
        <v>2000</v>
      </c>
      <c r="M73" s="1">
        <v>4</v>
      </c>
      <c r="N73" s="61" t="s">
        <v>355</v>
      </c>
      <c r="O73" s="57"/>
      <c r="R73">
        <v>1049</v>
      </c>
      <c r="S73" s="19">
        <v>44214</v>
      </c>
      <c r="T73">
        <v>1500</v>
      </c>
      <c r="W73" s="1">
        <v>1048</v>
      </c>
      <c r="X73" s="2">
        <v>44214</v>
      </c>
      <c r="Y73" s="1">
        <v>1400</v>
      </c>
      <c r="Z73" s="9">
        <v>1090.9100000000001</v>
      </c>
      <c r="AA73" s="9">
        <v>1221.8192000000001</v>
      </c>
      <c r="AE73">
        <v>71</v>
      </c>
      <c r="AF73">
        <v>8</v>
      </c>
      <c r="AG73" t="s">
        <v>133</v>
      </c>
    </row>
    <row r="74" spans="1:33" ht="15.75">
      <c r="A74" s="1">
        <v>72</v>
      </c>
      <c r="B74" s="1">
        <v>1090</v>
      </c>
      <c r="C74" s="43">
        <v>44251</v>
      </c>
      <c r="D74" s="1">
        <v>2400</v>
      </c>
      <c r="E74" s="1">
        <v>8</v>
      </c>
      <c r="F74" s="55">
        <v>1</v>
      </c>
      <c r="G74" s="38" t="s">
        <v>273</v>
      </c>
      <c r="H74" s="38" t="s">
        <v>13</v>
      </c>
      <c r="I74" s="38" t="s">
        <v>73</v>
      </c>
      <c r="J74" s="39">
        <v>8360</v>
      </c>
      <c r="K74" s="37" t="s">
        <v>134</v>
      </c>
      <c r="L74" s="41">
        <v>2000</v>
      </c>
      <c r="M74" s="1">
        <v>4</v>
      </c>
      <c r="N74" s="61" t="s">
        <v>355</v>
      </c>
      <c r="O74" s="57"/>
      <c r="R74">
        <v>1051</v>
      </c>
      <c r="S74" s="19">
        <v>44214</v>
      </c>
      <c r="T74">
        <v>1600</v>
      </c>
      <c r="W74" s="4">
        <v>1049</v>
      </c>
      <c r="X74" s="5">
        <v>44214</v>
      </c>
      <c r="Y74" s="4">
        <v>1500</v>
      </c>
      <c r="Z74" s="8">
        <v>1880</v>
      </c>
      <c r="AA74" s="8">
        <v>2105.6</v>
      </c>
      <c r="AE74">
        <v>72</v>
      </c>
      <c r="AF74">
        <v>8</v>
      </c>
      <c r="AG74" t="s">
        <v>134</v>
      </c>
    </row>
    <row r="75" spans="1:33" ht="15.75">
      <c r="A75" s="1">
        <v>73</v>
      </c>
      <c r="B75" s="1">
        <v>1090</v>
      </c>
      <c r="C75" s="43">
        <v>44251</v>
      </c>
      <c r="D75" s="1">
        <v>2400</v>
      </c>
      <c r="E75" s="1">
        <v>8</v>
      </c>
      <c r="F75" s="55">
        <v>1</v>
      </c>
      <c r="G75" s="38" t="s">
        <v>273</v>
      </c>
      <c r="H75" s="38" t="s">
        <v>13</v>
      </c>
      <c r="I75" s="38" t="s">
        <v>73</v>
      </c>
      <c r="J75" s="39">
        <v>8360</v>
      </c>
      <c r="K75" s="37" t="s">
        <v>136</v>
      </c>
      <c r="L75" s="41">
        <v>2000</v>
      </c>
      <c r="M75" s="1">
        <v>4</v>
      </c>
      <c r="N75" s="61" t="s">
        <v>355</v>
      </c>
      <c r="O75" s="57"/>
      <c r="R75">
        <v>1052</v>
      </c>
      <c r="S75" s="19">
        <v>44214</v>
      </c>
      <c r="T75">
        <v>1700</v>
      </c>
      <c r="W75" s="1">
        <v>1051</v>
      </c>
      <c r="X75" s="2">
        <v>44214</v>
      </c>
      <c r="Y75" s="1">
        <v>1600</v>
      </c>
      <c r="Z75" s="9">
        <v>553.95000000000005</v>
      </c>
      <c r="AA75" s="9">
        <v>620.42400000000009</v>
      </c>
      <c r="AE75">
        <v>73</v>
      </c>
      <c r="AF75">
        <v>8</v>
      </c>
      <c r="AG75" t="s">
        <v>136</v>
      </c>
    </row>
    <row r="76" spans="1:33" ht="15.75">
      <c r="A76" s="1">
        <v>74</v>
      </c>
      <c r="B76" s="1">
        <v>1090</v>
      </c>
      <c r="C76" s="43">
        <v>44251</v>
      </c>
      <c r="D76" s="1">
        <v>2400</v>
      </c>
      <c r="E76" s="1">
        <v>8</v>
      </c>
      <c r="F76" s="55">
        <v>1</v>
      </c>
      <c r="G76" s="38" t="s">
        <v>273</v>
      </c>
      <c r="H76" s="38" t="s">
        <v>13</v>
      </c>
      <c r="I76" s="38" t="s">
        <v>73</v>
      </c>
      <c r="J76" s="39">
        <v>8360</v>
      </c>
      <c r="K76" s="37" t="s">
        <v>137</v>
      </c>
      <c r="L76" s="41">
        <v>2000</v>
      </c>
      <c r="M76" s="1">
        <v>4</v>
      </c>
      <c r="N76" s="61" t="s">
        <v>355</v>
      </c>
      <c r="O76" s="57"/>
      <c r="R76">
        <v>1054</v>
      </c>
      <c r="S76" s="19">
        <v>44214</v>
      </c>
      <c r="T76">
        <v>1800</v>
      </c>
      <c r="W76" s="4">
        <v>1052</v>
      </c>
      <c r="X76" s="5">
        <v>44214</v>
      </c>
      <c r="Y76" s="4">
        <v>1700</v>
      </c>
      <c r="Z76" s="8">
        <v>1435</v>
      </c>
      <c r="AA76" s="8">
        <v>1607.2</v>
      </c>
      <c r="AE76">
        <v>74</v>
      </c>
      <c r="AF76">
        <v>8</v>
      </c>
      <c r="AG76" t="s">
        <v>137</v>
      </c>
    </row>
    <row r="77" spans="1:33" ht="15.75">
      <c r="A77" s="4">
        <v>75</v>
      </c>
      <c r="B77" s="4">
        <v>1091</v>
      </c>
      <c r="C77" s="42">
        <v>44244</v>
      </c>
      <c r="D77" s="4">
        <v>2500</v>
      </c>
      <c r="E77" s="4">
        <v>11</v>
      </c>
      <c r="F77" s="54">
        <v>4</v>
      </c>
      <c r="G77" s="35" t="s">
        <v>74</v>
      </c>
      <c r="H77" s="35" t="s">
        <v>241</v>
      </c>
      <c r="I77" s="35" t="s">
        <v>76</v>
      </c>
      <c r="J77" s="36">
        <v>51281</v>
      </c>
      <c r="K77" s="34" t="s">
        <v>210</v>
      </c>
      <c r="L77" s="40">
        <v>6665.33</v>
      </c>
      <c r="M77" s="4">
        <v>3</v>
      </c>
      <c r="N77" s="61" t="s">
        <v>355</v>
      </c>
      <c r="O77" s="57"/>
      <c r="R77">
        <v>1056</v>
      </c>
      <c r="S77" s="19">
        <v>44214</v>
      </c>
      <c r="T77">
        <v>1900</v>
      </c>
      <c r="W77" s="1">
        <v>1054</v>
      </c>
      <c r="X77" s="2">
        <v>44214</v>
      </c>
      <c r="Y77" s="1">
        <v>1800</v>
      </c>
      <c r="Z77" s="9">
        <v>1747.3400000000001</v>
      </c>
      <c r="AA77" s="9">
        <v>1957.0208000000002</v>
      </c>
      <c r="AE77">
        <v>75</v>
      </c>
      <c r="AF77">
        <v>11</v>
      </c>
      <c r="AG77" t="s">
        <v>210</v>
      </c>
    </row>
    <row r="78" spans="1:33" ht="15.75">
      <c r="A78" s="4">
        <v>76</v>
      </c>
      <c r="B78" s="4">
        <v>1091</v>
      </c>
      <c r="C78" s="42">
        <v>44244</v>
      </c>
      <c r="D78" s="4">
        <v>2500</v>
      </c>
      <c r="E78" s="4">
        <v>11</v>
      </c>
      <c r="F78" s="54">
        <v>4</v>
      </c>
      <c r="G78" s="35" t="s">
        <v>74</v>
      </c>
      <c r="H78" s="35" t="s">
        <v>241</v>
      </c>
      <c r="I78" s="35" t="s">
        <v>76</v>
      </c>
      <c r="J78" s="36">
        <v>51281</v>
      </c>
      <c r="K78" s="34" t="s">
        <v>211</v>
      </c>
      <c r="L78" s="40">
        <v>6665.33</v>
      </c>
      <c r="M78" s="4">
        <v>3</v>
      </c>
      <c r="N78" s="61" t="s">
        <v>355</v>
      </c>
      <c r="O78" s="57"/>
      <c r="R78">
        <v>1057</v>
      </c>
      <c r="S78" s="19">
        <v>44214</v>
      </c>
      <c r="T78">
        <v>2000</v>
      </c>
      <c r="W78" s="4">
        <v>1056</v>
      </c>
      <c r="X78" s="5">
        <v>44214</v>
      </c>
      <c r="Y78" s="4">
        <v>1900</v>
      </c>
      <c r="Z78" s="8">
        <v>7666</v>
      </c>
      <c r="AA78" s="8">
        <v>8585.92</v>
      </c>
      <c r="AE78">
        <v>76</v>
      </c>
      <c r="AF78">
        <v>11</v>
      </c>
      <c r="AG78" t="s">
        <v>211</v>
      </c>
    </row>
    <row r="79" spans="1:33" ht="15.75">
      <c r="A79" s="4">
        <v>77</v>
      </c>
      <c r="B79" s="4">
        <v>1091</v>
      </c>
      <c r="C79" s="42">
        <v>44244</v>
      </c>
      <c r="D79" s="4">
        <v>2500</v>
      </c>
      <c r="E79" s="4">
        <v>12</v>
      </c>
      <c r="F79" s="54">
        <v>4</v>
      </c>
      <c r="G79" s="35" t="s">
        <v>274</v>
      </c>
      <c r="H79" s="35" t="s">
        <v>241</v>
      </c>
      <c r="I79" s="35" t="s">
        <v>275</v>
      </c>
      <c r="J79" s="36">
        <v>51287</v>
      </c>
      <c r="K79" s="34" t="s">
        <v>212</v>
      </c>
      <c r="L79" s="40">
        <v>6065.33</v>
      </c>
      <c r="M79" s="4">
        <v>3</v>
      </c>
      <c r="N79" s="61" t="s">
        <v>355</v>
      </c>
      <c r="O79" s="57"/>
      <c r="R79">
        <v>1058</v>
      </c>
      <c r="S79" s="19">
        <v>44214</v>
      </c>
      <c r="T79">
        <v>2100</v>
      </c>
      <c r="W79" s="1">
        <v>1057</v>
      </c>
      <c r="X79" s="2">
        <v>44214</v>
      </c>
      <c r="Y79" s="1">
        <v>2000</v>
      </c>
      <c r="Z79" s="9">
        <v>5210</v>
      </c>
      <c r="AA79" s="9">
        <v>5835.2</v>
      </c>
      <c r="AE79">
        <v>77</v>
      </c>
      <c r="AF79">
        <v>12</v>
      </c>
      <c r="AG79" t="s">
        <v>212</v>
      </c>
    </row>
    <row r="80" spans="1:33" ht="15.75">
      <c r="A80" s="1">
        <v>78</v>
      </c>
      <c r="B80" s="1">
        <v>1102</v>
      </c>
      <c r="C80" s="43">
        <v>44253</v>
      </c>
      <c r="D80" s="1">
        <v>2600</v>
      </c>
      <c r="E80" s="1">
        <v>26</v>
      </c>
      <c r="F80" s="55">
        <v>9</v>
      </c>
      <c r="G80" s="38" t="s">
        <v>78</v>
      </c>
      <c r="H80" s="38" t="s">
        <v>13</v>
      </c>
      <c r="I80" s="38" t="s">
        <v>79</v>
      </c>
      <c r="J80" s="39">
        <v>2136</v>
      </c>
      <c r="K80" s="37" t="s">
        <v>157</v>
      </c>
      <c r="L80" s="41">
        <v>374.63</v>
      </c>
      <c r="M80" s="1">
        <v>6</v>
      </c>
      <c r="N80" s="61" t="s">
        <v>355</v>
      </c>
      <c r="O80" s="57"/>
      <c r="R80">
        <v>1064</v>
      </c>
      <c r="S80" s="19">
        <v>44215</v>
      </c>
      <c r="T80">
        <v>2200</v>
      </c>
      <c r="W80" s="4">
        <v>1058</v>
      </c>
      <c r="X80" s="5">
        <v>44214</v>
      </c>
      <c r="Y80" s="4">
        <v>2100</v>
      </c>
      <c r="Z80" s="8">
        <v>0</v>
      </c>
      <c r="AA80" s="8">
        <v>0</v>
      </c>
      <c r="AE80">
        <v>78</v>
      </c>
      <c r="AF80">
        <v>26</v>
      </c>
      <c r="AG80" t="s">
        <v>157</v>
      </c>
    </row>
    <row r="81" spans="1:33" ht="15.75">
      <c r="A81" s="1">
        <v>79</v>
      </c>
      <c r="B81" s="1">
        <v>1102</v>
      </c>
      <c r="C81" s="43">
        <v>44253</v>
      </c>
      <c r="D81" s="1">
        <v>2600</v>
      </c>
      <c r="E81" s="1">
        <v>26</v>
      </c>
      <c r="F81" s="55">
        <v>9</v>
      </c>
      <c r="G81" s="38" t="s">
        <v>78</v>
      </c>
      <c r="H81" s="38" t="s">
        <v>13</v>
      </c>
      <c r="I81" s="38" t="s">
        <v>79</v>
      </c>
      <c r="J81" s="39">
        <v>2136</v>
      </c>
      <c r="K81" s="37" t="s">
        <v>158</v>
      </c>
      <c r="L81" s="41">
        <v>374.63</v>
      </c>
      <c r="M81" s="1">
        <v>6</v>
      </c>
      <c r="N81" s="61" t="s">
        <v>355</v>
      </c>
      <c r="O81" s="57"/>
      <c r="R81">
        <v>1089</v>
      </c>
      <c r="S81" s="19">
        <v>44251</v>
      </c>
      <c r="T81">
        <v>2300</v>
      </c>
      <c r="W81" s="1">
        <v>1064</v>
      </c>
      <c r="X81" s="2">
        <v>44215</v>
      </c>
      <c r="Y81" s="1">
        <v>2200</v>
      </c>
      <c r="Z81" s="9">
        <v>-2870</v>
      </c>
      <c r="AA81" s="9">
        <v>-3214.4</v>
      </c>
      <c r="AE81">
        <v>79</v>
      </c>
      <c r="AF81">
        <v>26</v>
      </c>
      <c r="AG81" t="s">
        <v>158</v>
      </c>
    </row>
    <row r="82" spans="1:33" ht="15.75">
      <c r="A82" s="1">
        <v>80</v>
      </c>
      <c r="B82" s="1">
        <v>1102</v>
      </c>
      <c r="C82" s="43">
        <v>44253</v>
      </c>
      <c r="D82" s="1">
        <v>2600</v>
      </c>
      <c r="E82" s="1">
        <v>26</v>
      </c>
      <c r="F82" s="55">
        <v>9</v>
      </c>
      <c r="G82" s="38" t="s">
        <v>78</v>
      </c>
      <c r="H82" s="38" t="s">
        <v>13</v>
      </c>
      <c r="I82" s="38" t="s">
        <v>79</v>
      </c>
      <c r="J82" s="39">
        <v>2136</v>
      </c>
      <c r="K82" s="37" t="s">
        <v>161</v>
      </c>
      <c r="L82" s="41">
        <v>374.63</v>
      </c>
      <c r="M82" s="1">
        <v>6</v>
      </c>
      <c r="N82" s="61" t="s">
        <v>355</v>
      </c>
      <c r="O82" s="57"/>
      <c r="R82">
        <v>1090</v>
      </c>
      <c r="S82" s="19">
        <v>44251</v>
      </c>
      <c r="T82">
        <v>2400</v>
      </c>
      <c r="W82" s="4">
        <v>1089</v>
      </c>
      <c r="X82" s="5">
        <v>44251</v>
      </c>
      <c r="Y82" s="4">
        <v>2300</v>
      </c>
      <c r="Z82" s="8">
        <v>-717.48</v>
      </c>
      <c r="AA82" s="8">
        <v>-803.57760000000007</v>
      </c>
      <c r="AE82">
        <v>80</v>
      </c>
      <c r="AF82">
        <v>26</v>
      </c>
      <c r="AG82" t="s">
        <v>161</v>
      </c>
    </row>
    <row r="83" spans="1:33" ht="15.75">
      <c r="A83" s="1">
        <v>81</v>
      </c>
      <c r="B83" s="1">
        <v>1102</v>
      </c>
      <c r="C83" s="43">
        <v>44253</v>
      </c>
      <c r="D83" s="1">
        <v>2600</v>
      </c>
      <c r="E83" s="1">
        <v>26</v>
      </c>
      <c r="F83" s="55">
        <v>9</v>
      </c>
      <c r="G83" s="38" t="s">
        <v>78</v>
      </c>
      <c r="H83" s="38" t="s">
        <v>13</v>
      </c>
      <c r="I83" s="38" t="s">
        <v>79</v>
      </c>
      <c r="J83" s="39">
        <v>2136</v>
      </c>
      <c r="K83" s="37" t="s">
        <v>162</v>
      </c>
      <c r="L83" s="41">
        <v>374.63</v>
      </c>
      <c r="M83" s="1">
        <v>6</v>
      </c>
      <c r="N83" s="61" t="s">
        <v>355</v>
      </c>
      <c r="O83" s="57"/>
      <c r="R83">
        <v>1091</v>
      </c>
      <c r="S83" s="19">
        <v>44244</v>
      </c>
      <c r="T83">
        <v>2500</v>
      </c>
      <c r="W83" s="1">
        <v>1090</v>
      </c>
      <c r="X83" s="2">
        <v>44251</v>
      </c>
      <c r="Y83" s="1">
        <v>2400</v>
      </c>
      <c r="Z83" s="9">
        <v>8000</v>
      </c>
      <c r="AA83" s="9">
        <v>8960</v>
      </c>
      <c r="AE83">
        <v>81</v>
      </c>
      <c r="AF83">
        <v>26</v>
      </c>
      <c r="AG83" t="s">
        <v>162</v>
      </c>
    </row>
    <row r="84" spans="1:33" ht="15.75">
      <c r="A84" s="1">
        <v>82</v>
      </c>
      <c r="B84" s="1">
        <v>1102</v>
      </c>
      <c r="C84" s="43">
        <v>44253</v>
      </c>
      <c r="D84" s="1">
        <v>2600</v>
      </c>
      <c r="E84" s="1">
        <v>26</v>
      </c>
      <c r="F84" s="55">
        <v>9</v>
      </c>
      <c r="G84" s="38" t="s">
        <v>78</v>
      </c>
      <c r="H84" s="38" t="s">
        <v>13</v>
      </c>
      <c r="I84" s="38" t="s">
        <v>79</v>
      </c>
      <c r="J84" s="39">
        <v>2136</v>
      </c>
      <c r="K84" s="37" t="s">
        <v>164</v>
      </c>
      <c r="L84" s="41">
        <v>374.63</v>
      </c>
      <c r="M84" s="1">
        <v>6</v>
      </c>
      <c r="N84" s="61" t="s">
        <v>355</v>
      </c>
      <c r="O84" s="57"/>
      <c r="R84">
        <v>1102</v>
      </c>
      <c r="S84" s="19">
        <v>44253</v>
      </c>
      <c r="T84">
        <v>2600</v>
      </c>
      <c r="W84" s="4">
        <v>1091</v>
      </c>
      <c r="X84" s="5">
        <v>44244</v>
      </c>
      <c r="Y84" s="4">
        <v>2500</v>
      </c>
      <c r="Z84" s="8">
        <v>19395.989999999998</v>
      </c>
      <c r="AA84" s="8">
        <v>21723.5088</v>
      </c>
      <c r="AE84">
        <v>82</v>
      </c>
      <c r="AF84">
        <v>26</v>
      </c>
      <c r="AG84" t="s">
        <v>164</v>
      </c>
    </row>
    <row r="85" spans="1:33" ht="15.75">
      <c r="A85" s="1">
        <v>83</v>
      </c>
      <c r="B85" s="1">
        <v>1102</v>
      </c>
      <c r="C85" s="43">
        <v>44253</v>
      </c>
      <c r="D85" s="1">
        <v>2600</v>
      </c>
      <c r="E85" s="1">
        <v>26</v>
      </c>
      <c r="F85" s="55">
        <v>9</v>
      </c>
      <c r="G85" s="38" t="s">
        <v>78</v>
      </c>
      <c r="H85" s="38" t="s">
        <v>13</v>
      </c>
      <c r="I85" s="38" t="s">
        <v>79</v>
      </c>
      <c r="J85" s="39">
        <v>2136</v>
      </c>
      <c r="K85" s="37" t="s">
        <v>165</v>
      </c>
      <c r="L85" s="41">
        <v>374.63</v>
      </c>
      <c r="M85" s="1">
        <v>6</v>
      </c>
      <c r="N85" s="61" t="s">
        <v>355</v>
      </c>
      <c r="O85" s="57"/>
      <c r="R85">
        <v>1105</v>
      </c>
      <c r="S85" s="19">
        <v>44253</v>
      </c>
      <c r="T85">
        <v>2700</v>
      </c>
      <c r="W85" s="1">
        <v>1102</v>
      </c>
      <c r="X85" s="2">
        <v>44253</v>
      </c>
      <c r="Y85" s="1">
        <v>2600</v>
      </c>
      <c r="Z85" s="9">
        <v>2247.7800000000002</v>
      </c>
      <c r="AA85" s="9">
        <f>Z85*1.12</f>
        <v>2517.5136000000007</v>
      </c>
      <c r="AE85">
        <v>83</v>
      </c>
      <c r="AF85">
        <v>26</v>
      </c>
      <c r="AG85" t="s">
        <v>165</v>
      </c>
    </row>
    <row r="86" spans="1:33" ht="15.75">
      <c r="A86" s="4">
        <v>84</v>
      </c>
      <c r="B86" s="4">
        <v>1105</v>
      </c>
      <c r="C86" s="42">
        <v>44253</v>
      </c>
      <c r="D86" s="4">
        <v>2700</v>
      </c>
      <c r="E86" s="4">
        <v>13</v>
      </c>
      <c r="F86" s="54">
        <v>4</v>
      </c>
      <c r="G86" s="35" t="s">
        <v>80</v>
      </c>
      <c r="H86" s="35" t="s">
        <v>13</v>
      </c>
      <c r="I86" s="35" t="s">
        <v>81</v>
      </c>
      <c r="J86" s="36">
        <v>8211010</v>
      </c>
      <c r="K86" s="34" t="s">
        <v>231</v>
      </c>
      <c r="L86" s="40">
        <v>499.5</v>
      </c>
      <c r="M86" s="4">
        <v>3</v>
      </c>
      <c r="N86" s="61" t="s">
        <v>355</v>
      </c>
      <c r="O86" s="57"/>
      <c r="R86">
        <v>1107</v>
      </c>
      <c r="S86" s="19">
        <v>44260</v>
      </c>
      <c r="T86">
        <v>2800</v>
      </c>
      <c r="W86" s="1">
        <v>1102</v>
      </c>
      <c r="X86" s="2">
        <v>44253</v>
      </c>
      <c r="Y86" s="1">
        <v>2600</v>
      </c>
      <c r="Z86" s="9">
        <v>2247.7800000000002</v>
      </c>
      <c r="AA86" s="9">
        <v>2517.5136000000002</v>
      </c>
      <c r="AE86">
        <v>84</v>
      </c>
      <c r="AF86">
        <v>13</v>
      </c>
      <c r="AG86" t="s">
        <v>231</v>
      </c>
    </row>
    <row r="87" spans="1:33" ht="15.75">
      <c r="A87" s="4">
        <v>85</v>
      </c>
      <c r="B87" s="4">
        <v>1105</v>
      </c>
      <c r="C87" s="42">
        <v>44253</v>
      </c>
      <c r="D87" s="4">
        <v>2700</v>
      </c>
      <c r="E87" s="4">
        <v>13</v>
      </c>
      <c r="F87" s="54">
        <v>4</v>
      </c>
      <c r="G87" s="35" t="s">
        <v>80</v>
      </c>
      <c r="H87" s="35" t="s">
        <v>13</v>
      </c>
      <c r="I87" s="35" t="s">
        <v>81</v>
      </c>
      <c r="J87" s="36">
        <v>8211010</v>
      </c>
      <c r="K87" s="34" t="s">
        <v>213</v>
      </c>
      <c r="L87" s="40">
        <v>499.5</v>
      </c>
      <c r="M87" s="4">
        <v>3</v>
      </c>
      <c r="N87" s="61" t="s">
        <v>355</v>
      </c>
      <c r="O87" s="57"/>
      <c r="R87">
        <v>1111</v>
      </c>
      <c r="S87" s="19">
        <v>44253</v>
      </c>
      <c r="T87">
        <v>2900</v>
      </c>
      <c r="W87" s="4">
        <v>1105</v>
      </c>
      <c r="X87" s="5">
        <v>44253</v>
      </c>
      <c r="Y87" s="4">
        <v>2700</v>
      </c>
      <c r="Z87" s="8">
        <v>1498.5</v>
      </c>
      <c r="AA87" s="8">
        <v>1678.32</v>
      </c>
      <c r="AE87">
        <v>85</v>
      </c>
      <c r="AF87">
        <v>13</v>
      </c>
      <c r="AG87" t="s">
        <v>213</v>
      </c>
    </row>
    <row r="88" spans="1:33" ht="15.75">
      <c r="A88" s="4">
        <v>86</v>
      </c>
      <c r="B88" s="4">
        <v>1105</v>
      </c>
      <c r="C88" s="42">
        <v>44253</v>
      </c>
      <c r="D88" s="4">
        <v>2700</v>
      </c>
      <c r="E88" s="4">
        <v>13</v>
      </c>
      <c r="F88" s="54">
        <v>4</v>
      </c>
      <c r="G88" s="35" t="s">
        <v>80</v>
      </c>
      <c r="H88" s="35" t="s">
        <v>13</v>
      </c>
      <c r="I88" s="35" t="s">
        <v>81</v>
      </c>
      <c r="J88" s="36">
        <v>8211010</v>
      </c>
      <c r="K88" s="34" t="s">
        <v>214</v>
      </c>
      <c r="L88" s="40">
        <v>499.5</v>
      </c>
      <c r="M88" s="4">
        <v>3</v>
      </c>
      <c r="N88" s="61" t="s">
        <v>355</v>
      </c>
      <c r="O88" s="57"/>
      <c r="R88">
        <v>1114</v>
      </c>
      <c r="S88" s="19">
        <v>44263</v>
      </c>
      <c r="T88">
        <v>3000</v>
      </c>
      <c r="W88" s="1">
        <v>1107</v>
      </c>
      <c r="X88" s="2">
        <v>44260</v>
      </c>
      <c r="Y88" s="1">
        <v>2800</v>
      </c>
      <c r="Z88" s="9">
        <v>1123.8899999999999</v>
      </c>
      <c r="AA88" s="9">
        <v>1258.7567999999999</v>
      </c>
      <c r="AE88">
        <v>86</v>
      </c>
      <c r="AF88">
        <v>13</v>
      </c>
      <c r="AG88" t="s">
        <v>214</v>
      </c>
    </row>
    <row r="89" spans="1:33" ht="15.75">
      <c r="A89" s="1">
        <v>87</v>
      </c>
      <c r="B89" s="1">
        <v>1107</v>
      </c>
      <c r="C89" s="43">
        <v>44260</v>
      </c>
      <c r="D89" s="1">
        <v>2800</v>
      </c>
      <c r="E89" s="1">
        <v>26</v>
      </c>
      <c r="F89" s="55">
        <v>9</v>
      </c>
      <c r="G89" s="38" t="s">
        <v>78</v>
      </c>
      <c r="H89" s="38" t="s">
        <v>13</v>
      </c>
      <c r="I89" s="38" t="s">
        <v>79</v>
      </c>
      <c r="J89" s="39">
        <v>2136</v>
      </c>
      <c r="K89" s="37" t="s">
        <v>159</v>
      </c>
      <c r="L89" s="41">
        <v>374.63</v>
      </c>
      <c r="M89" s="1">
        <v>3</v>
      </c>
      <c r="N89" s="61" t="s">
        <v>355</v>
      </c>
      <c r="O89" s="57"/>
      <c r="R89">
        <v>1117</v>
      </c>
      <c r="S89" s="19">
        <v>44259</v>
      </c>
      <c r="T89">
        <v>3100</v>
      </c>
      <c r="W89" s="4">
        <v>1111</v>
      </c>
      <c r="X89" s="5">
        <v>44253</v>
      </c>
      <c r="Y89" s="4">
        <v>2900</v>
      </c>
      <c r="Z89" s="8">
        <v>2400</v>
      </c>
      <c r="AA89" s="8">
        <v>2688</v>
      </c>
      <c r="AE89">
        <v>87</v>
      </c>
      <c r="AF89">
        <v>26</v>
      </c>
      <c r="AG89" t="s">
        <v>159</v>
      </c>
    </row>
    <row r="90" spans="1:33" ht="15.75">
      <c r="A90" s="1">
        <v>88</v>
      </c>
      <c r="B90" s="1">
        <v>1107</v>
      </c>
      <c r="C90" s="43">
        <v>44260</v>
      </c>
      <c r="D90" s="1">
        <v>2800</v>
      </c>
      <c r="E90" s="1">
        <v>26</v>
      </c>
      <c r="F90" s="55">
        <v>9</v>
      </c>
      <c r="G90" s="38" t="s">
        <v>78</v>
      </c>
      <c r="H90" s="38" t="s">
        <v>13</v>
      </c>
      <c r="I90" s="38" t="s">
        <v>79</v>
      </c>
      <c r="J90" s="39">
        <v>2136</v>
      </c>
      <c r="K90" s="37" t="s">
        <v>160</v>
      </c>
      <c r="L90" s="41">
        <v>374.63</v>
      </c>
      <c r="M90" s="1">
        <v>3</v>
      </c>
      <c r="N90" s="61" t="s">
        <v>355</v>
      </c>
      <c r="O90" s="57"/>
      <c r="R90">
        <v>1119</v>
      </c>
      <c r="S90" s="19">
        <v>44259</v>
      </c>
      <c r="T90">
        <v>3200</v>
      </c>
      <c r="W90" s="1">
        <v>1114</v>
      </c>
      <c r="X90" s="2">
        <v>44263</v>
      </c>
      <c r="Y90" s="1">
        <v>3000</v>
      </c>
      <c r="Z90" s="9">
        <v>717.48</v>
      </c>
      <c r="AA90" s="9">
        <v>803.57760000000007</v>
      </c>
      <c r="AE90">
        <v>88</v>
      </c>
      <c r="AF90">
        <v>26</v>
      </c>
      <c r="AG90" t="s">
        <v>160</v>
      </c>
    </row>
    <row r="91" spans="1:33" ht="15.75">
      <c r="A91" s="1">
        <v>89</v>
      </c>
      <c r="B91" s="1">
        <v>1107</v>
      </c>
      <c r="C91" s="43">
        <v>44260</v>
      </c>
      <c r="D91" s="1">
        <v>2800</v>
      </c>
      <c r="E91" s="1">
        <v>26</v>
      </c>
      <c r="F91" s="55">
        <v>9</v>
      </c>
      <c r="G91" s="38" t="s">
        <v>78</v>
      </c>
      <c r="H91" s="38" t="s">
        <v>13</v>
      </c>
      <c r="I91" s="38" t="s">
        <v>79</v>
      </c>
      <c r="J91" s="39">
        <v>2136</v>
      </c>
      <c r="K91" s="37" t="s">
        <v>163</v>
      </c>
      <c r="L91" s="41">
        <v>374.63</v>
      </c>
      <c r="M91" s="1">
        <v>3</v>
      </c>
      <c r="N91" s="61" t="s">
        <v>355</v>
      </c>
      <c r="O91" s="57"/>
      <c r="R91">
        <v>1150</v>
      </c>
      <c r="S91" s="19">
        <v>44313</v>
      </c>
      <c r="T91">
        <v>3300</v>
      </c>
      <c r="W91" s="4">
        <v>1117</v>
      </c>
      <c r="X91" s="5">
        <v>44259</v>
      </c>
      <c r="Y91" s="4">
        <v>3100</v>
      </c>
      <c r="Z91" s="8">
        <v>3000</v>
      </c>
      <c r="AA91" s="8">
        <v>3360</v>
      </c>
      <c r="AE91">
        <v>89</v>
      </c>
      <c r="AF91">
        <v>26</v>
      </c>
      <c r="AG91" t="s">
        <v>163</v>
      </c>
    </row>
    <row r="92" spans="1:33" ht="15.75">
      <c r="A92" s="4">
        <v>90</v>
      </c>
      <c r="B92" s="4">
        <v>1111</v>
      </c>
      <c r="C92" s="42">
        <v>44253</v>
      </c>
      <c r="D92" s="4">
        <v>2900</v>
      </c>
      <c r="E92" s="4">
        <v>28</v>
      </c>
      <c r="F92" s="54">
        <v>9</v>
      </c>
      <c r="G92" s="35" t="s">
        <v>33</v>
      </c>
      <c r="H92" s="35" t="s">
        <v>19</v>
      </c>
      <c r="I92" s="35" t="s">
        <v>82</v>
      </c>
      <c r="J92" s="36">
        <v>41398</v>
      </c>
      <c r="K92" s="34" t="s">
        <v>168</v>
      </c>
      <c r="L92" s="40">
        <v>1200</v>
      </c>
      <c r="M92" s="4">
        <v>2</v>
      </c>
      <c r="N92" s="61" t="s">
        <v>355</v>
      </c>
      <c r="O92" s="57"/>
      <c r="R92">
        <v>1151</v>
      </c>
      <c r="S92" s="19">
        <v>44314</v>
      </c>
      <c r="T92">
        <v>3400</v>
      </c>
      <c r="W92" s="1">
        <v>1119</v>
      </c>
      <c r="X92" s="2">
        <v>44259</v>
      </c>
      <c r="Y92" s="1">
        <v>3200</v>
      </c>
      <c r="Z92" s="9">
        <v>3710</v>
      </c>
      <c r="AA92" s="9">
        <v>4155.2</v>
      </c>
      <c r="AE92">
        <v>90</v>
      </c>
      <c r="AF92">
        <v>28</v>
      </c>
      <c r="AG92" t="s">
        <v>168</v>
      </c>
    </row>
    <row r="93" spans="1:33" ht="15.75">
      <c r="A93" s="4">
        <v>91</v>
      </c>
      <c r="B93" s="4">
        <v>1111</v>
      </c>
      <c r="C93" s="42">
        <v>44253</v>
      </c>
      <c r="D93" s="4">
        <v>2900</v>
      </c>
      <c r="E93" s="4">
        <v>28</v>
      </c>
      <c r="F93" s="54">
        <v>9</v>
      </c>
      <c r="G93" s="35" t="s">
        <v>33</v>
      </c>
      <c r="H93" s="35" t="s">
        <v>19</v>
      </c>
      <c r="I93" s="35" t="s">
        <v>82</v>
      </c>
      <c r="J93" s="36">
        <v>41398</v>
      </c>
      <c r="K93" s="34" t="s">
        <v>169</v>
      </c>
      <c r="L93" s="40">
        <v>1200</v>
      </c>
      <c r="M93" s="4">
        <v>2</v>
      </c>
      <c r="N93" s="61" t="s">
        <v>355</v>
      </c>
      <c r="O93" s="57"/>
      <c r="R93">
        <v>1157</v>
      </c>
      <c r="S93" s="19">
        <v>44333</v>
      </c>
      <c r="T93">
        <v>3500</v>
      </c>
      <c r="W93" s="4">
        <v>1150</v>
      </c>
      <c r="X93" s="5">
        <v>44313</v>
      </c>
      <c r="Y93" s="4">
        <v>3300</v>
      </c>
      <c r="Z93" s="8">
        <v>1414.11</v>
      </c>
      <c r="AA93" s="8">
        <v>1583.8031999999998</v>
      </c>
      <c r="AE93">
        <v>91</v>
      </c>
      <c r="AF93">
        <v>28</v>
      </c>
      <c r="AG93" t="s">
        <v>169</v>
      </c>
    </row>
    <row r="94" spans="1:33" ht="15.75">
      <c r="A94" s="4">
        <v>92</v>
      </c>
      <c r="B94" s="4">
        <v>1111</v>
      </c>
      <c r="C94" s="42">
        <v>44253</v>
      </c>
      <c r="D94" s="4">
        <v>2900</v>
      </c>
      <c r="E94" s="4">
        <v>43</v>
      </c>
      <c r="F94" s="54">
        <v>3</v>
      </c>
      <c r="G94" s="35" t="s">
        <v>83</v>
      </c>
      <c r="H94" s="35" t="s">
        <v>13</v>
      </c>
      <c r="I94" s="35" t="s">
        <v>84</v>
      </c>
      <c r="J94" s="36">
        <v>8335</v>
      </c>
      <c r="K94" s="34" t="s">
        <v>194</v>
      </c>
      <c r="L94" s="40">
        <v>1435</v>
      </c>
      <c r="M94" s="4">
        <v>-1</v>
      </c>
      <c r="N94" s="61" t="s">
        <v>356</v>
      </c>
      <c r="O94" s="57"/>
      <c r="R94">
        <v>1160</v>
      </c>
      <c r="S94" s="19">
        <v>44334</v>
      </c>
      <c r="T94">
        <v>3600</v>
      </c>
      <c r="W94" s="1">
        <v>1151</v>
      </c>
      <c r="X94" s="2">
        <v>44314</v>
      </c>
      <c r="Y94" s="1">
        <v>3400</v>
      </c>
      <c r="Z94" s="9">
        <v>133.16999999999999</v>
      </c>
      <c r="AA94" s="9">
        <v>149.15039999999999</v>
      </c>
      <c r="AE94">
        <v>92</v>
      </c>
      <c r="AF94">
        <v>43</v>
      </c>
      <c r="AG94" t="s">
        <v>194</v>
      </c>
    </row>
    <row r="95" spans="1:33" ht="15.75">
      <c r="A95" s="4">
        <v>93</v>
      </c>
      <c r="B95" s="4">
        <v>1111</v>
      </c>
      <c r="C95" s="42">
        <v>44253</v>
      </c>
      <c r="D95" s="4">
        <v>2900</v>
      </c>
      <c r="E95" s="4">
        <v>43</v>
      </c>
      <c r="F95" s="54">
        <v>3</v>
      </c>
      <c r="G95" s="35" t="s">
        <v>83</v>
      </c>
      <c r="H95" s="35" t="s">
        <v>13</v>
      </c>
      <c r="I95" s="35" t="s">
        <v>84</v>
      </c>
      <c r="J95" s="36">
        <v>8335</v>
      </c>
      <c r="K95" s="34" t="s">
        <v>195</v>
      </c>
      <c r="L95" s="40">
        <v>1435</v>
      </c>
      <c r="M95" s="4">
        <v>1</v>
      </c>
      <c r="N95" s="61" t="s">
        <v>355</v>
      </c>
      <c r="O95" s="57"/>
      <c r="R95">
        <v>1168</v>
      </c>
      <c r="S95" s="19">
        <v>44334</v>
      </c>
      <c r="T95">
        <v>3700</v>
      </c>
      <c r="W95" s="4">
        <v>1157</v>
      </c>
      <c r="X95" s="5">
        <v>44333</v>
      </c>
      <c r="Y95" s="4">
        <v>3500</v>
      </c>
      <c r="Z95" s="8">
        <v>1350</v>
      </c>
      <c r="AA95" s="8">
        <v>1512</v>
      </c>
      <c r="AE95">
        <v>93</v>
      </c>
      <c r="AF95">
        <v>43</v>
      </c>
      <c r="AG95" t="s">
        <v>195</v>
      </c>
    </row>
    <row r="96" spans="1:33" ht="15.75">
      <c r="A96" s="1">
        <v>94</v>
      </c>
      <c r="B96" s="1">
        <v>1114</v>
      </c>
      <c r="C96" s="43">
        <v>44263</v>
      </c>
      <c r="D96" s="1">
        <v>3000</v>
      </c>
      <c r="E96" s="1">
        <v>27</v>
      </c>
      <c r="F96" s="55">
        <v>9</v>
      </c>
      <c r="G96" s="38" t="s">
        <v>85</v>
      </c>
      <c r="H96" s="38" t="s">
        <v>19</v>
      </c>
      <c r="I96" s="38" t="s">
        <v>86</v>
      </c>
      <c r="J96" s="39">
        <v>2124</v>
      </c>
      <c r="K96" s="37" t="s">
        <v>166</v>
      </c>
      <c r="L96" s="41">
        <v>358.74</v>
      </c>
      <c r="M96" s="1">
        <v>2</v>
      </c>
      <c r="N96" s="61" t="s">
        <v>355</v>
      </c>
      <c r="O96" s="57"/>
      <c r="R96">
        <v>1169</v>
      </c>
      <c r="S96" s="19">
        <v>44334</v>
      </c>
      <c r="T96">
        <v>3800</v>
      </c>
      <c r="W96" s="1">
        <v>1160</v>
      </c>
      <c r="X96" s="2">
        <v>44334</v>
      </c>
      <c r="Y96" s="1">
        <v>3600</v>
      </c>
      <c r="Z96" s="9">
        <v>84253.32</v>
      </c>
      <c r="AA96" s="9">
        <v>94363.718400000012</v>
      </c>
      <c r="AE96">
        <v>94</v>
      </c>
      <c r="AF96">
        <v>27</v>
      </c>
      <c r="AG96" t="s">
        <v>166</v>
      </c>
    </row>
    <row r="97" spans="1:33" ht="15.75">
      <c r="A97" s="1">
        <v>95</v>
      </c>
      <c r="B97" s="1">
        <v>1114</v>
      </c>
      <c r="C97" s="43">
        <v>44263</v>
      </c>
      <c r="D97" s="1">
        <v>3000</v>
      </c>
      <c r="E97" s="1">
        <v>27</v>
      </c>
      <c r="F97" s="55">
        <v>9</v>
      </c>
      <c r="G97" s="38" t="s">
        <v>85</v>
      </c>
      <c r="H97" s="38" t="s">
        <v>19</v>
      </c>
      <c r="I97" s="38" t="s">
        <v>86</v>
      </c>
      <c r="J97" s="39">
        <v>2124</v>
      </c>
      <c r="K97" s="37" t="s">
        <v>167</v>
      </c>
      <c r="L97" s="41">
        <v>358.74</v>
      </c>
      <c r="M97" s="1">
        <v>2</v>
      </c>
      <c r="N97" s="61" t="s">
        <v>355</v>
      </c>
      <c r="O97" s="57"/>
      <c r="R97">
        <v>1170</v>
      </c>
      <c r="S97" s="19">
        <v>44334</v>
      </c>
      <c r="T97">
        <v>3900</v>
      </c>
      <c r="W97" s="4">
        <v>1168</v>
      </c>
      <c r="X97" s="5">
        <v>44334</v>
      </c>
      <c r="Y97" s="4">
        <v>3700</v>
      </c>
      <c r="Z97" s="8">
        <v>529.48</v>
      </c>
      <c r="AA97" s="8">
        <v>593.01760000000013</v>
      </c>
      <c r="AE97">
        <v>95</v>
      </c>
      <c r="AF97">
        <v>27</v>
      </c>
      <c r="AG97" t="s">
        <v>167</v>
      </c>
    </row>
    <row r="98" spans="1:33" ht="15.75">
      <c r="A98" s="4">
        <v>96</v>
      </c>
      <c r="B98" s="4">
        <v>1117</v>
      </c>
      <c r="C98" s="42">
        <v>44259</v>
      </c>
      <c r="D98" s="4">
        <v>3100</v>
      </c>
      <c r="E98" s="4">
        <v>18</v>
      </c>
      <c r="F98" s="54">
        <v>5</v>
      </c>
      <c r="G98" s="35" t="s">
        <v>47</v>
      </c>
      <c r="H98" s="35" t="s">
        <v>266</v>
      </c>
      <c r="I98" s="35" t="s">
        <v>87</v>
      </c>
      <c r="J98" s="36">
        <v>8359</v>
      </c>
      <c r="K98" s="34" t="s">
        <v>221</v>
      </c>
      <c r="L98" s="40">
        <v>710</v>
      </c>
      <c r="M98" s="4">
        <v>-1</v>
      </c>
      <c r="N98" s="61" t="s">
        <v>356</v>
      </c>
      <c r="O98" s="57"/>
      <c r="R98">
        <v>1171</v>
      </c>
      <c r="S98" s="19">
        <v>44334</v>
      </c>
      <c r="T98">
        <v>4000</v>
      </c>
      <c r="W98" s="1">
        <v>1169</v>
      </c>
      <c r="X98" s="2">
        <v>44334</v>
      </c>
      <c r="Y98" s="1">
        <v>3800</v>
      </c>
      <c r="Z98" s="9">
        <v>374.63</v>
      </c>
      <c r="AA98" s="9">
        <v>419.5856</v>
      </c>
      <c r="AE98">
        <v>96</v>
      </c>
      <c r="AF98">
        <v>18</v>
      </c>
      <c r="AG98" t="s">
        <v>221</v>
      </c>
    </row>
    <row r="99" spans="1:33" ht="15.75">
      <c r="A99" s="4">
        <v>97</v>
      </c>
      <c r="B99" s="4">
        <v>1117</v>
      </c>
      <c r="C99" s="42">
        <v>44259</v>
      </c>
      <c r="D99" s="4">
        <v>3100</v>
      </c>
      <c r="E99" s="4">
        <v>18</v>
      </c>
      <c r="F99" s="54">
        <v>5</v>
      </c>
      <c r="G99" s="35" t="s">
        <v>47</v>
      </c>
      <c r="H99" s="35" t="s">
        <v>266</v>
      </c>
      <c r="I99" s="35" t="s">
        <v>87</v>
      </c>
      <c r="J99" s="36">
        <v>8359</v>
      </c>
      <c r="K99" s="34" t="s">
        <v>222</v>
      </c>
      <c r="L99" s="40">
        <v>710</v>
      </c>
      <c r="M99" s="4">
        <v>1</v>
      </c>
      <c r="N99" s="61" t="s">
        <v>355</v>
      </c>
      <c r="O99" s="57"/>
      <c r="R99">
        <v>1173</v>
      </c>
      <c r="S99" s="19">
        <v>44334</v>
      </c>
      <c r="T99">
        <v>4100</v>
      </c>
      <c r="W99" s="4">
        <v>1170</v>
      </c>
      <c r="X99" s="5">
        <v>44334</v>
      </c>
      <c r="Y99" s="4">
        <v>3900</v>
      </c>
      <c r="Z99" s="8">
        <v>374.63</v>
      </c>
      <c r="AA99" s="8">
        <v>419.5856</v>
      </c>
      <c r="AE99">
        <v>97</v>
      </c>
      <c r="AF99">
        <v>18</v>
      </c>
      <c r="AG99" t="s">
        <v>222</v>
      </c>
    </row>
    <row r="100" spans="1:33" ht="15.75">
      <c r="A100" s="4">
        <v>98</v>
      </c>
      <c r="B100" s="4">
        <v>1117</v>
      </c>
      <c r="C100" s="42">
        <v>44259</v>
      </c>
      <c r="D100" s="4">
        <v>3100</v>
      </c>
      <c r="E100" s="4">
        <v>48</v>
      </c>
      <c r="F100" s="54">
        <v>6</v>
      </c>
      <c r="G100" s="35" t="s">
        <v>53</v>
      </c>
      <c r="H100" s="35" t="s">
        <v>13</v>
      </c>
      <c r="I100" s="35" t="s">
        <v>88</v>
      </c>
      <c r="J100" s="36">
        <v>8355</v>
      </c>
      <c r="K100" s="34" t="s">
        <v>206</v>
      </c>
      <c r="L100" s="40">
        <v>1500</v>
      </c>
      <c r="M100" s="4">
        <v>2</v>
      </c>
      <c r="N100" s="61" t="s">
        <v>355</v>
      </c>
      <c r="O100" s="57"/>
      <c r="W100" s="1">
        <v>1171</v>
      </c>
      <c r="X100" s="2">
        <v>44334</v>
      </c>
      <c r="Y100" s="1">
        <v>4000</v>
      </c>
      <c r="Z100" s="9">
        <v>424.58</v>
      </c>
      <c r="AA100" s="9">
        <v>475.52959999999996</v>
      </c>
      <c r="AE100">
        <v>98</v>
      </c>
      <c r="AF100">
        <v>48</v>
      </c>
      <c r="AG100" t="s">
        <v>206</v>
      </c>
    </row>
    <row r="101" spans="1:33" ht="15.75">
      <c r="A101" s="4">
        <v>99</v>
      </c>
      <c r="B101" s="4">
        <v>1117</v>
      </c>
      <c r="C101" s="42">
        <v>44259</v>
      </c>
      <c r="D101" s="4">
        <v>3100</v>
      </c>
      <c r="E101" s="4">
        <v>48</v>
      </c>
      <c r="F101" s="54">
        <v>6</v>
      </c>
      <c r="G101" s="35" t="s">
        <v>53</v>
      </c>
      <c r="H101" s="35" t="s">
        <v>13</v>
      </c>
      <c r="I101" s="35" t="s">
        <v>88</v>
      </c>
      <c r="J101" s="36">
        <v>8355</v>
      </c>
      <c r="K101" s="34" t="s">
        <v>207</v>
      </c>
      <c r="L101" s="40">
        <v>1500</v>
      </c>
      <c r="M101" s="4">
        <v>2</v>
      </c>
      <c r="N101" s="61" t="s">
        <v>355</v>
      </c>
      <c r="O101" s="57"/>
      <c r="W101" s="4">
        <v>1173</v>
      </c>
      <c r="X101" s="5">
        <v>44334</v>
      </c>
      <c r="Y101" s="4">
        <v>4100</v>
      </c>
      <c r="Z101" s="8">
        <v>831.16</v>
      </c>
      <c r="AA101" s="8">
        <v>930.89919999999995</v>
      </c>
      <c r="AE101">
        <v>99</v>
      </c>
      <c r="AF101">
        <v>48</v>
      </c>
      <c r="AG101" t="s">
        <v>207</v>
      </c>
    </row>
    <row r="102" spans="1:33" ht="15.75">
      <c r="A102" s="1">
        <v>100</v>
      </c>
      <c r="B102" s="1">
        <v>1119</v>
      </c>
      <c r="C102" s="43">
        <v>44259</v>
      </c>
      <c r="D102" s="1">
        <v>3200</v>
      </c>
      <c r="E102" s="1">
        <v>18</v>
      </c>
      <c r="F102" s="55">
        <v>5</v>
      </c>
      <c r="G102" s="38" t="s">
        <v>47</v>
      </c>
      <c r="H102" s="38" t="s">
        <v>266</v>
      </c>
      <c r="I102" s="38" t="s">
        <v>87</v>
      </c>
      <c r="J102" s="39">
        <v>8359</v>
      </c>
      <c r="K102" s="37" t="s">
        <v>223</v>
      </c>
      <c r="L102" s="41">
        <v>710</v>
      </c>
      <c r="M102" s="1">
        <v>1</v>
      </c>
      <c r="N102" s="61" t="s">
        <v>355</v>
      </c>
      <c r="O102" s="57"/>
      <c r="AE102">
        <v>100</v>
      </c>
      <c r="AF102">
        <v>18</v>
      </c>
      <c r="AG102" t="s">
        <v>223</v>
      </c>
    </row>
    <row r="103" spans="1:33" ht="15.75">
      <c r="A103" s="1">
        <v>101</v>
      </c>
      <c r="B103" s="1">
        <v>1119</v>
      </c>
      <c r="C103" s="43">
        <v>44259</v>
      </c>
      <c r="D103" s="1">
        <v>3200</v>
      </c>
      <c r="E103" s="1">
        <v>39</v>
      </c>
      <c r="F103" s="55">
        <v>7</v>
      </c>
      <c r="G103" s="38" t="s">
        <v>90</v>
      </c>
      <c r="H103" s="38" t="s">
        <v>13</v>
      </c>
      <c r="I103" s="38" t="s">
        <v>91</v>
      </c>
      <c r="J103" s="39">
        <v>41406</v>
      </c>
      <c r="K103" s="37" t="s">
        <v>189</v>
      </c>
      <c r="L103" s="41">
        <v>1500</v>
      </c>
      <c r="M103" s="1">
        <v>2</v>
      </c>
      <c r="N103" s="61" t="s">
        <v>355</v>
      </c>
      <c r="O103" s="57"/>
      <c r="AE103">
        <v>101</v>
      </c>
      <c r="AF103">
        <v>39</v>
      </c>
      <c r="AG103" t="s">
        <v>189</v>
      </c>
    </row>
    <row r="104" spans="1:33" ht="15.75">
      <c r="A104" s="1">
        <v>102</v>
      </c>
      <c r="B104" s="1">
        <v>1119</v>
      </c>
      <c r="C104" s="43">
        <v>44259</v>
      </c>
      <c r="D104" s="1">
        <v>3200</v>
      </c>
      <c r="E104" s="1">
        <v>39</v>
      </c>
      <c r="F104" s="55">
        <v>7</v>
      </c>
      <c r="G104" s="38" t="s">
        <v>90</v>
      </c>
      <c r="H104" s="38" t="s">
        <v>13</v>
      </c>
      <c r="I104" s="38" t="s">
        <v>91</v>
      </c>
      <c r="J104" s="39">
        <v>41406</v>
      </c>
      <c r="K104" s="37" t="s">
        <v>190</v>
      </c>
      <c r="L104" s="41">
        <v>1500</v>
      </c>
      <c r="M104" s="1">
        <v>2</v>
      </c>
      <c r="N104" s="61" t="s">
        <v>355</v>
      </c>
      <c r="O104" s="57"/>
      <c r="AE104">
        <v>102</v>
      </c>
      <c r="AF104">
        <v>39</v>
      </c>
      <c r="AG104" t="s">
        <v>190</v>
      </c>
    </row>
    <row r="105" spans="1:33" ht="15.75">
      <c r="A105" s="4">
        <v>103</v>
      </c>
      <c r="B105" s="4">
        <v>1150</v>
      </c>
      <c r="C105" s="42">
        <v>44313</v>
      </c>
      <c r="D105" s="4">
        <v>3300</v>
      </c>
      <c r="E105" s="4">
        <v>25</v>
      </c>
      <c r="F105" s="54">
        <v>8</v>
      </c>
      <c r="G105" s="35" t="s">
        <v>92</v>
      </c>
      <c r="H105" s="35" t="s">
        <v>13</v>
      </c>
      <c r="I105" s="35" t="s">
        <v>93</v>
      </c>
      <c r="J105" s="36">
        <v>8294</v>
      </c>
      <c r="K105" s="34" t="s">
        <v>230</v>
      </c>
      <c r="L105" s="40">
        <v>1414.11</v>
      </c>
      <c r="M105" s="4">
        <v>1</v>
      </c>
      <c r="N105" s="61" t="s">
        <v>355</v>
      </c>
      <c r="O105" s="57"/>
      <c r="AE105">
        <v>103</v>
      </c>
      <c r="AF105">
        <v>25</v>
      </c>
      <c r="AG105" t="s">
        <v>230</v>
      </c>
    </row>
    <row r="106" spans="1:33" ht="15.75">
      <c r="A106" s="1">
        <v>104</v>
      </c>
      <c r="B106" s="1">
        <v>1151</v>
      </c>
      <c r="C106" s="43">
        <v>44314</v>
      </c>
      <c r="D106" s="1">
        <v>3400</v>
      </c>
      <c r="E106" s="1">
        <v>40</v>
      </c>
      <c r="F106" s="55">
        <v>3</v>
      </c>
      <c r="G106" s="38" t="s">
        <v>94</v>
      </c>
      <c r="H106" s="38" t="s">
        <v>1</v>
      </c>
      <c r="I106" s="38" t="s">
        <v>95</v>
      </c>
      <c r="J106" s="39">
        <v>1012</v>
      </c>
      <c r="K106" s="37" t="s">
        <v>96</v>
      </c>
      <c r="L106" s="41">
        <v>133.16999999999999</v>
      </c>
      <c r="M106" s="1">
        <v>1</v>
      </c>
      <c r="N106" s="61" t="s">
        <v>355</v>
      </c>
      <c r="O106" s="57"/>
      <c r="AE106">
        <v>104</v>
      </c>
      <c r="AF106">
        <v>40</v>
      </c>
      <c r="AG106" t="s">
        <v>96</v>
      </c>
    </row>
    <row r="107" spans="1:33" ht="18.75">
      <c r="A107" s="4">
        <v>105</v>
      </c>
      <c r="B107" s="4">
        <v>1157</v>
      </c>
      <c r="C107" s="42">
        <v>44333</v>
      </c>
      <c r="D107" s="4">
        <v>3500</v>
      </c>
      <c r="E107" s="4">
        <v>35</v>
      </c>
      <c r="F107" s="54">
        <v>10</v>
      </c>
      <c r="G107" s="35" t="s">
        <v>270</v>
      </c>
      <c r="H107" s="35" t="s">
        <v>19</v>
      </c>
      <c r="I107" s="35" t="s">
        <v>67</v>
      </c>
      <c r="J107" s="36">
        <v>13628</v>
      </c>
      <c r="K107" s="34" t="s">
        <v>181</v>
      </c>
      <c r="L107" s="40">
        <v>1350</v>
      </c>
      <c r="M107" s="4">
        <v>1</v>
      </c>
      <c r="N107" s="61" t="s">
        <v>355</v>
      </c>
      <c r="O107" s="57"/>
      <c r="W107" s="44" t="s">
        <v>116</v>
      </c>
      <c r="X107" s="44" t="s">
        <v>291</v>
      </c>
      <c r="Z107" s="44" t="s">
        <v>330</v>
      </c>
      <c r="AA107" s="44" t="s">
        <v>256</v>
      </c>
      <c r="AE107">
        <v>105</v>
      </c>
      <c r="AF107">
        <v>35</v>
      </c>
      <c r="AG107" t="s">
        <v>181</v>
      </c>
    </row>
    <row r="108" spans="1:33" ht="18.75">
      <c r="A108" s="1">
        <v>106</v>
      </c>
      <c r="B108" s="1">
        <v>1160</v>
      </c>
      <c r="C108" s="43">
        <v>44334</v>
      </c>
      <c r="D108" s="1">
        <v>3600</v>
      </c>
      <c r="E108" s="1">
        <v>46</v>
      </c>
      <c r="F108" s="55">
        <v>6</v>
      </c>
      <c r="G108" s="38" t="s">
        <v>98</v>
      </c>
      <c r="H108" s="38" t="s">
        <v>239</v>
      </c>
      <c r="I108" s="38" t="s">
        <v>99</v>
      </c>
      <c r="J108" s="39">
        <v>99999203</v>
      </c>
      <c r="K108" s="37" t="s">
        <v>199</v>
      </c>
      <c r="L108" s="41">
        <v>2100</v>
      </c>
      <c r="M108" s="1">
        <v>2</v>
      </c>
      <c r="N108" s="61" t="s">
        <v>355</v>
      </c>
      <c r="O108" s="57"/>
      <c r="W108" s="44">
        <v>1</v>
      </c>
      <c r="X108" s="44" t="s">
        <v>316</v>
      </c>
      <c r="Z108" s="44">
        <v>1</v>
      </c>
      <c r="AA108" s="44" t="s">
        <v>239</v>
      </c>
      <c r="AE108">
        <v>106</v>
      </c>
      <c r="AF108">
        <v>46</v>
      </c>
      <c r="AG108" t="s">
        <v>199</v>
      </c>
    </row>
    <row r="109" spans="1:33" ht="18.75">
      <c r="A109" s="1">
        <v>107</v>
      </c>
      <c r="B109" s="1">
        <v>1160</v>
      </c>
      <c r="C109" s="43">
        <v>44334</v>
      </c>
      <c r="D109" s="1">
        <v>3600</v>
      </c>
      <c r="E109" s="1">
        <v>46</v>
      </c>
      <c r="F109" s="55">
        <v>6</v>
      </c>
      <c r="G109" s="38" t="s">
        <v>98</v>
      </c>
      <c r="H109" s="38" t="s">
        <v>239</v>
      </c>
      <c r="I109" s="38" t="s">
        <v>99</v>
      </c>
      <c r="J109" s="39">
        <v>99999203</v>
      </c>
      <c r="K109" s="37" t="s">
        <v>200</v>
      </c>
      <c r="L109" s="41">
        <v>2100</v>
      </c>
      <c r="M109" s="1">
        <v>2</v>
      </c>
      <c r="N109" s="61" t="s">
        <v>355</v>
      </c>
      <c r="O109" s="57"/>
      <c r="W109" s="44">
        <v>2</v>
      </c>
      <c r="X109" s="44" t="s">
        <v>317</v>
      </c>
      <c r="Z109" s="44">
        <v>2</v>
      </c>
      <c r="AA109" s="44" t="s">
        <v>239</v>
      </c>
      <c r="AE109">
        <v>107</v>
      </c>
      <c r="AF109">
        <v>46</v>
      </c>
      <c r="AG109" t="s">
        <v>200</v>
      </c>
    </row>
    <row r="110" spans="1:33" ht="18.75">
      <c r="A110" s="1">
        <v>108</v>
      </c>
      <c r="B110" s="1">
        <v>1160</v>
      </c>
      <c r="C110" s="43">
        <v>44334</v>
      </c>
      <c r="D110" s="1">
        <v>3600</v>
      </c>
      <c r="E110" s="1">
        <v>47</v>
      </c>
      <c r="F110" s="55">
        <v>6</v>
      </c>
      <c r="G110" s="38" t="s">
        <v>100</v>
      </c>
      <c r="H110" s="38" t="s">
        <v>240</v>
      </c>
      <c r="I110" s="38" t="s">
        <v>102</v>
      </c>
      <c r="J110" s="39">
        <v>99999197</v>
      </c>
      <c r="K110" s="37" t="s">
        <v>201</v>
      </c>
      <c r="L110" s="41">
        <v>20013.330000000002</v>
      </c>
      <c r="M110" s="1">
        <v>4</v>
      </c>
      <c r="N110" s="61" t="s">
        <v>355</v>
      </c>
      <c r="O110" s="57"/>
      <c r="W110" s="44">
        <v>3</v>
      </c>
      <c r="X110" s="44" t="s">
        <v>318</v>
      </c>
      <c r="Z110" s="44">
        <v>3</v>
      </c>
      <c r="AA110" s="44" t="s">
        <v>241</v>
      </c>
      <c r="AE110">
        <v>108</v>
      </c>
      <c r="AF110">
        <v>47</v>
      </c>
      <c r="AG110" t="s">
        <v>201</v>
      </c>
    </row>
    <row r="111" spans="1:33" ht="18.75">
      <c r="A111" s="1">
        <v>109</v>
      </c>
      <c r="B111" s="1">
        <v>1160</v>
      </c>
      <c r="C111" s="43">
        <v>44334</v>
      </c>
      <c r="D111" s="1">
        <v>3600</v>
      </c>
      <c r="E111" s="1">
        <v>47</v>
      </c>
      <c r="F111" s="55">
        <v>6</v>
      </c>
      <c r="G111" s="38" t="s">
        <v>100</v>
      </c>
      <c r="H111" s="38" t="s">
        <v>240</v>
      </c>
      <c r="I111" s="38" t="s">
        <v>102</v>
      </c>
      <c r="J111" s="39">
        <v>99999197</v>
      </c>
      <c r="K111" s="37" t="s">
        <v>202</v>
      </c>
      <c r="L111" s="41">
        <v>20013.330000000002</v>
      </c>
      <c r="M111" s="1">
        <v>4</v>
      </c>
      <c r="N111" s="61" t="s">
        <v>355</v>
      </c>
      <c r="O111" s="57"/>
      <c r="W111" s="44">
        <v>4</v>
      </c>
      <c r="X111" s="44" t="s">
        <v>325</v>
      </c>
      <c r="Z111" s="44">
        <v>4</v>
      </c>
      <c r="AA111" s="44" t="s">
        <v>240</v>
      </c>
      <c r="AE111">
        <v>109</v>
      </c>
      <c r="AF111">
        <v>47</v>
      </c>
      <c r="AG111" t="s">
        <v>202</v>
      </c>
    </row>
    <row r="112" spans="1:33" ht="18.75">
      <c r="A112" s="1">
        <v>110</v>
      </c>
      <c r="B112" s="1">
        <v>1160</v>
      </c>
      <c r="C112" s="43">
        <v>44334</v>
      </c>
      <c r="D112" s="1">
        <v>3600</v>
      </c>
      <c r="E112" s="1">
        <v>47</v>
      </c>
      <c r="F112" s="55">
        <v>6</v>
      </c>
      <c r="G112" s="38" t="s">
        <v>100</v>
      </c>
      <c r="H112" s="38" t="s">
        <v>240</v>
      </c>
      <c r="I112" s="38" t="s">
        <v>102</v>
      </c>
      <c r="J112" s="39">
        <v>99999197</v>
      </c>
      <c r="K112" s="37" t="s">
        <v>203</v>
      </c>
      <c r="L112" s="41">
        <v>20013.330000000002</v>
      </c>
      <c r="M112" s="1">
        <v>4</v>
      </c>
      <c r="N112" s="61" t="s">
        <v>355</v>
      </c>
      <c r="O112" s="57"/>
      <c r="W112" s="44">
        <v>5</v>
      </c>
      <c r="X112" s="44" t="s">
        <v>319</v>
      </c>
      <c r="Z112" s="44">
        <v>5</v>
      </c>
      <c r="AA112" s="44" t="s">
        <v>263</v>
      </c>
      <c r="AE112">
        <v>110</v>
      </c>
      <c r="AF112">
        <v>47</v>
      </c>
      <c r="AG112" t="s">
        <v>203</v>
      </c>
    </row>
    <row r="113" spans="1:33" ht="18.75">
      <c r="A113" s="1">
        <v>111</v>
      </c>
      <c r="B113" s="1">
        <v>1160</v>
      </c>
      <c r="C113" s="43">
        <v>44334</v>
      </c>
      <c r="D113" s="1">
        <v>3600</v>
      </c>
      <c r="E113" s="1">
        <v>47</v>
      </c>
      <c r="F113" s="55">
        <v>6</v>
      </c>
      <c r="G113" s="38" t="s">
        <v>100</v>
      </c>
      <c r="H113" s="38" t="s">
        <v>240</v>
      </c>
      <c r="I113" s="38" t="s">
        <v>102</v>
      </c>
      <c r="J113" s="39">
        <v>99999197</v>
      </c>
      <c r="K113" s="37" t="s">
        <v>204</v>
      </c>
      <c r="L113" s="41">
        <v>20013.330000000002</v>
      </c>
      <c r="M113" s="1">
        <v>4</v>
      </c>
      <c r="N113" s="61" t="s">
        <v>355</v>
      </c>
      <c r="O113" s="57"/>
      <c r="W113" s="44">
        <v>6</v>
      </c>
      <c r="X113" s="44" t="s">
        <v>320</v>
      </c>
      <c r="Z113" s="44">
        <v>6</v>
      </c>
      <c r="AA113" s="44" t="s">
        <v>1</v>
      </c>
      <c r="AE113">
        <v>111</v>
      </c>
      <c r="AF113">
        <v>47</v>
      </c>
      <c r="AG113" t="s">
        <v>204</v>
      </c>
    </row>
    <row r="114" spans="1:33" ht="18.75">
      <c r="A114" s="4">
        <v>112</v>
      </c>
      <c r="B114" s="4">
        <v>1168</v>
      </c>
      <c r="C114" s="42">
        <v>44334</v>
      </c>
      <c r="D114" s="4">
        <v>3700</v>
      </c>
      <c r="E114" s="4">
        <v>1</v>
      </c>
      <c r="F114" s="54">
        <v>2</v>
      </c>
      <c r="G114" s="35" t="s">
        <v>103</v>
      </c>
      <c r="H114" s="35" t="s">
        <v>19</v>
      </c>
      <c r="I114" s="35" t="s">
        <v>104</v>
      </c>
      <c r="J114" s="36">
        <v>2260</v>
      </c>
      <c r="K114" s="34" t="s">
        <v>105</v>
      </c>
      <c r="L114" s="40">
        <v>264.74</v>
      </c>
      <c r="M114" s="4">
        <v>2</v>
      </c>
      <c r="N114" s="61" t="s">
        <v>355</v>
      </c>
      <c r="O114" s="57"/>
      <c r="W114" s="44">
        <v>7</v>
      </c>
      <c r="X114" s="44" t="s">
        <v>321</v>
      </c>
      <c r="Z114" s="44">
        <v>7</v>
      </c>
      <c r="AA114" s="44" t="s">
        <v>266</v>
      </c>
      <c r="AE114">
        <v>112</v>
      </c>
      <c r="AF114">
        <v>1</v>
      </c>
      <c r="AG114" t="s">
        <v>105</v>
      </c>
    </row>
    <row r="115" spans="1:33" ht="18.75">
      <c r="A115" s="4">
        <v>113</v>
      </c>
      <c r="B115" s="4">
        <v>1168</v>
      </c>
      <c r="C115" s="42">
        <v>44334</v>
      </c>
      <c r="D115" s="4">
        <v>3700</v>
      </c>
      <c r="E115" s="4">
        <v>1</v>
      </c>
      <c r="F115" s="54">
        <v>2</v>
      </c>
      <c r="G115" s="35" t="s">
        <v>103</v>
      </c>
      <c r="H115" s="35" t="s">
        <v>19</v>
      </c>
      <c r="I115" s="35" t="s">
        <v>104</v>
      </c>
      <c r="J115" s="36">
        <v>2260</v>
      </c>
      <c r="K115" s="34" t="s">
        <v>124</v>
      </c>
      <c r="L115" s="40">
        <v>264.74</v>
      </c>
      <c r="M115" s="4">
        <v>2</v>
      </c>
      <c r="N115" s="61" t="s">
        <v>355</v>
      </c>
      <c r="O115" s="57"/>
      <c r="W115" s="44">
        <v>8</v>
      </c>
      <c r="X115" s="44" t="s">
        <v>322</v>
      </c>
      <c r="Z115" s="44">
        <v>8</v>
      </c>
      <c r="AA115" s="44" t="s">
        <v>19</v>
      </c>
      <c r="AE115">
        <v>113</v>
      </c>
      <c r="AF115">
        <v>1</v>
      </c>
      <c r="AG115" t="s">
        <v>124</v>
      </c>
    </row>
    <row r="116" spans="1:33" ht="18.75">
      <c r="A116" s="1">
        <v>114</v>
      </c>
      <c r="B116" s="1">
        <v>1169</v>
      </c>
      <c r="C116" s="43">
        <v>44334</v>
      </c>
      <c r="D116" s="1">
        <v>3800</v>
      </c>
      <c r="E116" s="1">
        <v>41</v>
      </c>
      <c r="F116" s="55">
        <v>3</v>
      </c>
      <c r="G116" s="38" t="s">
        <v>106</v>
      </c>
      <c r="H116" s="38" t="s">
        <v>13</v>
      </c>
      <c r="I116" s="38" t="s">
        <v>107</v>
      </c>
      <c r="J116" s="39">
        <v>2136</v>
      </c>
      <c r="K116" s="37" t="s">
        <v>191</v>
      </c>
      <c r="L116" s="41">
        <v>374.63</v>
      </c>
      <c r="M116" s="1">
        <v>1</v>
      </c>
      <c r="N116" s="61" t="s">
        <v>355</v>
      </c>
      <c r="O116" s="57"/>
      <c r="W116" s="44">
        <v>9</v>
      </c>
      <c r="X116" s="44" t="s">
        <v>323</v>
      </c>
      <c r="Z116" s="44">
        <v>9</v>
      </c>
      <c r="AA116" s="44" t="s">
        <v>13</v>
      </c>
      <c r="AE116">
        <v>114</v>
      </c>
      <c r="AF116">
        <v>41</v>
      </c>
      <c r="AG116" t="s">
        <v>191</v>
      </c>
    </row>
    <row r="117" spans="1:33" ht="18.75">
      <c r="A117" s="4">
        <v>115</v>
      </c>
      <c r="B117" s="4">
        <v>1170</v>
      </c>
      <c r="C117" s="42">
        <v>44334</v>
      </c>
      <c r="D117" s="4">
        <v>3900</v>
      </c>
      <c r="E117" s="4">
        <v>4</v>
      </c>
      <c r="F117" s="54">
        <v>2</v>
      </c>
      <c r="G117" s="35" t="s">
        <v>276</v>
      </c>
      <c r="H117" s="35" t="s">
        <v>13</v>
      </c>
      <c r="I117" s="35" t="s">
        <v>109</v>
      </c>
      <c r="J117" s="36">
        <v>2136</v>
      </c>
      <c r="K117" s="34" t="s">
        <v>209</v>
      </c>
      <c r="L117" s="40">
        <v>374.63</v>
      </c>
      <c r="M117" s="4">
        <v>1</v>
      </c>
      <c r="N117" s="61" t="s">
        <v>355</v>
      </c>
      <c r="O117" s="57"/>
      <c r="W117" s="44">
        <v>10</v>
      </c>
      <c r="X117" s="44" t="s">
        <v>324</v>
      </c>
      <c r="Z117" s="44">
        <v>10</v>
      </c>
      <c r="AA117" s="44" t="s">
        <v>265</v>
      </c>
      <c r="AE117">
        <v>115</v>
      </c>
      <c r="AF117">
        <v>4</v>
      </c>
      <c r="AG117" t="s">
        <v>209</v>
      </c>
    </row>
    <row r="118" spans="1:33" ht="15.75">
      <c r="A118" s="1">
        <v>116</v>
      </c>
      <c r="B118" s="1">
        <v>1171</v>
      </c>
      <c r="C118" s="43">
        <v>44334</v>
      </c>
      <c r="D118" s="1">
        <v>4000</v>
      </c>
      <c r="E118" s="1">
        <v>3</v>
      </c>
      <c r="F118" s="55">
        <v>2</v>
      </c>
      <c r="G118" s="38" t="s">
        <v>108</v>
      </c>
      <c r="H118" s="38" t="s">
        <v>13</v>
      </c>
      <c r="I118" s="38" t="s">
        <v>110</v>
      </c>
      <c r="J118" s="39">
        <v>2123</v>
      </c>
      <c r="K118" s="37" t="s">
        <v>208</v>
      </c>
      <c r="L118" s="41">
        <v>424.58</v>
      </c>
      <c r="M118" s="1">
        <v>1</v>
      </c>
      <c r="N118" s="61" t="s">
        <v>355</v>
      </c>
      <c r="O118" s="57"/>
      <c r="AE118">
        <v>116</v>
      </c>
      <c r="AF118">
        <v>3</v>
      </c>
      <c r="AG118" t="s">
        <v>208</v>
      </c>
    </row>
    <row r="119" spans="1:33" ht="15.75">
      <c r="A119" s="4">
        <v>117</v>
      </c>
      <c r="B119" s="4">
        <v>1173</v>
      </c>
      <c r="C119" s="42">
        <v>44334</v>
      </c>
      <c r="D119" s="4">
        <v>4100</v>
      </c>
      <c r="E119" s="4">
        <v>2</v>
      </c>
      <c r="F119" s="54">
        <v>2</v>
      </c>
      <c r="G119" s="35" t="s">
        <v>242</v>
      </c>
      <c r="H119" s="35" t="s">
        <v>19</v>
      </c>
      <c r="I119" s="35" t="s">
        <v>111</v>
      </c>
      <c r="J119" s="36">
        <v>2293</v>
      </c>
      <c r="K119" s="34" t="s">
        <v>125</v>
      </c>
      <c r="L119" s="40">
        <v>207.79</v>
      </c>
      <c r="M119" s="4">
        <v>4</v>
      </c>
      <c r="N119" s="61" t="s">
        <v>355</v>
      </c>
      <c r="O119" s="57"/>
      <c r="AE119">
        <v>117</v>
      </c>
      <c r="AF119">
        <v>2</v>
      </c>
      <c r="AG119" t="s">
        <v>125</v>
      </c>
    </row>
    <row r="120" spans="1:33" ht="15.75">
      <c r="A120" s="4">
        <v>118</v>
      </c>
      <c r="B120" s="4">
        <v>1173</v>
      </c>
      <c r="C120" s="42">
        <v>44334</v>
      </c>
      <c r="D120" s="4">
        <v>4100</v>
      </c>
      <c r="E120" s="4">
        <v>2</v>
      </c>
      <c r="F120" s="54">
        <v>2</v>
      </c>
      <c r="G120" s="35" t="s">
        <v>242</v>
      </c>
      <c r="H120" s="35" t="s">
        <v>19</v>
      </c>
      <c r="I120" s="35" t="s">
        <v>111</v>
      </c>
      <c r="J120" s="36">
        <v>2293</v>
      </c>
      <c r="K120" s="34" t="s">
        <v>126</v>
      </c>
      <c r="L120" s="40">
        <v>207.79</v>
      </c>
      <c r="M120" s="4">
        <v>4</v>
      </c>
      <c r="N120" s="61" t="s">
        <v>355</v>
      </c>
      <c r="O120" s="57"/>
      <c r="AE120">
        <v>118</v>
      </c>
      <c r="AF120">
        <v>2</v>
      </c>
      <c r="AG120" t="s">
        <v>126</v>
      </c>
    </row>
    <row r="121" spans="1:33" ht="18.75">
      <c r="A121" s="4">
        <v>119</v>
      </c>
      <c r="B121" s="4">
        <v>1173</v>
      </c>
      <c r="C121" s="42">
        <v>44334</v>
      </c>
      <c r="D121" s="4">
        <v>4100</v>
      </c>
      <c r="E121" s="4">
        <v>2</v>
      </c>
      <c r="F121" s="54">
        <v>2</v>
      </c>
      <c r="G121" s="35" t="s">
        <v>242</v>
      </c>
      <c r="H121" s="35" t="s">
        <v>19</v>
      </c>
      <c r="I121" s="35" t="s">
        <v>111</v>
      </c>
      <c r="J121" s="36">
        <v>2293</v>
      </c>
      <c r="K121" s="34" t="s">
        <v>127</v>
      </c>
      <c r="L121" s="40">
        <v>207.79</v>
      </c>
      <c r="M121" s="4">
        <v>4</v>
      </c>
      <c r="N121" s="61" t="s">
        <v>355</v>
      </c>
      <c r="O121" s="57"/>
      <c r="W121" s="44" t="s">
        <v>338</v>
      </c>
      <c r="X121" s="44" t="s">
        <v>339</v>
      </c>
      <c r="Y121" s="44" t="s">
        <v>327</v>
      </c>
      <c r="Z121" s="44" t="s">
        <v>329</v>
      </c>
      <c r="AE121">
        <v>119</v>
      </c>
      <c r="AF121">
        <v>2</v>
      </c>
      <c r="AG121" t="s">
        <v>127</v>
      </c>
    </row>
    <row r="122" spans="1:33" ht="18.75">
      <c r="A122" s="4">
        <v>120</v>
      </c>
      <c r="B122" s="4">
        <v>1173</v>
      </c>
      <c r="C122" s="42">
        <v>44334</v>
      </c>
      <c r="D122" s="4">
        <v>4100</v>
      </c>
      <c r="E122" s="4">
        <v>2</v>
      </c>
      <c r="F122" s="54">
        <v>2</v>
      </c>
      <c r="G122" s="35" t="s">
        <v>242</v>
      </c>
      <c r="H122" s="35" t="s">
        <v>19</v>
      </c>
      <c r="I122" s="35" t="s">
        <v>111</v>
      </c>
      <c r="J122" s="36">
        <v>2293</v>
      </c>
      <c r="K122" s="34" t="s">
        <v>128</v>
      </c>
      <c r="L122" s="40">
        <v>207.79</v>
      </c>
      <c r="M122" s="4">
        <v>4</v>
      </c>
      <c r="N122" s="61" t="s">
        <v>355</v>
      </c>
      <c r="O122" s="57"/>
      <c r="W122" s="44" t="s">
        <v>326</v>
      </c>
      <c r="X122" s="44">
        <v>0.05</v>
      </c>
      <c r="Y122" s="58">
        <v>39448</v>
      </c>
      <c r="Z122" s="44" t="s">
        <v>340</v>
      </c>
      <c r="AE122">
        <v>120</v>
      </c>
      <c r="AF122">
        <v>2</v>
      </c>
      <c r="AG122" t="s">
        <v>128</v>
      </c>
    </row>
    <row r="123" spans="1:33" ht="18.75">
      <c r="W123" s="44" t="s">
        <v>328</v>
      </c>
      <c r="X123" s="44">
        <v>7.0000000000000007E-2</v>
      </c>
      <c r="Y123" s="58">
        <v>43647</v>
      </c>
      <c r="Z123" s="44" t="s">
        <v>340</v>
      </c>
    </row>
    <row r="127" spans="1:33">
      <c r="G127" s="20" t="s">
        <v>255</v>
      </c>
    </row>
    <row r="128" spans="1:33">
      <c r="E128" s="17"/>
      <c r="F128" s="17"/>
      <c r="G128" s="27" t="s">
        <v>284</v>
      </c>
      <c r="I128" s="16"/>
      <c r="J128" s="18"/>
      <c r="K128" s="16"/>
      <c r="L128" s="17"/>
    </row>
    <row r="129" spans="7:12">
      <c r="G129" s="28" t="s">
        <v>103</v>
      </c>
    </row>
    <row r="130" spans="7:12">
      <c r="G130" s="28" t="s">
        <v>242</v>
      </c>
      <c r="I130" s="16"/>
      <c r="J130" s="16"/>
      <c r="K130" s="26"/>
      <c r="L130" s="7"/>
    </row>
    <row r="131" spans="7:12">
      <c r="G131" s="29" t="s">
        <v>108</v>
      </c>
      <c r="I131" s="16"/>
      <c r="J131" s="16"/>
      <c r="K131" s="26"/>
      <c r="L131" s="7"/>
    </row>
    <row r="132" spans="7:12">
      <c r="G132" s="28" t="s">
        <v>276</v>
      </c>
      <c r="I132" s="16"/>
      <c r="J132" s="16"/>
      <c r="K132" s="26"/>
      <c r="L132" s="7"/>
    </row>
    <row r="133" spans="7:12">
      <c r="G133" s="28" t="s">
        <v>0</v>
      </c>
      <c r="I133" s="16"/>
      <c r="J133" s="16"/>
      <c r="K133" s="26"/>
      <c r="L133" s="7"/>
    </row>
    <row r="134" spans="7:12">
      <c r="G134" s="29" t="s">
        <v>264</v>
      </c>
      <c r="I134" s="16"/>
      <c r="J134" s="16"/>
      <c r="K134" s="26"/>
      <c r="L134" s="7"/>
    </row>
    <row r="135" spans="7:12">
      <c r="G135" s="28" t="s">
        <v>41</v>
      </c>
      <c r="I135" s="16"/>
      <c r="J135" s="16"/>
      <c r="K135" s="26"/>
      <c r="L135" s="7"/>
    </row>
    <row r="136" spans="7:12">
      <c r="G136" s="29" t="s">
        <v>273</v>
      </c>
      <c r="I136" s="16"/>
      <c r="J136" s="16"/>
      <c r="K136" s="26"/>
      <c r="L136" s="7"/>
    </row>
    <row r="137" spans="7:12">
      <c r="G137" s="29" t="s">
        <v>37</v>
      </c>
      <c r="I137" s="16"/>
      <c r="J137" s="16"/>
      <c r="K137" s="26"/>
      <c r="L137" s="7"/>
    </row>
    <row r="138" spans="7:12">
      <c r="G138" s="29" t="s">
        <v>243</v>
      </c>
      <c r="I138" s="16"/>
      <c r="J138" s="16"/>
      <c r="K138" s="26"/>
      <c r="L138" s="7"/>
    </row>
    <row r="139" spans="7:12">
      <c r="G139" s="28" t="s">
        <v>74</v>
      </c>
      <c r="I139" s="16"/>
      <c r="J139" s="16"/>
      <c r="K139" s="26"/>
      <c r="L139" s="7"/>
    </row>
    <row r="140" spans="7:12">
      <c r="G140" s="28" t="s">
        <v>274</v>
      </c>
      <c r="I140" s="16"/>
      <c r="J140" s="16"/>
      <c r="K140" s="26"/>
      <c r="L140" s="7"/>
    </row>
    <row r="141" spans="7:12">
      <c r="G141" s="28" t="s">
        <v>80</v>
      </c>
      <c r="I141" s="16"/>
      <c r="J141" s="16"/>
      <c r="K141" s="26"/>
      <c r="L141" s="7"/>
    </row>
    <row r="142" spans="7:12">
      <c r="G142" s="29" t="s">
        <v>45</v>
      </c>
      <c r="I142" s="16"/>
      <c r="J142" s="16"/>
      <c r="K142" s="26"/>
      <c r="L142" s="7"/>
    </row>
    <row r="143" spans="7:12">
      <c r="G143" s="29" t="s">
        <v>3</v>
      </c>
      <c r="I143" s="16"/>
      <c r="J143" s="16"/>
      <c r="K143" s="26"/>
      <c r="L143" s="7"/>
    </row>
    <row r="144" spans="7:12">
      <c r="G144" s="29" t="s">
        <v>55</v>
      </c>
      <c r="I144" s="16"/>
      <c r="J144" s="16"/>
      <c r="K144" s="26"/>
      <c r="L144" s="7"/>
    </row>
    <row r="145" spans="7:12">
      <c r="G145" s="29" t="s">
        <v>57</v>
      </c>
      <c r="I145" s="16"/>
      <c r="J145" s="16"/>
      <c r="K145" s="26"/>
      <c r="L145" s="7"/>
    </row>
    <row r="146" spans="7:12">
      <c r="G146" s="28" t="s">
        <v>47</v>
      </c>
      <c r="I146" s="16"/>
      <c r="J146" s="16"/>
      <c r="K146" s="26"/>
      <c r="L146" s="7"/>
    </row>
    <row r="147" spans="7:12">
      <c r="G147" s="29" t="s">
        <v>59</v>
      </c>
      <c r="I147" s="16"/>
      <c r="J147" s="16"/>
      <c r="K147" s="26"/>
      <c r="L147" s="7"/>
    </row>
    <row r="148" spans="7:12">
      <c r="G148" s="28" t="s">
        <v>50</v>
      </c>
      <c r="I148" s="16"/>
      <c r="J148" s="16"/>
      <c r="K148" s="26"/>
      <c r="L148" s="7"/>
    </row>
    <row r="149" spans="7:12">
      <c r="G149" s="28" t="s">
        <v>12</v>
      </c>
      <c r="I149" s="16"/>
      <c r="J149" s="16"/>
      <c r="K149" s="26"/>
      <c r="L149" s="7"/>
    </row>
    <row r="150" spans="7:12">
      <c r="G150" s="28" t="s">
        <v>28</v>
      </c>
      <c r="I150" s="16"/>
      <c r="J150" s="16"/>
      <c r="K150" s="26"/>
      <c r="L150" s="7"/>
    </row>
    <row r="151" spans="7:12">
      <c r="G151" s="28" t="s">
        <v>28</v>
      </c>
      <c r="I151" s="16"/>
      <c r="J151" s="16"/>
      <c r="K151" s="26"/>
      <c r="L151" s="7"/>
    </row>
    <row r="152" spans="7:12">
      <c r="G152" s="28" t="s">
        <v>31</v>
      </c>
      <c r="I152" s="16"/>
      <c r="J152" s="16"/>
      <c r="K152" s="26"/>
      <c r="L152" s="7"/>
    </row>
    <row r="153" spans="7:12">
      <c r="G153" s="28" t="s">
        <v>35</v>
      </c>
      <c r="I153" s="16"/>
      <c r="J153" s="16"/>
      <c r="K153" s="26"/>
      <c r="L153" s="7"/>
    </row>
    <row r="154" spans="7:12">
      <c r="G154" s="28" t="s">
        <v>92</v>
      </c>
      <c r="I154" s="16"/>
      <c r="J154" s="16"/>
      <c r="K154" s="26"/>
      <c r="L154" s="7"/>
    </row>
    <row r="155" spans="7:12">
      <c r="G155" s="29" t="s">
        <v>78</v>
      </c>
      <c r="I155" s="16"/>
      <c r="J155" s="16"/>
      <c r="K155" s="26"/>
      <c r="L155" s="7"/>
    </row>
    <row r="156" spans="7:12">
      <c r="G156" s="29" t="s">
        <v>85</v>
      </c>
      <c r="I156" s="16"/>
      <c r="J156" s="16"/>
      <c r="K156" s="26"/>
      <c r="L156" s="7"/>
    </row>
    <row r="157" spans="7:12">
      <c r="G157" s="29" t="s">
        <v>33</v>
      </c>
      <c r="I157" s="16"/>
      <c r="J157" s="16"/>
      <c r="K157" s="26"/>
      <c r="L157" s="7"/>
    </row>
    <row r="158" spans="7:12">
      <c r="G158" s="28" t="s">
        <v>33</v>
      </c>
      <c r="I158" s="16"/>
      <c r="J158" s="16"/>
      <c r="K158" s="26"/>
      <c r="L158" s="7"/>
    </row>
    <row r="159" spans="7:12">
      <c r="G159" s="29" t="s">
        <v>61</v>
      </c>
      <c r="I159" s="16"/>
      <c r="J159" s="16"/>
      <c r="K159" s="26"/>
      <c r="L159" s="7"/>
    </row>
    <row r="160" spans="7:12">
      <c r="G160" s="28" t="s">
        <v>267</v>
      </c>
      <c r="I160" s="16"/>
      <c r="J160" s="16"/>
      <c r="K160" s="26"/>
      <c r="L160" s="7"/>
    </row>
    <row r="161" spans="7:12">
      <c r="G161" s="29" t="s">
        <v>268</v>
      </c>
      <c r="I161" s="16"/>
      <c r="J161" s="16"/>
      <c r="K161" s="26"/>
      <c r="L161" s="7"/>
    </row>
    <row r="162" spans="7:12">
      <c r="G162" s="28" t="s">
        <v>6</v>
      </c>
      <c r="I162" s="16"/>
      <c r="J162" s="16"/>
      <c r="K162" s="26"/>
      <c r="L162" s="7"/>
    </row>
    <row r="163" spans="7:12">
      <c r="G163" s="28" t="s">
        <v>70</v>
      </c>
      <c r="I163" s="16"/>
      <c r="J163" s="16"/>
      <c r="K163" s="26"/>
      <c r="L163" s="7"/>
    </row>
    <row r="164" spans="7:12">
      <c r="G164" s="29" t="s">
        <v>22</v>
      </c>
      <c r="I164" s="16"/>
      <c r="J164" s="16"/>
      <c r="K164" s="26"/>
      <c r="L164" s="7"/>
    </row>
    <row r="165" spans="7:12">
      <c r="G165" s="28" t="s">
        <v>270</v>
      </c>
      <c r="I165" s="16"/>
      <c r="J165" s="16"/>
      <c r="K165" s="26"/>
      <c r="L165" s="7"/>
    </row>
    <row r="166" spans="7:12">
      <c r="G166" s="28" t="s">
        <v>63</v>
      </c>
      <c r="I166" s="16"/>
      <c r="J166" s="16"/>
      <c r="K166" s="26"/>
      <c r="L166" s="7"/>
    </row>
    <row r="167" spans="7:12">
      <c r="G167" s="28" t="s">
        <v>15</v>
      </c>
      <c r="I167" s="16"/>
      <c r="J167" s="16"/>
      <c r="K167" s="26"/>
      <c r="L167" s="7"/>
    </row>
    <row r="168" spans="7:12">
      <c r="G168" s="28" t="s">
        <v>18</v>
      </c>
      <c r="I168" s="16"/>
      <c r="J168" s="16"/>
      <c r="K168" s="26"/>
      <c r="L168" s="7"/>
    </row>
    <row r="169" spans="7:12">
      <c r="G169" s="29" t="s">
        <v>90</v>
      </c>
      <c r="I169" s="16"/>
      <c r="J169" s="16"/>
      <c r="K169" s="26"/>
      <c r="L169" s="7"/>
    </row>
    <row r="170" spans="7:12">
      <c r="G170" s="29" t="s">
        <v>94</v>
      </c>
      <c r="I170" s="16"/>
      <c r="J170" s="16"/>
      <c r="K170" s="26"/>
      <c r="L170" s="7"/>
    </row>
    <row r="171" spans="7:12">
      <c r="G171" s="29" t="s">
        <v>106</v>
      </c>
      <c r="I171" s="16"/>
      <c r="J171" s="16"/>
      <c r="K171" s="26"/>
      <c r="L171" s="7"/>
    </row>
    <row r="172" spans="7:12">
      <c r="G172" s="28" t="s">
        <v>43</v>
      </c>
      <c r="I172" s="16"/>
      <c r="J172" s="16"/>
      <c r="K172" s="26"/>
      <c r="L172" s="7"/>
    </row>
    <row r="173" spans="7:12">
      <c r="G173" s="28" t="s">
        <v>83</v>
      </c>
      <c r="I173" s="16"/>
      <c r="J173" s="16"/>
      <c r="K173" s="26"/>
      <c r="L173" s="7"/>
    </row>
    <row r="174" spans="7:12">
      <c r="G174" s="28" t="s">
        <v>24</v>
      </c>
      <c r="I174" s="16"/>
      <c r="J174" s="16"/>
      <c r="K174" s="26"/>
      <c r="L174" s="7"/>
    </row>
    <row r="175" spans="7:12">
      <c r="G175" s="29" t="s">
        <v>24</v>
      </c>
      <c r="I175" s="16"/>
      <c r="J175" s="16"/>
      <c r="K175" s="26"/>
      <c r="L175" s="7"/>
    </row>
    <row r="176" spans="7:12">
      <c r="G176" s="29" t="s">
        <v>98</v>
      </c>
      <c r="I176" s="16"/>
      <c r="J176" s="16"/>
      <c r="K176" s="26"/>
      <c r="L176" s="7"/>
    </row>
    <row r="177" spans="7:12">
      <c r="G177" s="29" t="s">
        <v>100</v>
      </c>
      <c r="I177" s="16"/>
      <c r="J177" s="16"/>
      <c r="K177" s="26"/>
      <c r="L177" s="7"/>
    </row>
    <row r="178" spans="7:12">
      <c r="G178" s="28" t="s">
        <v>53</v>
      </c>
      <c r="I178" s="16"/>
      <c r="J178" s="16"/>
      <c r="K178" s="26"/>
      <c r="L178" s="7"/>
    </row>
    <row r="179" spans="7:12">
      <c r="G179" s="28" t="s">
        <v>53</v>
      </c>
      <c r="I179" s="16"/>
      <c r="J179" s="16"/>
      <c r="K179" s="26"/>
      <c r="L179" s="7"/>
    </row>
  </sheetData>
  <autoFilter ref="A1:O122" xr:uid="{13CEB316-ECE9-497E-9212-F885721047D8}"/>
  <mergeCells count="2">
    <mergeCell ref="R57:T57"/>
    <mergeCell ref="W57:Z57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5BFA-13F8-48FC-9716-A28DF004F22F}">
  <dimension ref="A1:AG186"/>
  <sheetViews>
    <sheetView topLeftCell="C89" zoomScale="45" workbookViewId="0">
      <selection activeCell="U87" sqref="U87"/>
    </sheetView>
  </sheetViews>
  <sheetFormatPr defaultRowHeight="15"/>
  <cols>
    <col min="1" max="1" width="11.5703125" customWidth="1"/>
    <col min="2" max="2" width="12.7109375" customWidth="1"/>
    <col min="3" max="3" width="20.28515625" customWidth="1"/>
    <col min="6" max="6" width="14.5703125" customWidth="1"/>
    <col min="7" max="7" width="23.28515625" customWidth="1"/>
    <col min="8" max="8" width="14.7109375" customWidth="1"/>
    <col min="9" max="9" width="14.85546875" customWidth="1"/>
    <col min="10" max="10" width="16.28515625" customWidth="1"/>
    <col min="11" max="11" width="16.140625" customWidth="1"/>
    <col min="12" max="12" width="12.7109375" customWidth="1"/>
    <col min="13" max="14" width="12.42578125" customWidth="1"/>
    <col min="15" max="15" width="15.7109375" customWidth="1"/>
    <col min="17" max="17" width="9.140625" customWidth="1"/>
    <col min="18" max="18" width="16.7109375" customWidth="1"/>
    <col min="19" max="19" width="22.42578125" customWidth="1"/>
    <col min="20" max="20" width="18" customWidth="1"/>
    <col min="21" max="21" width="25.140625" customWidth="1"/>
    <col min="22" max="22" width="19.42578125" customWidth="1"/>
    <col min="23" max="23" width="21.7109375" customWidth="1"/>
    <col min="24" max="24" width="17.5703125" customWidth="1"/>
    <col min="25" max="25" width="16.5703125" customWidth="1"/>
    <col min="26" max="26" width="20.140625" customWidth="1"/>
    <col min="27" max="27" width="24.28515625" customWidth="1"/>
    <col min="31" max="31" width="17.85546875" customWidth="1"/>
    <col min="32" max="32" width="11.7109375" customWidth="1"/>
    <col min="33" max="33" width="21.85546875" customWidth="1"/>
  </cols>
  <sheetData>
    <row r="1" spans="1:33" ht="21">
      <c r="A1" s="17" t="s">
        <v>278</v>
      </c>
      <c r="B1" s="17" t="s">
        <v>279</v>
      </c>
      <c r="C1" s="30" t="s">
        <v>280</v>
      </c>
      <c r="D1" s="17" t="s">
        <v>281</v>
      </c>
      <c r="E1" s="17" t="s">
        <v>282</v>
      </c>
      <c r="F1" s="53" t="s">
        <v>283</v>
      </c>
      <c r="G1" s="31" t="s">
        <v>284</v>
      </c>
      <c r="H1" s="31" t="s">
        <v>118</v>
      </c>
      <c r="I1" s="32" t="s">
        <v>120</v>
      </c>
      <c r="J1" s="31" t="s">
        <v>285</v>
      </c>
      <c r="K1" s="30" t="s">
        <v>287</v>
      </c>
      <c r="L1" s="30" t="s">
        <v>234</v>
      </c>
      <c r="M1" s="17" t="s">
        <v>286</v>
      </c>
      <c r="N1" s="56"/>
      <c r="O1" s="56"/>
      <c r="S1" s="102" t="s">
        <v>360</v>
      </c>
      <c r="T1" s="102"/>
      <c r="U1" s="102"/>
      <c r="AB1" t="s">
        <v>334</v>
      </c>
      <c r="AE1" t="s">
        <v>278</v>
      </c>
      <c r="AF1" s="17" t="s">
        <v>282</v>
      </c>
      <c r="AG1" s="17" t="s">
        <v>287</v>
      </c>
    </row>
    <row r="2" spans="1:33" ht="15.75">
      <c r="A2" t="s">
        <v>254</v>
      </c>
      <c r="B2" t="s">
        <v>114</v>
      </c>
      <c r="C2" s="33" t="s">
        <v>115</v>
      </c>
      <c r="D2" t="s">
        <v>252</v>
      </c>
      <c r="E2" t="s">
        <v>253</v>
      </c>
      <c r="F2" s="53" t="s">
        <v>116</v>
      </c>
      <c r="G2" s="33" t="s">
        <v>255</v>
      </c>
      <c r="H2" s="33" t="s">
        <v>256</v>
      </c>
      <c r="I2" s="33" t="s">
        <v>257</v>
      </c>
      <c r="J2" s="33" t="s">
        <v>258</v>
      </c>
      <c r="K2" s="33" t="s">
        <v>277</v>
      </c>
      <c r="L2" s="33" t="s">
        <v>260</v>
      </c>
      <c r="M2" t="s">
        <v>259</v>
      </c>
      <c r="N2" s="61" t="s">
        <v>357</v>
      </c>
      <c r="O2" s="57"/>
      <c r="Q2" s="82" t="s">
        <v>282</v>
      </c>
      <c r="R2" s="82" t="s">
        <v>283</v>
      </c>
      <c r="S2" s="82" t="s">
        <v>292</v>
      </c>
      <c r="T2" s="82" t="s">
        <v>337</v>
      </c>
      <c r="U2" s="82" t="s">
        <v>120</v>
      </c>
      <c r="V2" s="82" t="s">
        <v>285</v>
      </c>
      <c r="W2" s="82" t="s">
        <v>234</v>
      </c>
      <c r="AE2" t="s">
        <v>331</v>
      </c>
      <c r="AF2" t="s">
        <v>253</v>
      </c>
      <c r="AG2" t="s">
        <v>277</v>
      </c>
    </row>
    <row r="3" spans="1:33" ht="15.75">
      <c r="A3" s="4">
        <v>1</v>
      </c>
      <c r="B3" s="4">
        <v>1003</v>
      </c>
      <c r="C3" s="42">
        <v>44209</v>
      </c>
      <c r="D3" s="4">
        <v>100</v>
      </c>
      <c r="E3" s="4">
        <v>5</v>
      </c>
      <c r="F3" s="54">
        <v>1</v>
      </c>
      <c r="G3" s="35" t="s">
        <v>0</v>
      </c>
      <c r="H3" s="35" t="s">
        <v>1</v>
      </c>
      <c r="I3" s="35" t="s">
        <v>2</v>
      </c>
      <c r="J3" s="36">
        <v>1006</v>
      </c>
      <c r="K3" s="34" t="s">
        <v>135</v>
      </c>
      <c r="L3" s="40">
        <v>100</v>
      </c>
      <c r="M3" s="4">
        <v>1</v>
      </c>
      <c r="N3" s="63" t="s">
        <v>353</v>
      </c>
      <c r="O3" s="57"/>
      <c r="Q3" s="83">
        <v>1</v>
      </c>
      <c r="R3" s="83">
        <v>2</v>
      </c>
      <c r="S3" s="83" t="s">
        <v>300</v>
      </c>
      <c r="T3" s="83">
        <v>8</v>
      </c>
      <c r="U3" s="83" t="s">
        <v>104</v>
      </c>
      <c r="V3" s="84">
        <v>2260</v>
      </c>
      <c r="W3" s="85">
        <v>264.74</v>
      </c>
      <c r="X3" s="26"/>
      <c r="AB3">
        <f t="shared" ref="AB3:AB16" si="0">FIND(" ",G129,(FIND(" ",G129,1)+1))</f>
        <v>11</v>
      </c>
      <c r="AE3">
        <v>1</v>
      </c>
      <c r="AF3">
        <v>5</v>
      </c>
      <c r="AG3" t="s">
        <v>135</v>
      </c>
    </row>
    <row r="4" spans="1:33" ht="15.75">
      <c r="A4" s="1">
        <v>2</v>
      </c>
      <c r="B4" s="1">
        <v>1021</v>
      </c>
      <c r="C4" s="43">
        <v>44209</v>
      </c>
      <c r="D4" s="1">
        <v>200</v>
      </c>
      <c r="E4" s="1">
        <v>15</v>
      </c>
      <c r="F4" s="55">
        <v>5</v>
      </c>
      <c r="G4" s="38" t="s">
        <v>3</v>
      </c>
      <c r="H4" s="38" t="s">
        <v>263</v>
      </c>
      <c r="I4" s="38" t="s">
        <v>5</v>
      </c>
      <c r="J4" s="39">
        <v>20815001</v>
      </c>
      <c r="K4" s="37" t="s">
        <v>122</v>
      </c>
      <c r="L4" s="41">
        <v>54.35</v>
      </c>
      <c r="M4" s="1">
        <v>2</v>
      </c>
      <c r="N4" s="62" t="s">
        <v>353</v>
      </c>
      <c r="O4" s="57"/>
      <c r="Q4" s="86">
        <v>2</v>
      </c>
      <c r="R4" s="86">
        <v>2</v>
      </c>
      <c r="S4" s="86" t="s">
        <v>302</v>
      </c>
      <c r="T4" s="86">
        <v>8</v>
      </c>
      <c r="U4" s="86" t="s">
        <v>111</v>
      </c>
      <c r="V4" s="87">
        <v>2293</v>
      </c>
      <c r="W4" s="88">
        <v>207.79</v>
      </c>
      <c r="X4" s="26"/>
      <c r="AB4">
        <f t="shared" si="0"/>
        <v>11</v>
      </c>
      <c r="AE4">
        <v>2</v>
      </c>
      <c r="AF4">
        <v>15</v>
      </c>
      <c r="AG4" t="s">
        <v>122</v>
      </c>
    </row>
    <row r="5" spans="1:33" ht="15.75">
      <c r="A5" s="1">
        <v>3</v>
      </c>
      <c r="B5" s="1">
        <v>1021</v>
      </c>
      <c r="C5" s="43">
        <v>44209</v>
      </c>
      <c r="D5" s="1">
        <v>200</v>
      </c>
      <c r="E5" s="1">
        <v>15</v>
      </c>
      <c r="F5" s="55">
        <v>5</v>
      </c>
      <c r="G5" s="38" t="s">
        <v>3</v>
      </c>
      <c r="H5" s="38" t="s">
        <v>263</v>
      </c>
      <c r="I5" s="38" t="s">
        <v>5</v>
      </c>
      <c r="J5" s="39">
        <v>20815001</v>
      </c>
      <c r="K5" s="37" t="s">
        <v>141</v>
      </c>
      <c r="L5" s="41">
        <v>54.35</v>
      </c>
      <c r="M5" s="1">
        <v>2</v>
      </c>
      <c r="N5" s="62" t="s">
        <v>353</v>
      </c>
      <c r="O5" s="57"/>
      <c r="Q5" s="83">
        <v>3</v>
      </c>
      <c r="R5" s="83">
        <v>2</v>
      </c>
      <c r="S5" s="83" t="s">
        <v>295</v>
      </c>
      <c r="T5" s="83">
        <v>9</v>
      </c>
      <c r="U5" s="85" t="s">
        <v>110</v>
      </c>
      <c r="V5" s="84">
        <v>2123</v>
      </c>
      <c r="W5" s="85">
        <v>424.58</v>
      </c>
      <c r="X5" s="26"/>
      <c r="AB5">
        <f t="shared" si="0"/>
        <v>11</v>
      </c>
      <c r="AE5">
        <v>3</v>
      </c>
      <c r="AF5">
        <v>15</v>
      </c>
      <c r="AG5" t="s">
        <v>141</v>
      </c>
    </row>
    <row r="6" spans="1:33" ht="15.75">
      <c r="A6" s="4">
        <v>4</v>
      </c>
      <c r="B6" s="4">
        <v>1026</v>
      </c>
      <c r="C6" s="42">
        <v>44209</v>
      </c>
      <c r="D6" s="4">
        <v>300</v>
      </c>
      <c r="E6" s="4">
        <v>32</v>
      </c>
      <c r="F6" s="54">
        <v>10</v>
      </c>
      <c r="G6" s="35" t="s">
        <v>6</v>
      </c>
      <c r="H6" s="35" t="s">
        <v>239</v>
      </c>
      <c r="I6" s="35" t="s">
        <v>65</v>
      </c>
      <c r="J6" s="36">
        <v>66001</v>
      </c>
      <c r="K6" s="34" t="s">
        <v>72</v>
      </c>
      <c r="L6" s="40">
        <v>2100</v>
      </c>
      <c r="M6" s="4">
        <v>2</v>
      </c>
      <c r="N6" s="62" t="s">
        <v>353</v>
      </c>
      <c r="O6" s="57"/>
      <c r="Q6" s="86">
        <v>4</v>
      </c>
      <c r="R6" s="86">
        <v>2</v>
      </c>
      <c r="S6" s="86" t="s">
        <v>301</v>
      </c>
      <c r="T6" s="86">
        <v>9</v>
      </c>
      <c r="U6" s="86" t="s">
        <v>109</v>
      </c>
      <c r="V6" s="87">
        <v>2136</v>
      </c>
      <c r="W6" s="88">
        <v>374.63</v>
      </c>
      <c r="X6" s="26"/>
      <c r="AB6">
        <f t="shared" si="0"/>
        <v>11</v>
      </c>
      <c r="AE6">
        <v>4</v>
      </c>
      <c r="AF6">
        <v>32</v>
      </c>
      <c r="AG6" t="s">
        <v>72</v>
      </c>
    </row>
    <row r="7" spans="1:33" ht="15.75">
      <c r="A7" s="4">
        <v>5</v>
      </c>
      <c r="B7" s="4">
        <v>1026</v>
      </c>
      <c r="C7" s="42">
        <v>44209</v>
      </c>
      <c r="D7" s="4">
        <v>300</v>
      </c>
      <c r="E7" s="4">
        <v>32</v>
      </c>
      <c r="F7" s="54">
        <v>10</v>
      </c>
      <c r="G7" s="35" t="s">
        <v>6</v>
      </c>
      <c r="H7" s="35" t="s">
        <v>239</v>
      </c>
      <c r="I7" s="35" t="s">
        <v>65</v>
      </c>
      <c r="J7" s="36">
        <v>66001</v>
      </c>
      <c r="K7" s="34" t="s">
        <v>112</v>
      </c>
      <c r="L7" s="40">
        <v>2100</v>
      </c>
      <c r="M7" s="4">
        <v>2</v>
      </c>
      <c r="N7" s="62" t="s">
        <v>353</v>
      </c>
      <c r="O7" s="57"/>
      <c r="Q7" s="83">
        <v>5</v>
      </c>
      <c r="R7" s="83">
        <v>1</v>
      </c>
      <c r="S7" s="83" t="s">
        <v>296</v>
      </c>
      <c r="T7" s="83">
        <v>6</v>
      </c>
      <c r="U7" s="83" t="s">
        <v>2</v>
      </c>
      <c r="V7" s="84">
        <v>1006</v>
      </c>
      <c r="W7" s="85">
        <v>100</v>
      </c>
      <c r="X7" s="26"/>
      <c r="AB7">
        <f t="shared" si="0"/>
        <v>14</v>
      </c>
      <c r="AE7">
        <v>5</v>
      </c>
      <c r="AF7">
        <v>32</v>
      </c>
      <c r="AG7" t="s">
        <v>112</v>
      </c>
    </row>
    <row r="8" spans="1:33" ht="15.75">
      <c r="A8" s="1">
        <v>6</v>
      </c>
      <c r="B8" s="1">
        <v>1030</v>
      </c>
      <c r="C8" s="43">
        <v>44209</v>
      </c>
      <c r="D8" s="1">
        <v>400</v>
      </c>
      <c r="E8" s="1">
        <v>6</v>
      </c>
      <c r="F8" s="55">
        <v>1</v>
      </c>
      <c r="G8" s="38" t="s">
        <v>264</v>
      </c>
      <c r="H8" s="38" t="s">
        <v>1</v>
      </c>
      <c r="I8" s="38" t="s">
        <v>11</v>
      </c>
      <c r="J8" s="39">
        <v>1012</v>
      </c>
      <c r="K8" s="37" t="s">
        <v>129</v>
      </c>
      <c r="L8" s="41">
        <v>133.16999999999999</v>
      </c>
      <c r="M8" s="1">
        <v>-1</v>
      </c>
      <c r="N8" s="62" t="s">
        <v>354</v>
      </c>
      <c r="O8" s="57"/>
      <c r="Q8" s="86">
        <v>6</v>
      </c>
      <c r="R8" s="86">
        <v>1</v>
      </c>
      <c r="S8" s="86" t="s">
        <v>297</v>
      </c>
      <c r="T8" s="86">
        <v>6</v>
      </c>
      <c r="U8" s="86" t="s">
        <v>11</v>
      </c>
      <c r="V8" s="87">
        <v>1012</v>
      </c>
      <c r="W8" s="88">
        <v>133.16999999999999</v>
      </c>
      <c r="X8" s="26"/>
      <c r="AB8">
        <f t="shared" si="0"/>
        <v>14</v>
      </c>
      <c r="AE8">
        <v>6</v>
      </c>
      <c r="AF8">
        <v>6</v>
      </c>
      <c r="AG8" t="s">
        <v>129</v>
      </c>
    </row>
    <row r="9" spans="1:33" ht="15.75">
      <c r="A9" s="1">
        <v>7</v>
      </c>
      <c r="B9" s="1">
        <v>1030</v>
      </c>
      <c r="C9" s="43">
        <v>44209</v>
      </c>
      <c r="D9" s="1">
        <v>400</v>
      </c>
      <c r="E9" s="1">
        <v>6</v>
      </c>
      <c r="F9" s="55">
        <v>1</v>
      </c>
      <c r="G9" s="38" t="s">
        <v>264</v>
      </c>
      <c r="H9" s="38" t="s">
        <v>1</v>
      </c>
      <c r="I9" s="38" t="s">
        <v>11</v>
      </c>
      <c r="J9" s="39">
        <v>1012</v>
      </c>
      <c r="K9" s="37" t="s">
        <v>130</v>
      </c>
      <c r="L9" s="41">
        <v>133.16999999999999</v>
      </c>
      <c r="M9" s="1">
        <v>1</v>
      </c>
      <c r="N9" s="62" t="s">
        <v>355</v>
      </c>
      <c r="O9" s="57"/>
      <c r="Q9" s="83">
        <v>7</v>
      </c>
      <c r="R9" s="83">
        <v>1</v>
      </c>
      <c r="S9" s="83" t="s">
        <v>298</v>
      </c>
      <c r="T9" s="83">
        <v>9</v>
      </c>
      <c r="U9" s="83" t="s">
        <v>42</v>
      </c>
      <c r="V9" s="84">
        <v>8335</v>
      </c>
      <c r="W9" s="85">
        <v>1435</v>
      </c>
      <c r="X9" s="26"/>
      <c r="AB9">
        <f t="shared" si="0"/>
        <v>14</v>
      </c>
      <c r="AE9">
        <v>7</v>
      </c>
      <c r="AF9">
        <v>6</v>
      </c>
      <c r="AG9" t="s">
        <v>130</v>
      </c>
    </row>
    <row r="10" spans="1:33" ht="15.75">
      <c r="A10" s="4">
        <v>8</v>
      </c>
      <c r="B10" s="4">
        <v>1031</v>
      </c>
      <c r="C10" s="42">
        <v>44210</v>
      </c>
      <c r="D10" s="4">
        <v>500</v>
      </c>
      <c r="E10" s="4">
        <v>21</v>
      </c>
      <c r="F10" s="54">
        <v>5</v>
      </c>
      <c r="G10" s="35" t="s">
        <v>12</v>
      </c>
      <c r="H10" s="35" t="s">
        <v>13</v>
      </c>
      <c r="I10" s="35" t="s">
        <v>14</v>
      </c>
      <c r="J10" s="36">
        <v>41406</v>
      </c>
      <c r="K10" s="34" t="s">
        <v>227</v>
      </c>
      <c r="L10" s="40">
        <v>1500</v>
      </c>
      <c r="M10" s="4">
        <v>2</v>
      </c>
      <c r="N10" s="62" t="s">
        <v>355</v>
      </c>
      <c r="O10" s="57"/>
      <c r="Q10" s="86">
        <v>8</v>
      </c>
      <c r="R10" s="86">
        <v>1</v>
      </c>
      <c r="S10" s="86" t="s">
        <v>299</v>
      </c>
      <c r="T10" s="86">
        <v>9</v>
      </c>
      <c r="U10" s="86" t="s">
        <v>73</v>
      </c>
      <c r="V10" s="87">
        <v>8360</v>
      </c>
      <c r="W10" s="88">
        <v>2000</v>
      </c>
      <c r="X10" s="26"/>
      <c r="AB10">
        <f t="shared" si="0"/>
        <v>14</v>
      </c>
      <c r="AE10">
        <v>8</v>
      </c>
      <c r="AF10">
        <v>21</v>
      </c>
      <c r="AG10" t="s">
        <v>227</v>
      </c>
    </row>
    <row r="11" spans="1:33" ht="15.75">
      <c r="A11" s="4">
        <v>9</v>
      </c>
      <c r="B11" s="4">
        <v>1031</v>
      </c>
      <c r="C11" s="42">
        <v>44210</v>
      </c>
      <c r="D11" s="4">
        <v>500</v>
      </c>
      <c r="E11" s="4">
        <v>21</v>
      </c>
      <c r="F11" s="54">
        <v>5</v>
      </c>
      <c r="G11" s="35" t="s">
        <v>12</v>
      </c>
      <c r="H11" s="35" t="s">
        <v>13</v>
      </c>
      <c r="I11" s="35" t="s">
        <v>14</v>
      </c>
      <c r="J11" s="36">
        <v>41406</v>
      </c>
      <c r="K11" s="34" t="s">
        <v>228</v>
      </c>
      <c r="L11" s="40">
        <v>1500</v>
      </c>
      <c r="M11" s="4">
        <v>2</v>
      </c>
      <c r="N11" s="62" t="s">
        <v>355</v>
      </c>
      <c r="O11" s="57"/>
      <c r="Q11" s="83">
        <v>9</v>
      </c>
      <c r="R11" s="83">
        <v>4</v>
      </c>
      <c r="S11" s="83" t="s">
        <v>304</v>
      </c>
      <c r="T11" s="83">
        <v>5</v>
      </c>
      <c r="U11" s="83" t="s">
        <v>38</v>
      </c>
      <c r="V11" s="84">
        <v>11164009</v>
      </c>
      <c r="W11" s="85">
        <v>69.53</v>
      </c>
      <c r="X11" s="26"/>
      <c r="AB11">
        <f t="shared" si="0"/>
        <v>18</v>
      </c>
      <c r="AE11">
        <v>9</v>
      </c>
      <c r="AF11">
        <v>21</v>
      </c>
      <c r="AG11" t="s">
        <v>228</v>
      </c>
    </row>
    <row r="12" spans="1:33" ht="15.75">
      <c r="A12" s="4">
        <v>10</v>
      </c>
      <c r="B12" s="4">
        <v>1031</v>
      </c>
      <c r="C12" s="42">
        <v>44210</v>
      </c>
      <c r="D12" s="4">
        <v>500</v>
      </c>
      <c r="E12" s="4">
        <v>37</v>
      </c>
      <c r="F12" s="54">
        <v>7</v>
      </c>
      <c r="G12" s="35" t="s">
        <v>15</v>
      </c>
      <c r="H12" s="35" t="s">
        <v>1</v>
      </c>
      <c r="I12" s="35" t="s">
        <v>16</v>
      </c>
      <c r="J12" s="36">
        <v>5618009</v>
      </c>
      <c r="K12" s="34" t="s">
        <v>17</v>
      </c>
      <c r="L12" s="40">
        <v>199.8</v>
      </c>
      <c r="M12" s="4">
        <v>2</v>
      </c>
      <c r="N12" s="62" t="s">
        <v>355</v>
      </c>
      <c r="O12" s="57"/>
      <c r="Q12" s="86">
        <v>10</v>
      </c>
      <c r="R12" s="86">
        <v>4</v>
      </c>
      <c r="S12" s="86" t="s">
        <v>305</v>
      </c>
      <c r="T12" s="86">
        <v>5</v>
      </c>
      <c r="U12" s="86" t="s">
        <v>40</v>
      </c>
      <c r="V12" s="87">
        <v>42542001</v>
      </c>
      <c r="W12" s="88">
        <v>89.41</v>
      </c>
      <c r="X12" s="26"/>
      <c r="AB12">
        <f t="shared" si="0"/>
        <v>18</v>
      </c>
      <c r="AE12">
        <v>10</v>
      </c>
      <c r="AF12">
        <v>37</v>
      </c>
      <c r="AG12" t="s">
        <v>17</v>
      </c>
    </row>
    <row r="13" spans="1:33" ht="15.75">
      <c r="A13" s="4">
        <v>11</v>
      </c>
      <c r="B13" s="4">
        <v>1031</v>
      </c>
      <c r="C13" s="42">
        <v>44210</v>
      </c>
      <c r="D13" s="4">
        <v>500</v>
      </c>
      <c r="E13" s="4">
        <v>37</v>
      </c>
      <c r="F13" s="54">
        <v>7</v>
      </c>
      <c r="G13" s="35" t="s">
        <v>15</v>
      </c>
      <c r="H13" s="35" t="s">
        <v>1</v>
      </c>
      <c r="I13" s="35" t="s">
        <v>16</v>
      </c>
      <c r="J13" s="36">
        <v>5618009</v>
      </c>
      <c r="K13" s="34" t="s">
        <v>184</v>
      </c>
      <c r="L13" s="40">
        <v>199.8</v>
      </c>
      <c r="M13" s="4">
        <v>2</v>
      </c>
      <c r="N13" s="62" t="s">
        <v>355</v>
      </c>
      <c r="O13" s="57"/>
      <c r="Q13" s="83">
        <v>11</v>
      </c>
      <c r="R13" s="83">
        <v>4</v>
      </c>
      <c r="S13" s="83" t="s">
        <v>306</v>
      </c>
      <c r="T13" s="83">
        <v>3</v>
      </c>
      <c r="U13" s="83" t="s">
        <v>76</v>
      </c>
      <c r="V13" s="84">
        <v>51281</v>
      </c>
      <c r="W13" s="85">
        <v>6665.33</v>
      </c>
      <c r="X13" s="26"/>
      <c r="AB13">
        <f t="shared" si="0"/>
        <v>18</v>
      </c>
      <c r="AE13">
        <v>11</v>
      </c>
      <c r="AF13">
        <v>37</v>
      </c>
      <c r="AG13" t="s">
        <v>184</v>
      </c>
    </row>
    <row r="14" spans="1:33" ht="15.75">
      <c r="A14" s="4">
        <v>12</v>
      </c>
      <c r="B14" s="4">
        <v>1031</v>
      </c>
      <c r="C14" s="42">
        <v>44210</v>
      </c>
      <c r="D14" s="4">
        <v>500</v>
      </c>
      <c r="E14" s="4">
        <v>38</v>
      </c>
      <c r="F14" s="54">
        <v>7</v>
      </c>
      <c r="G14" s="35" t="s">
        <v>18</v>
      </c>
      <c r="H14" s="35" t="s">
        <v>19</v>
      </c>
      <c r="I14" s="35" t="s">
        <v>20</v>
      </c>
      <c r="J14" s="36">
        <v>20983041</v>
      </c>
      <c r="K14" s="34" t="s">
        <v>185</v>
      </c>
      <c r="L14" s="40">
        <v>332.97</v>
      </c>
      <c r="M14" s="4">
        <v>4</v>
      </c>
      <c r="N14" s="62" t="s">
        <v>355</v>
      </c>
      <c r="O14" s="57"/>
      <c r="Q14" s="86">
        <v>12</v>
      </c>
      <c r="R14" s="86">
        <v>4</v>
      </c>
      <c r="S14" s="86" t="s">
        <v>307</v>
      </c>
      <c r="T14" s="86">
        <v>3</v>
      </c>
      <c r="U14" s="86" t="s">
        <v>275</v>
      </c>
      <c r="V14" s="87">
        <v>51287</v>
      </c>
      <c r="W14" s="88">
        <v>6065.33</v>
      </c>
      <c r="X14" s="26"/>
      <c r="AB14">
        <f t="shared" si="0"/>
        <v>18</v>
      </c>
      <c r="AE14">
        <v>12</v>
      </c>
      <c r="AF14">
        <v>38</v>
      </c>
      <c r="AG14" t="s">
        <v>185</v>
      </c>
    </row>
    <row r="15" spans="1:33" ht="15.75">
      <c r="A15" s="4">
        <v>13</v>
      </c>
      <c r="B15" s="4">
        <v>1031</v>
      </c>
      <c r="C15" s="42">
        <v>44210</v>
      </c>
      <c r="D15" s="4">
        <v>500</v>
      </c>
      <c r="E15" s="4">
        <v>38</v>
      </c>
      <c r="F15" s="54">
        <v>7</v>
      </c>
      <c r="G15" s="35" t="s">
        <v>18</v>
      </c>
      <c r="H15" s="35" t="s">
        <v>19</v>
      </c>
      <c r="I15" s="35" t="s">
        <v>20</v>
      </c>
      <c r="J15" s="36">
        <v>20983041</v>
      </c>
      <c r="K15" s="34" t="s">
        <v>186</v>
      </c>
      <c r="L15" s="40">
        <v>332.97</v>
      </c>
      <c r="M15" s="4">
        <v>4</v>
      </c>
      <c r="N15" s="62" t="s">
        <v>355</v>
      </c>
      <c r="O15" s="57"/>
      <c r="Q15" s="83">
        <v>13</v>
      </c>
      <c r="R15" s="83">
        <v>4</v>
      </c>
      <c r="S15" s="83" t="s">
        <v>295</v>
      </c>
      <c r="T15" s="83">
        <v>9</v>
      </c>
      <c r="U15" s="83" t="s">
        <v>81</v>
      </c>
      <c r="V15" s="84">
        <v>8211010</v>
      </c>
      <c r="W15" s="85">
        <v>499.5</v>
      </c>
      <c r="X15" s="26"/>
      <c r="AB15">
        <f t="shared" si="0"/>
        <v>18</v>
      </c>
      <c r="AE15">
        <v>13</v>
      </c>
      <c r="AF15">
        <v>38</v>
      </c>
      <c r="AG15" t="s">
        <v>186</v>
      </c>
    </row>
    <row r="16" spans="1:33" ht="15.75">
      <c r="A16" s="4">
        <v>14</v>
      </c>
      <c r="B16" s="4">
        <v>1031</v>
      </c>
      <c r="C16" s="42">
        <v>44210</v>
      </c>
      <c r="D16" s="4">
        <v>500</v>
      </c>
      <c r="E16" s="4">
        <v>38</v>
      </c>
      <c r="F16" s="54">
        <v>7</v>
      </c>
      <c r="G16" s="35" t="s">
        <v>18</v>
      </c>
      <c r="H16" s="35" t="s">
        <v>19</v>
      </c>
      <c r="I16" s="35" t="s">
        <v>20</v>
      </c>
      <c r="J16" s="36">
        <v>20983041</v>
      </c>
      <c r="K16" s="34" t="s">
        <v>187</v>
      </c>
      <c r="L16" s="40">
        <v>332.97</v>
      </c>
      <c r="M16" s="4">
        <v>4</v>
      </c>
      <c r="N16" s="62" t="s">
        <v>355</v>
      </c>
      <c r="O16" s="57"/>
      <c r="Q16" s="86">
        <v>14</v>
      </c>
      <c r="R16" s="86">
        <v>4</v>
      </c>
      <c r="S16" s="86" t="s">
        <v>303</v>
      </c>
      <c r="T16" s="86">
        <v>8</v>
      </c>
      <c r="U16" s="86" t="s">
        <v>46</v>
      </c>
      <c r="V16" s="87">
        <v>50864001</v>
      </c>
      <c r="W16" s="88">
        <v>1090.9100000000001</v>
      </c>
      <c r="X16" s="26"/>
      <c r="AB16">
        <f t="shared" si="0"/>
        <v>18</v>
      </c>
      <c r="AE16">
        <v>14</v>
      </c>
      <c r="AF16">
        <v>38</v>
      </c>
      <c r="AG16" t="s">
        <v>187</v>
      </c>
    </row>
    <row r="17" spans="1:33" ht="15.75">
      <c r="A17" s="4">
        <v>15</v>
      </c>
      <c r="B17" s="4">
        <v>1031</v>
      </c>
      <c r="C17" s="42">
        <v>44210</v>
      </c>
      <c r="D17" s="4">
        <v>500</v>
      </c>
      <c r="E17" s="4">
        <v>38</v>
      </c>
      <c r="F17" s="54">
        <v>7</v>
      </c>
      <c r="G17" s="35" t="s">
        <v>18</v>
      </c>
      <c r="H17" s="35" t="s">
        <v>19</v>
      </c>
      <c r="I17" s="35" t="s">
        <v>20</v>
      </c>
      <c r="J17" s="36">
        <v>20983041</v>
      </c>
      <c r="K17" s="34" t="s">
        <v>188</v>
      </c>
      <c r="L17" s="40">
        <v>332.97</v>
      </c>
      <c r="M17" s="4">
        <v>4</v>
      </c>
      <c r="N17" s="62" t="s">
        <v>355</v>
      </c>
      <c r="O17" s="57"/>
      <c r="Q17" s="83">
        <v>15</v>
      </c>
      <c r="R17" s="83">
        <v>5</v>
      </c>
      <c r="S17" s="83" t="s">
        <v>304</v>
      </c>
      <c r="T17" s="83">
        <v>5</v>
      </c>
      <c r="U17" s="83" t="s">
        <v>5</v>
      </c>
      <c r="V17" s="84">
        <v>20815001</v>
      </c>
      <c r="W17" s="85">
        <v>54.35</v>
      </c>
      <c r="X17" s="26"/>
      <c r="AB17">
        <f t="shared" ref="AB17:AB28" si="1">FIND(" ",G143,1)</f>
        <v>8</v>
      </c>
      <c r="AE17">
        <v>15</v>
      </c>
      <c r="AF17">
        <v>38</v>
      </c>
      <c r="AG17" t="s">
        <v>188</v>
      </c>
    </row>
    <row r="18" spans="1:33" ht="15.75">
      <c r="A18" s="1">
        <v>16</v>
      </c>
      <c r="B18" s="1">
        <v>1033</v>
      </c>
      <c r="C18" s="43">
        <v>44210</v>
      </c>
      <c r="D18" s="1">
        <v>600</v>
      </c>
      <c r="E18" s="1">
        <v>34</v>
      </c>
      <c r="F18" s="55">
        <v>10</v>
      </c>
      <c r="G18" s="38" t="s">
        <v>22</v>
      </c>
      <c r="H18" s="38" t="s">
        <v>19</v>
      </c>
      <c r="I18" s="38" t="s">
        <v>23</v>
      </c>
      <c r="J18" s="39">
        <v>8427</v>
      </c>
      <c r="K18" s="37" t="s">
        <v>175</v>
      </c>
      <c r="L18" s="41">
        <v>1010</v>
      </c>
      <c r="M18" s="1">
        <v>-1</v>
      </c>
      <c r="N18" s="62" t="s">
        <v>354</v>
      </c>
      <c r="O18" s="57"/>
      <c r="Q18" s="86">
        <v>16</v>
      </c>
      <c r="R18" s="86">
        <v>5</v>
      </c>
      <c r="S18" s="86" t="s">
        <v>300</v>
      </c>
      <c r="T18" s="86">
        <v>8</v>
      </c>
      <c r="U18" s="86" t="s">
        <v>56</v>
      </c>
      <c r="V18" s="87">
        <v>40184001</v>
      </c>
      <c r="W18" s="88">
        <v>226.07</v>
      </c>
      <c r="X18" s="26"/>
      <c r="AB18">
        <f t="shared" si="1"/>
        <v>8</v>
      </c>
      <c r="AE18">
        <v>16</v>
      </c>
      <c r="AF18">
        <v>34</v>
      </c>
      <c r="AG18" t="s">
        <v>175</v>
      </c>
    </row>
    <row r="19" spans="1:33" ht="15.75">
      <c r="A19" s="1">
        <v>17</v>
      </c>
      <c r="B19" s="1">
        <v>1033</v>
      </c>
      <c r="C19" s="43">
        <v>44210</v>
      </c>
      <c r="D19" s="1">
        <v>600</v>
      </c>
      <c r="E19" s="1">
        <v>34</v>
      </c>
      <c r="F19" s="55">
        <v>10</v>
      </c>
      <c r="G19" s="38" t="s">
        <v>22</v>
      </c>
      <c r="H19" s="38" t="s">
        <v>19</v>
      </c>
      <c r="I19" s="38" t="s">
        <v>23</v>
      </c>
      <c r="J19" s="39">
        <v>8427</v>
      </c>
      <c r="K19" s="37" t="s">
        <v>176</v>
      </c>
      <c r="L19" s="41">
        <v>1010</v>
      </c>
      <c r="M19" s="1">
        <v>1</v>
      </c>
      <c r="N19" s="62" t="s">
        <v>355</v>
      </c>
      <c r="O19" s="57"/>
      <c r="Q19" s="83">
        <v>17</v>
      </c>
      <c r="R19" s="83">
        <v>5</v>
      </c>
      <c r="S19" s="83" t="s">
        <v>296</v>
      </c>
      <c r="T19" s="83">
        <v>6</v>
      </c>
      <c r="U19" s="83" t="s">
        <v>58</v>
      </c>
      <c r="V19" s="84">
        <v>40182001</v>
      </c>
      <c r="W19" s="85">
        <v>172.63</v>
      </c>
      <c r="X19" s="26"/>
      <c r="AB19">
        <f t="shared" si="1"/>
        <v>8</v>
      </c>
      <c r="AE19">
        <v>17</v>
      </c>
      <c r="AF19">
        <v>34</v>
      </c>
      <c r="AG19" t="s">
        <v>176</v>
      </c>
    </row>
    <row r="20" spans="1:33" ht="15.75">
      <c r="A20" s="4">
        <v>18</v>
      </c>
      <c r="B20" s="4">
        <v>1034</v>
      </c>
      <c r="C20" s="42">
        <v>44210</v>
      </c>
      <c r="D20" s="4">
        <v>700</v>
      </c>
      <c r="E20" s="4">
        <v>44</v>
      </c>
      <c r="F20" s="54">
        <v>3</v>
      </c>
      <c r="G20" s="35" t="s">
        <v>24</v>
      </c>
      <c r="H20" s="35" t="s">
        <v>265</v>
      </c>
      <c r="I20" s="35" t="s">
        <v>26</v>
      </c>
      <c r="J20" s="36">
        <v>5804084</v>
      </c>
      <c r="K20" s="34" t="s">
        <v>196</v>
      </c>
      <c r="L20" s="40">
        <v>504.69</v>
      </c>
      <c r="M20" s="4">
        <v>2</v>
      </c>
      <c r="N20" s="62" t="s">
        <v>355</v>
      </c>
      <c r="O20" s="57"/>
      <c r="Q20" s="86">
        <v>18</v>
      </c>
      <c r="R20" s="86">
        <v>5</v>
      </c>
      <c r="S20" s="86" t="s">
        <v>308</v>
      </c>
      <c r="T20" s="86">
        <v>7</v>
      </c>
      <c r="U20" s="86" t="s">
        <v>87</v>
      </c>
      <c r="V20" s="87">
        <v>8359</v>
      </c>
      <c r="W20" s="88">
        <v>710</v>
      </c>
      <c r="X20" s="26"/>
      <c r="AB20">
        <f t="shared" si="1"/>
        <v>8</v>
      </c>
      <c r="AE20">
        <v>18</v>
      </c>
      <c r="AF20">
        <v>44</v>
      </c>
      <c r="AG20" t="s">
        <v>196</v>
      </c>
    </row>
    <row r="21" spans="1:33" ht="15.75">
      <c r="A21" s="4">
        <v>19</v>
      </c>
      <c r="B21" s="4">
        <v>1034</v>
      </c>
      <c r="C21" s="42">
        <v>44210</v>
      </c>
      <c r="D21" s="4">
        <v>700</v>
      </c>
      <c r="E21" s="4">
        <v>44</v>
      </c>
      <c r="F21" s="54">
        <v>3</v>
      </c>
      <c r="G21" s="35" t="s">
        <v>24</v>
      </c>
      <c r="H21" s="35" t="s">
        <v>265</v>
      </c>
      <c r="I21" s="35" t="s">
        <v>26</v>
      </c>
      <c r="J21" s="36">
        <v>5804084</v>
      </c>
      <c r="K21" s="34" t="s">
        <v>197</v>
      </c>
      <c r="L21" s="40">
        <v>504.69</v>
      </c>
      <c r="M21" s="4">
        <v>2</v>
      </c>
      <c r="N21" s="62" t="s">
        <v>355</v>
      </c>
      <c r="O21" s="57"/>
      <c r="Q21" s="83">
        <v>19</v>
      </c>
      <c r="R21" s="83">
        <v>5</v>
      </c>
      <c r="S21" s="83" t="s">
        <v>295</v>
      </c>
      <c r="T21" s="83">
        <v>9</v>
      </c>
      <c r="U21" s="83" t="s">
        <v>60</v>
      </c>
      <c r="V21" s="84">
        <v>5850009</v>
      </c>
      <c r="W21" s="85">
        <v>448.25</v>
      </c>
      <c r="X21" s="26"/>
      <c r="AB21">
        <f t="shared" si="1"/>
        <v>8</v>
      </c>
      <c r="AE21">
        <v>19</v>
      </c>
      <c r="AF21">
        <v>44</v>
      </c>
      <c r="AG21" t="s">
        <v>197</v>
      </c>
    </row>
    <row r="22" spans="1:33" ht="15.75">
      <c r="A22" s="1">
        <v>20</v>
      </c>
      <c r="B22" s="1">
        <v>1036</v>
      </c>
      <c r="C22" s="43">
        <v>44214</v>
      </c>
      <c r="D22" s="1">
        <v>800</v>
      </c>
      <c r="E22" s="1">
        <v>34</v>
      </c>
      <c r="F22" s="55">
        <v>10</v>
      </c>
      <c r="G22" s="38" t="s">
        <v>22</v>
      </c>
      <c r="H22" s="38" t="s">
        <v>19</v>
      </c>
      <c r="I22" s="38" t="s">
        <v>23</v>
      </c>
      <c r="J22" s="39">
        <v>8427</v>
      </c>
      <c r="K22" s="37" t="s">
        <v>177</v>
      </c>
      <c r="L22" s="41">
        <v>1010</v>
      </c>
      <c r="M22" s="1">
        <v>2</v>
      </c>
      <c r="N22" s="62" t="s">
        <v>355</v>
      </c>
      <c r="O22" s="57"/>
      <c r="Q22" s="86">
        <v>20</v>
      </c>
      <c r="R22" s="86">
        <v>5</v>
      </c>
      <c r="S22" s="86" t="s">
        <v>303</v>
      </c>
      <c r="T22" s="86">
        <v>8</v>
      </c>
      <c r="U22" s="86" t="s">
        <v>51</v>
      </c>
      <c r="V22" s="87">
        <v>13563</v>
      </c>
      <c r="W22" s="88">
        <v>1170</v>
      </c>
      <c r="X22" s="26"/>
      <c r="AB22">
        <f t="shared" si="1"/>
        <v>8</v>
      </c>
      <c r="AE22">
        <v>20</v>
      </c>
      <c r="AF22">
        <v>34</v>
      </c>
      <c r="AG22" t="s">
        <v>177</v>
      </c>
    </row>
    <row r="23" spans="1:33" ht="15.75">
      <c r="A23" s="1">
        <v>21</v>
      </c>
      <c r="B23" s="1">
        <v>1036</v>
      </c>
      <c r="C23" s="43">
        <v>44214</v>
      </c>
      <c r="D23" s="1">
        <v>800</v>
      </c>
      <c r="E23" s="1">
        <v>34</v>
      </c>
      <c r="F23" s="55">
        <v>10</v>
      </c>
      <c r="G23" s="38" t="s">
        <v>22</v>
      </c>
      <c r="H23" s="38" t="s">
        <v>19</v>
      </c>
      <c r="I23" s="38" t="s">
        <v>23</v>
      </c>
      <c r="J23" s="39">
        <v>8427</v>
      </c>
      <c r="K23" s="37" t="s">
        <v>178</v>
      </c>
      <c r="L23" s="41">
        <v>1010</v>
      </c>
      <c r="M23" s="1">
        <v>2</v>
      </c>
      <c r="N23" s="62" t="s">
        <v>355</v>
      </c>
      <c r="O23" s="57"/>
      <c r="Q23" s="83">
        <v>21</v>
      </c>
      <c r="R23" s="83">
        <v>5</v>
      </c>
      <c r="S23" s="83" t="s">
        <v>298</v>
      </c>
      <c r="T23" s="83">
        <v>9</v>
      </c>
      <c r="U23" s="83" t="s">
        <v>14</v>
      </c>
      <c r="V23" s="84">
        <v>41406</v>
      </c>
      <c r="W23" s="85">
        <v>1500</v>
      </c>
      <c r="X23" s="26"/>
      <c r="AB23">
        <f t="shared" si="1"/>
        <v>8</v>
      </c>
      <c r="AE23">
        <v>21</v>
      </c>
      <c r="AF23">
        <v>34</v>
      </c>
      <c r="AG23" t="s">
        <v>178</v>
      </c>
    </row>
    <row r="24" spans="1:33" ht="15.75">
      <c r="A24" s="4">
        <v>22</v>
      </c>
      <c r="B24" s="4">
        <v>1040</v>
      </c>
      <c r="C24" s="42">
        <v>44214</v>
      </c>
      <c r="D24" s="4">
        <v>900</v>
      </c>
      <c r="E24" s="4">
        <v>22</v>
      </c>
      <c r="F24" s="54">
        <v>8</v>
      </c>
      <c r="G24" s="35" t="s">
        <v>28</v>
      </c>
      <c r="H24" s="35" t="s">
        <v>263</v>
      </c>
      <c r="I24" s="35" t="s">
        <v>29</v>
      </c>
      <c r="J24" s="36">
        <v>8413009</v>
      </c>
      <c r="K24" s="34" t="s">
        <v>30</v>
      </c>
      <c r="L24" s="40">
        <v>50.75</v>
      </c>
      <c r="M24" s="4">
        <v>2</v>
      </c>
      <c r="N24" s="62" t="s">
        <v>355</v>
      </c>
      <c r="O24" s="57"/>
      <c r="Q24" s="86">
        <v>22</v>
      </c>
      <c r="R24" s="86">
        <v>8</v>
      </c>
      <c r="S24" s="86" t="s">
        <v>304</v>
      </c>
      <c r="T24" s="86">
        <v>5</v>
      </c>
      <c r="U24" s="86" t="s">
        <v>29</v>
      </c>
      <c r="V24" s="87">
        <v>8413009</v>
      </c>
      <c r="W24" s="88">
        <v>50.75</v>
      </c>
      <c r="X24" s="26"/>
      <c r="AB24">
        <f t="shared" si="1"/>
        <v>6</v>
      </c>
      <c r="AE24">
        <v>22</v>
      </c>
      <c r="AF24">
        <v>22</v>
      </c>
      <c r="AG24" t="s">
        <v>30</v>
      </c>
    </row>
    <row r="25" spans="1:33" ht="15.75">
      <c r="A25" s="4">
        <v>23</v>
      </c>
      <c r="B25" s="4">
        <v>1040</v>
      </c>
      <c r="C25" s="42">
        <v>44214</v>
      </c>
      <c r="D25" s="4">
        <v>900</v>
      </c>
      <c r="E25" s="4">
        <v>22</v>
      </c>
      <c r="F25" s="54">
        <v>8</v>
      </c>
      <c r="G25" s="35" t="s">
        <v>28</v>
      </c>
      <c r="H25" s="35" t="s">
        <v>263</v>
      </c>
      <c r="I25" s="35" t="s">
        <v>29</v>
      </c>
      <c r="J25" s="36">
        <v>8413009</v>
      </c>
      <c r="K25" s="34" t="s">
        <v>142</v>
      </c>
      <c r="L25" s="40">
        <v>50.75</v>
      </c>
      <c r="M25" s="4">
        <v>2</v>
      </c>
      <c r="N25" s="62" t="s">
        <v>355</v>
      </c>
      <c r="O25" s="57"/>
      <c r="Q25" s="83">
        <v>22</v>
      </c>
      <c r="R25" s="83">
        <v>8</v>
      </c>
      <c r="S25" s="83" t="s">
        <v>304</v>
      </c>
      <c r="T25" s="83">
        <v>5</v>
      </c>
      <c r="U25" s="83" t="s">
        <v>29</v>
      </c>
      <c r="V25" s="84">
        <v>8413009</v>
      </c>
      <c r="W25" s="85">
        <v>50.75</v>
      </c>
      <c r="X25" s="26"/>
      <c r="AB25">
        <f t="shared" si="1"/>
        <v>6</v>
      </c>
      <c r="AE25">
        <v>23</v>
      </c>
      <c r="AF25">
        <v>22</v>
      </c>
      <c r="AG25" t="s">
        <v>142</v>
      </c>
    </row>
    <row r="26" spans="1:33" ht="15.75">
      <c r="A26" s="4">
        <v>24</v>
      </c>
      <c r="B26" s="4">
        <v>1040</v>
      </c>
      <c r="C26" s="42">
        <v>44214</v>
      </c>
      <c r="D26" s="4">
        <v>900</v>
      </c>
      <c r="E26" s="4">
        <v>23</v>
      </c>
      <c r="F26" s="54">
        <v>8</v>
      </c>
      <c r="G26" s="35" t="s">
        <v>31</v>
      </c>
      <c r="H26" s="35" t="s">
        <v>1</v>
      </c>
      <c r="I26" s="35" t="s">
        <v>32</v>
      </c>
      <c r="J26" s="36">
        <v>3820009</v>
      </c>
      <c r="K26" s="34" t="s">
        <v>143</v>
      </c>
      <c r="L26" s="40">
        <v>104.5</v>
      </c>
      <c r="M26" s="4">
        <v>14</v>
      </c>
      <c r="N26" s="62" t="s">
        <v>355</v>
      </c>
      <c r="O26" s="57"/>
      <c r="Q26" s="86">
        <v>23</v>
      </c>
      <c r="R26" s="86">
        <v>8</v>
      </c>
      <c r="S26" s="86" t="s">
        <v>296</v>
      </c>
      <c r="T26" s="86">
        <v>6</v>
      </c>
      <c r="U26" s="86" t="s">
        <v>32</v>
      </c>
      <c r="V26" s="87">
        <v>3820009</v>
      </c>
      <c r="W26" s="88">
        <v>104.5</v>
      </c>
      <c r="X26" s="26"/>
      <c r="AB26">
        <f t="shared" si="1"/>
        <v>6</v>
      </c>
      <c r="AE26">
        <v>24</v>
      </c>
      <c r="AF26">
        <v>23</v>
      </c>
      <c r="AG26" t="s">
        <v>143</v>
      </c>
    </row>
    <row r="27" spans="1:33" ht="15.75">
      <c r="A27" s="4">
        <v>25</v>
      </c>
      <c r="B27" s="4">
        <v>1040</v>
      </c>
      <c r="C27" s="42">
        <v>44214</v>
      </c>
      <c r="D27" s="4">
        <v>900</v>
      </c>
      <c r="E27" s="4">
        <v>23</v>
      </c>
      <c r="F27" s="54">
        <v>8</v>
      </c>
      <c r="G27" s="35" t="s">
        <v>31</v>
      </c>
      <c r="H27" s="35" t="s">
        <v>1</v>
      </c>
      <c r="I27" s="35" t="s">
        <v>32</v>
      </c>
      <c r="J27" s="36">
        <v>3820009</v>
      </c>
      <c r="K27" s="34" t="s">
        <v>144</v>
      </c>
      <c r="L27" s="40">
        <v>104.5</v>
      </c>
      <c r="M27" s="4">
        <v>14</v>
      </c>
      <c r="N27" s="62" t="s">
        <v>355</v>
      </c>
      <c r="O27" s="57"/>
      <c r="Q27" s="83">
        <v>24</v>
      </c>
      <c r="R27" s="83">
        <v>8</v>
      </c>
      <c r="S27" s="83" t="s">
        <v>303</v>
      </c>
      <c r="T27" s="83">
        <v>8</v>
      </c>
      <c r="U27" s="83" t="s">
        <v>36</v>
      </c>
      <c r="V27" s="84">
        <v>1100321</v>
      </c>
      <c r="W27" s="85">
        <v>1272</v>
      </c>
      <c r="X27" s="26"/>
      <c r="AB27">
        <f t="shared" si="1"/>
        <v>6</v>
      </c>
      <c r="AE27">
        <v>25</v>
      </c>
      <c r="AF27">
        <v>23</v>
      </c>
      <c r="AG27" t="s">
        <v>144</v>
      </c>
    </row>
    <row r="28" spans="1:33" ht="15.75">
      <c r="A28" s="4">
        <v>26</v>
      </c>
      <c r="B28" s="4">
        <v>1040</v>
      </c>
      <c r="C28" s="42">
        <v>44214</v>
      </c>
      <c r="D28" s="4">
        <v>900</v>
      </c>
      <c r="E28" s="4">
        <v>23</v>
      </c>
      <c r="F28" s="54">
        <v>8</v>
      </c>
      <c r="G28" s="35" t="s">
        <v>31</v>
      </c>
      <c r="H28" s="35" t="s">
        <v>1</v>
      </c>
      <c r="I28" s="35" t="s">
        <v>32</v>
      </c>
      <c r="J28" s="36">
        <v>3820009</v>
      </c>
      <c r="K28" s="34" t="s">
        <v>145</v>
      </c>
      <c r="L28" s="40">
        <v>104.5</v>
      </c>
      <c r="M28" s="4">
        <v>14</v>
      </c>
      <c r="N28" s="62" t="s">
        <v>355</v>
      </c>
      <c r="O28" s="57"/>
      <c r="Q28" s="86">
        <v>25</v>
      </c>
      <c r="R28" s="86">
        <v>8</v>
      </c>
      <c r="S28" s="86" t="s">
        <v>298</v>
      </c>
      <c r="T28" s="86">
        <v>9</v>
      </c>
      <c r="U28" s="86" t="s">
        <v>93</v>
      </c>
      <c r="V28" s="87">
        <v>8294</v>
      </c>
      <c r="W28" s="88">
        <v>1414.11</v>
      </c>
      <c r="X28" s="26"/>
      <c r="AB28">
        <f t="shared" si="1"/>
        <v>6</v>
      </c>
      <c r="AE28">
        <v>26</v>
      </c>
      <c r="AF28">
        <v>23</v>
      </c>
      <c r="AG28" t="s">
        <v>145</v>
      </c>
    </row>
    <row r="29" spans="1:33" ht="15.75">
      <c r="A29" s="4">
        <v>27</v>
      </c>
      <c r="B29" s="4">
        <v>1040</v>
      </c>
      <c r="C29" s="42">
        <v>44214</v>
      </c>
      <c r="D29" s="4">
        <v>900</v>
      </c>
      <c r="E29" s="4">
        <v>23</v>
      </c>
      <c r="F29" s="54">
        <v>8</v>
      </c>
      <c r="G29" s="35" t="s">
        <v>31</v>
      </c>
      <c r="H29" s="35" t="s">
        <v>1</v>
      </c>
      <c r="I29" s="35" t="s">
        <v>32</v>
      </c>
      <c r="J29" s="36">
        <v>3820009</v>
      </c>
      <c r="K29" s="34" t="s">
        <v>146</v>
      </c>
      <c r="L29" s="40">
        <v>104.5</v>
      </c>
      <c r="M29" s="4">
        <v>14</v>
      </c>
      <c r="N29" s="62" t="s">
        <v>355</v>
      </c>
      <c r="O29" s="57"/>
      <c r="Q29" s="83">
        <v>26</v>
      </c>
      <c r="R29" s="83">
        <v>9</v>
      </c>
      <c r="S29" s="83" t="s">
        <v>295</v>
      </c>
      <c r="T29" s="83">
        <v>9</v>
      </c>
      <c r="U29" s="83" t="s">
        <v>79</v>
      </c>
      <c r="V29" s="84">
        <v>2136</v>
      </c>
      <c r="W29" s="85">
        <v>374.63</v>
      </c>
      <c r="X29" s="26"/>
      <c r="AB29">
        <f t="shared" ref="AB29:AB34" si="2">FIND(" ",G155,(FIND(" ",G155,1)+1))</f>
        <v>15</v>
      </c>
      <c r="AE29">
        <v>27</v>
      </c>
      <c r="AF29">
        <v>23</v>
      </c>
      <c r="AG29" t="s">
        <v>146</v>
      </c>
    </row>
    <row r="30" spans="1:33" ht="15.75">
      <c r="A30" s="4">
        <v>28</v>
      </c>
      <c r="B30" s="4">
        <v>1040</v>
      </c>
      <c r="C30" s="42">
        <v>44214</v>
      </c>
      <c r="D30" s="4">
        <v>900</v>
      </c>
      <c r="E30" s="4">
        <v>23</v>
      </c>
      <c r="F30" s="54">
        <v>8</v>
      </c>
      <c r="G30" s="35" t="s">
        <v>31</v>
      </c>
      <c r="H30" s="35" t="s">
        <v>1</v>
      </c>
      <c r="I30" s="35" t="s">
        <v>32</v>
      </c>
      <c r="J30" s="36">
        <v>3820009</v>
      </c>
      <c r="K30" s="34" t="s">
        <v>147</v>
      </c>
      <c r="L30" s="40">
        <v>104.5</v>
      </c>
      <c r="M30" s="4">
        <v>14</v>
      </c>
      <c r="N30" s="62" t="s">
        <v>355</v>
      </c>
      <c r="O30" s="57"/>
      <c r="Q30" s="86">
        <v>27</v>
      </c>
      <c r="R30" s="86">
        <v>9</v>
      </c>
      <c r="S30" s="86" t="s">
        <v>311</v>
      </c>
      <c r="T30" s="86">
        <v>8</v>
      </c>
      <c r="U30" s="86" t="s">
        <v>86</v>
      </c>
      <c r="V30" s="87">
        <v>2124</v>
      </c>
      <c r="W30" s="88">
        <v>358.74</v>
      </c>
      <c r="X30" s="26"/>
      <c r="AB30">
        <f t="shared" si="2"/>
        <v>15</v>
      </c>
      <c r="AE30">
        <v>28</v>
      </c>
      <c r="AF30">
        <v>23</v>
      </c>
      <c r="AG30" t="s">
        <v>147</v>
      </c>
    </row>
    <row r="31" spans="1:33" ht="15.75">
      <c r="A31" s="4">
        <v>29</v>
      </c>
      <c r="B31" s="4">
        <v>1040</v>
      </c>
      <c r="C31" s="42">
        <v>44214</v>
      </c>
      <c r="D31" s="4">
        <v>900</v>
      </c>
      <c r="E31" s="4">
        <v>23</v>
      </c>
      <c r="F31" s="54">
        <v>8</v>
      </c>
      <c r="G31" s="35" t="s">
        <v>31</v>
      </c>
      <c r="H31" s="35" t="s">
        <v>1</v>
      </c>
      <c r="I31" s="35" t="s">
        <v>32</v>
      </c>
      <c r="J31" s="36">
        <v>3820009</v>
      </c>
      <c r="K31" s="34" t="s">
        <v>148</v>
      </c>
      <c r="L31" s="40">
        <v>104.5</v>
      </c>
      <c r="M31" s="4">
        <v>14</v>
      </c>
      <c r="N31" s="62" t="s">
        <v>355</v>
      </c>
      <c r="O31" s="57"/>
      <c r="Q31" s="83">
        <v>28</v>
      </c>
      <c r="R31" s="83">
        <v>9</v>
      </c>
      <c r="S31" s="83" t="s">
        <v>303</v>
      </c>
      <c r="T31" s="83">
        <v>8</v>
      </c>
      <c r="U31" s="83" t="s">
        <v>82</v>
      </c>
      <c r="V31" s="84">
        <v>41398</v>
      </c>
      <c r="W31" s="85">
        <v>1200</v>
      </c>
      <c r="X31" s="26"/>
      <c r="AB31">
        <f t="shared" si="2"/>
        <v>15</v>
      </c>
      <c r="AE31">
        <v>29</v>
      </c>
      <c r="AF31">
        <v>23</v>
      </c>
      <c r="AG31" t="s">
        <v>148</v>
      </c>
    </row>
    <row r="32" spans="1:33" ht="15.75">
      <c r="A32" s="4">
        <v>30</v>
      </c>
      <c r="B32" s="4">
        <v>1040</v>
      </c>
      <c r="C32" s="42">
        <v>44214</v>
      </c>
      <c r="D32" s="4">
        <v>900</v>
      </c>
      <c r="E32" s="4">
        <v>23</v>
      </c>
      <c r="F32" s="54">
        <v>8</v>
      </c>
      <c r="G32" s="35" t="s">
        <v>31</v>
      </c>
      <c r="H32" s="35" t="s">
        <v>1</v>
      </c>
      <c r="I32" s="35" t="s">
        <v>32</v>
      </c>
      <c r="J32" s="36">
        <v>3820009</v>
      </c>
      <c r="K32" s="34" t="s">
        <v>149</v>
      </c>
      <c r="L32" s="40">
        <v>104.5</v>
      </c>
      <c r="M32" s="4">
        <v>14</v>
      </c>
      <c r="N32" s="62" t="s">
        <v>355</v>
      </c>
      <c r="O32" s="57"/>
      <c r="Q32" s="86">
        <v>29</v>
      </c>
      <c r="R32" s="86">
        <v>9</v>
      </c>
      <c r="S32" s="86" t="s">
        <v>298</v>
      </c>
      <c r="T32" s="86">
        <v>9</v>
      </c>
      <c r="U32" s="86" t="s">
        <v>69</v>
      </c>
      <c r="V32" s="87">
        <v>8335</v>
      </c>
      <c r="W32" s="88">
        <v>1435</v>
      </c>
      <c r="X32" s="26"/>
      <c r="AB32">
        <f t="shared" si="2"/>
        <v>15</v>
      </c>
      <c r="AE32">
        <v>30</v>
      </c>
      <c r="AF32">
        <v>23</v>
      </c>
      <c r="AG32" t="s">
        <v>149</v>
      </c>
    </row>
    <row r="33" spans="1:33" ht="15.75">
      <c r="A33" s="4">
        <v>31</v>
      </c>
      <c r="B33" s="4">
        <v>1040</v>
      </c>
      <c r="C33" s="42">
        <v>44214</v>
      </c>
      <c r="D33" s="4">
        <v>900</v>
      </c>
      <c r="E33" s="4">
        <v>23</v>
      </c>
      <c r="F33" s="54">
        <v>8</v>
      </c>
      <c r="G33" s="35" t="s">
        <v>31</v>
      </c>
      <c r="H33" s="35" t="s">
        <v>1</v>
      </c>
      <c r="I33" s="35" t="s">
        <v>32</v>
      </c>
      <c r="J33" s="36">
        <v>3820009</v>
      </c>
      <c r="K33" s="34" t="s">
        <v>150</v>
      </c>
      <c r="L33" s="40">
        <v>104.5</v>
      </c>
      <c r="M33" s="4">
        <v>14</v>
      </c>
      <c r="N33" s="62" t="s">
        <v>355</v>
      </c>
      <c r="O33" s="57"/>
      <c r="Q33" s="83">
        <v>30</v>
      </c>
      <c r="R33" s="83">
        <v>9</v>
      </c>
      <c r="S33" s="83" t="s">
        <v>312</v>
      </c>
      <c r="T33" s="83">
        <v>9</v>
      </c>
      <c r="U33" s="83" t="s">
        <v>62</v>
      </c>
      <c r="V33" s="84">
        <v>11577</v>
      </c>
      <c r="W33" s="85">
        <v>1842</v>
      </c>
      <c r="X33" s="26"/>
      <c r="AB33">
        <f t="shared" si="2"/>
        <v>15</v>
      </c>
      <c r="AE33">
        <v>31</v>
      </c>
      <c r="AF33">
        <v>23</v>
      </c>
      <c r="AG33" t="s">
        <v>150</v>
      </c>
    </row>
    <row r="34" spans="1:33" ht="15.75">
      <c r="A34" s="4">
        <v>32</v>
      </c>
      <c r="B34" s="4">
        <v>1040</v>
      </c>
      <c r="C34" s="42">
        <v>44214</v>
      </c>
      <c r="D34" s="4">
        <v>900</v>
      </c>
      <c r="E34" s="4">
        <v>23</v>
      </c>
      <c r="F34" s="54">
        <v>8</v>
      </c>
      <c r="G34" s="35" t="s">
        <v>31</v>
      </c>
      <c r="H34" s="35" t="s">
        <v>1</v>
      </c>
      <c r="I34" s="35" t="s">
        <v>32</v>
      </c>
      <c r="J34" s="36">
        <v>3820009</v>
      </c>
      <c r="K34" s="34" t="s">
        <v>151</v>
      </c>
      <c r="L34" s="40">
        <v>104.5</v>
      </c>
      <c r="M34" s="4">
        <v>14</v>
      </c>
      <c r="N34" s="62" t="s">
        <v>355</v>
      </c>
      <c r="O34" s="57"/>
      <c r="Q34" s="86">
        <v>31</v>
      </c>
      <c r="R34" s="86">
        <v>10</v>
      </c>
      <c r="S34" s="86" t="s">
        <v>315</v>
      </c>
      <c r="T34" s="86">
        <v>2</v>
      </c>
      <c r="U34" s="86" t="s">
        <v>269</v>
      </c>
      <c r="V34" s="87">
        <v>56014</v>
      </c>
      <c r="W34" s="88">
        <v>2605</v>
      </c>
      <c r="X34" s="26"/>
      <c r="AB34">
        <f t="shared" si="2"/>
        <v>15</v>
      </c>
      <c r="AE34">
        <v>32</v>
      </c>
      <c r="AF34">
        <v>23</v>
      </c>
      <c r="AG34" t="s">
        <v>151</v>
      </c>
    </row>
    <row r="35" spans="1:33" ht="15.75">
      <c r="A35" s="4">
        <v>33</v>
      </c>
      <c r="B35" s="4">
        <v>1040</v>
      </c>
      <c r="C35" s="42">
        <v>44214</v>
      </c>
      <c r="D35" s="4">
        <v>900</v>
      </c>
      <c r="E35" s="4">
        <v>23</v>
      </c>
      <c r="F35" s="54">
        <v>8</v>
      </c>
      <c r="G35" s="35" t="s">
        <v>31</v>
      </c>
      <c r="H35" s="35" t="s">
        <v>1</v>
      </c>
      <c r="I35" s="35" t="s">
        <v>32</v>
      </c>
      <c r="J35" s="36">
        <v>3820009</v>
      </c>
      <c r="K35" s="34" t="s">
        <v>152</v>
      </c>
      <c r="L35" s="40">
        <v>104.5</v>
      </c>
      <c r="M35" s="4">
        <v>14</v>
      </c>
      <c r="N35" s="62" t="s">
        <v>355</v>
      </c>
      <c r="O35" s="57"/>
      <c r="Q35" s="83">
        <v>32</v>
      </c>
      <c r="R35" s="83">
        <v>10</v>
      </c>
      <c r="S35" s="83" t="s">
        <v>309</v>
      </c>
      <c r="T35" s="83">
        <v>2</v>
      </c>
      <c r="U35" s="83" t="s">
        <v>65</v>
      </c>
      <c r="V35" s="84">
        <v>66001</v>
      </c>
      <c r="W35" s="85">
        <v>2100</v>
      </c>
      <c r="X35" s="26"/>
      <c r="AB35">
        <f>FIND(" ",G161,1)</f>
        <v>10</v>
      </c>
      <c r="AE35">
        <v>33</v>
      </c>
      <c r="AF35">
        <v>23</v>
      </c>
      <c r="AG35" t="s">
        <v>152</v>
      </c>
    </row>
    <row r="36" spans="1:33" ht="15.75">
      <c r="A36" s="4">
        <v>34</v>
      </c>
      <c r="B36" s="4">
        <v>1040</v>
      </c>
      <c r="C36" s="42">
        <v>44214</v>
      </c>
      <c r="D36" s="4">
        <v>900</v>
      </c>
      <c r="E36" s="4">
        <v>23</v>
      </c>
      <c r="F36" s="54">
        <v>8</v>
      </c>
      <c r="G36" s="35" t="s">
        <v>31</v>
      </c>
      <c r="H36" s="35" t="s">
        <v>1</v>
      </c>
      <c r="I36" s="35" t="s">
        <v>32</v>
      </c>
      <c r="J36" s="36">
        <v>3820009</v>
      </c>
      <c r="K36" s="34" t="s">
        <v>153</v>
      </c>
      <c r="L36" s="40">
        <v>104.5</v>
      </c>
      <c r="M36" s="4">
        <v>14</v>
      </c>
      <c r="N36" s="62" t="s">
        <v>355</v>
      </c>
      <c r="O36" s="57"/>
      <c r="Q36" s="86">
        <v>33</v>
      </c>
      <c r="R36" s="86">
        <v>10</v>
      </c>
      <c r="S36" s="86" t="s">
        <v>311</v>
      </c>
      <c r="T36" s="86">
        <v>8</v>
      </c>
      <c r="U36" s="86" t="s">
        <v>71</v>
      </c>
      <c r="V36" s="87">
        <v>2124</v>
      </c>
      <c r="W36" s="88">
        <v>358.74</v>
      </c>
      <c r="X36" s="26"/>
      <c r="AB36">
        <f t="shared" ref="AB36:AB43" si="3">FIND(" ",G161,1)</f>
        <v>10</v>
      </c>
      <c r="AE36">
        <v>34</v>
      </c>
      <c r="AF36">
        <v>23</v>
      </c>
      <c r="AG36" t="s">
        <v>153</v>
      </c>
    </row>
    <row r="37" spans="1:33" ht="15.75">
      <c r="A37" s="4">
        <v>35</v>
      </c>
      <c r="B37" s="4">
        <v>1040</v>
      </c>
      <c r="C37" s="42">
        <v>44214</v>
      </c>
      <c r="D37" s="4">
        <v>900</v>
      </c>
      <c r="E37" s="4">
        <v>23</v>
      </c>
      <c r="F37" s="54">
        <v>8</v>
      </c>
      <c r="G37" s="35" t="s">
        <v>31</v>
      </c>
      <c r="H37" s="35" t="s">
        <v>1</v>
      </c>
      <c r="I37" s="35" t="s">
        <v>32</v>
      </c>
      <c r="J37" s="36">
        <v>3820009</v>
      </c>
      <c r="K37" s="34" t="s">
        <v>154</v>
      </c>
      <c r="L37" s="40">
        <v>104.5</v>
      </c>
      <c r="M37" s="4">
        <v>14</v>
      </c>
      <c r="N37" s="62" t="s">
        <v>355</v>
      </c>
      <c r="O37" s="57"/>
      <c r="Q37" s="83">
        <v>34</v>
      </c>
      <c r="R37" s="83">
        <v>10</v>
      </c>
      <c r="S37" s="83" t="s">
        <v>303</v>
      </c>
      <c r="T37" s="83">
        <v>8</v>
      </c>
      <c r="U37" s="83" t="s">
        <v>23</v>
      </c>
      <c r="V37" s="84">
        <v>8427</v>
      </c>
      <c r="W37" s="85">
        <v>1010</v>
      </c>
      <c r="X37" s="26"/>
      <c r="AB37">
        <f t="shared" si="3"/>
        <v>10</v>
      </c>
      <c r="AE37">
        <v>35</v>
      </c>
      <c r="AF37">
        <v>23</v>
      </c>
      <c r="AG37" t="s">
        <v>154</v>
      </c>
    </row>
    <row r="38" spans="1:33" ht="15.75">
      <c r="A38" s="4">
        <v>36</v>
      </c>
      <c r="B38" s="4">
        <v>1040</v>
      </c>
      <c r="C38" s="42">
        <v>44214</v>
      </c>
      <c r="D38" s="4">
        <v>900</v>
      </c>
      <c r="E38" s="4">
        <v>23</v>
      </c>
      <c r="F38" s="54">
        <v>8</v>
      </c>
      <c r="G38" s="35" t="s">
        <v>31</v>
      </c>
      <c r="H38" s="35" t="s">
        <v>1</v>
      </c>
      <c r="I38" s="35" t="s">
        <v>32</v>
      </c>
      <c r="J38" s="36">
        <v>3820009</v>
      </c>
      <c r="K38" s="34" t="s">
        <v>155</v>
      </c>
      <c r="L38" s="40">
        <v>104.5</v>
      </c>
      <c r="M38" s="4">
        <v>14</v>
      </c>
      <c r="N38" s="62" t="s">
        <v>355</v>
      </c>
      <c r="O38" s="57"/>
      <c r="Q38" s="86">
        <v>35</v>
      </c>
      <c r="R38" s="86">
        <v>10</v>
      </c>
      <c r="S38" s="86" t="s">
        <v>313</v>
      </c>
      <c r="T38" s="86">
        <v>8</v>
      </c>
      <c r="U38" s="86" t="s">
        <v>67</v>
      </c>
      <c r="V38" s="87">
        <v>13628</v>
      </c>
      <c r="W38" s="88">
        <v>1350</v>
      </c>
      <c r="X38" s="26"/>
      <c r="AB38">
        <f t="shared" si="3"/>
        <v>10</v>
      </c>
      <c r="AE38">
        <v>36</v>
      </c>
      <c r="AF38">
        <v>23</v>
      </c>
      <c r="AG38" t="s">
        <v>155</v>
      </c>
    </row>
    <row r="39" spans="1:33" ht="15.75">
      <c r="A39" s="4">
        <v>37</v>
      </c>
      <c r="B39" s="4">
        <v>1040</v>
      </c>
      <c r="C39" s="42">
        <v>44214</v>
      </c>
      <c r="D39" s="4">
        <v>900</v>
      </c>
      <c r="E39" s="4">
        <v>23</v>
      </c>
      <c r="F39" s="54">
        <v>8</v>
      </c>
      <c r="G39" s="35" t="s">
        <v>31</v>
      </c>
      <c r="H39" s="35" t="s">
        <v>1</v>
      </c>
      <c r="I39" s="35" t="s">
        <v>32</v>
      </c>
      <c r="J39" s="36">
        <v>3820009</v>
      </c>
      <c r="K39" s="34" t="s">
        <v>156</v>
      </c>
      <c r="L39" s="40">
        <v>104.5</v>
      </c>
      <c r="M39" s="4">
        <v>14</v>
      </c>
      <c r="N39" s="62" t="s">
        <v>355</v>
      </c>
      <c r="O39" s="57"/>
      <c r="Q39" s="83">
        <v>36</v>
      </c>
      <c r="R39" s="83">
        <v>10</v>
      </c>
      <c r="S39" s="83" t="s">
        <v>298</v>
      </c>
      <c r="T39" s="83">
        <v>9</v>
      </c>
      <c r="U39" s="83" t="s">
        <v>64</v>
      </c>
      <c r="V39" s="84">
        <v>41491</v>
      </c>
      <c r="W39" s="85">
        <v>1991</v>
      </c>
      <c r="X39" s="26"/>
      <c r="AB39">
        <f t="shared" si="3"/>
        <v>10</v>
      </c>
      <c r="AE39">
        <v>37</v>
      </c>
      <c r="AF39">
        <v>23</v>
      </c>
      <c r="AG39" t="s">
        <v>156</v>
      </c>
    </row>
    <row r="40" spans="1:33" ht="15.75">
      <c r="A40" s="1">
        <v>38</v>
      </c>
      <c r="B40" s="1">
        <v>1042</v>
      </c>
      <c r="C40" s="43">
        <v>44214</v>
      </c>
      <c r="D40" s="1">
        <v>1000</v>
      </c>
      <c r="E40" s="1">
        <v>28</v>
      </c>
      <c r="F40" s="55">
        <v>9</v>
      </c>
      <c r="G40" s="38" t="s">
        <v>33</v>
      </c>
      <c r="H40" s="38" t="s">
        <v>19</v>
      </c>
      <c r="I40" s="38" t="s">
        <v>82</v>
      </c>
      <c r="J40" s="39">
        <v>41398</v>
      </c>
      <c r="K40" s="37" t="s">
        <v>170</v>
      </c>
      <c r="L40" s="41">
        <v>1040</v>
      </c>
      <c r="M40" s="1">
        <v>1</v>
      </c>
      <c r="N40" s="62" t="s">
        <v>355</v>
      </c>
      <c r="O40" s="57"/>
      <c r="Q40" s="86">
        <v>37</v>
      </c>
      <c r="R40" s="86">
        <v>7</v>
      </c>
      <c r="S40" s="86" t="s">
        <v>296</v>
      </c>
      <c r="T40" s="86">
        <v>6</v>
      </c>
      <c r="U40" s="86" t="s">
        <v>16</v>
      </c>
      <c r="V40" s="87">
        <v>5618009</v>
      </c>
      <c r="W40" s="88">
        <v>199.8</v>
      </c>
      <c r="X40" s="26"/>
      <c r="AB40">
        <f t="shared" si="3"/>
        <v>10</v>
      </c>
      <c r="AE40">
        <v>38</v>
      </c>
      <c r="AF40">
        <v>28</v>
      </c>
      <c r="AG40" t="s">
        <v>170</v>
      </c>
    </row>
    <row r="41" spans="1:33" ht="15.75">
      <c r="A41" s="4">
        <v>39</v>
      </c>
      <c r="B41" s="4">
        <v>1043</v>
      </c>
      <c r="C41" s="42">
        <v>44214</v>
      </c>
      <c r="D41" s="4">
        <v>1100</v>
      </c>
      <c r="E41" s="4">
        <v>24</v>
      </c>
      <c r="F41" s="54">
        <v>8</v>
      </c>
      <c r="G41" s="35" t="s">
        <v>35</v>
      </c>
      <c r="H41" s="35" t="s">
        <v>19</v>
      </c>
      <c r="I41" s="35" t="s">
        <v>36</v>
      </c>
      <c r="J41" s="36">
        <v>1100321</v>
      </c>
      <c r="K41" s="34" t="s">
        <v>229</v>
      </c>
      <c r="L41" s="40">
        <v>1272</v>
      </c>
      <c r="M41" s="4">
        <v>1</v>
      </c>
      <c r="N41" s="62" t="s">
        <v>355</v>
      </c>
      <c r="O41" s="57"/>
      <c r="Q41" s="83">
        <v>38</v>
      </c>
      <c r="R41" s="83">
        <v>7</v>
      </c>
      <c r="S41" s="83" t="s">
        <v>311</v>
      </c>
      <c r="T41" s="83">
        <v>8</v>
      </c>
      <c r="U41" s="83" t="s">
        <v>20</v>
      </c>
      <c r="V41" s="84">
        <v>20983041</v>
      </c>
      <c r="W41" s="85">
        <v>332.97</v>
      </c>
      <c r="X41" s="26"/>
      <c r="AB41">
        <f t="shared" si="3"/>
        <v>10</v>
      </c>
      <c r="AE41">
        <v>39</v>
      </c>
      <c r="AF41">
        <v>24</v>
      </c>
      <c r="AG41" t="s">
        <v>229</v>
      </c>
    </row>
    <row r="42" spans="1:33" ht="15.75">
      <c r="A42" s="1">
        <v>40</v>
      </c>
      <c r="B42" s="1">
        <v>1044</v>
      </c>
      <c r="C42" s="43">
        <v>44214</v>
      </c>
      <c r="D42" s="1">
        <v>1200</v>
      </c>
      <c r="E42" s="1">
        <v>9</v>
      </c>
      <c r="F42" s="55">
        <v>4</v>
      </c>
      <c r="G42" s="38" t="s">
        <v>37</v>
      </c>
      <c r="H42" s="38" t="s">
        <v>263</v>
      </c>
      <c r="I42" s="38" t="s">
        <v>38</v>
      </c>
      <c r="J42" s="39">
        <v>11164009</v>
      </c>
      <c r="K42" s="37" t="s">
        <v>39</v>
      </c>
      <c r="L42" s="41">
        <v>69.53</v>
      </c>
      <c r="M42" s="1">
        <v>4</v>
      </c>
      <c r="N42" s="62" t="s">
        <v>355</v>
      </c>
      <c r="O42" s="57"/>
      <c r="Q42" s="86">
        <v>39</v>
      </c>
      <c r="R42" s="86">
        <v>7</v>
      </c>
      <c r="S42" s="86" t="s">
        <v>298</v>
      </c>
      <c r="T42" s="86">
        <v>9</v>
      </c>
      <c r="U42" s="86" t="s">
        <v>91</v>
      </c>
      <c r="V42" s="87">
        <v>41406</v>
      </c>
      <c r="W42" s="88">
        <v>1500</v>
      </c>
      <c r="X42" s="26"/>
      <c r="AB42">
        <f t="shared" si="3"/>
        <v>10</v>
      </c>
      <c r="AE42">
        <v>40</v>
      </c>
      <c r="AF42">
        <v>9</v>
      </c>
      <c r="AG42" t="s">
        <v>39</v>
      </c>
    </row>
    <row r="43" spans="1:33" ht="15.75">
      <c r="A43" s="1">
        <v>41</v>
      </c>
      <c r="B43" s="1">
        <v>1044</v>
      </c>
      <c r="C43" s="43">
        <v>44214</v>
      </c>
      <c r="D43" s="1">
        <v>1200</v>
      </c>
      <c r="E43" s="1">
        <v>9</v>
      </c>
      <c r="F43" s="55">
        <v>4</v>
      </c>
      <c r="G43" s="38" t="s">
        <v>37</v>
      </c>
      <c r="H43" s="38" t="s">
        <v>263</v>
      </c>
      <c r="I43" s="38" t="s">
        <v>38</v>
      </c>
      <c r="J43" s="39">
        <v>11164009</v>
      </c>
      <c r="K43" s="37" t="s">
        <v>138</v>
      </c>
      <c r="L43" s="41">
        <v>69.53</v>
      </c>
      <c r="M43" s="1">
        <v>4</v>
      </c>
      <c r="N43" s="62" t="s">
        <v>355</v>
      </c>
      <c r="O43" s="57"/>
      <c r="Q43" s="83">
        <v>40</v>
      </c>
      <c r="R43" s="83">
        <v>3</v>
      </c>
      <c r="S43" s="83" t="s">
        <v>296</v>
      </c>
      <c r="T43" s="83">
        <v>6</v>
      </c>
      <c r="U43" s="83" t="s">
        <v>95</v>
      </c>
      <c r="V43" s="84">
        <v>1012</v>
      </c>
      <c r="W43" s="85">
        <v>133.16999999999999</v>
      </c>
      <c r="X43" s="26"/>
      <c r="AB43">
        <f t="shared" si="3"/>
        <v>10</v>
      </c>
      <c r="AE43">
        <v>41</v>
      </c>
      <c r="AF43">
        <v>9</v>
      </c>
      <c r="AG43" t="s">
        <v>138</v>
      </c>
    </row>
    <row r="44" spans="1:33" ht="15.75">
      <c r="A44" s="1">
        <v>42</v>
      </c>
      <c r="B44" s="1">
        <v>1044</v>
      </c>
      <c r="C44" s="43">
        <v>44214</v>
      </c>
      <c r="D44" s="1">
        <v>1200</v>
      </c>
      <c r="E44" s="1">
        <v>10</v>
      </c>
      <c r="F44" s="55">
        <v>4</v>
      </c>
      <c r="G44" s="38" t="s">
        <v>243</v>
      </c>
      <c r="H44" s="38" t="s">
        <v>263</v>
      </c>
      <c r="I44" s="38" t="s">
        <v>40</v>
      </c>
      <c r="J44" s="39">
        <v>42542001</v>
      </c>
      <c r="K44" s="37" t="s">
        <v>139</v>
      </c>
      <c r="L44" s="41">
        <v>89.41</v>
      </c>
      <c r="M44" s="1">
        <v>4</v>
      </c>
      <c r="N44" s="62" t="s">
        <v>355</v>
      </c>
      <c r="O44" s="57"/>
      <c r="Q44" s="86">
        <v>41</v>
      </c>
      <c r="R44" s="86">
        <v>3</v>
      </c>
      <c r="S44" s="86" t="s">
        <v>295</v>
      </c>
      <c r="T44" s="86">
        <v>9</v>
      </c>
      <c r="U44" s="86" t="s">
        <v>107</v>
      </c>
      <c r="V44" s="87">
        <v>2136</v>
      </c>
      <c r="W44" s="88">
        <v>374.63</v>
      </c>
      <c r="X44" s="26"/>
      <c r="AB44">
        <f>FIND(" ",G170,(FIND(" ",G170,1)+1))</f>
        <v>20</v>
      </c>
      <c r="AE44">
        <v>42</v>
      </c>
      <c r="AF44">
        <v>10</v>
      </c>
      <c r="AG44" t="s">
        <v>139</v>
      </c>
    </row>
    <row r="45" spans="1:33" ht="15.75">
      <c r="A45" s="1">
        <v>43</v>
      </c>
      <c r="B45" s="1">
        <v>1044</v>
      </c>
      <c r="C45" s="43">
        <v>44214</v>
      </c>
      <c r="D45" s="1">
        <v>1200</v>
      </c>
      <c r="E45" s="1">
        <v>10</v>
      </c>
      <c r="F45" s="55">
        <v>4</v>
      </c>
      <c r="G45" s="38" t="s">
        <v>243</v>
      </c>
      <c r="H45" s="38" t="s">
        <v>263</v>
      </c>
      <c r="I45" s="38" t="s">
        <v>40</v>
      </c>
      <c r="J45" s="39">
        <v>42542001</v>
      </c>
      <c r="K45" s="37" t="s">
        <v>140</v>
      </c>
      <c r="L45" s="41">
        <v>89.41</v>
      </c>
      <c r="M45" s="1">
        <v>4</v>
      </c>
      <c r="N45" s="62" t="s">
        <v>355</v>
      </c>
      <c r="O45" s="57"/>
      <c r="Q45" s="83">
        <v>42</v>
      </c>
      <c r="R45" s="83">
        <v>3</v>
      </c>
      <c r="S45" s="83" t="s">
        <v>303</v>
      </c>
      <c r="T45" s="83">
        <v>8</v>
      </c>
      <c r="U45" s="83" t="s">
        <v>44</v>
      </c>
      <c r="V45" s="84">
        <v>12490</v>
      </c>
      <c r="W45" s="85">
        <v>1250</v>
      </c>
      <c r="X45" s="26"/>
      <c r="AB45">
        <f t="shared" ref="AB45:AB49" si="4">FIND(" ",G171,(FIND(" ",G171,1)+1))</f>
        <v>20</v>
      </c>
      <c r="AE45">
        <v>43</v>
      </c>
      <c r="AF45">
        <v>10</v>
      </c>
      <c r="AG45" t="s">
        <v>140</v>
      </c>
    </row>
    <row r="46" spans="1:33" ht="15.75">
      <c r="A46" s="4">
        <v>44</v>
      </c>
      <c r="B46" s="4">
        <v>1046</v>
      </c>
      <c r="C46" s="42">
        <v>44214</v>
      </c>
      <c r="D46" s="4">
        <v>1300</v>
      </c>
      <c r="E46" s="4">
        <v>7</v>
      </c>
      <c r="F46" s="54">
        <v>1</v>
      </c>
      <c r="G46" s="35" t="s">
        <v>41</v>
      </c>
      <c r="H46" s="35" t="s">
        <v>13</v>
      </c>
      <c r="I46" s="35" t="s">
        <v>42</v>
      </c>
      <c r="J46" s="36">
        <v>8335</v>
      </c>
      <c r="K46" s="34" t="s">
        <v>131</v>
      </c>
      <c r="L46" s="40">
        <v>1435</v>
      </c>
      <c r="M46" s="4">
        <v>2</v>
      </c>
      <c r="N46" s="62" t="s">
        <v>355</v>
      </c>
      <c r="O46" s="57"/>
      <c r="Q46" s="86">
        <v>43</v>
      </c>
      <c r="R46" s="86">
        <v>3</v>
      </c>
      <c r="S46" s="86" t="s">
        <v>298</v>
      </c>
      <c r="T46" s="86">
        <v>9</v>
      </c>
      <c r="U46" s="86" t="s">
        <v>84</v>
      </c>
      <c r="V46" s="87">
        <v>8335</v>
      </c>
      <c r="W46" s="88">
        <v>1435</v>
      </c>
      <c r="X46" s="26"/>
      <c r="AB46">
        <f t="shared" si="4"/>
        <v>20</v>
      </c>
      <c r="AE46">
        <v>44</v>
      </c>
      <c r="AF46">
        <v>7</v>
      </c>
      <c r="AG46" t="s">
        <v>131</v>
      </c>
    </row>
    <row r="47" spans="1:33" ht="15.75">
      <c r="A47" s="4">
        <v>45</v>
      </c>
      <c r="B47" s="4">
        <v>1046</v>
      </c>
      <c r="C47" s="42">
        <v>44214</v>
      </c>
      <c r="D47" s="4">
        <v>1300</v>
      </c>
      <c r="E47" s="4">
        <v>7</v>
      </c>
      <c r="F47" s="54">
        <v>1</v>
      </c>
      <c r="G47" s="35" t="s">
        <v>41</v>
      </c>
      <c r="H47" s="35" t="s">
        <v>13</v>
      </c>
      <c r="I47" s="35" t="s">
        <v>42</v>
      </c>
      <c r="J47" s="36">
        <v>8335</v>
      </c>
      <c r="K47" s="34" t="s">
        <v>132</v>
      </c>
      <c r="L47" s="40">
        <v>1435</v>
      </c>
      <c r="M47" s="4">
        <v>2</v>
      </c>
      <c r="N47" s="62" t="s">
        <v>355</v>
      </c>
      <c r="O47" s="57"/>
      <c r="Q47" s="83">
        <v>44</v>
      </c>
      <c r="R47" s="83">
        <v>3</v>
      </c>
      <c r="S47" s="83" t="s">
        <v>359</v>
      </c>
      <c r="T47" s="83">
        <v>10</v>
      </c>
      <c r="U47" s="83" t="s">
        <v>26</v>
      </c>
      <c r="V47" s="84">
        <v>5804084</v>
      </c>
      <c r="W47" s="85">
        <v>504.69</v>
      </c>
      <c r="X47" s="103" t="s">
        <v>361</v>
      </c>
      <c r="Y47" s="103"/>
      <c r="AB47">
        <f t="shared" si="4"/>
        <v>20</v>
      </c>
      <c r="AE47">
        <v>45</v>
      </c>
      <c r="AF47">
        <v>7</v>
      </c>
      <c r="AG47" t="s">
        <v>132</v>
      </c>
    </row>
    <row r="48" spans="1:33" ht="15.75">
      <c r="A48" s="4">
        <v>46</v>
      </c>
      <c r="B48" s="4">
        <v>1046</v>
      </c>
      <c r="C48" s="42">
        <v>44214</v>
      </c>
      <c r="D48" s="4">
        <v>1300</v>
      </c>
      <c r="E48" s="4">
        <v>42</v>
      </c>
      <c r="F48" s="54">
        <v>3</v>
      </c>
      <c r="G48" s="35" t="s">
        <v>43</v>
      </c>
      <c r="H48" s="35" t="s">
        <v>19</v>
      </c>
      <c r="I48" s="35" t="s">
        <v>44</v>
      </c>
      <c r="J48" s="36">
        <v>12490</v>
      </c>
      <c r="K48" s="34" t="s">
        <v>192</v>
      </c>
      <c r="L48" s="40">
        <v>1250</v>
      </c>
      <c r="M48" s="4">
        <v>2</v>
      </c>
      <c r="N48" s="62" t="s">
        <v>355</v>
      </c>
      <c r="O48" s="57"/>
      <c r="Q48" s="86">
        <v>45</v>
      </c>
      <c r="R48" s="86">
        <v>3</v>
      </c>
      <c r="S48" s="86" t="s">
        <v>359</v>
      </c>
      <c r="T48" s="86">
        <v>10</v>
      </c>
      <c r="U48" s="86" t="s">
        <v>26</v>
      </c>
      <c r="V48" s="87">
        <v>5804084</v>
      </c>
      <c r="W48" s="88">
        <v>553.95000000000005</v>
      </c>
      <c r="X48" s="103"/>
      <c r="Y48" s="103"/>
      <c r="AB48">
        <f t="shared" si="4"/>
        <v>20</v>
      </c>
      <c r="AE48">
        <v>46</v>
      </c>
      <c r="AF48">
        <v>42</v>
      </c>
      <c r="AG48" t="s">
        <v>192</v>
      </c>
    </row>
    <row r="49" spans="1:33" ht="15.75">
      <c r="A49" s="4">
        <v>47</v>
      </c>
      <c r="B49" s="4">
        <v>1046</v>
      </c>
      <c r="C49" s="42">
        <v>44214</v>
      </c>
      <c r="D49" s="4">
        <v>1300</v>
      </c>
      <c r="E49" s="4">
        <v>42</v>
      </c>
      <c r="F49" s="54">
        <v>3</v>
      </c>
      <c r="G49" s="35" t="s">
        <v>43</v>
      </c>
      <c r="H49" s="35" t="s">
        <v>19</v>
      </c>
      <c r="I49" s="35" t="s">
        <v>44</v>
      </c>
      <c r="J49" s="36">
        <v>12490</v>
      </c>
      <c r="K49" s="34" t="s">
        <v>193</v>
      </c>
      <c r="L49" s="40">
        <v>1250</v>
      </c>
      <c r="M49" s="4">
        <v>2</v>
      </c>
      <c r="N49" s="62" t="s">
        <v>355</v>
      </c>
      <c r="O49" s="57"/>
      <c r="Q49" s="83">
        <v>46</v>
      </c>
      <c r="R49" s="83">
        <v>6</v>
      </c>
      <c r="S49" s="83" t="s">
        <v>309</v>
      </c>
      <c r="T49" s="83">
        <v>2</v>
      </c>
      <c r="U49" s="83" t="s">
        <v>99</v>
      </c>
      <c r="V49" s="84">
        <v>99999203</v>
      </c>
      <c r="W49" s="85">
        <v>2100</v>
      </c>
      <c r="X49" s="26"/>
      <c r="AB49">
        <f t="shared" si="4"/>
        <v>20</v>
      </c>
      <c r="AE49">
        <v>47</v>
      </c>
      <c r="AF49">
        <v>42</v>
      </c>
      <c r="AG49" t="s">
        <v>193</v>
      </c>
    </row>
    <row r="50" spans="1:33" ht="15.75">
      <c r="A50" s="1">
        <v>48</v>
      </c>
      <c r="B50" s="1">
        <v>1048</v>
      </c>
      <c r="C50" s="43">
        <v>44214</v>
      </c>
      <c r="D50" s="1">
        <v>1400</v>
      </c>
      <c r="E50" s="1">
        <v>14</v>
      </c>
      <c r="F50" s="55">
        <v>4</v>
      </c>
      <c r="G50" s="38" t="s">
        <v>45</v>
      </c>
      <c r="H50" s="38" t="s">
        <v>19</v>
      </c>
      <c r="I50" s="38" t="s">
        <v>46</v>
      </c>
      <c r="J50" s="39">
        <v>50864001</v>
      </c>
      <c r="K50" s="37" t="s">
        <v>215</v>
      </c>
      <c r="L50" s="41">
        <v>1090.9100000000001</v>
      </c>
      <c r="M50" s="1">
        <v>1</v>
      </c>
      <c r="N50" s="62" t="s">
        <v>355</v>
      </c>
      <c r="O50" s="57"/>
      <c r="Q50" s="86">
        <v>47</v>
      </c>
      <c r="R50" s="86">
        <v>6</v>
      </c>
      <c r="S50" s="86" t="s">
        <v>310</v>
      </c>
      <c r="T50" s="86">
        <v>4</v>
      </c>
      <c r="U50" s="86" t="s">
        <v>102</v>
      </c>
      <c r="V50" s="87">
        <v>99999197</v>
      </c>
      <c r="W50" s="88">
        <v>20013.330000000002</v>
      </c>
      <c r="X50" s="26"/>
      <c r="AB50">
        <f>FIND(" ",G176,1)</f>
        <v>5</v>
      </c>
      <c r="AE50">
        <v>48</v>
      </c>
      <c r="AF50">
        <v>14</v>
      </c>
      <c r="AG50" t="s">
        <v>215</v>
      </c>
    </row>
    <row r="51" spans="1:33" ht="15.75">
      <c r="A51" s="4">
        <v>49</v>
      </c>
      <c r="B51" s="4">
        <v>1049</v>
      </c>
      <c r="C51" s="42">
        <v>44214</v>
      </c>
      <c r="D51" s="4">
        <v>1500</v>
      </c>
      <c r="E51" s="4">
        <v>18</v>
      </c>
      <c r="F51" s="54">
        <v>5</v>
      </c>
      <c r="G51" s="35" t="s">
        <v>47</v>
      </c>
      <c r="H51" s="35" t="s">
        <v>266</v>
      </c>
      <c r="I51" s="35" t="s">
        <v>87</v>
      </c>
      <c r="J51" s="36">
        <v>8359</v>
      </c>
      <c r="K51" s="34" t="s">
        <v>220</v>
      </c>
      <c r="L51" s="40">
        <v>710</v>
      </c>
      <c r="M51" s="4">
        <v>1</v>
      </c>
      <c r="N51" s="62" t="s">
        <v>355</v>
      </c>
      <c r="O51" s="57"/>
      <c r="Q51" s="89">
        <v>48</v>
      </c>
      <c r="R51" s="89">
        <v>6</v>
      </c>
      <c r="S51" s="89" t="s">
        <v>298</v>
      </c>
      <c r="T51" s="89">
        <v>9</v>
      </c>
      <c r="U51" s="89" t="s">
        <v>88</v>
      </c>
      <c r="V51" s="90">
        <v>8355</v>
      </c>
      <c r="W51" s="91">
        <v>1500</v>
      </c>
      <c r="X51" s="26"/>
      <c r="AB51">
        <f>FIND(" ",G176,1)</f>
        <v>5</v>
      </c>
      <c r="AE51">
        <v>49</v>
      </c>
      <c r="AF51">
        <v>18</v>
      </c>
      <c r="AG51" t="s">
        <v>220</v>
      </c>
    </row>
    <row r="52" spans="1:33" ht="15.75">
      <c r="A52" s="4">
        <v>50</v>
      </c>
      <c r="B52" s="4">
        <v>1049</v>
      </c>
      <c r="C52" s="42">
        <v>44214</v>
      </c>
      <c r="D52" s="4">
        <v>1500</v>
      </c>
      <c r="E52" s="4">
        <v>20</v>
      </c>
      <c r="F52" s="54">
        <v>5</v>
      </c>
      <c r="G52" s="35" t="s">
        <v>50</v>
      </c>
      <c r="H52" s="35" t="s">
        <v>19</v>
      </c>
      <c r="I52" s="35" t="s">
        <v>51</v>
      </c>
      <c r="J52" s="36">
        <v>13563</v>
      </c>
      <c r="K52" s="34" t="s">
        <v>226</v>
      </c>
      <c r="L52" s="40">
        <v>1170</v>
      </c>
      <c r="M52" s="4">
        <v>1</v>
      </c>
      <c r="N52" s="62" t="s">
        <v>355</v>
      </c>
      <c r="O52" s="57"/>
      <c r="T52" s="16"/>
      <c r="U52" s="16"/>
      <c r="V52" s="26"/>
      <c r="W52" s="71"/>
      <c r="X52" s="26"/>
      <c r="AE52">
        <v>50</v>
      </c>
      <c r="AF52">
        <v>20</v>
      </c>
      <c r="AG52" t="s">
        <v>226</v>
      </c>
    </row>
    <row r="53" spans="1:33" ht="15.75">
      <c r="A53" s="1">
        <v>51</v>
      </c>
      <c r="B53" s="1">
        <v>1051</v>
      </c>
      <c r="C53" s="43">
        <v>44214</v>
      </c>
      <c r="D53" s="1">
        <v>1600</v>
      </c>
      <c r="E53" s="1">
        <v>45</v>
      </c>
      <c r="F53" s="55">
        <v>3</v>
      </c>
      <c r="G53" s="38" t="s">
        <v>24</v>
      </c>
      <c r="H53" s="38" t="s">
        <v>265</v>
      </c>
      <c r="I53" s="38" t="s">
        <v>26</v>
      </c>
      <c r="J53" s="39">
        <v>5804084</v>
      </c>
      <c r="K53" s="37" t="s">
        <v>198</v>
      </c>
      <c r="L53" s="41">
        <v>553.95000000000005</v>
      </c>
      <c r="M53" s="1">
        <v>1</v>
      </c>
      <c r="N53" s="62" t="s">
        <v>355</v>
      </c>
      <c r="O53" s="57"/>
      <c r="T53" s="16"/>
      <c r="U53" s="16"/>
      <c r="V53" s="26"/>
      <c r="W53" s="72"/>
      <c r="X53" s="26"/>
      <c r="AE53">
        <v>51</v>
      </c>
      <c r="AF53">
        <v>45</v>
      </c>
      <c r="AG53" t="s">
        <v>198</v>
      </c>
    </row>
    <row r="54" spans="1:33" ht="15.75">
      <c r="A54" s="4">
        <v>52</v>
      </c>
      <c r="B54" s="4">
        <v>1052</v>
      </c>
      <c r="C54" s="42">
        <v>44214</v>
      </c>
      <c r="D54" s="4">
        <v>1700</v>
      </c>
      <c r="E54" s="4">
        <v>48</v>
      </c>
      <c r="F54" s="54">
        <v>6</v>
      </c>
      <c r="G54" s="35" t="s">
        <v>53</v>
      </c>
      <c r="H54" s="35" t="s">
        <v>13</v>
      </c>
      <c r="I54" s="35" t="s">
        <v>88</v>
      </c>
      <c r="J54" s="36">
        <v>8355</v>
      </c>
      <c r="K54" s="34" t="s">
        <v>205</v>
      </c>
      <c r="L54" s="40">
        <v>1435</v>
      </c>
      <c r="M54" s="4">
        <v>1</v>
      </c>
      <c r="N54" s="62" t="s">
        <v>355</v>
      </c>
      <c r="O54" s="57"/>
      <c r="AE54">
        <v>52</v>
      </c>
      <c r="AF54">
        <v>48</v>
      </c>
      <c r="AG54" t="s">
        <v>205</v>
      </c>
    </row>
    <row r="55" spans="1:33" ht="15.75">
      <c r="A55" s="1">
        <v>53</v>
      </c>
      <c r="B55" s="1">
        <v>1054</v>
      </c>
      <c r="C55" s="43">
        <v>44214</v>
      </c>
      <c r="D55" s="1">
        <v>1800</v>
      </c>
      <c r="E55" s="1">
        <v>16</v>
      </c>
      <c r="F55" s="55">
        <v>5</v>
      </c>
      <c r="G55" s="38" t="s">
        <v>55</v>
      </c>
      <c r="H55" s="38" t="s">
        <v>19</v>
      </c>
      <c r="I55" s="38" t="s">
        <v>56</v>
      </c>
      <c r="J55" s="39">
        <v>40184001</v>
      </c>
      <c r="K55" s="37" t="s">
        <v>216</v>
      </c>
      <c r="L55" s="41">
        <v>226.07</v>
      </c>
      <c r="M55" s="1">
        <v>3</v>
      </c>
      <c r="N55" s="62" t="s">
        <v>355</v>
      </c>
      <c r="O55" s="57"/>
      <c r="AE55">
        <v>53</v>
      </c>
      <c r="AF55">
        <v>16</v>
      </c>
      <c r="AG55" t="s">
        <v>216</v>
      </c>
    </row>
    <row r="56" spans="1:33" ht="15.75">
      <c r="A56" s="1">
        <v>54</v>
      </c>
      <c r="B56" s="1">
        <v>1054</v>
      </c>
      <c r="C56" s="43">
        <v>44214</v>
      </c>
      <c r="D56" s="1">
        <v>1800</v>
      </c>
      <c r="E56" s="1">
        <v>16</v>
      </c>
      <c r="F56" s="55">
        <v>5</v>
      </c>
      <c r="G56" s="38" t="s">
        <v>55</v>
      </c>
      <c r="H56" s="38" t="s">
        <v>19</v>
      </c>
      <c r="I56" s="38" t="s">
        <v>56</v>
      </c>
      <c r="J56" s="39">
        <v>40184001</v>
      </c>
      <c r="K56" s="37" t="s">
        <v>217</v>
      </c>
      <c r="L56" s="41">
        <v>226.07</v>
      </c>
      <c r="M56" s="1">
        <v>3</v>
      </c>
      <c r="N56" s="62" t="s">
        <v>355</v>
      </c>
      <c r="O56" s="57"/>
      <c r="AE56">
        <v>54</v>
      </c>
      <c r="AF56">
        <v>16</v>
      </c>
      <c r="AG56" t="s">
        <v>217</v>
      </c>
    </row>
    <row r="57" spans="1:33" ht="18.75">
      <c r="A57" s="1">
        <v>55</v>
      </c>
      <c r="B57" s="1">
        <v>1054</v>
      </c>
      <c r="C57" s="43">
        <v>44214</v>
      </c>
      <c r="D57" s="1">
        <v>1800</v>
      </c>
      <c r="E57" s="1">
        <v>16</v>
      </c>
      <c r="F57" s="55">
        <v>5</v>
      </c>
      <c r="G57" s="38" t="s">
        <v>55</v>
      </c>
      <c r="H57" s="38" t="s">
        <v>19</v>
      </c>
      <c r="I57" s="38" t="s">
        <v>56</v>
      </c>
      <c r="J57" s="39">
        <v>40184001</v>
      </c>
      <c r="K57" s="37" t="s">
        <v>218</v>
      </c>
      <c r="L57" s="41">
        <v>226.07</v>
      </c>
      <c r="M57" s="1">
        <v>3</v>
      </c>
      <c r="N57" s="62" t="s">
        <v>355</v>
      </c>
      <c r="O57" s="57"/>
      <c r="R57" s="99" t="s">
        <v>336</v>
      </c>
      <c r="S57" s="99"/>
      <c r="T57" s="99"/>
      <c r="W57" s="100" t="s">
        <v>333</v>
      </c>
      <c r="X57" s="100"/>
      <c r="Y57" s="100"/>
      <c r="Z57" s="100"/>
      <c r="AE57">
        <v>55</v>
      </c>
      <c r="AF57">
        <v>16</v>
      </c>
      <c r="AG57" t="s">
        <v>218</v>
      </c>
    </row>
    <row r="58" spans="1:33" ht="15.75">
      <c r="A58" s="1">
        <v>56</v>
      </c>
      <c r="B58" s="1">
        <v>1054</v>
      </c>
      <c r="C58" s="43">
        <v>44214</v>
      </c>
      <c r="D58" s="1">
        <v>1800</v>
      </c>
      <c r="E58" s="1">
        <v>17</v>
      </c>
      <c r="F58" s="55">
        <v>5</v>
      </c>
      <c r="G58" s="38" t="s">
        <v>57</v>
      </c>
      <c r="H58" s="38" t="s">
        <v>1</v>
      </c>
      <c r="I58" s="38" t="s">
        <v>58</v>
      </c>
      <c r="J58" s="39">
        <v>40182001</v>
      </c>
      <c r="K58" s="37" t="s">
        <v>219</v>
      </c>
      <c r="L58" s="41">
        <v>172.63</v>
      </c>
      <c r="M58" s="1">
        <v>1</v>
      </c>
      <c r="N58" s="62" t="s">
        <v>355</v>
      </c>
      <c r="O58" s="57"/>
      <c r="R58" t="s">
        <v>114</v>
      </c>
      <c r="S58" t="s">
        <v>115</v>
      </c>
      <c r="T58" t="s">
        <v>252</v>
      </c>
      <c r="W58" s="17" t="s">
        <v>279</v>
      </c>
      <c r="X58" s="17" t="s">
        <v>280</v>
      </c>
      <c r="Y58" s="17" t="s">
        <v>281</v>
      </c>
      <c r="Z58" s="21" t="s">
        <v>289</v>
      </c>
      <c r="AA58" s="21" t="s">
        <v>288</v>
      </c>
      <c r="AE58">
        <v>56</v>
      </c>
      <c r="AF58">
        <v>17</v>
      </c>
      <c r="AG58" t="s">
        <v>219</v>
      </c>
    </row>
    <row r="59" spans="1:33" ht="15.75">
      <c r="A59" s="1">
        <v>57</v>
      </c>
      <c r="B59" s="1">
        <v>1054</v>
      </c>
      <c r="C59" s="43">
        <v>44214</v>
      </c>
      <c r="D59" s="1">
        <v>1800</v>
      </c>
      <c r="E59" s="1">
        <v>19</v>
      </c>
      <c r="F59" s="55">
        <v>5</v>
      </c>
      <c r="G59" s="38" t="s">
        <v>59</v>
      </c>
      <c r="H59" s="38" t="s">
        <v>13</v>
      </c>
      <c r="I59" s="38" t="s">
        <v>60</v>
      </c>
      <c r="J59" s="39">
        <v>5850009</v>
      </c>
      <c r="K59" s="37" t="s">
        <v>224</v>
      </c>
      <c r="L59" s="41">
        <v>448.25</v>
      </c>
      <c r="M59" s="1">
        <v>2</v>
      </c>
      <c r="N59" s="62" t="s">
        <v>355</v>
      </c>
      <c r="O59" s="57"/>
      <c r="R59">
        <v>1003</v>
      </c>
      <c r="S59" s="19">
        <v>44209</v>
      </c>
      <c r="T59">
        <v>100</v>
      </c>
      <c r="W59" t="s">
        <v>114</v>
      </c>
      <c r="X59" t="s">
        <v>115</v>
      </c>
      <c r="Y59" t="s">
        <v>252</v>
      </c>
      <c r="Z59" s="7" t="s">
        <v>261</v>
      </c>
      <c r="AA59" s="7" t="s">
        <v>262</v>
      </c>
      <c r="AE59">
        <v>57</v>
      </c>
      <c r="AF59">
        <v>19</v>
      </c>
      <c r="AG59" t="s">
        <v>224</v>
      </c>
    </row>
    <row r="60" spans="1:33" ht="15.75">
      <c r="A60" s="1">
        <v>58</v>
      </c>
      <c r="B60" s="1">
        <v>1054</v>
      </c>
      <c r="C60" s="43">
        <v>44214</v>
      </c>
      <c r="D60" s="1">
        <v>1800</v>
      </c>
      <c r="E60" s="1">
        <v>19</v>
      </c>
      <c r="F60" s="55">
        <v>5</v>
      </c>
      <c r="G60" s="38" t="s">
        <v>59</v>
      </c>
      <c r="H60" s="38" t="s">
        <v>13</v>
      </c>
      <c r="I60" s="38" t="s">
        <v>60</v>
      </c>
      <c r="J60" s="39">
        <v>5850009</v>
      </c>
      <c r="K60" s="37" t="s">
        <v>225</v>
      </c>
      <c r="L60" s="41">
        <v>448.25</v>
      </c>
      <c r="M60" s="1">
        <v>2</v>
      </c>
      <c r="N60" s="62" t="s">
        <v>355</v>
      </c>
      <c r="O60" s="57"/>
      <c r="R60">
        <v>1021</v>
      </c>
      <c r="S60" s="19">
        <v>44209</v>
      </c>
      <c r="T60">
        <v>200</v>
      </c>
      <c r="W60" s="4">
        <v>1003</v>
      </c>
      <c r="X60" s="5">
        <v>44209</v>
      </c>
      <c r="Y60" s="4">
        <v>100</v>
      </c>
      <c r="Z60" s="8">
        <v>100</v>
      </c>
      <c r="AA60" s="8">
        <v>112</v>
      </c>
      <c r="AE60">
        <v>58</v>
      </c>
      <c r="AF60">
        <v>19</v>
      </c>
      <c r="AG60" t="s">
        <v>225</v>
      </c>
    </row>
    <row r="61" spans="1:33" ht="15.75">
      <c r="A61" s="4">
        <v>59</v>
      </c>
      <c r="B61" s="4">
        <v>1056</v>
      </c>
      <c r="C61" s="42">
        <v>44214</v>
      </c>
      <c r="D61" s="4">
        <v>1900</v>
      </c>
      <c r="E61" s="4">
        <v>30</v>
      </c>
      <c r="F61" s="54">
        <v>9</v>
      </c>
      <c r="G61" s="35" t="s">
        <v>267</v>
      </c>
      <c r="H61" s="35" t="s">
        <v>13</v>
      </c>
      <c r="I61" s="35" t="s">
        <v>62</v>
      </c>
      <c r="J61" s="36">
        <v>11577</v>
      </c>
      <c r="K61" s="34" t="s">
        <v>172</v>
      </c>
      <c r="L61" s="40">
        <v>1842</v>
      </c>
      <c r="M61" s="4">
        <v>2</v>
      </c>
      <c r="N61" s="62" t="s">
        <v>355</v>
      </c>
      <c r="O61" s="57"/>
      <c r="R61">
        <v>1026</v>
      </c>
      <c r="S61" s="19">
        <v>44209</v>
      </c>
      <c r="T61">
        <v>300</v>
      </c>
      <c r="W61" s="1">
        <v>1021</v>
      </c>
      <c r="X61" s="2">
        <v>44209</v>
      </c>
      <c r="Y61" s="1">
        <v>200</v>
      </c>
      <c r="Z61" s="9">
        <v>108.7</v>
      </c>
      <c r="AA61" s="9">
        <v>121.744</v>
      </c>
      <c r="AE61">
        <v>59</v>
      </c>
      <c r="AF61">
        <v>30</v>
      </c>
      <c r="AG61" t="s">
        <v>172</v>
      </c>
    </row>
    <row r="62" spans="1:33" ht="15.75">
      <c r="A62" s="4">
        <v>60</v>
      </c>
      <c r="B62" s="4">
        <v>1056</v>
      </c>
      <c r="C62" s="42">
        <v>44214</v>
      </c>
      <c r="D62" s="4">
        <v>1900</v>
      </c>
      <c r="E62" s="4">
        <v>30</v>
      </c>
      <c r="F62" s="54">
        <v>9</v>
      </c>
      <c r="G62" s="35" t="s">
        <v>267</v>
      </c>
      <c r="H62" s="35" t="s">
        <v>13</v>
      </c>
      <c r="I62" s="35" t="s">
        <v>62</v>
      </c>
      <c r="J62" s="36">
        <v>11577</v>
      </c>
      <c r="K62" s="34" t="s">
        <v>173</v>
      </c>
      <c r="L62" s="40">
        <v>1842</v>
      </c>
      <c r="M62" s="4">
        <v>2</v>
      </c>
      <c r="N62" s="62" t="s">
        <v>355</v>
      </c>
      <c r="O62" s="57"/>
      <c r="R62">
        <v>1030</v>
      </c>
      <c r="S62" s="19">
        <v>44209</v>
      </c>
      <c r="T62">
        <v>400</v>
      </c>
      <c r="W62" s="4">
        <v>1026</v>
      </c>
      <c r="X62" s="5">
        <v>44209</v>
      </c>
      <c r="Y62" s="4">
        <v>300</v>
      </c>
      <c r="Z62" s="8">
        <v>4200</v>
      </c>
      <c r="AA62" s="8">
        <v>4704</v>
      </c>
      <c r="AE62">
        <v>60</v>
      </c>
      <c r="AF62">
        <v>30</v>
      </c>
      <c r="AG62" t="s">
        <v>173</v>
      </c>
    </row>
    <row r="63" spans="1:33" ht="15.75">
      <c r="A63" s="4">
        <v>61</v>
      </c>
      <c r="B63" s="4">
        <v>1056</v>
      </c>
      <c r="C63" s="42">
        <v>44214</v>
      </c>
      <c r="D63" s="4">
        <v>1900</v>
      </c>
      <c r="E63" s="4">
        <v>36</v>
      </c>
      <c r="F63" s="54">
        <v>10</v>
      </c>
      <c r="G63" s="35" t="s">
        <v>63</v>
      </c>
      <c r="H63" s="35" t="s">
        <v>13</v>
      </c>
      <c r="I63" s="35" t="s">
        <v>64</v>
      </c>
      <c r="J63" s="36">
        <v>41491</v>
      </c>
      <c r="K63" s="34" t="s">
        <v>182</v>
      </c>
      <c r="L63" s="40">
        <v>1991</v>
      </c>
      <c r="M63" s="4">
        <v>2</v>
      </c>
      <c r="N63" s="62" t="s">
        <v>355</v>
      </c>
      <c r="O63" s="57"/>
      <c r="R63">
        <v>1031</v>
      </c>
      <c r="S63" s="19">
        <v>44210</v>
      </c>
      <c r="T63">
        <v>500</v>
      </c>
      <c r="W63" s="1">
        <v>1030</v>
      </c>
      <c r="X63" s="2">
        <v>44209</v>
      </c>
      <c r="Y63" s="1">
        <v>400</v>
      </c>
      <c r="Z63" s="9">
        <v>0</v>
      </c>
      <c r="AA63" s="9">
        <v>0</v>
      </c>
      <c r="AE63">
        <v>61</v>
      </c>
      <c r="AF63">
        <v>36</v>
      </c>
      <c r="AG63" t="s">
        <v>182</v>
      </c>
    </row>
    <row r="64" spans="1:33" ht="15.75">
      <c r="A64" s="4">
        <v>62</v>
      </c>
      <c r="B64" s="4">
        <v>1056</v>
      </c>
      <c r="C64" s="42">
        <v>44214</v>
      </c>
      <c r="D64" s="4">
        <v>1900</v>
      </c>
      <c r="E64" s="4">
        <v>36</v>
      </c>
      <c r="F64" s="54">
        <v>10</v>
      </c>
      <c r="G64" s="35" t="s">
        <v>63</v>
      </c>
      <c r="H64" s="35" t="s">
        <v>13</v>
      </c>
      <c r="I64" s="35" t="s">
        <v>64</v>
      </c>
      <c r="J64" s="36">
        <v>41491</v>
      </c>
      <c r="K64" s="34" t="s">
        <v>183</v>
      </c>
      <c r="L64" s="40">
        <v>1991</v>
      </c>
      <c r="M64" s="4">
        <v>2</v>
      </c>
      <c r="N64" s="62" t="s">
        <v>355</v>
      </c>
      <c r="O64" s="57"/>
      <c r="R64">
        <v>1033</v>
      </c>
      <c r="S64" s="19">
        <v>44210</v>
      </c>
      <c r="T64">
        <v>600</v>
      </c>
      <c r="W64" s="4">
        <v>1031</v>
      </c>
      <c r="X64" s="5">
        <v>44210</v>
      </c>
      <c r="Y64" s="4">
        <v>500</v>
      </c>
      <c r="Z64" s="8">
        <v>4731.4800000000014</v>
      </c>
      <c r="AA64" s="8">
        <v>5299.2576000000017</v>
      </c>
      <c r="AE64">
        <v>62</v>
      </c>
      <c r="AF64">
        <v>36</v>
      </c>
      <c r="AG64" t="s">
        <v>183</v>
      </c>
    </row>
    <row r="65" spans="1:33" ht="15.75">
      <c r="A65" s="1">
        <v>63</v>
      </c>
      <c r="B65" s="1">
        <v>1057</v>
      </c>
      <c r="C65" s="43">
        <v>44214</v>
      </c>
      <c r="D65" s="1">
        <v>2000</v>
      </c>
      <c r="E65" s="1">
        <v>31</v>
      </c>
      <c r="F65" s="55">
        <v>10</v>
      </c>
      <c r="G65" s="38" t="s">
        <v>268</v>
      </c>
      <c r="H65" s="38" t="s">
        <v>239</v>
      </c>
      <c r="I65" s="38" t="s">
        <v>269</v>
      </c>
      <c r="J65" s="39">
        <v>56014</v>
      </c>
      <c r="K65" s="37" t="s">
        <v>66</v>
      </c>
      <c r="L65" s="41">
        <v>2605</v>
      </c>
      <c r="M65" s="1">
        <v>2</v>
      </c>
      <c r="N65" s="62" t="s">
        <v>355</v>
      </c>
      <c r="O65" s="57"/>
      <c r="R65">
        <v>1034</v>
      </c>
      <c r="S65" s="19">
        <v>44210</v>
      </c>
      <c r="T65">
        <v>700</v>
      </c>
      <c r="W65" s="1">
        <v>1033</v>
      </c>
      <c r="X65" s="2">
        <v>44210</v>
      </c>
      <c r="Y65" s="1">
        <v>600</v>
      </c>
      <c r="Z65" s="9">
        <v>0</v>
      </c>
      <c r="AA65" s="9">
        <v>0</v>
      </c>
      <c r="AE65">
        <v>63</v>
      </c>
      <c r="AF65">
        <v>31</v>
      </c>
      <c r="AG65" t="s">
        <v>66</v>
      </c>
    </row>
    <row r="66" spans="1:33" ht="15.75">
      <c r="A66" s="1">
        <v>64</v>
      </c>
      <c r="B66" s="1">
        <v>1057</v>
      </c>
      <c r="C66" s="43">
        <v>44214</v>
      </c>
      <c r="D66" s="1">
        <v>2000</v>
      </c>
      <c r="E66" s="1">
        <v>31</v>
      </c>
      <c r="F66" s="55">
        <v>10</v>
      </c>
      <c r="G66" s="38" t="s">
        <v>268</v>
      </c>
      <c r="H66" s="38" t="s">
        <v>239</v>
      </c>
      <c r="I66" s="38" t="s">
        <v>269</v>
      </c>
      <c r="J66" s="39">
        <v>56014</v>
      </c>
      <c r="K66" s="37" t="s">
        <v>9</v>
      </c>
      <c r="L66" s="41">
        <v>2605</v>
      </c>
      <c r="M66" s="1">
        <v>2</v>
      </c>
      <c r="N66" s="62" t="s">
        <v>355</v>
      </c>
      <c r="O66" s="57"/>
      <c r="R66">
        <v>1036</v>
      </c>
      <c r="S66" s="19">
        <v>44214</v>
      </c>
      <c r="T66">
        <v>800</v>
      </c>
      <c r="W66" s="4">
        <v>1034</v>
      </c>
      <c r="X66" s="5">
        <v>44210</v>
      </c>
      <c r="Y66" s="4">
        <v>700</v>
      </c>
      <c r="Z66" s="8">
        <v>1009.38</v>
      </c>
      <c r="AA66" s="8">
        <v>1130.5056</v>
      </c>
      <c r="AE66">
        <v>64</v>
      </c>
      <c r="AF66">
        <v>31</v>
      </c>
      <c r="AG66" t="s">
        <v>9</v>
      </c>
    </row>
    <row r="67" spans="1:33" ht="15.75">
      <c r="A67" s="4">
        <v>65</v>
      </c>
      <c r="B67" s="4">
        <v>1058</v>
      </c>
      <c r="C67" s="42">
        <v>44214</v>
      </c>
      <c r="D67" s="4">
        <v>2100</v>
      </c>
      <c r="E67" s="4">
        <v>35</v>
      </c>
      <c r="F67" s="54">
        <v>10</v>
      </c>
      <c r="G67" s="35" t="s">
        <v>270</v>
      </c>
      <c r="H67" s="35" t="s">
        <v>19</v>
      </c>
      <c r="I67" s="35" t="s">
        <v>67</v>
      </c>
      <c r="J67" s="36">
        <v>13628</v>
      </c>
      <c r="K67" s="34" t="s">
        <v>179</v>
      </c>
      <c r="L67" s="40">
        <v>1350</v>
      </c>
      <c r="M67" s="4">
        <v>1</v>
      </c>
      <c r="N67" s="62" t="s">
        <v>355</v>
      </c>
      <c r="O67" s="57"/>
      <c r="R67">
        <v>1040</v>
      </c>
      <c r="S67" s="19">
        <v>44214</v>
      </c>
      <c r="T67">
        <v>900</v>
      </c>
      <c r="W67" s="1">
        <v>1036</v>
      </c>
      <c r="X67" s="2">
        <v>44214</v>
      </c>
      <c r="Y67" s="1">
        <v>800</v>
      </c>
      <c r="Z67" s="9">
        <v>2020</v>
      </c>
      <c r="AA67" s="9">
        <v>2262.4</v>
      </c>
      <c r="AE67">
        <v>65</v>
      </c>
      <c r="AF67">
        <v>35</v>
      </c>
      <c r="AG67" t="s">
        <v>179</v>
      </c>
    </row>
    <row r="68" spans="1:33" ht="15.75">
      <c r="A68" s="4">
        <v>66</v>
      </c>
      <c r="B68" s="4">
        <v>1058</v>
      </c>
      <c r="C68" s="42">
        <v>44214</v>
      </c>
      <c r="D68" s="4">
        <v>2100</v>
      </c>
      <c r="E68" s="4">
        <v>35</v>
      </c>
      <c r="F68" s="54">
        <v>10</v>
      </c>
      <c r="G68" s="35" t="s">
        <v>270</v>
      </c>
      <c r="H68" s="35" t="s">
        <v>19</v>
      </c>
      <c r="I68" s="35" t="s">
        <v>67</v>
      </c>
      <c r="J68" s="36">
        <v>13628</v>
      </c>
      <c r="K68" s="34" t="s">
        <v>180</v>
      </c>
      <c r="L68" s="40">
        <v>1350</v>
      </c>
      <c r="M68" s="4">
        <v>-1</v>
      </c>
      <c r="N68" s="62" t="s">
        <v>354</v>
      </c>
      <c r="O68" s="57"/>
      <c r="R68">
        <v>1042</v>
      </c>
      <c r="S68" s="19">
        <v>44214</v>
      </c>
      <c r="T68">
        <v>1000</v>
      </c>
      <c r="W68" s="4">
        <v>1040</v>
      </c>
      <c r="X68" s="5">
        <v>44214</v>
      </c>
      <c r="Y68" s="4">
        <v>900</v>
      </c>
      <c r="Z68" s="8">
        <v>1564.5</v>
      </c>
      <c r="AA68" s="8">
        <v>1752.24</v>
      </c>
      <c r="AE68">
        <v>66</v>
      </c>
      <c r="AF68">
        <v>35</v>
      </c>
      <c r="AG68" t="s">
        <v>180</v>
      </c>
    </row>
    <row r="69" spans="1:33" ht="15.75">
      <c r="A69" s="1">
        <v>67</v>
      </c>
      <c r="B69" s="1">
        <v>1064</v>
      </c>
      <c r="C69" s="43">
        <v>44215</v>
      </c>
      <c r="D69" s="1">
        <v>2200</v>
      </c>
      <c r="E69" s="1">
        <v>29</v>
      </c>
      <c r="F69" s="55">
        <v>9</v>
      </c>
      <c r="G69" s="38" t="s">
        <v>61</v>
      </c>
      <c r="H69" s="38" t="s">
        <v>13</v>
      </c>
      <c r="I69" s="38" t="s">
        <v>69</v>
      </c>
      <c r="J69" s="39">
        <v>8335</v>
      </c>
      <c r="K69" s="37" t="s">
        <v>171</v>
      </c>
      <c r="L69" s="41">
        <v>1435</v>
      </c>
      <c r="M69" s="1">
        <v>-2</v>
      </c>
      <c r="N69" s="62" t="s">
        <v>354</v>
      </c>
      <c r="O69" s="57"/>
      <c r="R69">
        <v>1043</v>
      </c>
      <c r="S69" s="19">
        <v>44214</v>
      </c>
      <c r="T69">
        <v>1100</v>
      </c>
      <c r="W69" s="1">
        <v>1042</v>
      </c>
      <c r="X69" s="2">
        <v>44214</v>
      </c>
      <c r="Y69" s="1">
        <v>1000</v>
      </c>
      <c r="Z69" s="9">
        <v>1040</v>
      </c>
      <c r="AA69" s="9">
        <v>1164.8</v>
      </c>
      <c r="AE69">
        <v>67</v>
      </c>
      <c r="AF69">
        <v>29</v>
      </c>
      <c r="AG69" t="s">
        <v>171</v>
      </c>
    </row>
    <row r="70" spans="1:33" ht="15.75">
      <c r="A70" s="1">
        <v>68</v>
      </c>
      <c r="B70" s="1">
        <v>1064</v>
      </c>
      <c r="C70" s="43">
        <v>44215</v>
      </c>
      <c r="D70" s="1">
        <v>2200</v>
      </c>
      <c r="E70" s="1">
        <v>29</v>
      </c>
      <c r="F70" s="55">
        <v>9</v>
      </c>
      <c r="G70" s="38" t="s">
        <v>61</v>
      </c>
      <c r="H70" s="38" t="s">
        <v>13</v>
      </c>
      <c r="I70" s="38" t="s">
        <v>69</v>
      </c>
      <c r="J70" s="39">
        <v>8335</v>
      </c>
      <c r="K70" s="37" t="s">
        <v>271</v>
      </c>
      <c r="L70" s="41">
        <v>1435</v>
      </c>
      <c r="M70" s="1">
        <v>-2</v>
      </c>
      <c r="N70" s="62" t="s">
        <v>354</v>
      </c>
      <c r="O70" s="57"/>
      <c r="R70">
        <v>1044</v>
      </c>
      <c r="S70" s="19">
        <v>44214</v>
      </c>
      <c r="T70">
        <v>1200</v>
      </c>
      <c r="W70" s="4">
        <v>1043</v>
      </c>
      <c r="X70" s="5">
        <v>44214</v>
      </c>
      <c r="Y70" s="4">
        <v>1100</v>
      </c>
      <c r="Z70" s="8">
        <v>1272</v>
      </c>
      <c r="AA70" s="8">
        <v>1424.6399999999999</v>
      </c>
      <c r="AE70">
        <v>68</v>
      </c>
      <c r="AF70">
        <v>29</v>
      </c>
      <c r="AG70" t="s">
        <v>271</v>
      </c>
    </row>
    <row r="71" spans="1:33" ht="15.75">
      <c r="A71" s="4">
        <v>69</v>
      </c>
      <c r="B71" s="4">
        <v>1089</v>
      </c>
      <c r="C71" s="42">
        <v>44251</v>
      </c>
      <c r="D71" s="4">
        <v>2300</v>
      </c>
      <c r="E71" s="4">
        <v>33</v>
      </c>
      <c r="F71" s="54">
        <v>10</v>
      </c>
      <c r="G71" s="35" t="s">
        <v>70</v>
      </c>
      <c r="H71" s="35" t="s">
        <v>19</v>
      </c>
      <c r="I71" s="35" t="s">
        <v>71</v>
      </c>
      <c r="J71" s="36">
        <v>2124</v>
      </c>
      <c r="K71" s="34" t="s">
        <v>174</v>
      </c>
      <c r="L71" s="40">
        <v>358.74</v>
      </c>
      <c r="M71" s="4">
        <v>-2</v>
      </c>
      <c r="N71" s="62" t="s">
        <v>354</v>
      </c>
      <c r="O71" s="57"/>
      <c r="R71">
        <v>1046</v>
      </c>
      <c r="S71" s="19">
        <v>44214</v>
      </c>
      <c r="T71">
        <v>1300</v>
      </c>
      <c r="W71" s="1">
        <v>1044</v>
      </c>
      <c r="X71" s="2">
        <v>44214</v>
      </c>
      <c r="Y71" s="1">
        <v>1200</v>
      </c>
      <c r="Z71" s="9">
        <v>317.88</v>
      </c>
      <c r="AA71" s="9">
        <v>356.0256</v>
      </c>
      <c r="AE71">
        <v>69</v>
      </c>
      <c r="AF71">
        <v>33</v>
      </c>
      <c r="AG71" t="s">
        <v>174</v>
      </c>
    </row>
    <row r="72" spans="1:33" ht="15.75">
      <c r="A72" s="4">
        <v>70</v>
      </c>
      <c r="B72" s="4">
        <v>1089</v>
      </c>
      <c r="C72" s="42">
        <v>44251</v>
      </c>
      <c r="D72" s="4">
        <v>2300</v>
      </c>
      <c r="E72" s="4">
        <v>33</v>
      </c>
      <c r="F72" s="54">
        <v>10</v>
      </c>
      <c r="G72" s="35" t="s">
        <v>70</v>
      </c>
      <c r="H72" s="35" t="s">
        <v>19</v>
      </c>
      <c r="I72" s="35" t="s">
        <v>71</v>
      </c>
      <c r="J72" s="36">
        <v>2124</v>
      </c>
      <c r="K72" s="34" t="s">
        <v>272</v>
      </c>
      <c r="L72" s="40">
        <v>358.74</v>
      </c>
      <c r="M72" s="4">
        <v>-2</v>
      </c>
      <c r="N72" s="62" t="s">
        <v>354</v>
      </c>
      <c r="O72" s="57"/>
      <c r="R72">
        <v>1048</v>
      </c>
      <c r="S72" s="19">
        <v>44214</v>
      </c>
      <c r="T72">
        <v>1400</v>
      </c>
      <c r="W72" s="4">
        <v>1046</v>
      </c>
      <c r="X72" s="5">
        <v>44214</v>
      </c>
      <c r="Y72" s="4">
        <v>1300</v>
      </c>
      <c r="Z72" s="8">
        <v>5370</v>
      </c>
      <c r="AA72" s="8">
        <v>6014.4</v>
      </c>
      <c r="AE72">
        <v>70</v>
      </c>
      <c r="AF72">
        <v>33</v>
      </c>
      <c r="AG72" t="s">
        <v>272</v>
      </c>
    </row>
    <row r="73" spans="1:33" ht="15.75">
      <c r="A73" s="1">
        <v>71</v>
      </c>
      <c r="B73" s="1">
        <v>1090</v>
      </c>
      <c r="C73" s="43">
        <v>44251</v>
      </c>
      <c r="D73" s="1">
        <v>2400</v>
      </c>
      <c r="E73" s="1">
        <v>8</v>
      </c>
      <c r="F73" s="55">
        <v>1</v>
      </c>
      <c r="G73" s="38" t="s">
        <v>273</v>
      </c>
      <c r="H73" s="38" t="s">
        <v>13</v>
      </c>
      <c r="I73" s="38" t="s">
        <v>73</v>
      </c>
      <c r="J73" s="39">
        <v>8360</v>
      </c>
      <c r="K73" s="37" t="s">
        <v>133</v>
      </c>
      <c r="L73" s="41">
        <v>2000</v>
      </c>
      <c r="M73" s="1">
        <v>4</v>
      </c>
      <c r="N73" s="62" t="s">
        <v>355</v>
      </c>
      <c r="O73" s="57"/>
      <c r="R73">
        <v>1049</v>
      </c>
      <c r="S73" s="19">
        <v>44214</v>
      </c>
      <c r="T73">
        <v>1500</v>
      </c>
      <c r="W73" s="1">
        <v>1048</v>
      </c>
      <c r="X73" s="2">
        <v>44214</v>
      </c>
      <c r="Y73" s="1">
        <v>1400</v>
      </c>
      <c r="Z73" s="9">
        <v>1090.9100000000001</v>
      </c>
      <c r="AA73" s="9">
        <v>1221.8192000000001</v>
      </c>
      <c r="AE73">
        <v>71</v>
      </c>
      <c r="AF73">
        <v>8</v>
      </c>
      <c r="AG73" t="s">
        <v>133</v>
      </c>
    </row>
    <row r="74" spans="1:33" ht="15.75">
      <c r="A74" s="1">
        <v>72</v>
      </c>
      <c r="B74" s="1">
        <v>1090</v>
      </c>
      <c r="C74" s="43">
        <v>44251</v>
      </c>
      <c r="D74" s="1">
        <v>2400</v>
      </c>
      <c r="E74" s="1">
        <v>8</v>
      </c>
      <c r="F74" s="55">
        <v>1</v>
      </c>
      <c r="G74" s="38" t="s">
        <v>273</v>
      </c>
      <c r="H74" s="38" t="s">
        <v>13</v>
      </c>
      <c r="I74" s="38" t="s">
        <v>73</v>
      </c>
      <c r="J74" s="39">
        <v>8360</v>
      </c>
      <c r="K74" s="37" t="s">
        <v>134</v>
      </c>
      <c r="L74" s="41">
        <v>2000</v>
      </c>
      <c r="M74" s="1">
        <v>4</v>
      </c>
      <c r="N74" s="62" t="s">
        <v>355</v>
      </c>
      <c r="O74" s="57"/>
      <c r="R74">
        <v>1051</v>
      </c>
      <c r="S74" s="19">
        <v>44214</v>
      </c>
      <c r="T74">
        <v>1600</v>
      </c>
      <c r="W74" s="4">
        <v>1049</v>
      </c>
      <c r="X74" s="5">
        <v>44214</v>
      </c>
      <c r="Y74" s="4">
        <v>1500</v>
      </c>
      <c r="Z74" s="8">
        <v>1880</v>
      </c>
      <c r="AA74" s="8">
        <v>2105.6</v>
      </c>
      <c r="AE74">
        <v>72</v>
      </c>
      <c r="AF74">
        <v>8</v>
      </c>
      <c r="AG74" t="s">
        <v>134</v>
      </c>
    </row>
    <row r="75" spans="1:33" ht="15.75">
      <c r="A75" s="1">
        <v>73</v>
      </c>
      <c r="B75" s="1">
        <v>1090</v>
      </c>
      <c r="C75" s="43">
        <v>44251</v>
      </c>
      <c r="D75" s="1">
        <v>2400</v>
      </c>
      <c r="E75" s="1">
        <v>8</v>
      </c>
      <c r="F75" s="55">
        <v>1</v>
      </c>
      <c r="G75" s="38" t="s">
        <v>273</v>
      </c>
      <c r="H75" s="38" t="s">
        <v>13</v>
      </c>
      <c r="I75" s="38" t="s">
        <v>73</v>
      </c>
      <c r="J75" s="39">
        <v>8360</v>
      </c>
      <c r="K75" s="37" t="s">
        <v>136</v>
      </c>
      <c r="L75" s="41">
        <v>2000</v>
      </c>
      <c r="M75" s="1">
        <v>4</v>
      </c>
      <c r="N75" s="62" t="s">
        <v>355</v>
      </c>
      <c r="O75" s="57"/>
      <c r="R75">
        <v>1052</v>
      </c>
      <c r="S75" s="19">
        <v>44214</v>
      </c>
      <c r="T75">
        <v>1700</v>
      </c>
      <c r="W75" s="1">
        <v>1051</v>
      </c>
      <c r="X75" s="2">
        <v>44214</v>
      </c>
      <c r="Y75" s="1">
        <v>1600</v>
      </c>
      <c r="Z75" s="9">
        <v>553.95000000000005</v>
      </c>
      <c r="AA75" s="9">
        <v>620.42400000000009</v>
      </c>
      <c r="AE75">
        <v>73</v>
      </c>
      <c r="AF75">
        <v>8</v>
      </c>
      <c r="AG75" t="s">
        <v>136</v>
      </c>
    </row>
    <row r="76" spans="1:33" ht="15.75">
      <c r="A76" s="1">
        <v>74</v>
      </c>
      <c r="B76" s="1">
        <v>1090</v>
      </c>
      <c r="C76" s="43">
        <v>44251</v>
      </c>
      <c r="D76" s="1">
        <v>2400</v>
      </c>
      <c r="E76" s="1">
        <v>8</v>
      </c>
      <c r="F76" s="55">
        <v>1</v>
      </c>
      <c r="G76" s="38" t="s">
        <v>273</v>
      </c>
      <c r="H76" s="38" t="s">
        <v>13</v>
      </c>
      <c r="I76" s="38" t="s">
        <v>73</v>
      </c>
      <c r="J76" s="39">
        <v>8360</v>
      </c>
      <c r="K76" s="37" t="s">
        <v>137</v>
      </c>
      <c r="L76" s="41">
        <v>2000</v>
      </c>
      <c r="M76" s="1">
        <v>4</v>
      </c>
      <c r="N76" s="62" t="s">
        <v>355</v>
      </c>
      <c r="O76" s="57"/>
      <c r="R76">
        <v>1054</v>
      </c>
      <c r="S76" s="19">
        <v>44214</v>
      </c>
      <c r="T76">
        <v>1800</v>
      </c>
      <c r="W76" s="4">
        <v>1052</v>
      </c>
      <c r="X76" s="5">
        <v>44214</v>
      </c>
      <c r="Y76" s="4">
        <v>1700</v>
      </c>
      <c r="Z76" s="8">
        <v>1435</v>
      </c>
      <c r="AA76" s="8">
        <v>1607.2</v>
      </c>
      <c r="AE76">
        <v>74</v>
      </c>
      <c r="AF76">
        <v>8</v>
      </c>
      <c r="AG76" t="s">
        <v>137</v>
      </c>
    </row>
    <row r="77" spans="1:33" ht="15.75">
      <c r="A77" s="4">
        <v>75</v>
      </c>
      <c r="B77" s="4">
        <v>1091</v>
      </c>
      <c r="C77" s="42">
        <v>44244</v>
      </c>
      <c r="D77" s="4">
        <v>2500</v>
      </c>
      <c r="E77" s="4">
        <v>11</v>
      </c>
      <c r="F77" s="54">
        <v>4</v>
      </c>
      <c r="G77" s="35" t="s">
        <v>74</v>
      </c>
      <c r="H77" s="35" t="s">
        <v>241</v>
      </c>
      <c r="I77" s="35" t="s">
        <v>76</v>
      </c>
      <c r="J77" s="36">
        <v>51281</v>
      </c>
      <c r="K77" s="34" t="s">
        <v>210</v>
      </c>
      <c r="L77" s="40">
        <v>6665.33</v>
      </c>
      <c r="M77" s="4">
        <v>3</v>
      </c>
      <c r="N77" s="62" t="s">
        <v>355</v>
      </c>
      <c r="O77" s="57"/>
      <c r="R77">
        <v>1056</v>
      </c>
      <c r="S77" s="19">
        <v>44214</v>
      </c>
      <c r="T77">
        <v>1900</v>
      </c>
      <c r="W77" s="1">
        <v>1054</v>
      </c>
      <c r="X77" s="2">
        <v>44214</v>
      </c>
      <c r="Y77" s="1">
        <v>1800</v>
      </c>
      <c r="Z77" s="9">
        <v>1747.3400000000001</v>
      </c>
      <c r="AA77" s="9">
        <v>1957.0208000000002</v>
      </c>
      <c r="AE77">
        <v>75</v>
      </c>
      <c r="AF77">
        <v>11</v>
      </c>
      <c r="AG77" t="s">
        <v>210</v>
      </c>
    </row>
    <row r="78" spans="1:33" ht="15.75">
      <c r="A78" s="4">
        <v>76</v>
      </c>
      <c r="B78" s="4">
        <v>1091</v>
      </c>
      <c r="C78" s="42">
        <v>44244</v>
      </c>
      <c r="D78" s="4">
        <v>2500</v>
      </c>
      <c r="E78" s="4">
        <v>11</v>
      </c>
      <c r="F78" s="54">
        <v>4</v>
      </c>
      <c r="G78" s="35" t="s">
        <v>74</v>
      </c>
      <c r="H78" s="35" t="s">
        <v>241</v>
      </c>
      <c r="I78" s="35" t="s">
        <v>76</v>
      </c>
      <c r="J78" s="36">
        <v>51281</v>
      </c>
      <c r="K78" s="34" t="s">
        <v>211</v>
      </c>
      <c r="L78" s="40">
        <v>6665.33</v>
      </c>
      <c r="M78" s="4">
        <v>3</v>
      </c>
      <c r="N78" s="62" t="s">
        <v>355</v>
      </c>
      <c r="O78" s="57"/>
      <c r="R78">
        <v>1057</v>
      </c>
      <c r="S78" s="19">
        <v>44214</v>
      </c>
      <c r="T78">
        <v>2000</v>
      </c>
      <c r="W78" s="4">
        <v>1056</v>
      </c>
      <c r="X78" s="5">
        <v>44214</v>
      </c>
      <c r="Y78" s="4">
        <v>1900</v>
      </c>
      <c r="Z78" s="8">
        <v>7666</v>
      </c>
      <c r="AA78" s="8">
        <v>8585.92</v>
      </c>
      <c r="AE78">
        <v>76</v>
      </c>
      <c r="AF78">
        <v>11</v>
      </c>
      <c r="AG78" t="s">
        <v>211</v>
      </c>
    </row>
    <row r="79" spans="1:33" ht="15.75">
      <c r="A79" s="4">
        <v>77</v>
      </c>
      <c r="B79" s="4">
        <v>1091</v>
      </c>
      <c r="C79" s="42">
        <v>44244</v>
      </c>
      <c r="D79" s="4">
        <v>2500</v>
      </c>
      <c r="E79" s="4">
        <v>12</v>
      </c>
      <c r="F79" s="54">
        <v>4</v>
      </c>
      <c r="G79" s="35" t="s">
        <v>274</v>
      </c>
      <c r="H79" s="35" t="s">
        <v>241</v>
      </c>
      <c r="I79" s="35" t="s">
        <v>275</v>
      </c>
      <c r="J79" s="36">
        <v>51287</v>
      </c>
      <c r="K79" s="34" t="s">
        <v>212</v>
      </c>
      <c r="L79" s="40">
        <v>6065.33</v>
      </c>
      <c r="M79" s="4">
        <v>3</v>
      </c>
      <c r="N79" s="62" t="s">
        <v>355</v>
      </c>
      <c r="O79" s="57"/>
      <c r="R79">
        <v>1058</v>
      </c>
      <c r="S79" s="19">
        <v>44214</v>
      </c>
      <c r="T79">
        <v>2100</v>
      </c>
      <c r="W79" s="1">
        <v>1057</v>
      </c>
      <c r="X79" s="2">
        <v>44214</v>
      </c>
      <c r="Y79" s="1">
        <v>2000</v>
      </c>
      <c r="Z79" s="9">
        <v>5210</v>
      </c>
      <c r="AA79" s="9">
        <v>5835.2</v>
      </c>
      <c r="AE79">
        <v>77</v>
      </c>
      <c r="AF79">
        <v>12</v>
      </c>
      <c r="AG79" t="s">
        <v>212</v>
      </c>
    </row>
    <row r="80" spans="1:33" ht="15.75">
      <c r="A80" s="1">
        <v>78</v>
      </c>
      <c r="B80" s="1">
        <v>1102</v>
      </c>
      <c r="C80" s="43">
        <v>44253</v>
      </c>
      <c r="D80" s="1">
        <v>2600</v>
      </c>
      <c r="E80" s="1">
        <v>26</v>
      </c>
      <c r="F80" s="55">
        <v>9</v>
      </c>
      <c r="G80" s="38" t="s">
        <v>78</v>
      </c>
      <c r="H80" s="38" t="s">
        <v>13</v>
      </c>
      <c r="I80" s="38" t="s">
        <v>79</v>
      </c>
      <c r="J80" s="39">
        <v>2136</v>
      </c>
      <c r="K80" s="37" t="s">
        <v>157</v>
      </c>
      <c r="L80" s="41">
        <v>374.63</v>
      </c>
      <c r="M80" s="1">
        <v>6</v>
      </c>
      <c r="N80" s="62" t="s">
        <v>355</v>
      </c>
      <c r="O80" s="57"/>
      <c r="R80">
        <v>1064</v>
      </c>
      <c r="S80" s="19">
        <v>44215</v>
      </c>
      <c r="T80">
        <v>2200</v>
      </c>
      <c r="W80" s="4">
        <v>1058</v>
      </c>
      <c r="X80" s="5">
        <v>44214</v>
      </c>
      <c r="Y80" s="4">
        <v>2100</v>
      </c>
      <c r="Z80" s="8">
        <v>0</v>
      </c>
      <c r="AA80" s="8">
        <v>0</v>
      </c>
      <c r="AE80">
        <v>78</v>
      </c>
      <c r="AF80">
        <v>26</v>
      </c>
      <c r="AG80" t="s">
        <v>157</v>
      </c>
    </row>
    <row r="81" spans="1:33" ht="15.75">
      <c r="A81" s="1">
        <v>79</v>
      </c>
      <c r="B81" s="1">
        <v>1102</v>
      </c>
      <c r="C81" s="43">
        <v>44253</v>
      </c>
      <c r="D81" s="1">
        <v>2600</v>
      </c>
      <c r="E81" s="1">
        <v>26</v>
      </c>
      <c r="F81" s="55">
        <v>9</v>
      </c>
      <c r="G81" s="38" t="s">
        <v>78</v>
      </c>
      <c r="H81" s="38" t="s">
        <v>13</v>
      </c>
      <c r="I81" s="38" t="s">
        <v>79</v>
      </c>
      <c r="J81" s="39">
        <v>2136</v>
      </c>
      <c r="K81" s="37" t="s">
        <v>158</v>
      </c>
      <c r="L81" s="41">
        <v>374.63</v>
      </c>
      <c r="M81" s="1">
        <v>6</v>
      </c>
      <c r="N81" s="62" t="s">
        <v>355</v>
      </c>
      <c r="O81" s="57"/>
      <c r="R81">
        <v>1089</v>
      </c>
      <c r="S81" s="19">
        <v>44251</v>
      </c>
      <c r="T81">
        <v>2300</v>
      </c>
      <c r="W81" s="1">
        <v>1064</v>
      </c>
      <c r="X81" s="2">
        <v>44215</v>
      </c>
      <c r="Y81" s="1">
        <v>2200</v>
      </c>
      <c r="Z81" s="9">
        <v>-2870</v>
      </c>
      <c r="AA81" s="9">
        <v>-3214.4</v>
      </c>
      <c r="AE81">
        <v>79</v>
      </c>
      <c r="AF81">
        <v>26</v>
      </c>
      <c r="AG81" t="s">
        <v>158</v>
      </c>
    </row>
    <row r="82" spans="1:33" ht="15.75">
      <c r="A82" s="1">
        <v>80</v>
      </c>
      <c r="B82" s="1">
        <v>1102</v>
      </c>
      <c r="C82" s="43">
        <v>44253</v>
      </c>
      <c r="D82" s="1">
        <v>2600</v>
      </c>
      <c r="E82" s="1">
        <v>26</v>
      </c>
      <c r="F82" s="55">
        <v>9</v>
      </c>
      <c r="G82" s="38" t="s">
        <v>78</v>
      </c>
      <c r="H82" s="38" t="s">
        <v>13</v>
      </c>
      <c r="I82" s="38" t="s">
        <v>79</v>
      </c>
      <c r="J82" s="39">
        <v>2136</v>
      </c>
      <c r="K82" s="37" t="s">
        <v>161</v>
      </c>
      <c r="L82" s="41">
        <v>374.63</v>
      </c>
      <c r="M82" s="1">
        <v>6</v>
      </c>
      <c r="N82" s="62" t="s">
        <v>355</v>
      </c>
      <c r="O82" s="57"/>
      <c r="R82">
        <v>1090</v>
      </c>
      <c r="S82" s="19">
        <v>44251</v>
      </c>
      <c r="T82">
        <v>2400</v>
      </c>
      <c r="W82" s="4">
        <v>1089</v>
      </c>
      <c r="X82" s="5">
        <v>44251</v>
      </c>
      <c r="Y82" s="4">
        <v>2300</v>
      </c>
      <c r="Z82" s="8">
        <v>-717.48</v>
      </c>
      <c r="AA82" s="8">
        <v>-803.57760000000007</v>
      </c>
      <c r="AE82">
        <v>80</v>
      </c>
      <c r="AF82">
        <v>26</v>
      </c>
      <c r="AG82" t="s">
        <v>161</v>
      </c>
    </row>
    <row r="83" spans="1:33" ht="15.75">
      <c r="A83" s="1">
        <v>81</v>
      </c>
      <c r="B83" s="1">
        <v>1102</v>
      </c>
      <c r="C83" s="43">
        <v>44253</v>
      </c>
      <c r="D83" s="1">
        <v>2600</v>
      </c>
      <c r="E83" s="1">
        <v>26</v>
      </c>
      <c r="F83" s="55">
        <v>9</v>
      </c>
      <c r="G83" s="38" t="s">
        <v>78</v>
      </c>
      <c r="H83" s="38" t="s">
        <v>13</v>
      </c>
      <c r="I83" s="38" t="s">
        <v>79</v>
      </c>
      <c r="J83" s="39">
        <v>2136</v>
      </c>
      <c r="K83" s="37" t="s">
        <v>162</v>
      </c>
      <c r="L83" s="41">
        <v>374.63</v>
      </c>
      <c r="M83" s="1">
        <v>6</v>
      </c>
      <c r="N83" s="62" t="s">
        <v>355</v>
      </c>
      <c r="O83" s="57"/>
      <c r="R83">
        <v>1091</v>
      </c>
      <c r="S83" s="19">
        <v>44244</v>
      </c>
      <c r="T83">
        <v>2500</v>
      </c>
      <c r="W83" s="1">
        <v>1090</v>
      </c>
      <c r="X83" s="2">
        <v>44251</v>
      </c>
      <c r="Y83" s="1">
        <v>2400</v>
      </c>
      <c r="Z83" s="9">
        <v>8000</v>
      </c>
      <c r="AA83" s="9">
        <v>8960</v>
      </c>
      <c r="AE83">
        <v>81</v>
      </c>
      <c r="AF83">
        <v>26</v>
      </c>
      <c r="AG83" t="s">
        <v>162</v>
      </c>
    </row>
    <row r="84" spans="1:33" ht="15.75">
      <c r="A84" s="1">
        <v>82</v>
      </c>
      <c r="B84" s="1">
        <v>1102</v>
      </c>
      <c r="C84" s="43">
        <v>44253</v>
      </c>
      <c r="D84" s="1">
        <v>2600</v>
      </c>
      <c r="E84" s="1">
        <v>26</v>
      </c>
      <c r="F84" s="55">
        <v>9</v>
      </c>
      <c r="G84" s="38" t="s">
        <v>78</v>
      </c>
      <c r="H84" s="38" t="s">
        <v>13</v>
      </c>
      <c r="I84" s="38" t="s">
        <v>79</v>
      </c>
      <c r="J84" s="39">
        <v>2136</v>
      </c>
      <c r="K84" s="37" t="s">
        <v>164</v>
      </c>
      <c r="L84" s="41">
        <v>374.63</v>
      </c>
      <c r="M84" s="1">
        <v>6</v>
      </c>
      <c r="N84" s="62" t="s">
        <v>355</v>
      </c>
      <c r="O84" s="57"/>
      <c r="R84">
        <v>1102</v>
      </c>
      <c r="S84" s="19">
        <v>44253</v>
      </c>
      <c r="T84">
        <v>2600</v>
      </c>
      <c r="W84" s="4">
        <v>1091</v>
      </c>
      <c r="X84" s="5">
        <v>44244</v>
      </c>
      <c r="Y84" s="4">
        <v>2500</v>
      </c>
      <c r="Z84" s="8">
        <v>19395.989999999998</v>
      </c>
      <c r="AA84" s="8">
        <v>21723.5088</v>
      </c>
      <c r="AE84">
        <v>82</v>
      </c>
      <c r="AF84">
        <v>26</v>
      </c>
      <c r="AG84" t="s">
        <v>164</v>
      </c>
    </row>
    <row r="85" spans="1:33" ht="15.75">
      <c r="A85" s="1">
        <v>83</v>
      </c>
      <c r="B85" s="1">
        <v>1102</v>
      </c>
      <c r="C85" s="43">
        <v>44253</v>
      </c>
      <c r="D85" s="1">
        <v>2600</v>
      </c>
      <c r="E85" s="1">
        <v>26</v>
      </c>
      <c r="F85" s="55">
        <v>9</v>
      </c>
      <c r="G85" s="38" t="s">
        <v>78</v>
      </c>
      <c r="H85" s="38" t="s">
        <v>13</v>
      </c>
      <c r="I85" s="38" t="s">
        <v>79</v>
      </c>
      <c r="J85" s="39">
        <v>2136</v>
      </c>
      <c r="K85" s="37" t="s">
        <v>165</v>
      </c>
      <c r="L85" s="41">
        <v>374.63</v>
      </c>
      <c r="M85" s="1">
        <v>6</v>
      </c>
      <c r="N85" s="62" t="s">
        <v>355</v>
      </c>
      <c r="O85" s="57"/>
      <c r="R85">
        <v>1105</v>
      </c>
      <c r="S85" s="19">
        <v>44253</v>
      </c>
      <c r="T85">
        <v>2700</v>
      </c>
      <c r="W85" s="1">
        <v>1102</v>
      </c>
      <c r="X85" s="2">
        <v>44253</v>
      </c>
      <c r="Y85" s="1">
        <v>2600</v>
      </c>
      <c r="Z85" s="9">
        <v>2247.7800000000002</v>
      </c>
      <c r="AA85" s="9">
        <f>Z85*1.12</f>
        <v>2517.5136000000007</v>
      </c>
      <c r="AE85">
        <v>83</v>
      </c>
      <c r="AF85">
        <v>26</v>
      </c>
      <c r="AG85" t="s">
        <v>165</v>
      </c>
    </row>
    <row r="86" spans="1:33" ht="15.75">
      <c r="A86" s="4">
        <v>84</v>
      </c>
      <c r="B86" s="4">
        <v>1105</v>
      </c>
      <c r="C86" s="42">
        <v>44253</v>
      </c>
      <c r="D86" s="4">
        <v>2700</v>
      </c>
      <c r="E86" s="4">
        <v>13</v>
      </c>
      <c r="F86" s="54">
        <v>4</v>
      </c>
      <c r="G86" s="35" t="s">
        <v>80</v>
      </c>
      <c r="H86" s="35" t="s">
        <v>13</v>
      </c>
      <c r="I86" s="35" t="s">
        <v>81</v>
      </c>
      <c r="J86" s="36">
        <v>8211010</v>
      </c>
      <c r="K86" s="34" t="s">
        <v>231</v>
      </c>
      <c r="L86" s="40">
        <v>499.5</v>
      </c>
      <c r="M86" s="4">
        <v>3</v>
      </c>
      <c r="N86" s="62" t="s">
        <v>355</v>
      </c>
      <c r="O86" s="57"/>
      <c r="R86">
        <v>1107</v>
      </c>
      <c r="S86" s="19">
        <v>44260</v>
      </c>
      <c r="T86">
        <v>2800</v>
      </c>
      <c r="W86" s="1">
        <v>1102</v>
      </c>
      <c r="X86" s="2">
        <v>44253</v>
      </c>
      <c r="Y86" s="1">
        <v>2600</v>
      </c>
      <c r="Z86" s="9">
        <v>2247.7800000000002</v>
      </c>
      <c r="AA86" s="9">
        <v>2517.5136000000002</v>
      </c>
      <c r="AE86">
        <v>84</v>
      </c>
      <c r="AF86">
        <v>13</v>
      </c>
      <c r="AG86" t="s">
        <v>231</v>
      </c>
    </row>
    <row r="87" spans="1:33" ht="15.75">
      <c r="A87" s="4">
        <v>85</v>
      </c>
      <c r="B87" s="4">
        <v>1105</v>
      </c>
      <c r="C87" s="42">
        <v>44253</v>
      </c>
      <c r="D87" s="4">
        <v>2700</v>
      </c>
      <c r="E87" s="4">
        <v>13</v>
      </c>
      <c r="F87" s="54">
        <v>4</v>
      </c>
      <c r="G87" s="35" t="s">
        <v>80</v>
      </c>
      <c r="H87" s="35" t="s">
        <v>13</v>
      </c>
      <c r="I87" s="35" t="s">
        <v>81</v>
      </c>
      <c r="J87" s="36">
        <v>8211010</v>
      </c>
      <c r="K87" s="34" t="s">
        <v>213</v>
      </c>
      <c r="L87" s="40">
        <v>499.5</v>
      </c>
      <c r="M87" s="4">
        <v>3</v>
      </c>
      <c r="N87" s="62" t="s">
        <v>355</v>
      </c>
      <c r="O87" s="57"/>
      <c r="R87">
        <v>1111</v>
      </c>
      <c r="S87" s="19">
        <v>44253</v>
      </c>
      <c r="T87">
        <v>2900</v>
      </c>
      <c r="W87" s="4">
        <v>1105</v>
      </c>
      <c r="X87" s="5">
        <v>44253</v>
      </c>
      <c r="Y87" s="4">
        <v>2700</v>
      </c>
      <c r="Z87" s="8">
        <v>1498.5</v>
      </c>
      <c r="AA87" s="8">
        <v>1678.32</v>
      </c>
      <c r="AE87">
        <v>85</v>
      </c>
      <c r="AF87">
        <v>13</v>
      </c>
      <c r="AG87" t="s">
        <v>213</v>
      </c>
    </row>
    <row r="88" spans="1:33" ht="15.75">
      <c r="A88" s="4">
        <v>86</v>
      </c>
      <c r="B88" s="4">
        <v>1105</v>
      </c>
      <c r="C88" s="42">
        <v>44253</v>
      </c>
      <c r="D88" s="4">
        <v>2700</v>
      </c>
      <c r="E88" s="4">
        <v>13</v>
      </c>
      <c r="F88" s="54">
        <v>4</v>
      </c>
      <c r="G88" s="35" t="s">
        <v>80</v>
      </c>
      <c r="H88" s="35" t="s">
        <v>13</v>
      </c>
      <c r="I88" s="35" t="s">
        <v>81</v>
      </c>
      <c r="J88" s="36">
        <v>8211010</v>
      </c>
      <c r="K88" s="34" t="s">
        <v>214</v>
      </c>
      <c r="L88" s="40">
        <v>499.5</v>
      </c>
      <c r="M88" s="4">
        <v>3</v>
      </c>
      <c r="N88" s="62" t="s">
        <v>355</v>
      </c>
      <c r="O88" s="57"/>
      <c r="R88">
        <v>1114</v>
      </c>
      <c r="S88" s="19">
        <v>44263</v>
      </c>
      <c r="T88">
        <v>3000</v>
      </c>
      <c r="W88" s="1">
        <v>1107</v>
      </c>
      <c r="X88" s="2">
        <v>44260</v>
      </c>
      <c r="Y88" s="1">
        <v>2800</v>
      </c>
      <c r="Z88" s="9">
        <v>1123.8899999999999</v>
      </c>
      <c r="AA88" s="9">
        <v>1258.7567999999999</v>
      </c>
      <c r="AE88">
        <v>86</v>
      </c>
      <c r="AF88">
        <v>13</v>
      </c>
      <c r="AG88" t="s">
        <v>214</v>
      </c>
    </row>
    <row r="89" spans="1:33" ht="15.75">
      <c r="A89" s="1">
        <v>87</v>
      </c>
      <c r="B89" s="1">
        <v>1107</v>
      </c>
      <c r="C89" s="43">
        <v>44260</v>
      </c>
      <c r="D89" s="1">
        <v>2800</v>
      </c>
      <c r="E89" s="1">
        <v>26</v>
      </c>
      <c r="F89" s="55">
        <v>9</v>
      </c>
      <c r="G89" s="38" t="s">
        <v>78</v>
      </c>
      <c r="H89" s="38" t="s">
        <v>13</v>
      </c>
      <c r="I89" s="38" t="s">
        <v>79</v>
      </c>
      <c r="J89" s="39">
        <v>2136</v>
      </c>
      <c r="K89" s="37" t="s">
        <v>159</v>
      </c>
      <c r="L89" s="41">
        <v>374.63</v>
      </c>
      <c r="M89" s="1">
        <v>3</v>
      </c>
      <c r="N89" s="62" t="s">
        <v>355</v>
      </c>
      <c r="O89" s="57"/>
      <c r="R89">
        <v>1117</v>
      </c>
      <c r="S89" s="19">
        <v>44259</v>
      </c>
      <c r="T89">
        <v>3100</v>
      </c>
      <c r="W89" s="4">
        <v>1111</v>
      </c>
      <c r="X89" s="5">
        <v>44253</v>
      </c>
      <c r="Y89" s="4">
        <v>2900</v>
      </c>
      <c r="Z89" s="8">
        <v>2400</v>
      </c>
      <c r="AA89" s="8">
        <v>2688</v>
      </c>
      <c r="AE89">
        <v>87</v>
      </c>
      <c r="AF89">
        <v>26</v>
      </c>
      <c r="AG89" t="s">
        <v>159</v>
      </c>
    </row>
    <row r="90" spans="1:33" ht="15.75">
      <c r="A90" s="1">
        <v>88</v>
      </c>
      <c r="B90" s="1">
        <v>1107</v>
      </c>
      <c r="C90" s="43">
        <v>44260</v>
      </c>
      <c r="D90" s="1">
        <v>2800</v>
      </c>
      <c r="E90" s="1">
        <v>26</v>
      </c>
      <c r="F90" s="55">
        <v>9</v>
      </c>
      <c r="G90" s="38" t="s">
        <v>78</v>
      </c>
      <c r="H90" s="38" t="s">
        <v>13</v>
      </c>
      <c r="I90" s="38" t="s">
        <v>79</v>
      </c>
      <c r="J90" s="39">
        <v>2136</v>
      </c>
      <c r="K90" s="37" t="s">
        <v>160</v>
      </c>
      <c r="L90" s="41">
        <v>374.63</v>
      </c>
      <c r="M90" s="1">
        <v>3</v>
      </c>
      <c r="N90" s="62" t="s">
        <v>355</v>
      </c>
      <c r="O90" s="57"/>
      <c r="R90">
        <v>1119</v>
      </c>
      <c r="S90" s="19">
        <v>44259</v>
      </c>
      <c r="T90">
        <v>3200</v>
      </c>
      <c r="W90" s="1">
        <v>1114</v>
      </c>
      <c r="X90" s="2">
        <v>44263</v>
      </c>
      <c r="Y90" s="1">
        <v>3000</v>
      </c>
      <c r="Z90" s="9">
        <v>717.48</v>
      </c>
      <c r="AA90" s="9">
        <v>803.57760000000007</v>
      </c>
      <c r="AE90">
        <v>88</v>
      </c>
      <c r="AF90">
        <v>26</v>
      </c>
      <c r="AG90" t="s">
        <v>160</v>
      </c>
    </row>
    <row r="91" spans="1:33" ht="15.75">
      <c r="A91" s="1">
        <v>89</v>
      </c>
      <c r="B91" s="1">
        <v>1107</v>
      </c>
      <c r="C91" s="43">
        <v>44260</v>
      </c>
      <c r="D91" s="1">
        <v>2800</v>
      </c>
      <c r="E91" s="1">
        <v>26</v>
      </c>
      <c r="F91" s="55">
        <v>9</v>
      </c>
      <c r="G91" s="38" t="s">
        <v>78</v>
      </c>
      <c r="H91" s="38" t="s">
        <v>13</v>
      </c>
      <c r="I91" s="38" t="s">
        <v>79</v>
      </c>
      <c r="J91" s="39">
        <v>2136</v>
      </c>
      <c r="K91" s="37" t="s">
        <v>163</v>
      </c>
      <c r="L91" s="41">
        <v>374.63</v>
      </c>
      <c r="M91" s="1">
        <v>3</v>
      </c>
      <c r="N91" s="62" t="s">
        <v>355</v>
      </c>
      <c r="O91" s="57"/>
      <c r="R91">
        <v>1150</v>
      </c>
      <c r="S91" s="19">
        <v>44313</v>
      </c>
      <c r="T91">
        <v>3300</v>
      </c>
      <c r="W91" s="4">
        <v>1117</v>
      </c>
      <c r="X91" s="5">
        <v>44259</v>
      </c>
      <c r="Y91" s="4">
        <v>3100</v>
      </c>
      <c r="Z91" s="8">
        <v>3000</v>
      </c>
      <c r="AA91" s="8">
        <v>3360</v>
      </c>
      <c r="AE91">
        <v>89</v>
      </c>
      <c r="AF91">
        <v>26</v>
      </c>
      <c r="AG91" t="s">
        <v>163</v>
      </c>
    </row>
    <row r="92" spans="1:33" ht="15.75">
      <c r="A92" s="4">
        <v>90</v>
      </c>
      <c r="B92" s="4">
        <v>1111</v>
      </c>
      <c r="C92" s="42">
        <v>44253</v>
      </c>
      <c r="D92" s="4">
        <v>2900</v>
      </c>
      <c r="E92" s="4">
        <v>28</v>
      </c>
      <c r="F92" s="54">
        <v>9</v>
      </c>
      <c r="G92" s="35" t="s">
        <v>33</v>
      </c>
      <c r="H92" s="35" t="s">
        <v>19</v>
      </c>
      <c r="I92" s="35" t="s">
        <v>82</v>
      </c>
      <c r="J92" s="36">
        <v>41398</v>
      </c>
      <c r="K92" s="34" t="s">
        <v>168</v>
      </c>
      <c r="L92" s="40">
        <v>1200</v>
      </c>
      <c r="M92" s="4">
        <v>2</v>
      </c>
      <c r="N92" s="62" t="s">
        <v>355</v>
      </c>
      <c r="O92" s="57"/>
      <c r="R92">
        <v>1151</v>
      </c>
      <c r="S92" s="19">
        <v>44314</v>
      </c>
      <c r="T92">
        <v>3400</v>
      </c>
      <c r="W92" s="1">
        <v>1119</v>
      </c>
      <c r="X92" s="2">
        <v>44259</v>
      </c>
      <c r="Y92" s="1">
        <v>3200</v>
      </c>
      <c r="Z92" s="9">
        <v>3710</v>
      </c>
      <c r="AA92" s="9">
        <v>4155.2</v>
      </c>
      <c r="AE92">
        <v>90</v>
      </c>
      <c r="AF92">
        <v>28</v>
      </c>
      <c r="AG92" t="s">
        <v>168</v>
      </c>
    </row>
    <row r="93" spans="1:33" ht="15.75">
      <c r="A93" s="4">
        <v>91</v>
      </c>
      <c r="B93" s="4">
        <v>1111</v>
      </c>
      <c r="C93" s="42">
        <v>44253</v>
      </c>
      <c r="D93" s="4">
        <v>2900</v>
      </c>
      <c r="E93" s="4">
        <v>28</v>
      </c>
      <c r="F93" s="54">
        <v>9</v>
      </c>
      <c r="G93" s="35" t="s">
        <v>33</v>
      </c>
      <c r="H93" s="35" t="s">
        <v>19</v>
      </c>
      <c r="I93" s="35" t="s">
        <v>82</v>
      </c>
      <c r="J93" s="36">
        <v>41398</v>
      </c>
      <c r="K93" s="34" t="s">
        <v>169</v>
      </c>
      <c r="L93" s="40">
        <v>1200</v>
      </c>
      <c r="M93" s="4">
        <v>2</v>
      </c>
      <c r="N93" s="62" t="s">
        <v>355</v>
      </c>
      <c r="O93" s="57"/>
      <c r="R93">
        <v>1157</v>
      </c>
      <c r="S93" s="19">
        <v>44333</v>
      </c>
      <c r="T93">
        <v>3500</v>
      </c>
      <c r="W93" s="4">
        <v>1150</v>
      </c>
      <c r="X93" s="5">
        <v>44313</v>
      </c>
      <c r="Y93" s="4">
        <v>3300</v>
      </c>
      <c r="Z93" s="8">
        <v>1414.11</v>
      </c>
      <c r="AA93" s="8">
        <v>1583.8031999999998</v>
      </c>
      <c r="AE93">
        <v>91</v>
      </c>
      <c r="AF93">
        <v>28</v>
      </c>
      <c r="AG93" t="s">
        <v>169</v>
      </c>
    </row>
    <row r="94" spans="1:33" ht="15.75">
      <c r="A94" s="4">
        <v>92</v>
      </c>
      <c r="B94" s="4">
        <v>1111</v>
      </c>
      <c r="C94" s="42">
        <v>44253</v>
      </c>
      <c r="D94" s="4">
        <v>2900</v>
      </c>
      <c r="E94" s="4">
        <v>43</v>
      </c>
      <c r="F94" s="54">
        <v>3</v>
      </c>
      <c r="G94" s="35" t="s">
        <v>83</v>
      </c>
      <c r="H94" s="35" t="s">
        <v>13</v>
      </c>
      <c r="I94" s="35" t="s">
        <v>84</v>
      </c>
      <c r="J94" s="36">
        <v>8335</v>
      </c>
      <c r="K94" s="34" t="s">
        <v>194</v>
      </c>
      <c r="L94" s="40">
        <v>1435</v>
      </c>
      <c r="M94" s="4">
        <v>-1</v>
      </c>
      <c r="N94" s="62" t="s">
        <v>356</v>
      </c>
      <c r="O94" s="57"/>
      <c r="R94">
        <v>1160</v>
      </c>
      <c r="S94" s="19">
        <v>44334</v>
      </c>
      <c r="T94">
        <v>3600</v>
      </c>
      <c r="W94" s="1">
        <v>1151</v>
      </c>
      <c r="X94" s="2">
        <v>44314</v>
      </c>
      <c r="Y94" s="1">
        <v>3400</v>
      </c>
      <c r="Z94" s="9">
        <v>133.16999999999999</v>
      </c>
      <c r="AA94" s="9">
        <v>149.15039999999999</v>
      </c>
      <c r="AE94">
        <v>92</v>
      </c>
      <c r="AF94">
        <v>43</v>
      </c>
      <c r="AG94" t="s">
        <v>194</v>
      </c>
    </row>
    <row r="95" spans="1:33" ht="15.75">
      <c r="A95" s="4">
        <v>93</v>
      </c>
      <c r="B95" s="4">
        <v>1111</v>
      </c>
      <c r="C95" s="42">
        <v>44253</v>
      </c>
      <c r="D95" s="4">
        <v>2900</v>
      </c>
      <c r="E95" s="4">
        <v>43</v>
      </c>
      <c r="F95" s="54">
        <v>3</v>
      </c>
      <c r="G95" s="35" t="s">
        <v>83</v>
      </c>
      <c r="H95" s="35" t="s">
        <v>13</v>
      </c>
      <c r="I95" s="35" t="s">
        <v>84</v>
      </c>
      <c r="J95" s="36">
        <v>8335</v>
      </c>
      <c r="K95" s="34" t="s">
        <v>195</v>
      </c>
      <c r="L95" s="40">
        <v>1435</v>
      </c>
      <c r="M95" s="4">
        <v>1</v>
      </c>
      <c r="N95" s="62" t="s">
        <v>355</v>
      </c>
      <c r="O95" s="57"/>
      <c r="R95">
        <v>1168</v>
      </c>
      <c r="S95" s="19">
        <v>44334</v>
      </c>
      <c r="T95">
        <v>3700</v>
      </c>
      <c r="W95" s="4">
        <v>1157</v>
      </c>
      <c r="X95" s="5">
        <v>44333</v>
      </c>
      <c r="Y95" s="4">
        <v>3500</v>
      </c>
      <c r="Z95" s="8">
        <v>1350</v>
      </c>
      <c r="AA95" s="8">
        <v>1512</v>
      </c>
      <c r="AE95">
        <v>93</v>
      </c>
      <c r="AF95">
        <v>43</v>
      </c>
      <c r="AG95" t="s">
        <v>195</v>
      </c>
    </row>
    <row r="96" spans="1:33" ht="15.75">
      <c r="A96" s="1">
        <v>94</v>
      </c>
      <c r="B96" s="1">
        <v>1114</v>
      </c>
      <c r="C96" s="43">
        <v>44263</v>
      </c>
      <c r="D96" s="1">
        <v>3000</v>
      </c>
      <c r="E96" s="1">
        <v>27</v>
      </c>
      <c r="F96" s="55">
        <v>9</v>
      </c>
      <c r="G96" s="38" t="s">
        <v>85</v>
      </c>
      <c r="H96" s="38" t="s">
        <v>19</v>
      </c>
      <c r="I96" s="38" t="s">
        <v>86</v>
      </c>
      <c r="J96" s="39">
        <v>2124</v>
      </c>
      <c r="K96" s="37" t="s">
        <v>166</v>
      </c>
      <c r="L96" s="41">
        <v>358.74</v>
      </c>
      <c r="M96" s="1">
        <v>2</v>
      </c>
      <c r="N96" s="62" t="s">
        <v>355</v>
      </c>
      <c r="O96" s="57"/>
      <c r="R96">
        <v>1169</v>
      </c>
      <c r="S96" s="19">
        <v>44334</v>
      </c>
      <c r="T96">
        <v>3800</v>
      </c>
      <c r="W96" s="1">
        <v>1160</v>
      </c>
      <c r="X96" s="2">
        <v>44334</v>
      </c>
      <c r="Y96" s="1">
        <v>3600</v>
      </c>
      <c r="Z96" s="9">
        <v>84253.32</v>
      </c>
      <c r="AA96" s="9">
        <v>94363.718400000012</v>
      </c>
      <c r="AE96">
        <v>94</v>
      </c>
      <c r="AF96">
        <v>27</v>
      </c>
      <c r="AG96" t="s">
        <v>166</v>
      </c>
    </row>
    <row r="97" spans="1:33" ht="15.75">
      <c r="A97" s="1">
        <v>95</v>
      </c>
      <c r="B97" s="1">
        <v>1114</v>
      </c>
      <c r="C97" s="43">
        <v>44263</v>
      </c>
      <c r="D97" s="1">
        <v>3000</v>
      </c>
      <c r="E97" s="1">
        <v>27</v>
      </c>
      <c r="F97" s="55">
        <v>9</v>
      </c>
      <c r="G97" s="38" t="s">
        <v>85</v>
      </c>
      <c r="H97" s="38" t="s">
        <v>19</v>
      </c>
      <c r="I97" s="38" t="s">
        <v>86</v>
      </c>
      <c r="J97" s="39">
        <v>2124</v>
      </c>
      <c r="K97" s="37" t="s">
        <v>167</v>
      </c>
      <c r="L97" s="41">
        <v>358.74</v>
      </c>
      <c r="M97" s="1">
        <v>2</v>
      </c>
      <c r="N97" s="62" t="s">
        <v>355</v>
      </c>
      <c r="O97" s="57"/>
      <c r="R97">
        <v>1170</v>
      </c>
      <c r="S97" s="19">
        <v>44334</v>
      </c>
      <c r="T97">
        <v>3900</v>
      </c>
      <c r="W97" s="4">
        <v>1168</v>
      </c>
      <c r="X97" s="5">
        <v>44334</v>
      </c>
      <c r="Y97" s="4">
        <v>3700</v>
      </c>
      <c r="Z97" s="8">
        <v>529.48</v>
      </c>
      <c r="AA97" s="8">
        <v>593.01760000000013</v>
      </c>
      <c r="AE97">
        <v>95</v>
      </c>
      <c r="AF97">
        <v>27</v>
      </c>
      <c r="AG97" t="s">
        <v>167</v>
      </c>
    </row>
    <row r="98" spans="1:33" ht="15.75">
      <c r="A98" s="4">
        <v>96</v>
      </c>
      <c r="B98" s="4">
        <v>1117</v>
      </c>
      <c r="C98" s="42">
        <v>44259</v>
      </c>
      <c r="D98" s="4">
        <v>3100</v>
      </c>
      <c r="E98" s="4">
        <v>18</v>
      </c>
      <c r="F98" s="54">
        <v>5</v>
      </c>
      <c r="G98" s="35" t="s">
        <v>47</v>
      </c>
      <c r="H98" s="35" t="s">
        <v>266</v>
      </c>
      <c r="I98" s="35" t="s">
        <v>87</v>
      </c>
      <c r="J98" s="36">
        <v>8359</v>
      </c>
      <c r="K98" s="34" t="s">
        <v>221</v>
      </c>
      <c r="L98" s="40">
        <v>710</v>
      </c>
      <c r="M98" s="4">
        <v>-1</v>
      </c>
      <c r="N98" s="62" t="s">
        <v>356</v>
      </c>
      <c r="O98" s="57"/>
      <c r="R98">
        <v>1171</v>
      </c>
      <c r="S98" s="19">
        <v>44334</v>
      </c>
      <c r="T98">
        <v>4000</v>
      </c>
      <c r="W98" s="1">
        <v>1169</v>
      </c>
      <c r="X98" s="2">
        <v>44334</v>
      </c>
      <c r="Y98" s="1">
        <v>3800</v>
      </c>
      <c r="Z98" s="9">
        <v>374.63</v>
      </c>
      <c r="AA98" s="9">
        <v>419.5856</v>
      </c>
      <c r="AE98">
        <v>96</v>
      </c>
      <c r="AF98">
        <v>18</v>
      </c>
      <c r="AG98" t="s">
        <v>221</v>
      </c>
    </row>
    <row r="99" spans="1:33" ht="15.75">
      <c r="A99" s="4">
        <v>97</v>
      </c>
      <c r="B99" s="4">
        <v>1117</v>
      </c>
      <c r="C99" s="42">
        <v>44259</v>
      </c>
      <c r="D99" s="4">
        <v>3100</v>
      </c>
      <c r="E99" s="4">
        <v>18</v>
      </c>
      <c r="F99" s="54">
        <v>5</v>
      </c>
      <c r="G99" s="35" t="s">
        <v>47</v>
      </c>
      <c r="H99" s="35" t="s">
        <v>266</v>
      </c>
      <c r="I99" s="35" t="s">
        <v>87</v>
      </c>
      <c r="J99" s="36">
        <v>8359</v>
      </c>
      <c r="K99" s="34" t="s">
        <v>222</v>
      </c>
      <c r="L99" s="40">
        <v>710</v>
      </c>
      <c r="M99" s="4">
        <v>1</v>
      </c>
      <c r="N99" s="62" t="s">
        <v>355</v>
      </c>
      <c r="O99" s="57"/>
      <c r="R99">
        <v>1173</v>
      </c>
      <c r="S99" s="19">
        <v>44334</v>
      </c>
      <c r="T99">
        <v>4100</v>
      </c>
      <c r="W99" s="4">
        <v>1170</v>
      </c>
      <c r="X99" s="5">
        <v>44334</v>
      </c>
      <c r="Y99" s="4">
        <v>3900</v>
      </c>
      <c r="Z99" s="8">
        <v>374.63</v>
      </c>
      <c r="AA99" s="8">
        <v>419.5856</v>
      </c>
      <c r="AE99">
        <v>97</v>
      </c>
      <c r="AF99">
        <v>18</v>
      </c>
      <c r="AG99" t="s">
        <v>222</v>
      </c>
    </row>
    <row r="100" spans="1:33" ht="15.75">
      <c r="A100" s="4">
        <v>98</v>
      </c>
      <c r="B100" s="4">
        <v>1117</v>
      </c>
      <c r="C100" s="42">
        <v>44259</v>
      </c>
      <c r="D100" s="4">
        <v>3100</v>
      </c>
      <c r="E100" s="4">
        <v>48</v>
      </c>
      <c r="F100" s="54">
        <v>6</v>
      </c>
      <c r="G100" s="35" t="s">
        <v>53</v>
      </c>
      <c r="H100" s="35" t="s">
        <v>13</v>
      </c>
      <c r="I100" s="35" t="s">
        <v>88</v>
      </c>
      <c r="J100" s="36">
        <v>8355</v>
      </c>
      <c r="K100" s="34" t="s">
        <v>206</v>
      </c>
      <c r="L100" s="40">
        <v>1500</v>
      </c>
      <c r="M100" s="4">
        <v>2</v>
      </c>
      <c r="N100" s="62" t="s">
        <v>355</v>
      </c>
      <c r="O100" s="57"/>
      <c r="W100" s="1">
        <v>1171</v>
      </c>
      <c r="X100" s="2">
        <v>44334</v>
      </c>
      <c r="Y100" s="1">
        <v>4000</v>
      </c>
      <c r="Z100" s="9">
        <v>424.58</v>
      </c>
      <c r="AA100" s="9">
        <v>475.52959999999996</v>
      </c>
      <c r="AE100">
        <v>98</v>
      </c>
      <c r="AF100">
        <v>48</v>
      </c>
      <c r="AG100" t="s">
        <v>206</v>
      </c>
    </row>
    <row r="101" spans="1:33" ht="15.75">
      <c r="A101" s="4">
        <v>99</v>
      </c>
      <c r="B101" s="4">
        <v>1117</v>
      </c>
      <c r="C101" s="42">
        <v>44259</v>
      </c>
      <c r="D101" s="4">
        <v>3100</v>
      </c>
      <c r="E101" s="4">
        <v>48</v>
      </c>
      <c r="F101" s="54">
        <v>6</v>
      </c>
      <c r="G101" s="35" t="s">
        <v>53</v>
      </c>
      <c r="H101" s="35" t="s">
        <v>13</v>
      </c>
      <c r="I101" s="35" t="s">
        <v>88</v>
      </c>
      <c r="J101" s="36">
        <v>8355</v>
      </c>
      <c r="K101" s="34" t="s">
        <v>207</v>
      </c>
      <c r="L101" s="40">
        <v>1500</v>
      </c>
      <c r="M101" s="4">
        <v>2</v>
      </c>
      <c r="N101" s="62" t="s">
        <v>355</v>
      </c>
      <c r="O101" s="57"/>
      <c r="W101" s="4">
        <v>1173</v>
      </c>
      <c r="X101" s="5">
        <v>44334</v>
      </c>
      <c r="Y101" s="4">
        <v>4100</v>
      </c>
      <c r="Z101" s="8">
        <v>831.16</v>
      </c>
      <c r="AA101" s="8">
        <v>930.89919999999995</v>
      </c>
      <c r="AE101">
        <v>99</v>
      </c>
      <c r="AF101">
        <v>48</v>
      </c>
      <c r="AG101" t="s">
        <v>207</v>
      </c>
    </row>
    <row r="102" spans="1:33" ht="15.75">
      <c r="A102" s="1">
        <v>100</v>
      </c>
      <c r="B102" s="1">
        <v>1119</v>
      </c>
      <c r="C102" s="43">
        <v>44259</v>
      </c>
      <c r="D102" s="1">
        <v>3200</v>
      </c>
      <c r="E102" s="1">
        <v>18</v>
      </c>
      <c r="F102" s="55">
        <v>5</v>
      </c>
      <c r="G102" s="38" t="s">
        <v>47</v>
      </c>
      <c r="H102" s="38" t="s">
        <v>266</v>
      </c>
      <c r="I102" s="38" t="s">
        <v>87</v>
      </c>
      <c r="J102" s="39">
        <v>8359</v>
      </c>
      <c r="K102" s="37" t="s">
        <v>223</v>
      </c>
      <c r="L102" s="41">
        <v>710</v>
      </c>
      <c r="M102" s="1">
        <v>1</v>
      </c>
      <c r="N102" s="62" t="s">
        <v>355</v>
      </c>
      <c r="O102" s="57"/>
      <c r="AE102">
        <v>100</v>
      </c>
      <c r="AF102">
        <v>18</v>
      </c>
      <c r="AG102" t="s">
        <v>223</v>
      </c>
    </row>
    <row r="103" spans="1:33" ht="15.75">
      <c r="A103" s="1">
        <v>101</v>
      </c>
      <c r="B103" s="1">
        <v>1119</v>
      </c>
      <c r="C103" s="43">
        <v>44259</v>
      </c>
      <c r="D103" s="1">
        <v>3200</v>
      </c>
      <c r="E103" s="1">
        <v>39</v>
      </c>
      <c r="F103" s="55">
        <v>7</v>
      </c>
      <c r="G103" s="38" t="s">
        <v>90</v>
      </c>
      <c r="H103" s="38" t="s">
        <v>13</v>
      </c>
      <c r="I103" s="38" t="s">
        <v>91</v>
      </c>
      <c r="J103" s="39">
        <v>41406</v>
      </c>
      <c r="K103" s="37" t="s">
        <v>189</v>
      </c>
      <c r="L103" s="41">
        <v>1500</v>
      </c>
      <c r="M103" s="1">
        <v>2</v>
      </c>
      <c r="N103" s="62" t="s">
        <v>355</v>
      </c>
      <c r="O103" s="57"/>
      <c r="AE103">
        <v>101</v>
      </c>
      <c r="AF103">
        <v>39</v>
      </c>
      <c r="AG103" t="s">
        <v>189</v>
      </c>
    </row>
    <row r="104" spans="1:33" ht="15.75">
      <c r="A104" s="1">
        <v>102</v>
      </c>
      <c r="B104" s="1">
        <v>1119</v>
      </c>
      <c r="C104" s="43">
        <v>44259</v>
      </c>
      <c r="D104" s="1">
        <v>3200</v>
      </c>
      <c r="E104" s="1">
        <v>39</v>
      </c>
      <c r="F104" s="55">
        <v>7</v>
      </c>
      <c r="G104" s="38" t="s">
        <v>90</v>
      </c>
      <c r="H104" s="38" t="s">
        <v>13</v>
      </c>
      <c r="I104" s="38" t="s">
        <v>91</v>
      </c>
      <c r="J104" s="39">
        <v>41406</v>
      </c>
      <c r="K104" s="37" t="s">
        <v>190</v>
      </c>
      <c r="L104" s="41">
        <v>1500</v>
      </c>
      <c r="M104" s="1">
        <v>2</v>
      </c>
      <c r="N104" s="62" t="s">
        <v>355</v>
      </c>
      <c r="O104" s="57"/>
      <c r="AE104">
        <v>102</v>
      </c>
      <c r="AF104">
        <v>39</v>
      </c>
      <c r="AG104" t="s">
        <v>190</v>
      </c>
    </row>
    <row r="105" spans="1:33" ht="15.75">
      <c r="A105" s="4">
        <v>103</v>
      </c>
      <c r="B105" s="4">
        <v>1150</v>
      </c>
      <c r="C105" s="42">
        <v>44313</v>
      </c>
      <c r="D105" s="4">
        <v>3300</v>
      </c>
      <c r="E105" s="4">
        <v>25</v>
      </c>
      <c r="F105" s="54">
        <v>8</v>
      </c>
      <c r="G105" s="35" t="s">
        <v>92</v>
      </c>
      <c r="H105" s="35" t="s">
        <v>13</v>
      </c>
      <c r="I105" s="35" t="s">
        <v>93</v>
      </c>
      <c r="J105" s="36">
        <v>8294</v>
      </c>
      <c r="K105" s="34" t="s">
        <v>230</v>
      </c>
      <c r="L105" s="40">
        <v>1414.11</v>
      </c>
      <c r="M105" s="4">
        <v>1</v>
      </c>
      <c r="N105" s="62" t="s">
        <v>355</v>
      </c>
      <c r="O105" s="57"/>
      <c r="AE105">
        <v>103</v>
      </c>
      <c r="AF105">
        <v>25</v>
      </c>
      <c r="AG105" t="s">
        <v>230</v>
      </c>
    </row>
    <row r="106" spans="1:33" ht="15.75">
      <c r="A106" s="1">
        <v>104</v>
      </c>
      <c r="B106" s="1">
        <v>1151</v>
      </c>
      <c r="C106" s="43">
        <v>44314</v>
      </c>
      <c r="D106" s="1">
        <v>3400</v>
      </c>
      <c r="E106" s="1">
        <v>40</v>
      </c>
      <c r="F106" s="55">
        <v>3</v>
      </c>
      <c r="G106" s="38" t="s">
        <v>94</v>
      </c>
      <c r="H106" s="38" t="s">
        <v>1</v>
      </c>
      <c r="I106" s="38" t="s">
        <v>95</v>
      </c>
      <c r="J106" s="39">
        <v>1012</v>
      </c>
      <c r="K106" s="37" t="s">
        <v>96</v>
      </c>
      <c r="L106" s="41">
        <v>133.16999999999999</v>
      </c>
      <c r="M106" s="1">
        <v>1</v>
      </c>
      <c r="N106" s="62" t="s">
        <v>355</v>
      </c>
      <c r="O106" s="57"/>
      <c r="AE106">
        <v>104</v>
      </c>
      <c r="AF106">
        <v>40</v>
      </c>
      <c r="AG106" t="s">
        <v>96</v>
      </c>
    </row>
    <row r="107" spans="1:33" ht="18.75">
      <c r="A107" s="4">
        <v>105</v>
      </c>
      <c r="B107" s="4">
        <v>1157</v>
      </c>
      <c r="C107" s="42">
        <v>44333</v>
      </c>
      <c r="D107" s="4">
        <v>3500</v>
      </c>
      <c r="E107" s="4">
        <v>35</v>
      </c>
      <c r="F107" s="54">
        <v>10</v>
      </c>
      <c r="G107" s="35" t="s">
        <v>270</v>
      </c>
      <c r="H107" s="35" t="s">
        <v>19</v>
      </c>
      <c r="I107" s="35" t="s">
        <v>67</v>
      </c>
      <c r="J107" s="36">
        <v>13628</v>
      </c>
      <c r="K107" s="34" t="s">
        <v>181</v>
      </c>
      <c r="L107" s="40">
        <v>1350</v>
      </c>
      <c r="M107" s="4">
        <v>1</v>
      </c>
      <c r="N107" s="62" t="s">
        <v>355</v>
      </c>
      <c r="O107" s="57"/>
      <c r="W107" s="44" t="s">
        <v>116</v>
      </c>
      <c r="X107" s="44" t="s">
        <v>291</v>
      </c>
      <c r="Z107" s="44" t="s">
        <v>330</v>
      </c>
      <c r="AA107" s="44" t="s">
        <v>256</v>
      </c>
      <c r="AE107">
        <v>105</v>
      </c>
      <c r="AF107">
        <v>35</v>
      </c>
      <c r="AG107" t="s">
        <v>181</v>
      </c>
    </row>
    <row r="108" spans="1:33" ht="18.75">
      <c r="A108" s="1">
        <v>106</v>
      </c>
      <c r="B108" s="1">
        <v>1160</v>
      </c>
      <c r="C108" s="43">
        <v>44334</v>
      </c>
      <c r="D108" s="1">
        <v>3600</v>
      </c>
      <c r="E108" s="1">
        <v>46</v>
      </c>
      <c r="F108" s="55">
        <v>6</v>
      </c>
      <c r="G108" s="38" t="s">
        <v>98</v>
      </c>
      <c r="H108" s="38" t="s">
        <v>239</v>
      </c>
      <c r="I108" s="38" t="s">
        <v>99</v>
      </c>
      <c r="J108" s="39">
        <v>99999203</v>
      </c>
      <c r="K108" s="37" t="s">
        <v>199</v>
      </c>
      <c r="L108" s="41">
        <v>2100</v>
      </c>
      <c r="M108" s="1">
        <v>2</v>
      </c>
      <c r="N108" s="62" t="s">
        <v>355</v>
      </c>
      <c r="O108" s="57"/>
      <c r="W108" s="44">
        <v>1</v>
      </c>
      <c r="X108" s="44" t="s">
        <v>316</v>
      </c>
      <c r="Z108" s="44">
        <v>1</v>
      </c>
      <c r="AA108" s="44" t="s">
        <v>239</v>
      </c>
      <c r="AE108">
        <v>106</v>
      </c>
      <c r="AF108">
        <v>46</v>
      </c>
      <c r="AG108" t="s">
        <v>199</v>
      </c>
    </row>
    <row r="109" spans="1:33" ht="18.75">
      <c r="A109" s="1">
        <v>107</v>
      </c>
      <c r="B109" s="1">
        <v>1160</v>
      </c>
      <c r="C109" s="43">
        <v>44334</v>
      </c>
      <c r="D109" s="1">
        <v>3600</v>
      </c>
      <c r="E109" s="1">
        <v>46</v>
      </c>
      <c r="F109" s="55">
        <v>6</v>
      </c>
      <c r="G109" s="38" t="s">
        <v>98</v>
      </c>
      <c r="H109" s="38" t="s">
        <v>239</v>
      </c>
      <c r="I109" s="38" t="s">
        <v>99</v>
      </c>
      <c r="J109" s="39">
        <v>99999203</v>
      </c>
      <c r="K109" s="37" t="s">
        <v>200</v>
      </c>
      <c r="L109" s="41">
        <v>2100</v>
      </c>
      <c r="M109" s="1">
        <v>2</v>
      </c>
      <c r="N109" s="62" t="s">
        <v>355</v>
      </c>
      <c r="O109" s="57"/>
      <c r="W109" s="44">
        <v>2</v>
      </c>
      <c r="X109" s="44" t="s">
        <v>317</v>
      </c>
      <c r="Z109" s="44">
        <v>2</v>
      </c>
      <c r="AA109" s="44" t="s">
        <v>239</v>
      </c>
      <c r="AE109">
        <v>107</v>
      </c>
      <c r="AF109">
        <v>46</v>
      </c>
      <c r="AG109" t="s">
        <v>200</v>
      </c>
    </row>
    <row r="110" spans="1:33" ht="18.75">
      <c r="A110" s="1">
        <v>108</v>
      </c>
      <c r="B110" s="1">
        <v>1160</v>
      </c>
      <c r="C110" s="43">
        <v>44334</v>
      </c>
      <c r="D110" s="1">
        <v>3600</v>
      </c>
      <c r="E110" s="1">
        <v>47</v>
      </c>
      <c r="F110" s="55">
        <v>6</v>
      </c>
      <c r="G110" s="38" t="s">
        <v>100</v>
      </c>
      <c r="H110" s="38" t="s">
        <v>240</v>
      </c>
      <c r="I110" s="38" t="s">
        <v>102</v>
      </c>
      <c r="J110" s="39">
        <v>99999197</v>
      </c>
      <c r="K110" s="37" t="s">
        <v>201</v>
      </c>
      <c r="L110" s="41">
        <v>20013.330000000002</v>
      </c>
      <c r="M110" s="1">
        <v>4</v>
      </c>
      <c r="N110" s="62" t="s">
        <v>355</v>
      </c>
      <c r="O110" s="57"/>
      <c r="W110" s="44">
        <v>3</v>
      </c>
      <c r="X110" s="44" t="s">
        <v>318</v>
      </c>
      <c r="Z110" s="44">
        <v>3</v>
      </c>
      <c r="AA110" s="44" t="s">
        <v>241</v>
      </c>
      <c r="AE110">
        <v>108</v>
      </c>
      <c r="AF110">
        <v>47</v>
      </c>
      <c r="AG110" t="s">
        <v>201</v>
      </c>
    </row>
    <row r="111" spans="1:33" ht="18.75">
      <c r="A111" s="1">
        <v>109</v>
      </c>
      <c r="B111" s="1">
        <v>1160</v>
      </c>
      <c r="C111" s="43">
        <v>44334</v>
      </c>
      <c r="D111" s="1">
        <v>3600</v>
      </c>
      <c r="E111" s="1">
        <v>47</v>
      </c>
      <c r="F111" s="55">
        <v>6</v>
      </c>
      <c r="G111" s="38" t="s">
        <v>100</v>
      </c>
      <c r="H111" s="38" t="s">
        <v>240</v>
      </c>
      <c r="I111" s="38" t="s">
        <v>102</v>
      </c>
      <c r="J111" s="39">
        <v>99999197</v>
      </c>
      <c r="K111" s="37" t="s">
        <v>202</v>
      </c>
      <c r="L111" s="41">
        <v>20013.330000000002</v>
      </c>
      <c r="M111" s="1">
        <v>4</v>
      </c>
      <c r="N111" s="62" t="s">
        <v>355</v>
      </c>
      <c r="O111" s="57"/>
      <c r="W111" s="44">
        <v>4</v>
      </c>
      <c r="X111" s="44" t="s">
        <v>325</v>
      </c>
      <c r="Z111" s="44">
        <v>4</v>
      </c>
      <c r="AA111" s="44" t="s">
        <v>240</v>
      </c>
      <c r="AE111">
        <v>109</v>
      </c>
      <c r="AF111">
        <v>47</v>
      </c>
      <c r="AG111" t="s">
        <v>202</v>
      </c>
    </row>
    <row r="112" spans="1:33" ht="18.75">
      <c r="A112" s="1">
        <v>110</v>
      </c>
      <c r="B112" s="1">
        <v>1160</v>
      </c>
      <c r="C112" s="43">
        <v>44334</v>
      </c>
      <c r="D112" s="1">
        <v>3600</v>
      </c>
      <c r="E112" s="1">
        <v>47</v>
      </c>
      <c r="F112" s="55">
        <v>6</v>
      </c>
      <c r="G112" s="38" t="s">
        <v>100</v>
      </c>
      <c r="H112" s="38" t="s">
        <v>240</v>
      </c>
      <c r="I112" s="38" t="s">
        <v>102</v>
      </c>
      <c r="J112" s="39">
        <v>99999197</v>
      </c>
      <c r="K112" s="37" t="s">
        <v>203</v>
      </c>
      <c r="L112" s="41">
        <v>20013.330000000002</v>
      </c>
      <c r="M112" s="1">
        <v>4</v>
      </c>
      <c r="N112" s="62" t="s">
        <v>355</v>
      </c>
      <c r="O112" s="57"/>
      <c r="W112" s="44">
        <v>5</v>
      </c>
      <c r="X112" s="44" t="s">
        <v>319</v>
      </c>
      <c r="Z112" s="44">
        <v>5</v>
      </c>
      <c r="AA112" s="44" t="s">
        <v>263</v>
      </c>
      <c r="AE112">
        <v>110</v>
      </c>
      <c r="AF112">
        <v>47</v>
      </c>
      <c r="AG112" t="s">
        <v>203</v>
      </c>
    </row>
    <row r="113" spans="1:33" ht="18.75">
      <c r="A113" s="1">
        <v>111</v>
      </c>
      <c r="B113" s="1">
        <v>1160</v>
      </c>
      <c r="C113" s="43">
        <v>44334</v>
      </c>
      <c r="D113" s="1">
        <v>3600</v>
      </c>
      <c r="E113" s="1">
        <v>47</v>
      </c>
      <c r="F113" s="55">
        <v>6</v>
      </c>
      <c r="G113" s="38" t="s">
        <v>100</v>
      </c>
      <c r="H113" s="38" t="s">
        <v>240</v>
      </c>
      <c r="I113" s="38" t="s">
        <v>102</v>
      </c>
      <c r="J113" s="39">
        <v>99999197</v>
      </c>
      <c r="K113" s="37" t="s">
        <v>204</v>
      </c>
      <c r="L113" s="41">
        <v>20013.330000000002</v>
      </c>
      <c r="M113" s="1">
        <v>4</v>
      </c>
      <c r="N113" s="62" t="s">
        <v>355</v>
      </c>
      <c r="O113" s="57"/>
      <c r="W113" s="44">
        <v>6</v>
      </c>
      <c r="X113" s="44" t="s">
        <v>320</v>
      </c>
      <c r="Z113" s="44">
        <v>6</v>
      </c>
      <c r="AA113" s="44" t="s">
        <v>1</v>
      </c>
      <c r="AE113">
        <v>111</v>
      </c>
      <c r="AF113">
        <v>47</v>
      </c>
      <c r="AG113" t="s">
        <v>204</v>
      </c>
    </row>
    <row r="114" spans="1:33" ht="18.75">
      <c r="A114" s="4">
        <v>112</v>
      </c>
      <c r="B114" s="4">
        <v>1168</v>
      </c>
      <c r="C114" s="42">
        <v>44334</v>
      </c>
      <c r="D114" s="4">
        <v>3700</v>
      </c>
      <c r="E114" s="4">
        <v>1</v>
      </c>
      <c r="F114" s="54">
        <v>2</v>
      </c>
      <c r="G114" s="35" t="s">
        <v>103</v>
      </c>
      <c r="H114" s="35" t="s">
        <v>19</v>
      </c>
      <c r="I114" s="35" t="s">
        <v>104</v>
      </c>
      <c r="J114" s="36">
        <v>2260</v>
      </c>
      <c r="K114" s="34" t="s">
        <v>105</v>
      </c>
      <c r="L114" s="40">
        <v>264.74</v>
      </c>
      <c r="M114" s="4">
        <v>2</v>
      </c>
      <c r="N114" s="62" t="s">
        <v>355</v>
      </c>
      <c r="O114" s="57"/>
      <c r="W114" s="44">
        <v>7</v>
      </c>
      <c r="X114" s="44" t="s">
        <v>321</v>
      </c>
      <c r="Z114" s="44">
        <v>7</v>
      </c>
      <c r="AA114" s="44" t="s">
        <v>266</v>
      </c>
      <c r="AE114">
        <v>112</v>
      </c>
      <c r="AF114">
        <v>1</v>
      </c>
      <c r="AG114" t="s">
        <v>105</v>
      </c>
    </row>
    <row r="115" spans="1:33" ht="18.75">
      <c r="A115" s="4">
        <v>113</v>
      </c>
      <c r="B115" s="4">
        <v>1168</v>
      </c>
      <c r="C115" s="42">
        <v>44334</v>
      </c>
      <c r="D115" s="4">
        <v>3700</v>
      </c>
      <c r="E115" s="4">
        <v>1</v>
      </c>
      <c r="F115" s="54">
        <v>2</v>
      </c>
      <c r="G115" s="35" t="s">
        <v>103</v>
      </c>
      <c r="H115" s="35" t="s">
        <v>19</v>
      </c>
      <c r="I115" s="35" t="s">
        <v>104</v>
      </c>
      <c r="J115" s="36">
        <v>2260</v>
      </c>
      <c r="K115" s="34" t="s">
        <v>124</v>
      </c>
      <c r="L115" s="40">
        <v>264.74</v>
      </c>
      <c r="M115" s="4">
        <v>2</v>
      </c>
      <c r="N115" s="62" t="s">
        <v>355</v>
      </c>
      <c r="O115" s="57"/>
      <c r="W115" s="44">
        <v>8</v>
      </c>
      <c r="X115" s="44" t="s">
        <v>322</v>
      </c>
      <c r="Z115" s="44">
        <v>8</v>
      </c>
      <c r="AA115" s="44" t="s">
        <v>19</v>
      </c>
      <c r="AE115">
        <v>113</v>
      </c>
      <c r="AF115">
        <v>1</v>
      </c>
      <c r="AG115" t="s">
        <v>124</v>
      </c>
    </row>
    <row r="116" spans="1:33" ht="18.75">
      <c r="A116" s="1">
        <v>114</v>
      </c>
      <c r="B116" s="1">
        <v>1169</v>
      </c>
      <c r="C116" s="43">
        <v>44334</v>
      </c>
      <c r="D116" s="1">
        <v>3800</v>
      </c>
      <c r="E116" s="1">
        <v>41</v>
      </c>
      <c r="F116" s="55">
        <v>3</v>
      </c>
      <c r="G116" s="38" t="s">
        <v>106</v>
      </c>
      <c r="H116" s="38" t="s">
        <v>13</v>
      </c>
      <c r="I116" s="38" t="s">
        <v>107</v>
      </c>
      <c r="J116" s="39">
        <v>2136</v>
      </c>
      <c r="K116" s="37" t="s">
        <v>191</v>
      </c>
      <c r="L116" s="41">
        <v>374.63</v>
      </c>
      <c r="M116" s="1">
        <v>1</v>
      </c>
      <c r="N116" s="62" t="s">
        <v>355</v>
      </c>
      <c r="O116" s="57"/>
      <c r="W116" s="44">
        <v>9</v>
      </c>
      <c r="X116" s="44" t="s">
        <v>323</v>
      </c>
      <c r="Z116" s="44">
        <v>9</v>
      </c>
      <c r="AA116" s="44" t="s">
        <v>13</v>
      </c>
      <c r="AE116">
        <v>114</v>
      </c>
      <c r="AF116">
        <v>41</v>
      </c>
      <c r="AG116" t="s">
        <v>191</v>
      </c>
    </row>
    <row r="117" spans="1:33" ht="18.75">
      <c r="A117" s="4">
        <v>115</v>
      </c>
      <c r="B117" s="4">
        <v>1170</v>
      </c>
      <c r="C117" s="42">
        <v>44334</v>
      </c>
      <c r="D117" s="4">
        <v>3900</v>
      </c>
      <c r="E117" s="4">
        <v>4</v>
      </c>
      <c r="F117" s="54">
        <v>2</v>
      </c>
      <c r="G117" s="35" t="s">
        <v>276</v>
      </c>
      <c r="H117" s="35" t="s">
        <v>13</v>
      </c>
      <c r="I117" s="35" t="s">
        <v>109</v>
      </c>
      <c r="J117" s="36">
        <v>2136</v>
      </c>
      <c r="K117" s="34" t="s">
        <v>209</v>
      </c>
      <c r="L117" s="40">
        <v>374.63</v>
      </c>
      <c r="M117" s="4">
        <v>1</v>
      </c>
      <c r="N117" s="62" t="s">
        <v>355</v>
      </c>
      <c r="O117" s="57"/>
      <c r="W117" s="44">
        <v>10</v>
      </c>
      <c r="X117" s="44" t="s">
        <v>324</v>
      </c>
      <c r="Z117" s="44">
        <v>10</v>
      </c>
      <c r="AA117" s="44" t="s">
        <v>265</v>
      </c>
      <c r="AE117">
        <v>115</v>
      </c>
      <c r="AF117">
        <v>4</v>
      </c>
      <c r="AG117" t="s">
        <v>209</v>
      </c>
    </row>
    <row r="118" spans="1:33" ht="15.75">
      <c r="A118" s="1">
        <v>116</v>
      </c>
      <c r="B118" s="1">
        <v>1171</v>
      </c>
      <c r="C118" s="43">
        <v>44334</v>
      </c>
      <c r="D118" s="1">
        <v>4000</v>
      </c>
      <c r="E118" s="1">
        <v>3</v>
      </c>
      <c r="F118" s="55">
        <v>2</v>
      </c>
      <c r="G118" s="38" t="s">
        <v>108</v>
      </c>
      <c r="H118" s="38" t="s">
        <v>13</v>
      </c>
      <c r="I118" s="38" t="s">
        <v>110</v>
      </c>
      <c r="J118" s="39">
        <v>2123</v>
      </c>
      <c r="K118" s="37" t="s">
        <v>208</v>
      </c>
      <c r="L118" s="41">
        <v>424.58</v>
      </c>
      <c r="M118" s="1">
        <v>1</v>
      </c>
      <c r="N118" s="62" t="s">
        <v>355</v>
      </c>
      <c r="O118" s="57"/>
      <c r="AE118">
        <v>116</v>
      </c>
      <c r="AF118">
        <v>3</v>
      </c>
      <c r="AG118" t="s">
        <v>208</v>
      </c>
    </row>
    <row r="119" spans="1:33" ht="15.75">
      <c r="A119" s="4">
        <v>117</v>
      </c>
      <c r="B119" s="4">
        <v>1173</v>
      </c>
      <c r="C119" s="42">
        <v>44334</v>
      </c>
      <c r="D119" s="4">
        <v>4100</v>
      </c>
      <c r="E119" s="4">
        <v>2</v>
      </c>
      <c r="F119" s="54">
        <v>2</v>
      </c>
      <c r="G119" s="35" t="s">
        <v>242</v>
      </c>
      <c r="H119" s="35" t="s">
        <v>19</v>
      </c>
      <c r="I119" s="35" t="s">
        <v>111</v>
      </c>
      <c r="J119" s="36">
        <v>2293</v>
      </c>
      <c r="K119" s="34" t="s">
        <v>125</v>
      </c>
      <c r="L119" s="40">
        <v>207.79</v>
      </c>
      <c r="M119" s="4">
        <v>4</v>
      </c>
      <c r="N119" s="62" t="s">
        <v>355</v>
      </c>
      <c r="O119" s="57"/>
      <c r="AE119">
        <v>117</v>
      </c>
      <c r="AF119">
        <v>2</v>
      </c>
      <c r="AG119" t="s">
        <v>125</v>
      </c>
    </row>
    <row r="120" spans="1:33" ht="15.75">
      <c r="A120" s="4">
        <v>118</v>
      </c>
      <c r="B120" s="4">
        <v>1173</v>
      </c>
      <c r="C120" s="42">
        <v>44334</v>
      </c>
      <c r="D120" s="4">
        <v>4100</v>
      </c>
      <c r="E120" s="4">
        <v>2</v>
      </c>
      <c r="F120" s="54">
        <v>2</v>
      </c>
      <c r="G120" s="35" t="s">
        <v>242</v>
      </c>
      <c r="H120" s="35" t="s">
        <v>19</v>
      </c>
      <c r="I120" s="35" t="s">
        <v>111</v>
      </c>
      <c r="J120" s="36">
        <v>2293</v>
      </c>
      <c r="K120" s="34" t="s">
        <v>126</v>
      </c>
      <c r="L120" s="40">
        <v>207.79</v>
      </c>
      <c r="M120" s="4">
        <v>4</v>
      </c>
      <c r="N120" s="62" t="s">
        <v>355</v>
      </c>
      <c r="O120" s="57"/>
      <c r="AE120">
        <v>118</v>
      </c>
      <c r="AF120">
        <v>2</v>
      </c>
      <c r="AG120" t="s">
        <v>126</v>
      </c>
    </row>
    <row r="121" spans="1:33" ht="18.75">
      <c r="A121" s="4">
        <v>119</v>
      </c>
      <c r="B121" s="4">
        <v>1173</v>
      </c>
      <c r="C121" s="42">
        <v>44334</v>
      </c>
      <c r="D121" s="4">
        <v>4100</v>
      </c>
      <c r="E121" s="4">
        <v>2</v>
      </c>
      <c r="F121" s="54">
        <v>2</v>
      </c>
      <c r="G121" s="35" t="s">
        <v>242</v>
      </c>
      <c r="H121" s="35" t="s">
        <v>19</v>
      </c>
      <c r="I121" s="35" t="s">
        <v>111</v>
      </c>
      <c r="J121" s="36">
        <v>2293</v>
      </c>
      <c r="K121" s="34" t="s">
        <v>127</v>
      </c>
      <c r="L121" s="40">
        <v>207.79</v>
      </c>
      <c r="M121" s="4">
        <v>4</v>
      </c>
      <c r="N121" s="62" t="s">
        <v>355</v>
      </c>
      <c r="O121" s="57"/>
      <c r="W121" s="44" t="s">
        <v>338</v>
      </c>
      <c r="X121" s="44" t="s">
        <v>339</v>
      </c>
      <c r="Y121" s="44" t="s">
        <v>327</v>
      </c>
      <c r="Z121" s="44" t="s">
        <v>329</v>
      </c>
      <c r="AE121">
        <v>119</v>
      </c>
      <c r="AF121">
        <v>2</v>
      </c>
      <c r="AG121" t="s">
        <v>127</v>
      </c>
    </row>
    <row r="122" spans="1:33" ht="18.75">
      <c r="A122" s="4">
        <v>120</v>
      </c>
      <c r="B122" s="4">
        <v>1173</v>
      </c>
      <c r="C122" s="42">
        <v>44334</v>
      </c>
      <c r="D122" s="4">
        <v>4100</v>
      </c>
      <c r="E122" s="4">
        <v>2</v>
      </c>
      <c r="F122" s="54">
        <v>2</v>
      </c>
      <c r="G122" s="35" t="s">
        <v>242</v>
      </c>
      <c r="H122" s="35" t="s">
        <v>19</v>
      </c>
      <c r="I122" s="35" t="s">
        <v>111</v>
      </c>
      <c r="J122" s="36">
        <v>2293</v>
      </c>
      <c r="K122" s="34" t="s">
        <v>128</v>
      </c>
      <c r="L122" s="40">
        <v>207.79</v>
      </c>
      <c r="M122" s="4">
        <v>4</v>
      </c>
      <c r="N122" s="62" t="s">
        <v>355</v>
      </c>
      <c r="O122" s="57"/>
      <c r="W122" s="44" t="s">
        <v>326</v>
      </c>
      <c r="X122" s="44">
        <v>0.05</v>
      </c>
      <c r="Y122" s="58">
        <v>39448</v>
      </c>
      <c r="Z122" s="44" t="s">
        <v>340</v>
      </c>
      <c r="AE122">
        <v>120</v>
      </c>
      <c r="AF122">
        <v>2</v>
      </c>
      <c r="AG122" t="s">
        <v>128</v>
      </c>
    </row>
    <row r="123" spans="1:33" ht="18.75">
      <c r="W123" s="44" t="s">
        <v>328</v>
      </c>
      <c r="X123" s="44">
        <v>7.0000000000000007E-2</v>
      </c>
      <c r="Y123" s="58">
        <v>43647</v>
      </c>
      <c r="Z123" s="44" t="s">
        <v>340</v>
      </c>
    </row>
    <row r="127" spans="1:33">
      <c r="G127" s="20" t="s">
        <v>255</v>
      </c>
    </row>
    <row r="128" spans="1:33">
      <c r="E128" s="17"/>
      <c r="F128" s="17"/>
      <c r="G128" s="27" t="s">
        <v>284</v>
      </c>
      <c r="I128" s="16"/>
      <c r="J128" s="18"/>
      <c r="K128" s="16"/>
      <c r="L128" s="17"/>
      <c r="W128" s="101" t="s">
        <v>343</v>
      </c>
      <c r="X128" s="101"/>
      <c r="Y128" s="101"/>
      <c r="Z128" s="101"/>
      <c r="AA128" s="101"/>
    </row>
    <row r="129" spans="7:27">
      <c r="G129" s="28" t="s">
        <v>103</v>
      </c>
      <c r="W129" s="101"/>
      <c r="X129" s="101"/>
      <c r="Y129" s="101"/>
      <c r="Z129" s="101"/>
      <c r="AA129" s="101"/>
    </row>
    <row r="130" spans="7:27">
      <c r="G130" s="28" t="s">
        <v>242</v>
      </c>
      <c r="I130" s="16"/>
      <c r="J130" s="16"/>
      <c r="K130" s="26"/>
      <c r="L130" s="7"/>
    </row>
    <row r="131" spans="7:27">
      <c r="G131" s="29" t="s">
        <v>108</v>
      </c>
      <c r="I131" s="16"/>
      <c r="J131" s="16"/>
      <c r="K131" s="26"/>
      <c r="L131" s="7"/>
      <c r="W131" t="s">
        <v>293</v>
      </c>
      <c r="X131" t="s">
        <v>282</v>
      </c>
      <c r="Y131" t="s">
        <v>234</v>
      </c>
      <c r="Z131" t="s">
        <v>294</v>
      </c>
      <c r="AA131" t="s">
        <v>342</v>
      </c>
    </row>
    <row r="132" spans="7:27">
      <c r="G132" s="28" t="s">
        <v>276</v>
      </c>
      <c r="I132" s="16"/>
      <c r="J132" s="16"/>
      <c r="K132" s="26"/>
      <c r="L132" s="7"/>
      <c r="W132" t="s">
        <v>341</v>
      </c>
      <c r="X132" t="s">
        <v>253</v>
      </c>
      <c r="Y132" t="s">
        <v>260</v>
      </c>
      <c r="Z132" t="s">
        <v>327</v>
      </c>
      <c r="AA132" t="s">
        <v>329</v>
      </c>
    </row>
    <row r="133" spans="7:27">
      <c r="G133" s="28" t="s">
        <v>0</v>
      </c>
      <c r="I133" s="16"/>
      <c r="J133" s="16"/>
      <c r="K133" s="26"/>
      <c r="L133" s="7"/>
      <c r="W133">
        <v>1</v>
      </c>
      <c r="X133">
        <v>1</v>
      </c>
      <c r="Y133">
        <v>264.74</v>
      </c>
      <c r="Z133" s="19">
        <v>44334</v>
      </c>
      <c r="AA133" t="s">
        <v>340</v>
      </c>
    </row>
    <row r="134" spans="7:27">
      <c r="G134" s="29" t="s">
        <v>264</v>
      </c>
      <c r="I134" s="16"/>
      <c r="J134" s="16"/>
      <c r="K134" s="26"/>
      <c r="L134" s="7"/>
      <c r="W134">
        <v>2</v>
      </c>
      <c r="X134">
        <v>2</v>
      </c>
      <c r="Y134">
        <v>207.79</v>
      </c>
      <c r="Z134" s="19">
        <v>44334</v>
      </c>
      <c r="AA134" t="s">
        <v>340</v>
      </c>
    </row>
    <row r="135" spans="7:27">
      <c r="G135" s="28" t="s">
        <v>41</v>
      </c>
      <c r="I135" s="16"/>
      <c r="J135" s="16"/>
      <c r="K135" s="26"/>
      <c r="L135" s="7"/>
      <c r="W135">
        <v>3</v>
      </c>
      <c r="X135">
        <v>3</v>
      </c>
      <c r="Y135">
        <v>424.58</v>
      </c>
      <c r="Z135" s="19">
        <v>44334</v>
      </c>
      <c r="AA135" t="s">
        <v>340</v>
      </c>
    </row>
    <row r="136" spans="7:27">
      <c r="G136" s="29" t="s">
        <v>273</v>
      </c>
      <c r="I136" s="16"/>
      <c r="J136" s="16"/>
      <c r="K136" s="26"/>
      <c r="L136" s="7"/>
      <c r="W136">
        <v>4</v>
      </c>
      <c r="X136">
        <v>4</v>
      </c>
      <c r="Y136">
        <v>374.63</v>
      </c>
      <c r="Z136" s="19">
        <v>44334</v>
      </c>
      <c r="AA136" t="s">
        <v>340</v>
      </c>
    </row>
    <row r="137" spans="7:27">
      <c r="G137" s="29" t="s">
        <v>37</v>
      </c>
      <c r="I137" s="16"/>
      <c r="J137" s="16"/>
      <c r="K137" s="26"/>
      <c r="L137" s="7"/>
      <c r="W137">
        <v>5</v>
      </c>
      <c r="X137">
        <v>5</v>
      </c>
      <c r="Y137">
        <v>100</v>
      </c>
      <c r="Z137" s="19">
        <v>44209</v>
      </c>
      <c r="AA137" t="s">
        <v>340</v>
      </c>
    </row>
    <row r="138" spans="7:27">
      <c r="G138" s="29" t="s">
        <v>243</v>
      </c>
      <c r="I138" s="16"/>
      <c r="J138" s="16"/>
      <c r="K138" s="26"/>
      <c r="L138" s="7"/>
      <c r="W138">
        <v>6</v>
      </c>
      <c r="X138">
        <v>6</v>
      </c>
      <c r="Y138">
        <v>133.16999999999999</v>
      </c>
      <c r="Z138" s="19">
        <v>44209</v>
      </c>
      <c r="AA138" t="s">
        <v>340</v>
      </c>
    </row>
    <row r="139" spans="7:27">
      <c r="G139" s="28" t="s">
        <v>74</v>
      </c>
      <c r="I139" s="16"/>
      <c r="J139" s="16"/>
      <c r="K139" s="26"/>
      <c r="L139" s="7"/>
      <c r="W139">
        <v>7</v>
      </c>
      <c r="X139">
        <v>7</v>
      </c>
      <c r="Y139">
        <v>1435</v>
      </c>
      <c r="Z139" s="19">
        <v>44214</v>
      </c>
      <c r="AA139" t="s">
        <v>340</v>
      </c>
    </row>
    <row r="140" spans="7:27">
      <c r="G140" s="28" t="s">
        <v>274</v>
      </c>
      <c r="I140" s="16"/>
      <c r="J140" s="16"/>
      <c r="K140" s="26"/>
      <c r="L140" s="7"/>
      <c r="W140">
        <v>8</v>
      </c>
      <c r="X140">
        <v>8</v>
      </c>
      <c r="Y140">
        <v>2000</v>
      </c>
      <c r="Z140" s="19">
        <v>44251</v>
      </c>
      <c r="AA140" t="s">
        <v>340</v>
      </c>
    </row>
    <row r="141" spans="7:27">
      <c r="G141" s="28" t="s">
        <v>80</v>
      </c>
      <c r="I141" s="16"/>
      <c r="J141" s="16"/>
      <c r="K141" s="26"/>
      <c r="L141" s="7"/>
      <c r="W141">
        <v>9</v>
      </c>
      <c r="X141">
        <v>9</v>
      </c>
      <c r="Y141">
        <v>69.53</v>
      </c>
      <c r="Z141" s="19">
        <v>44214</v>
      </c>
      <c r="AA141" t="s">
        <v>340</v>
      </c>
    </row>
    <row r="142" spans="7:27">
      <c r="G142" s="29" t="s">
        <v>45</v>
      </c>
      <c r="I142" s="16"/>
      <c r="J142" s="16"/>
      <c r="K142" s="26"/>
      <c r="L142" s="7"/>
      <c r="W142">
        <v>10</v>
      </c>
      <c r="X142">
        <v>10</v>
      </c>
      <c r="Y142">
        <v>89.41</v>
      </c>
      <c r="Z142" s="19">
        <v>44214</v>
      </c>
      <c r="AA142" t="s">
        <v>340</v>
      </c>
    </row>
    <row r="143" spans="7:27">
      <c r="G143" s="29" t="s">
        <v>3</v>
      </c>
      <c r="I143" s="16"/>
      <c r="J143" s="16"/>
      <c r="K143" s="26"/>
      <c r="L143" s="7"/>
      <c r="W143">
        <v>11</v>
      </c>
      <c r="X143">
        <v>11</v>
      </c>
      <c r="Y143">
        <v>6665.33</v>
      </c>
      <c r="Z143" s="19">
        <v>44244</v>
      </c>
      <c r="AA143" t="s">
        <v>340</v>
      </c>
    </row>
    <row r="144" spans="7:27">
      <c r="G144" s="29" t="s">
        <v>55</v>
      </c>
      <c r="I144" s="16"/>
      <c r="J144" s="16"/>
      <c r="K144" s="26"/>
      <c r="L144" s="7"/>
      <c r="W144">
        <v>12</v>
      </c>
      <c r="X144">
        <v>12</v>
      </c>
      <c r="Y144">
        <v>6065.33</v>
      </c>
      <c r="Z144" s="19">
        <v>44244</v>
      </c>
      <c r="AA144" t="s">
        <v>340</v>
      </c>
    </row>
    <row r="145" spans="7:27">
      <c r="G145" s="29" t="s">
        <v>57</v>
      </c>
      <c r="I145" s="16"/>
      <c r="J145" s="16"/>
      <c r="K145" s="26"/>
      <c r="L145" s="7"/>
      <c r="W145">
        <v>13</v>
      </c>
      <c r="X145">
        <v>13</v>
      </c>
      <c r="Y145">
        <v>499.5</v>
      </c>
      <c r="Z145" s="19">
        <v>44253</v>
      </c>
      <c r="AA145" t="s">
        <v>340</v>
      </c>
    </row>
    <row r="146" spans="7:27">
      <c r="G146" s="28" t="s">
        <v>47</v>
      </c>
      <c r="I146" s="16"/>
      <c r="J146" s="16"/>
      <c r="K146" s="26"/>
      <c r="L146" s="7"/>
      <c r="W146">
        <v>14</v>
      </c>
      <c r="X146">
        <v>14</v>
      </c>
      <c r="Y146">
        <v>1090.9100000000001</v>
      </c>
      <c r="Z146" s="19">
        <v>44214</v>
      </c>
      <c r="AA146" t="s">
        <v>340</v>
      </c>
    </row>
    <row r="147" spans="7:27">
      <c r="G147" s="29" t="s">
        <v>59</v>
      </c>
      <c r="I147" s="16"/>
      <c r="J147" s="16"/>
      <c r="K147" s="26"/>
      <c r="L147" s="7"/>
      <c r="W147">
        <v>15</v>
      </c>
      <c r="X147">
        <v>15</v>
      </c>
      <c r="Y147">
        <v>54.35</v>
      </c>
      <c r="Z147" s="19">
        <v>44209</v>
      </c>
      <c r="AA147" t="s">
        <v>340</v>
      </c>
    </row>
    <row r="148" spans="7:27">
      <c r="G148" s="28" t="s">
        <v>50</v>
      </c>
      <c r="I148" s="16"/>
      <c r="J148" s="16"/>
      <c r="K148" s="26"/>
      <c r="L148" s="7"/>
      <c r="W148">
        <v>16</v>
      </c>
      <c r="X148">
        <v>16</v>
      </c>
      <c r="Y148">
        <v>226.07</v>
      </c>
      <c r="Z148" s="19">
        <v>44214</v>
      </c>
      <c r="AA148" t="s">
        <v>340</v>
      </c>
    </row>
    <row r="149" spans="7:27">
      <c r="G149" s="28" t="s">
        <v>12</v>
      </c>
      <c r="I149" s="16"/>
      <c r="J149" s="16"/>
      <c r="K149" s="26"/>
      <c r="L149" s="7"/>
      <c r="W149">
        <v>17</v>
      </c>
      <c r="X149">
        <v>17</v>
      </c>
      <c r="Y149">
        <v>172.63</v>
      </c>
      <c r="Z149" s="19">
        <v>44214</v>
      </c>
      <c r="AA149" t="s">
        <v>340</v>
      </c>
    </row>
    <row r="150" spans="7:27">
      <c r="G150" s="28" t="s">
        <v>28</v>
      </c>
      <c r="I150" s="16"/>
      <c r="J150" s="16"/>
      <c r="K150" s="26"/>
      <c r="L150" s="7"/>
      <c r="W150">
        <v>18</v>
      </c>
      <c r="X150">
        <v>18</v>
      </c>
      <c r="Y150">
        <v>710</v>
      </c>
      <c r="Z150" s="19">
        <v>44214</v>
      </c>
      <c r="AA150" t="s">
        <v>340</v>
      </c>
    </row>
    <row r="151" spans="7:27">
      <c r="G151" s="28" t="s">
        <v>28</v>
      </c>
      <c r="I151" s="16"/>
      <c r="J151" s="16"/>
      <c r="K151" s="26"/>
      <c r="L151" s="7"/>
      <c r="W151">
        <v>19</v>
      </c>
      <c r="X151">
        <v>18</v>
      </c>
      <c r="Y151">
        <v>710</v>
      </c>
      <c r="Z151" s="19">
        <v>44259</v>
      </c>
      <c r="AA151" t="s">
        <v>340</v>
      </c>
    </row>
    <row r="152" spans="7:27">
      <c r="G152" s="28" t="s">
        <v>31</v>
      </c>
      <c r="I152" s="16"/>
      <c r="J152" s="16"/>
      <c r="K152" s="26"/>
      <c r="L152" s="7"/>
      <c r="W152">
        <v>20</v>
      </c>
      <c r="X152">
        <v>19</v>
      </c>
      <c r="Y152">
        <v>448.25</v>
      </c>
      <c r="Z152" s="19">
        <v>44214</v>
      </c>
      <c r="AA152" t="s">
        <v>340</v>
      </c>
    </row>
    <row r="153" spans="7:27">
      <c r="G153" s="28" t="s">
        <v>35</v>
      </c>
      <c r="I153" s="16"/>
      <c r="J153" s="16"/>
      <c r="K153" s="26"/>
      <c r="L153" s="7"/>
      <c r="W153">
        <v>21</v>
      </c>
      <c r="X153">
        <v>20</v>
      </c>
      <c r="Y153">
        <v>1170</v>
      </c>
      <c r="Z153" s="19">
        <v>44214</v>
      </c>
      <c r="AA153" t="s">
        <v>340</v>
      </c>
    </row>
    <row r="154" spans="7:27">
      <c r="G154" s="28" t="s">
        <v>92</v>
      </c>
      <c r="I154" s="16"/>
      <c r="J154" s="16"/>
      <c r="K154" s="26"/>
      <c r="L154" s="7"/>
      <c r="W154">
        <v>22</v>
      </c>
      <c r="X154">
        <v>21</v>
      </c>
      <c r="Y154">
        <v>1500</v>
      </c>
      <c r="Z154" s="19">
        <v>44210</v>
      </c>
      <c r="AA154" t="s">
        <v>340</v>
      </c>
    </row>
    <row r="155" spans="7:27">
      <c r="G155" s="29" t="s">
        <v>78</v>
      </c>
      <c r="I155" s="16"/>
      <c r="J155" s="16"/>
      <c r="K155" s="26"/>
      <c r="L155" s="7"/>
      <c r="W155">
        <v>23</v>
      </c>
      <c r="X155">
        <v>22</v>
      </c>
      <c r="Y155">
        <v>50.75</v>
      </c>
      <c r="Z155" s="19">
        <v>44214</v>
      </c>
      <c r="AA155" t="s">
        <v>340</v>
      </c>
    </row>
    <row r="156" spans="7:27">
      <c r="G156" s="29" t="s">
        <v>85</v>
      </c>
      <c r="I156" s="16"/>
      <c r="J156" s="16"/>
      <c r="K156" s="26"/>
      <c r="L156" s="7"/>
      <c r="W156">
        <v>24</v>
      </c>
      <c r="X156">
        <v>23</v>
      </c>
      <c r="Y156">
        <v>104.5</v>
      </c>
      <c r="Z156" s="19">
        <v>44214</v>
      </c>
      <c r="AA156" t="s">
        <v>340</v>
      </c>
    </row>
    <row r="157" spans="7:27">
      <c r="G157" s="29" t="s">
        <v>33</v>
      </c>
      <c r="I157" s="16"/>
      <c r="J157" s="16"/>
      <c r="K157" s="26"/>
      <c r="L157" s="7"/>
      <c r="W157">
        <v>25</v>
      </c>
      <c r="X157">
        <v>24</v>
      </c>
      <c r="Y157">
        <v>1272</v>
      </c>
      <c r="Z157" s="19">
        <v>44214</v>
      </c>
      <c r="AA157" t="s">
        <v>340</v>
      </c>
    </row>
    <row r="158" spans="7:27">
      <c r="G158" s="28" t="s">
        <v>33</v>
      </c>
      <c r="I158" s="16"/>
      <c r="J158" s="16"/>
      <c r="K158" s="26"/>
      <c r="L158" s="7"/>
      <c r="W158">
        <v>26</v>
      </c>
      <c r="X158">
        <v>25</v>
      </c>
      <c r="Y158">
        <v>1414.11</v>
      </c>
      <c r="Z158" s="19">
        <v>44313</v>
      </c>
      <c r="AA158" t="s">
        <v>340</v>
      </c>
    </row>
    <row r="159" spans="7:27">
      <c r="G159" s="29" t="s">
        <v>61</v>
      </c>
      <c r="I159" s="16"/>
      <c r="J159" s="16"/>
      <c r="K159" s="26"/>
      <c r="L159" s="7"/>
      <c r="W159">
        <v>27</v>
      </c>
      <c r="X159">
        <v>26</v>
      </c>
      <c r="Y159">
        <v>374.63</v>
      </c>
      <c r="Z159" s="19">
        <v>44253</v>
      </c>
      <c r="AA159" t="s">
        <v>340</v>
      </c>
    </row>
    <row r="160" spans="7:27">
      <c r="G160" s="28" t="s">
        <v>267</v>
      </c>
      <c r="I160" s="16"/>
      <c r="J160" s="16"/>
      <c r="K160" s="26"/>
      <c r="L160" s="7"/>
      <c r="W160">
        <v>28</v>
      </c>
      <c r="X160">
        <v>26</v>
      </c>
      <c r="Y160">
        <v>374.63</v>
      </c>
      <c r="Z160" s="19">
        <v>44260</v>
      </c>
      <c r="AA160" t="s">
        <v>340</v>
      </c>
    </row>
    <row r="161" spans="7:27">
      <c r="G161" s="29" t="s">
        <v>268</v>
      </c>
      <c r="I161" s="16"/>
      <c r="J161" s="16"/>
      <c r="K161" s="26"/>
      <c r="L161" s="7"/>
      <c r="W161">
        <v>29</v>
      </c>
      <c r="X161">
        <v>27</v>
      </c>
      <c r="Y161">
        <v>358.74</v>
      </c>
      <c r="Z161" s="19">
        <v>44263</v>
      </c>
      <c r="AA161" t="s">
        <v>340</v>
      </c>
    </row>
    <row r="162" spans="7:27">
      <c r="G162" s="28" t="s">
        <v>6</v>
      </c>
      <c r="I162" s="16"/>
      <c r="J162" s="16"/>
      <c r="K162" s="26"/>
      <c r="L162" s="7"/>
      <c r="W162">
        <v>30</v>
      </c>
      <c r="X162">
        <v>28</v>
      </c>
      <c r="Y162">
        <v>1040</v>
      </c>
      <c r="Z162" s="19">
        <v>44214</v>
      </c>
      <c r="AA162" s="19">
        <v>44252</v>
      </c>
    </row>
    <row r="163" spans="7:27">
      <c r="G163" s="28" t="s">
        <v>70</v>
      </c>
      <c r="I163" s="16"/>
      <c r="J163" s="16"/>
      <c r="K163" s="26"/>
      <c r="L163" s="7"/>
      <c r="W163">
        <v>31</v>
      </c>
      <c r="X163">
        <v>28</v>
      </c>
      <c r="Y163">
        <v>1200</v>
      </c>
      <c r="Z163" s="19">
        <v>44253</v>
      </c>
      <c r="AA163" t="s">
        <v>340</v>
      </c>
    </row>
    <row r="164" spans="7:27">
      <c r="G164" s="29" t="s">
        <v>22</v>
      </c>
      <c r="I164" s="16"/>
      <c r="J164" s="16"/>
      <c r="K164" s="26"/>
      <c r="L164" s="7"/>
      <c r="W164">
        <v>32</v>
      </c>
      <c r="X164">
        <v>29</v>
      </c>
      <c r="Y164">
        <v>1435</v>
      </c>
      <c r="Z164" s="19">
        <v>44215</v>
      </c>
      <c r="AA164" t="s">
        <v>340</v>
      </c>
    </row>
    <row r="165" spans="7:27">
      <c r="G165" s="28" t="s">
        <v>270</v>
      </c>
      <c r="I165" s="16"/>
      <c r="J165" s="16"/>
      <c r="K165" s="26"/>
      <c r="L165" s="7"/>
      <c r="W165">
        <v>33</v>
      </c>
      <c r="X165">
        <v>30</v>
      </c>
      <c r="Y165">
        <v>1842</v>
      </c>
      <c r="Z165" s="19">
        <v>44214</v>
      </c>
      <c r="AA165" t="s">
        <v>340</v>
      </c>
    </row>
    <row r="166" spans="7:27">
      <c r="G166" s="28" t="s">
        <v>63</v>
      </c>
      <c r="I166" s="16"/>
      <c r="J166" s="16"/>
      <c r="K166" s="26"/>
      <c r="L166" s="7"/>
      <c r="W166">
        <v>34</v>
      </c>
      <c r="X166">
        <v>31</v>
      </c>
      <c r="Y166">
        <v>2605</v>
      </c>
      <c r="Z166" s="19">
        <v>44214</v>
      </c>
      <c r="AA166" t="s">
        <v>340</v>
      </c>
    </row>
    <row r="167" spans="7:27">
      <c r="G167" s="28" t="s">
        <v>15</v>
      </c>
      <c r="I167" s="16"/>
      <c r="J167" s="16"/>
      <c r="K167" s="26"/>
      <c r="L167" s="7"/>
      <c r="W167">
        <v>35</v>
      </c>
      <c r="X167">
        <v>32</v>
      </c>
      <c r="Y167">
        <v>2100</v>
      </c>
      <c r="Z167" s="19">
        <v>44209</v>
      </c>
      <c r="AA167" t="s">
        <v>340</v>
      </c>
    </row>
    <row r="168" spans="7:27">
      <c r="G168" s="28" t="s">
        <v>18</v>
      </c>
      <c r="I168" s="16"/>
      <c r="J168" s="16"/>
      <c r="K168" s="26"/>
      <c r="L168" s="7"/>
      <c r="W168">
        <v>36</v>
      </c>
      <c r="X168">
        <v>33</v>
      </c>
      <c r="Y168">
        <v>358.74</v>
      </c>
      <c r="Z168" s="19">
        <v>44251</v>
      </c>
      <c r="AA168" t="s">
        <v>340</v>
      </c>
    </row>
    <row r="169" spans="7:27">
      <c r="G169" s="29" t="s">
        <v>90</v>
      </c>
      <c r="I169" s="16"/>
      <c r="J169" s="16"/>
      <c r="K169" s="26"/>
      <c r="L169" s="7"/>
      <c r="W169">
        <v>37</v>
      </c>
      <c r="X169">
        <v>34</v>
      </c>
      <c r="Y169">
        <v>1010</v>
      </c>
      <c r="Z169" s="19">
        <v>44210</v>
      </c>
      <c r="AA169" t="s">
        <v>340</v>
      </c>
    </row>
    <row r="170" spans="7:27">
      <c r="G170" s="29" t="s">
        <v>94</v>
      </c>
      <c r="I170" s="16"/>
      <c r="J170" s="16"/>
      <c r="K170" s="26"/>
      <c r="L170" s="7"/>
      <c r="W170">
        <v>38</v>
      </c>
      <c r="X170">
        <v>34</v>
      </c>
      <c r="Y170">
        <v>1010</v>
      </c>
      <c r="Z170" s="19">
        <v>44214</v>
      </c>
      <c r="AA170" t="s">
        <v>340</v>
      </c>
    </row>
    <row r="171" spans="7:27">
      <c r="G171" s="29" t="s">
        <v>106</v>
      </c>
      <c r="I171" s="16"/>
      <c r="J171" s="16"/>
      <c r="K171" s="26"/>
      <c r="L171" s="7"/>
      <c r="W171">
        <v>39</v>
      </c>
      <c r="X171">
        <v>35</v>
      </c>
      <c r="Y171">
        <v>1350</v>
      </c>
      <c r="Z171" s="19">
        <v>44214</v>
      </c>
      <c r="AA171" t="s">
        <v>340</v>
      </c>
    </row>
    <row r="172" spans="7:27">
      <c r="G172" s="28" t="s">
        <v>43</v>
      </c>
      <c r="I172" s="16"/>
      <c r="J172" s="16"/>
      <c r="K172" s="26"/>
      <c r="L172" s="7"/>
      <c r="W172">
        <v>40</v>
      </c>
      <c r="X172">
        <v>35</v>
      </c>
      <c r="Y172">
        <v>1350</v>
      </c>
      <c r="Z172" s="19">
        <v>44333</v>
      </c>
      <c r="AA172" t="s">
        <v>340</v>
      </c>
    </row>
    <row r="173" spans="7:27">
      <c r="G173" s="28" t="s">
        <v>83</v>
      </c>
      <c r="I173" s="16"/>
      <c r="J173" s="16"/>
      <c r="K173" s="26"/>
      <c r="L173" s="7"/>
      <c r="W173">
        <v>41</v>
      </c>
      <c r="X173">
        <v>36</v>
      </c>
      <c r="Y173">
        <v>1991</v>
      </c>
      <c r="Z173" s="19">
        <v>44214</v>
      </c>
      <c r="AA173" t="s">
        <v>340</v>
      </c>
    </row>
    <row r="174" spans="7:27">
      <c r="G174" s="28" t="s">
        <v>24</v>
      </c>
      <c r="I174" s="16"/>
      <c r="J174" s="16"/>
      <c r="K174" s="26"/>
      <c r="L174" s="7"/>
      <c r="W174">
        <v>42</v>
      </c>
      <c r="X174">
        <v>37</v>
      </c>
      <c r="Y174">
        <v>199.8</v>
      </c>
      <c r="Z174" s="19">
        <v>44210</v>
      </c>
      <c r="AA174" t="s">
        <v>340</v>
      </c>
    </row>
    <row r="175" spans="7:27">
      <c r="G175" s="29" t="s">
        <v>24</v>
      </c>
      <c r="I175" s="16"/>
      <c r="J175" s="16"/>
      <c r="K175" s="26"/>
      <c r="L175" s="7"/>
      <c r="W175">
        <v>43</v>
      </c>
      <c r="X175">
        <v>38</v>
      </c>
      <c r="Y175">
        <v>332.97</v>
      </c>
      <c r="Z175" s="19">
        <v>44210</v>
      </c>
      <c r="AA175" t="s">
        <v>340</v>
      </c>
    </row>
    <row r="176" spans="7:27">
      <c r="G176" s="29" t="s">
        <v>98</v>
      </c>
      <c r="I176" s="16"/>
      <c r="J176" s="16"/>
      <c r="K176" s="26"/>
      <c r="L176" s="7"/>
      <c r="W176">
        <v>44</v>
      </c>
      <c r="X176">
        <v>39</v>
      </c>
      <c r="Y176">
        <v>1500</v>
      </c>
      <c r="Z176" s="19">
        <v>44259</v>
      </c>
      <c r="AA176" t="s">
        <v>340</v>
      </c>
    </row>
    <row r="177" spans="7:27">
      <c r="G177" s="29" t="s">
        <v>100</v>
      </c>
      <c r="I177" s="16"/>
      <c r="J177" s="16"/>
      <c r="K177" s="26"/>
      <c r="L177" s="7"/>
      <c r="W177">
        <v>45</v>
      </c>
      <c r="X177">
        <v>40</v>
      </c>
      <c r="Y177">
        <v>133.16999999999999</v>
      </c>
      <c r="Z177" s="19">
        <v>44314</v>
      </c>
      <c r="AA177" t="s">
        <v>340</v>
      </c>
    </row>
    <row r="178" spans="7:27">
      <c r="G178" s="28" t="s">
        <v>53</v>
      </c>
      <c r="I178" s="16"/>
      <c r="J178" s="16"/>
      <c r="K178" s="26"/>
      <c r="L178" s="7"/>
      <c r="W178">
        <v>46</v>
      </c>
      <c r="X178">
        <v>41</v>
      </c>
      <c r="Y178">
        <v>374.63</v>
      </c>
      <c r="Z178" s="19">
        <v>44334</v>
      </c>
      <c r="AA178" t="s">
        <v>340</v>
      </c>
    </row>
    <row r="179" spans="7:27">
      <c r="G179" s="28" t="s">
        <v>53</v>
      </c>
      <c r="I179" s="16"/>
      <c r="J179" s="16"/>
      <c r="K179" s="26"/>
      <c r="L179" s="7"/>
      <c r="W179">
        <v>47</v>
      </c>
      <c r="X179">
        <v>42</v>
      </c>
      <c r="Y179">
        <v>1250</v>
      </c>
      <c r="Z179" s="19">
        <v>44214</v>
      </c>
      <c r="AA179" t="s">
        <v>340</v>
      </c>
    </row>
    <row r="180" spans="7:27">
      <c r="W180">
        <v>48</v>
      </c>
      <c r="X180">
        <v>43</v>
      </c>
      <c r="Y180">
        <v>1435</v>
      </c>
      <c r="Z180" s="19">
        <v>44253</v>
      </c>
      <c r="AA180" t="s">
        <v>340</v>
      </c>
    </row>
    <row r="181" spans="7:27">
      <c r="W181">
        <v>49</v>
      </c>
      <c r="X181">
        <v>44</v>
      </c>
      <c r="Y181">
        <v>504.69</v>
      </c>
      <c r="Z181" s="19">
        <v>44210</v>
      </c>
      <c r="AA181" t="s">
        <v>340</v>
      </c>
    </row>
    <row r="182" spans="7:27">
      <c r="W182">
        <v>50</v>
      </c>
      <c r="X182">
        <v>45</v>
      </c>
      <c r="Y182">
        <v>553.95000000000005</v>
      </c>
      <c r="Z182" s="19">
        <v>44214</v>
      </c>
      <c r="AA182" t="s">
        <v>340</v>
      </c>
    </row>
    <row r="183" spans="7:27">
      <c r="W183">
        <v>51</v>
      </c>
      <c r="X183">
        <v>46</v>
      </c>
      <c r="Y183">
        <v>2100</v>
      </c>
      <c r="Z183" s="19">
        <v>44334</v>
      </c>
      <c r="AA183" t="s">
        <v>340</v>
      </c>
    </row>
    <row r="184" spans="7:27">
      <c r="W184">
        <v>52</v>
      </c>
      <c r="X184">
        <v>47</v>
      </c>
      <c r="Y184">
        <v>20013.330000000002</v>
      </c>
      <c r="Z184" s="19">
        <v>44334</v>
      </c>
      <c r="AA184" t="s">
        <v>340</v>
      </c>
    </row>
    <row r="185" spans="7:27">
      <c r="W185">
        <v>53</v>
      </c>
      <c r="X185">
        <v>48</v>
      </c>
      <c r="Y185">
        <v>1435</v>
      </c>
      <c r="Z185" s="19">
        <v>44214</v>
      </c>
      <c r="AA185" s="19">
        <v>44258</v>
      </c>
    </row>
    <row r="186" spans="7:27">
      <c r="W186">
        <v>54</v>
      </c>
      <c r="X186">
        <v>48</v>
      </c>
      <c r="Y186">
        <v>1500</v>
      </c>
      <c r="Z186" s="19">
        <v>44259</v>
      </c>
      <c r="AA186" t="s">
        <v>340</v>
      </c>
    </row>
  </sheetData>
  <autoFilter ref="A1:O122" xr:uid="{13CEB316-ECE9-497E-9212-F885721047D8}"/>
  <sortState xmlns:xlrd2="http://schemas.microsoft.com/office/spreadsheetml/2017/richdata2" ref="X133:Z186">
    <sortCondition ref="X133:X186"/>
  </sortState>
  <mergeCells count="5">
    <mergeCell ref="R57:T57"/>
    <mergeCell ref="W57:Z57"/>
    <mergeCell ref="W128:AA129"/>
    <mergeCell ref="S1:U1"/>
    <mergeCell ref="X47:Y48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B15B-5CA3-451A-9FE0-41D78A83EE11}">
  <dimension ref="B1:AB137"/>
  <sheetViews>
    <sheetView tabSelected="1" zoomScale="59" workbookViewId="0">
      <selection activeCell="J25" sqref="J25"/>
    </sheetView>
  </sheetViews>
  <sheetFormatPr defaultRowHeight="15"/>
  <cols>
    <col min="2" max="2" width="11.140625" customWidth="1"/>
    <col min="3" max="3" width="21.28515625" customWidth="1"/>
    <col min="4" max="4" width="19.85546875" customWidth="1"/>
    <col min="5" max="5" width="17.85546875" customWidth="1"/>
    <col min="6" max="6" width="25" customWidth="1"/>
    <col min="7" max="7" width="17.85546875" customWidth="1"/>
    <col min="8" max="8" width="20" customWidth="1"/>
    <col min="9" max="9" width="14.140625" customWidth="1"/>
    <col min="10" max="10" width="11.28515625" customWidth="1"/>
    <col min="13" max="13" width="17.42578125" customWidth="1"/>
    <col min="14" max="14" width="11.7109375" customWidth="1"/>
    <col min="15" max="15" width="18.7109375" customWidth="1"/>
    <col min="18" max="18" width="20.5703125" customWidth="1"/>
    <col min="19" max="19" width="18.42578125" customWidth="1"/>
    <col min="20" max="20" width="15.42578125" customWidth="1"/>
    <col min="21" max="21" width="16.7109375" customWidth="1"/>
    <col min="22" max="22" width="17.140625" customWidth="1"/>
    <col min="25" max="25" width="14.7109375" customWidth="1"/>
    <col min="26" max="26" width="10.5703125" customWidth="1"/>
    <col min="27" max="27" width="9.5703125" customWidth="1"/>
    <col min="28" max="28" width="14.85546875" customWidth="1"/>
  </cols>
  <sheetData>
    <row r="1" spans="2:28" ht="14.45" customHeight="1">
      <c r="D1" s="101" t="s">
        <v>347</v>
      </c>
      <c r="E1" s="101"/>
      <c r="F1" s="101"/>
      <c r="M1" s="101" t="s">
        <v>348</v>
      </c>
      <c r="N1" s="101"/>
      <c r="O1" s="101"/>
      <c r="R1" s="101" t="s">
        <v>362</v>
      </c>
      <c r="S1" s="101"/>
      <c r="T1" s="101"/>
      <c r="U1" s="92"/>
      <c r="V1" s="92"/>
      <c r="Y1" s="101" t="s">
        <v>349</v>
      </c>
      <c r="Z1" s="101"/>
      <c r="AA1" s="101"/>
      <c r="AB1" s="101"/>
    </row>
    <row r="2" spans="2:28" ht="14.45" customHeight="1">
      <c r="D2" s="101"/>
      <c r="E2" s="101"/>
      <c r="F2" s="101"/>
      <c r="M2" s="101"/>
      <c r="N2" s="101"/>
      <c r="O2" s="101"/>
      <c r="R2" s="101"/>
      <c r="S2" s="101"/>
      <c r="T2" s="101"/>
      <c r="U2" s="92"/>
      <c r="V2" s="92"/>
      <c r="Y2" s="101"/>
      <c r="Z2" s="101"/>
      <c r="AA2" s="101"/>
      <c r="AB2" s="101"/>
    </row>
    <row r="3" spans="2:28">
      <c r="B3" s="77" t="s">
        <v>282</v>
      </c>
      <c r="C3" s="77" t="s">
        <v>283</v>
      </c>
      <c r="D3" s="77" t="s">
        <v>292</v>
      </c>
      <c r="E3" s="77" t="s">
        <v>337</v>
      </c>
      <c r="F3" s="77" t="s">
        <v>120</v>
      </c>
      <c r="G3" s="77" t="s">
        <v>285</v>
      </c>
      <c r="H3" s="77" t="s">
        <v>234</v>
      </c>
      <c r="M3" t="s">
        <v>278</v>
      </c>
      <c r="N3" t="s">
        <v>282</v>
      </c>
      <c r="O3" t="s">
        <v>287</v>
      </c>
      <c r="R3" t="s">
        <v>114</v>
      </c>
      <c r="S3" t="s">
        <v>115</v>
      </c>
      <c r="T3" t="s">
        <v>252</v>
      </c>
      <c r="U3" s="21"/>
      <c r="V3" s="21"/>
      <c r="Y3" t="s">
        <v>332</v>
      </c>
      <c r="Z3" t="s">
        <v>114</v>
      </c>
      <c r="AA3" t="s">
        <v>253</v>
      </c>
      <c r="AB3" t="s">
        <v>259</v>
      </c>
    </row>
    <row r="4" spans="2:28">
      <c r="B4" s="68">
        <v>1</v>
      </c>
      <c r="C4" s="93">
        <v>2</v>
      </c>
      <c r="D4" s="68" t="s">
        <v>300</v>
      </c>
      <c r="E4" s="68">
        <v>8</v>
      </c>
      <c r="F4" s="68" t="s">
        <v>104</v>
      </c>
      <c r="G4" s="73">
        <v>2260</v>
      </c>
      <c r="H4" s="76">
        <v>264.74</v>
      </c>
      <c r="M4" t="s">
        <v>331</v>
      </c>
      <c r="N4" t="s">
        <v>253</v>
      </c>
      <c r="O4" t="s">
        <v>277</v>
      </c>
      <c r="R4">
        <v>1003</v>
      </c>
      <c r="S4" s="97">
        <v>44209</v>
      </c>
      <c r="T4">
        <v>100</v>
      </c>
      <c r="U4" s="7"/>
      <c r="V4" s="7"/>
      <c r="Y4">
        <v>1</v>
      </c>
      <c r="Z4">
        <v>1003</v>
      </c>
      <c r="AA4">
        <v>5</v>
      </c>
      <c r="AB4">
        <v>1</v>
      </c>
    </row>
    <row r="5" spans="2:28">
      <c r="B5" s="67">
        <v>2</v>
      </c>
      <c r="C5" s="94">
        <v>2</v>
      </c>
      <c r="D5" s="67" t="s">
        <v>302</v>
      </c>
      <c r="E5" s="67">
        <v>8</v>
      </c>
      <c r="F5" s="67" t="s">
        <v>111</v>
      </c>
      <c r="G5" s="74">
        <v>2293</v>
      </c>
      <c r="H5" s="71">
        <v>207.79</v>
      </c>
      <c r="M5">
        <v>1</v>
      </c>
      <c r="N5">
        <v>5</v>
      </c>
      <c r="O5" t="s">
        <v>135</v>
      </c>
      <c r="R5">
        <v>1021</v>
      </c>
      <c r="S5" s="97">
        <v>44209</v>
      </c>
      <c r="T5">
        <v>200</v>
      </c>
      <c r="U5" s="7"/>
      <c r="V5" s="7"/>
      <c r="Y5">
        <v>2</v>
      </c>
      <c r="Z5">
        <v>1021</v>
      </c>
      <c r="AA5">
        <v>15</v>
      </c>
      <c r="AB5">
        <v>2</v>
      </c>
    </row>
    <row r="6" spans="2:28">
      <c r="B6" s="68">
        <v>3</v>
      </c>
      <c r="C6" s="95">
        <v>2</v>
      </c>
      <c r="D6" s="69" t="s">
        <v>295</v>
      </c>
      <c r="E6" s="27">
        <v>9</v>
      </c>
      <c r="F6" s="70" t="s">
        <v>110</v>
      </c>
      <c r="G6" s="73">
        <v>2123</v>
      </c>
      <c r="H6" s="76">
        <v>424.58</v>
      </c>
      <c r="M6">
        <v>2</v>
      </c>
      <c r="N6">
        <v>15</v>
      </c>
      <c r="O6" t="s">
        <v>122</v>
      </c>
      <c r="R6">
        <v>1026</v>
      </c>
      <c r="S6" s="97">
        <v>44209</v>
      </c>
      <c r="T6">
        <v>300</v>
      </c>
      <c r="U6" s="7"/>
      <c r="V6" s="7"/>
      <c r="Y6">
        <v>3</v>
      </c>
      <c r="Z6">
        <v>1026</v>
      </c>
      <c r="AA6">
        <v>32</v>
      </c>
      <c r="AB6">
        <v>2</v>
      </c>
    </row>
    <row r="7" spans="2:28">
      <c r="B7" s="67">
        <v>4</v>
      </c>
      <c r="C7" s="94">
        <v>2</v>
      </c>
      <c r="D7" s="67" t="s">
        <v>301</v>
      </c>
      <c r="E7" s="75">
        <v>9</v>
      </c>
      <c r="F7" s="75" t="s">
        <v>109</v>
      </c>
      <c r="G7" s="74">
        <v>2136</v>
      </c>
      <c r="H7" s="71">
        <v>374.63</v>
      </c>
      <c r="M7">
        <v>3</v>
      </c>
      <c r="N7">
        <v>15</v>
      </c>
      <c r="O7" t="s">
        <v>141</v>
      </c>
      <c r="R7">
        <v>1030</v>
      </c>
      <c r="S7" s="97">
        <v>44209</v>
      </c>
      <c r="T7">
        <v>400</v>
      </c>
      <c r="U7" s="7"/>
      <c r="V7" s="7"/>
      <c r="Y7">
        <v>4</v>
      </c>
      <c r="Z7">
        <v>1030</v>
      </c>
      <c r="AA7">
        <v>6</v>
      </c>
      <c r="AB7">
        <v>-1</v>
      </c>
    </row>
    <row r="8" spans="2:28">
      <c r="B8" s="68">
        <v>5</v>
      </c>
      <c r="C8" s="93">
        <v>1</v>
      </c>
      <c r="D8" s="68" t="s">
        <v>296</v>
      </c>
      <c r="E8" s="27">
        <v>6</v>
      </c>
      <c r="F8" s="27" t="s">
        <v>2</v>
      </c>
      <c r="G8" s="73">
        <v>1006</v>
      </c>
      <c r="H8" s="76">
        <v>100</v>
      </c>
      <c r="M8">
        <v>4</v>
      </c>
      <c r="N8">
        <v>32</v>
      </c>
      <c r="O8" t="s">
        <v>72</v>
      </c>
      <c r="R8">
        <v>1031</v>
      </c>
      <c r="S8" s="97">
        <v>44210</v>
      </c>
      <c r="T8">
        <v>500</v>
      </c>
      <c r="U8" s="7"/>
      <c r="V8" s="7"/>
      <c r="Y8">
        <v>5</v>
      </c>
      <c r="Z8">
        <v>1030</v>
      </c>
      <c r="AA8">
        <v>6</v>
      </c>
      <c r="AB8">
        <v>1</v>
      </c>
    </row>
    <row r="9" spans="2:28">
      <c r="B9" s="67">
        <v>6</v>
      </c>
      <c r="C9" s="94">
        <v>1</v>
      </c>
      <c r="D9" s="67" t="s">
        <v>297</v>
      </c>
      <c r="E9" s="75">
        <v>6</v>
      </c>
      <c r="F9" s="75" t="s">
        <v>11</v>
      </c>
      <c r="G9" s="74">
        <v>1012</v>
      </c>
      <c r="H9" s="71">
        <v>133.16999999999999</v>
      </c>
      <c r="M9">
        <v>5</v>
      </c>
      <c r="N9">
        <v>32</v>
      </c>
      <c r="O9" t="s">
        <v>112</v>
      </c>
      <c r="R9">
        <v>1033</v>
      </c>
      <c r="S9" s="97">
        <v>44210</v>
      </c>
      <c r="T9">
        <v>600</v>
      </c>
      <c r="U9" s="7"/>
      <c r="V9" s="7"/>
      <c r="Y9">
        <v>6</v>
      </c>
      <c r="Z9">
        <v>1031</v>
      </c>
      <c r="AA9">
        <v>21</v>
      </c>
      <c r="AB9">
        <v>2</v>
      </c>
    </row>
    <row r="10" spans="2:28">
      <c r="B10" s="68">
        <v>7</v>
      </c>
      <c r="C10" s="93">
        <v>1</v>
      </c>
      <c r="D10" s="68" t="s">
        <v>298</v>
      </c>
      <c r="E10" s="27">
        <v>9</v>
      </c>
      <c r="F10" s="27" t="s">
        <v>42</v>
      </c>
      <c r="G10" s="73">
        <v>8335</v>
      </c>
      <c r="H10" s="76">
        <v>1435</v>
      </c>
      <c r="M10">
        <v>6</v>
      </c>
      <c r="N10">
        <v>6</v>
      </c>
      <c r="O10" t="s">
        <v>129</v>
      </c>
      <c r="R10">
        <v>1034</v>
      </c>
      <c r="S10" s="97">
        <v>44210</v>
      </c>
      <c r="T10">
        <v>700</v>
      </c>
      <c r="U10" s="7"/>
      <c r="V10" s="7"/>
      <c r="Y10">
        <v>7</v>
      </c>
      <c r="Z10">
        <v>1031</v>
      </c>
      <c r="AA10">
        <v>37</v>
      </c>
      <c r="AB10">
        <v>2</v>
      </c>
    </row>
    <row r="11" spans="2:28">
      <c r="B11" s="67">
        <v>8</v>
      </c>
      <c r="C11" s="94">
        <v>1</v>
      </c>
      <c r="D11" s="67" t="s">
        <v>299</v>
      </c>
      <c r="E11" s="75">
        <v>9</v>
      </c>
      <c r="F11" s="75" t="s">
        <v>73</v>
      </c>
      <c r="G11" s="74">
        <v>8360</v>
      </c>
      <c r="H11" s="71">
        <v>2000</v>
      </c>
      <c r="M11">
        <v>7</v>
      </c>
      <c r="N11">
        <v>6</v>
      </c>
      <c r="O11" t="s">
        <v>130</v>
      </c>
      <c r="R11">
        <v>1036</v>
      </c>
      <c r="S11" s="97">
        <v>44214</v>
      </c>
      <c r="T11">
        <v>800</v>
      </c>
      <c r="U11" s="7"/>
      <c r="V11" s="7"/>
      <c r="Y11">
        <v>8</v>
      </c>
      <c r="Z11">
        <v>1031</v>
      </c>
      <c r="AA11">
        <v>38</v>
      </c>
      <c r="AB11">
        <v>4</v>
      </c>
    </row>
    <row r="12" spans="2:28">
      <c r="B12" s="68">
        <v>9</v>
      </c>
      <c r="C12" s="93">
        <v>4</v>
      </c>
      <c r="D12" s="68" t="s">
        <v>304</v>
      </c>
      <c r="E12" s="27">
        <v>5</v>
      </c>
      <c r="F12" s="27" t="s">
        <v>38</v>
      </c>
      <c r="G12" s="73">
        <v>11164009</v>
      </c>
      <c r="H12" s="76">
        <v>69.53</v>
      </c>
      <c r="M12">
        <v>8</v>
      </c>
      <c r="N12">
        <v>21</v>
      </c>
      <c r="O12" t="s">
        <v>227</v>
      </c>
      <c r="R12">
        <v>1040</v>
      </c>
      <c r="S12" s="97">
        <v>44214</v>
      </c>
      <c r="T12">
        <v>900</v>
      </c>
      <c r="U12" s="7"/>
      <c r="V12" s="7"/>
      <c r="Y12">
        <v>9</v>
      </c>
      <c r="Z12">
        <v>1033</v>
      </c>
      <c r="AA12" s="98">
        <v>34</v>
      </c>
      <c r="AB12">
        <v>-1</v>
      </c>
    </row>
    <row r="13" spans="2:28">
      <c r="B13" s="67">
        <v>10</v>
      </c>
      <c r="C13" s="94">
        <v>4</v>
      </c>
      <c r="D13" s="67" t="s">
        <v>305</v>
      </c>
      <c r="E13" s="75">
        <v>5</v>
      </c>
      <c r="F13" s="75" t="s">
        <v>40</v>
      </c>
      <c r="G13" s="74">
        <v>42542001</v>
      </c>
      <c r="H13" s="71">
        <v>89.41</v>
      </c>
      <c r="M13">
        <v>9</v>
      </c>
      <c r="N13">
        <v>21</v>
      </c>
      <c r="O13" t="s">
        <v>228</v>
      </c>
      <c r="R13">
        <v>1042</v>
      </c>
      <c r="S13" s="97">
        <v>44214</v>
      </c>
      <c r="T13">
        <v>1000</v>
      </c>
      <c r="U13" s="7"/>
      <c r="V13" s="7"/>
      <c r="Y13">
        <v>10</v>
      </c>
      <c r="Z13">
        <v>1033</v>
      </c>
      <c r="AA13" s="98">
        <v>34</v>
      </c>
      <c r="AB13">
        <v>1</v>
      </c>
    </row>
    <row r="14" spans="2:28">
      <c r="B14" s="68">
        <v>11</v>
      </c>
      <c r="C14" s="93">
        <v>4</v>
      </c>
      <c r="D14" s="68" t="s">
        <v>306</v>
      </c>
      <c r="E14" s="27">
        <v>3</v>
      </c>
      <c r="F14" s="27" t="s">
        <v>76</v>
      </c>
      <c r="G14" s="73">
        <v>51281</v>
      </c>
      <c r="H14" s="76">
        <v>6665.33</v>
      </c>
      <c r="M14">
        <v>10</v>
      </c>
      <c r="N14">
        <v>37</v>
      </c>
      <c r="O14" t="s">
        <v>17</v>
      </c>
      <c r="R14">
        <v>1043</v>
      </c>
      <c r="S14" s="97">
        <v>44214</v>
      </c>
      <c r="T14">
        <v>1100</v>
      </c>
      <c r="U14" s="7"/>
      <c r="V14" s="7"/>
      <c r="Y14">
        <v>11</v>
      </c>
      <c r="Z14">
        <v>1034</v>
      </c>
      <c r="AA14">
        <v>44</v>
      </c>
      <c r="AB14">
        <v>2</v>
      </c>
    </row>
    <row r="15" spans="2:28">
      <c r="B15" s="67">
        <v>12</v>
      </c>
      <c r="C15" s="94">
        <v>4</v>
      </c>
      <c r="D15" s="67" t="s">
        <v>307</v>
      </c>
      <c r="E15" s="75">
        <v>3</v>
      </c>
      <c r="F15" s="75" t="s">
        <v>275</v>
      </c>
      <c r="G15" s="74">
        <v>51287</v>
      </c>
      <c r="H15" s="71">
        <v>6065.33</v>
      </c>
      <c r="M15">
        <v>11</v>
      </c>
      <c r="N15">
        <v>37</v>
      </c>
      <c r="O15" t="s">
        <v>184</v>
      </c>
      <c r="R15">
        <v>1044</v>
      </c>
      <c r="S15" s="97">
        <v>44214</v>
      </c>
      <c r="T15">
        <v>1200</v>
      </c>
      <c r="U15" s="7"/>
      <c r="V15" s="7"/>
      <c r="Y15">
        <v>12</v>
      </c>
      <c r="Z15">
        <v>1036</v>
      </c>
      <c r="AA15">
        <v>34</v>
      </c>
      <c r="AB15">
        <v>2</v>
      </c>
    </row>
    <row r="16" spans="2:28">
      <c r="B16" s="68">
        <v>13</v>
      </c>
      <c r="C16" s="93">
        <v>4</v>
      </c>
      <c r="D16" s="68" t="s">
        <v>295</v>
      </c>
      <c r="E16" s="27">
        <v>9</v>
      </c>
      <c r="F16" s="27" t="s">
        <v>81</v>
      </c>
      <c r="G16" s="73">
        <v>8211010</v>
      </c>
      <c r="H16" s="76">
        <v>499.5</v>
      </c>
      <c r="M16">
        <v>12</v>
      </c>
      <c r="N16">
        <v>38</v>
      </c>
      <c r="O16" t="s">
        <v>185</v>
      </c>
      <c r="R16">
        <v>1046</v>
      </c>
      <c r="S16" s="97">
        <v>44214</v>
      </c>
      <c r="T16">
        <v>1300</v>
      </c>
      <c r="U16" s="7"/>
      <c r="V16" s="7"/>
      <c r="Y16">
        <v>13</v>
      </c>
      <c r="Z16">
        <v>1040</v>
      </c>
      <c r="AA16">
        <v>22</v>
      </c>
      <c r="AB16">
        <v>2</v>
      </c>
    </row>
    <row r="17" spans="2:28">
      <c r="B17" s="67">
        <v>14</v>
      </c>
      <c r="C17" s="94">
        <v>4</v>
      </c>
      <c r="D17" s="67" t="s">
        <v>303</v>
      </c>
      <c r="E17" s="75">
        <v>8</v>
      </c>
      <c r="F17" s="75" t="s">
        <v>46</v>
      </c>
      <c r="G17" s="74">
        <v>50864001</v>
      </c>
      <c r="H17" s="71">
        <v>1090.9100000000001</v>
      </c>
      <c r="M17">
        <v>13</v>
      </c>
      <c r="N17">
        <v>38</v>
      </c>
      <c r="O17" t="s">
        <v>186</v>
      </c>
      <c r="R17">
        <v>1048</v>
      </c>
      <c r="S17" s="97">
        <v>44214</v>
      </c>
      <c r="T17">
        <v>1400</v>
      </c>
      <c r="U17" s="7"/>
      <c r="V17" s="7"/>
      <c r="Y17">
        <v>14</v>
      </c>
      <c r="Z17">
        <v>1040</v>
      </c>
      <c r="AA17">
        <v>23</v>
      </c>
      <c r="AB17">
        <v>14</v>
      </c>
    </row>
    <row r="18" spans="2:28">
      <c r="B18" s="68">
        <v>15</v>
      </c>
      <c r="C18" s="93">
        <v>5</v>
      </c>
      <c r="D18" s="68" t="s">
        <v>304</v>
      </c>
      <c r="E18" s="27">
        <v>5</v>
      </c>
      <c r="F18" s="27" t="s">
        <v>5</v>
      </c>
      <c r="G18" s="73">
        <v>20815001</v>
      </c>
      <c r="H18" s="76">
        <v>54.35</v>
      </c>
      <c r="M18">
        <v>14</v>
      </c>
      <c r="N18">
        <v>38</v>
      </c>
      <c r="O18" t="s">
        <v>187</v>
      </c>
      <c r="R18">
        <v>1049</v>
      </c>
      <c r="S18" s="97">
        <v>44214</v>
      </c>
      <c r="T18">
        <v>1500</v>
      </c>
      <c r="U18" s="7"/>
      <c r="V18" s="7"/>
      <c r="Y18">
        <v>15</v>
      </c>
      <c r="Z18">
        <v>1042</v>
      </c>
      <c r="AA18">
        <v>28</v>
      </c>
      <c r="AB18">
        <v>1</v>
      </c>
    </row>
    <row r="19" spans="2:28">
      <c r="B19" s="67">
        <v>16</v>
      </c>
      <c r="C19" s="94">
        <v>5</v>
      </c>
      <c r="D19" s="67" t="s">
        <v>300</v>
      </c>
      <c r="E19" s="75">
        <v>8</v>
      </c>
      <c r="F19" s="75" t="s">
        <v>56</v>
      </c>
      <c r="G19" s="74">
        <v>40184001</v>
      </c>
      <c r="H19" s="71">
        <v>226.07</v>
      </c>
      <c r="M19">
        <v>15</v>
      </c>
      <c r="N19">
        <v>38</v>
      </c>
      <c r="O19" t="s">
        <v>188</v>
      </c>
      <c r="R19">
        <v>1051</v>
      </c>
      <c r="S19" s="97">
        <v>44214</v>
      </c>
      <c r="T19">
        <v>1600</v>
      </c>
      <c r="U19" s="7"/>
      <c r="V19" s="7"/>
      <c r="Y19">
        <v>16</v>
      </c>
      <c r="Z19">
        <v>1043</v>
      </c>
      <c r="AA19">
        <v>24</v>
      </c>
      <c r="AB19">
        <v>1</v>
      </c>
    </row>
    <row r="20" spans="2:28">
      <c r="B20" s="68">
        <v>17</v>
      </c>
      <c r="C20" s="93">
        <v>5</v>
      </c>
      <c r="D20" s="68" t="s">
        <v>296</v>
      </c>
      <c r="E20" s="27">
        <v>6</v>
      </c>
      <c r="F20" s="27" t="s">
        <v>58</v>
      </c>
      <c r="G20" s="73">
        <v>40182001</v>
      </c>
      <c r="H20" s="76">
        <v>172.63</v>
      </c>
      <c r="M20">
        <v>16</v>
      </c>
      <c r="N20">
        <v>34</v>
      </c>
      <c r="O20" t="s">
        <v>175</v>
      </c>
      <c r="R20">
        <v>1052</v>
      </c>
      <c r="S20" s="97">
        <v>44214</v>
      </c>
      <c r="T20">
        <v>1700</v>
      </c>
      <c r="U20" s="7"/>
      <c r="V20" s="7"/>
      <c r="Y20">
        <v>17</v>
      </c>
      <c r="Z20">
        <v>1044</v>
      </c>
      <c r="AA20">
        <v>9</v>
      </c>
      <c r="AB20">
        <v>4</v>
      </c>
    </row>
    <row r="21" spans="2:28">
      <c r="B21" s="67">
        <v>18</v>
      </c>
      <c r="C21" s="94">
        <v>5</v>
      </c>
      <c r="D21" s="67" t="s">
        <v>308</v>
      </c>
      <c r="E21" s="75">
        <v>7</v>
      </c>
      <c r="F21" s="75" t="s">
        <v>87</v>
      </c>
      <c r="G21" s="74">
        <v>8359</v>
      </c>
      <c r="H21" s="71">
        <v>710</v>
      </c>
      <c r="M21">
        <v>17</v>
      </c>
      <c r="N21">
        <v>34</v>
      </c>
      <c r="O21" t="s">
        <v>176</v>
      </c>
      <c r="R21">
        <v>1054</v>
      </c>
      <c r="S21" s="97">
        <v>44214</v>
      </c>
      <c r="T21">
        <v>1800</v>
      </c>
      <c r="U21" s="7"/>
      <c r="V21" s="7"/>
      <c r="Y21">
        <v>18</v>
      </c>
      <c r="Z21">
        <v>1044</v>
      </c>
      <c r="AA21">
        <v>10</v>
      </c>
      <c r="AB21">
        <v>4</v>
      </c>
    </row>
    <row r="22" spans="2:28">
      <c r="B22" s="68">
        <v>19</v>
      </c>
      <c r="C22" s="93">
        <v>5</v>
      </c>
      <c r="D22" s="68" t="s">
        <v>295</v>
      </c>
      <c r="E22" s="27">
        <v>9</v>
      </c>
      <c r="F22" s="27" t="s">
        <v>60</v>
      </c>
      <c r="G22" s="73">
        <v>5850009</v>
      </c>
      <c r="H22" s="76">
        <v>448.25</v>
      </c>
      <c r="M22">
        <v>18</v>
      </c>
      <c r="N22">
        <v>44</v>
      </c>
      <c r="O22" t="s">
        <v>196</v>
      </c>
      <c r="R22">
        <v>1056</v>
      </c>
      <c r="S22" s="97">
        <v>44214</v>
      </c>
      <c r="T22">
        <v>1900</v>
      </c>
      <c r="U22" s="7"/>
      <c r="V22" s="7"/>
      <c r="Y22">
        <v>19</v>
      </c>
      <c r="Z22">
        <v>1046</v>
      </c>
      <c r="AA22">
        <v>7</v>
      </c>
      <c r="AB22">
        <v>2</v>
      </c>
    </row>
    <row r="23" spans="2:28">
      <c r="B23" s="67">
        <v>20</v>
      </c>
      <c r="C23" s="94">
        <v>5</v>
      </c>
      <c r="D23" s="67" t="s">
        <v>303</v>
      </c>
      <c r="E23" s="75">
        <v>8</v>
      </c>
      <c r="F23" s="75" t="s">
        <v>51</v>
      </c>
      <c r="G23" s="74">
        <v>13563</v>
      </c>
      <c r="H23" s="71">
        <v>1170</v>
      </c>
      <c r="M23">
        <v>19</v>
      </c>
      <c r="N23">
        <v>44</v>
      </c>
      <c r="O23" t="s">
        <v>197</v>
      </c>
      <c r="R23">
        <v>1057</v>
      </c>
      <c r="S23" s="97">
        <v>44214</v>
      </c>
      <c r="T23">
        <v>2000</v>
      </c>
      <c r="U23" s="7"/>
      <c r="V23" s="7"/>
      <c r="Y23">
        <v>20</v>
      </c>
      <c r="Z23">
        <v>1046</v>
      </c>
      <c r="AA23">
        <v>42</v>
      </c>
      <c r="AB23">
        <v>2</v>
      </c>
    </row>
    <row r="24" spans="2:28">
      <c r="B24" s="68">
        <v>21</v>
      </c>
      <c r="C24" s="93">
        <v>5</v>
      </c>
      <c r="D24" s="68" t="s">
        <v>298</v>
      </c>
      <c r="E24" s="27">
        <v>9</v>
      </c>
      <c r="F24" s="27" t="s">
        <v>14</v>
      </c>
      <c r="G24" s="73">
        <v>41406</v>
      </c>
      <c r="H24" s="76">
        <v>1500</v>
      </c>
      <c r="M24">
        <v>20</v>
      </c>
      <c r="N24">
        <v>34</v>
      </c>
      <c r="O24" t="s">
        <v>177</v>
      </c>
      <c r="R24">
        <v>1058</v>
      </c>
      <c r="S24" s="97">
        <v>44214</v>
      </c>
      <c r="T24">
        <v>2100</v>
      </c>
      <c r="U24" s="7"/>
      <c r="V24" s="7"/>
      <c r="Y24">
        <v>21</v>
      </c>
      <c r="Z24">
        <v>1048</v>
      </c>
      <c r="AA24">
        <v>14</v>
      </c>
      <c r="AB24">
        <v>1</v>
      </c>
    </row>
    <row r="25" spans="2:28">
      <c r="B25" s="67">
        <v>22</v>
      </c>
      <c r="C25" s="94">
        <v>8</v>
      </c>
      <c r="D25" s="67" t="s">
        <v>304</v>
      </c>
      <c r="E25" s="75">
        <v>5</v>
      </c>
      <c r="F25" s="75" t="s">
        <v>29</v>
      </c>
      <c r="G25" s="74">
        <v>8413009</v>
      </c>
      <c r="H25" s="71">
        <v>50.75</v>
      </c>
      <c r="M25">
        <v>21</v>
      </c>
      <c r="N25">
        <v>34</v>
      </c>
      <c r="O25" t="s">
        <v>178</v>
      </c>
      <c r="R25">
        <v>1064</v>
      </c>
      <c r="S25" s="19">
        <v>44215</v>
      </c>
      <c r="T25">
        <v>2200</v>
      </c>
      <c r="U25" s="7"/>
      <c r="V25" s="7"/>
      <c r="Y25">
        <v>22</v>
      </c>
      <c r="Z25">
        <v>1049</v>
      </c>
      <c r="AA25">
        <v>18</v>
      </c>
      <c r="AB25">
        <v>1</v>
      </c>
    </row>
    <row r="26" spans="2:28">
      <c r="B26" s="68">
        <v>22</v>
      </c>
      <c r="C26" s="93">
        <v>8</v>
      </c>
      <c r="D26" s="68" t="s">
        <v>304</v>
      </c>
      <c r="E26" s="27">
        <v>5</v>
      </c>
      <c r="F26" s="27" t="s">
        <v>29</v>
      </c>
      <c r="G26" s="73">
        <v>8413009</v>
      </c>
      <c r="H26" s="76">
        <v>50.75</v>
      </c>
      <c r="M26">
        <v>22</v>
      </c>
      <c r="N26">
        <v>22</v>
      </c>
      <c r="O26" t="s">
        <v>30</v>
      </c>
      <c r="R26">
        <v>1089</v>
      </c>
      <c r="S26" s="97">
        <v>44251</v>
      </c>
      <c r="T26">
        <v>2300</v>
      </c>
      <c r="U26" s="7"/>
      <c r="V26" s="7"/>
      <c r="Y26">
        <v>23</v>
      </c>
      <c r="Z26">
        <v>1049</v>
      </c>
      <c r="AA26">
        <v>20</v>
      </c>
      <c r="AB26">
        <v>1</v>
      </c>
    </row>
    <row r="27" spans="2:28">
      <c r="B27" s="67">
        <v>23</v>
      </c>
      <c r="C27" s="94">
        <v>8</v>
      </c>
      <c r="D27" s="67" t="s">
        <v>296</v>
      </c>
      <c r="E27" s="75">
        <v>6</v>
      </c>
      <c r="F27" s="75" t="s">
        <v>32</v>
      </c>
      <c r="G27" s="74">
        <v>3820009</v>
      </c>
      <c r="H27" s="71">
        <v>104.5</v>
      </c>
      <c r="M27">
        <v>23</v>
      </c>
      <c r="N27">
        <v>22</v>
      </c>
      <c r="O27" t="s">
        <v>142</v>
      </c>
      <c r="R27">
        <v>1090</v>
      </c>
      <c r="S27" s="97">
        <v>44251</v>
      </c>
      <c r="T27">
        <v>2400</v>
      </c>
      <c r="U27" s="7"/>
      <c r="V27" s="7"/>
      <c r="Y27">
        <v>24</v>
      </c>
      <c r="Z27">
        <v>1051</v>
      </c>
      <c r="AA27">
        <v>45</v>
      </c>
      <c r="AB27">
        <v>1</v>
      </c>
    </row>
    <row r="28" spans="2:28">
      <c r="B28" s="68">
        <v>24</v>
      </c>
      <c r="C28" s="93">
        <v>8</v>
      </c>
      <c r="D28" s="68" t="s">
        <v>303</v>
      </c>
      <c r="E28" s="27">
        <v>8</v>
      </c>
      <c r="F28" s="27" t="s">
        <v>36</v>
      </c>
      <c r="G28" s="73">
        <v>1100321</v>
      </c>
      <c r="H28" s="76">
        <v>1272</v>
      </c>
      <c r="M28">
        <v>24</v>
      </c>
      <c r="N28">
        <v>23</v>
      </c>
      <c r="O28" t="s">
        <v>143</v>
      </c>
      <c r="R28">
        <v>1091</v>
      </c>
      <c r="S28" s="19">
        <v>44244</v>
      </c>
      <c r="T28">
        <v>2500</v>
      </c>
      <c r="U28" s="7"/>
      <c r="V28" s="7"/>
      <c r="Y28">
        <v>25</v>
      </c>
      <c r="Z28">
        <v>1052</v>
      </c>
      <c r="AA28">
        <v>48</v>
      </c>
      <c r="AB28">
        <v>1</v>
      </c>
    </row>
    <row r="29" spans="2:28">
      <c r="B29" s="67">
        <v>25</v>
      </c>
      <c r="C29" s="94">
        <v>8</v>
      </c>
      <c r="D29" s="67" t="s">
        <v>298</v>
      </c>
      <c r="E29" s="75">
        <v>9</v>
      </c>
      <c r="F29" s="75" t="s">
        <v>93</v>
      </c>
      <c r="G29" s="74">
        <v>8294</v>
      </c>
      <c r="H29" s="71">
        <v>1414.11</v>
      </c>
      <c r="M29">
        <v>25</v>
      </c>
      <c r="N29">
        <v>23</v>
      </c>
      <c r="O29" t="s">
        <v>144</v>
      </c>
      <c r="R29">
        <v>1102</v>
      </c>
      <c r="S29" s="97">
        <v>44253</v>
      </c>
      <c r="T29">
        <v>2600</v>
      </c>
      <c r="U29" s="7"/>
      <c r="V29" s="7"/>
      <c r="Y29">
        <v>26</v>
      </c>
      <c r="Z29">
        <v>1054</v>
      </c>
      <c r="AA29">
        <v>16</v>
      </c>
      <c r="AB29">
        <v>3</v>
      </c>
    </row>
    <row r="30" spans="2:28">
      <c r="B30" s="68">
        <v>26</v>
      </c>
      <c r="C30" s="93">
        <v>9</v>
      </c>
      <c r="D30" s="68" t="s">
        <v>295</v>
      </c>
      <c r="E30" s="27">
        <v>9</v>
      </c>
      <c r="F30" s="27" t="s">
        <v>79</v>
      </c>
      <c r="G30" s="73">
        <v>2136</v>
      </c>
      <c r="H30" s="76">
        <v>374.63</v>
      </c>
      <c r="M30">
        <v>26</v>
      </c>
      <c r="N30">
        <v>23</v>
      </c>
      <c r="O30" t="s">
        <v>145</v>
      </c>
      <c r="R30">
        <v>1105</v>
      </c>
      <c r="S30" s="97">
        <v>44253</v>
      </c>
      <c r="T30">
        <v>2700</v>
      </c>
      <c r="U30" s="7"/>
      <c r="V30" s="7"/>
      <c r="Y30">
        <v>27</v>
      </c>
      <c r="Z30">
        <v>1054</v>
      </c>
      <c r="AA30">
        <v>17</v>
      </c>
      <c r="AB30">
        <v>1</v>
      </c>
    </row>
    <row r="31" spans="2:28">
      <c r="B31" s="67">
        <v>27</v>
      </c>
      <c r="C31" s="94">
        <v>9</v>
      </c>
      <c r="D31" s="67" t="s">
        <v>311</v>
      </c>
      <c r="E31" s="75">
        <v>8</v>
      </c>
      <c r="F31" s="75" t="s">
        <v>86</v>
      </c>
      <c r="G31" s="74">
        <v>2124</v>
      </c>
      <c r="H31" s="71">
        <v>358.74</v>
      </c>
      <c r="M31">
        <v>27</v>
      </c>
      <c r="N31">
        <v>23</v>
      </c>
      <c r="O31" t="s">
        <v>146</v>
      </c>
      <c r="R31">
        <v>1107</v>
      </c>
      <c r="S31" s="19">
        <v>44260</v>
      </c>
      <c r="T31">
        <v>2800</v>
      </c>
      <c r="U31" s="7"/>
      <c r="V31" s="7"/>
      <c r="Y31">
        <v>28</v>
      </c>
      <c r="Z31">
        <v>1054</v>
      </c>
      <c r="AA31">
        <v>19</v>
      </c>
      <c r="AB31">
        <v>2</v>
      </c>
    </row>
    <row r="32" spans="2:28">
      <c r="B32" s="68">
        <v>28</v>
      </c>
      <c r="C32" s="93">
        <v>9</v>
      </c>
      <c r="D32" s="68" t="s">
        <v>303</v>
      </c>
      <c r="E32" s="27">
        <v>8</v>
      </c>
      <c r="F32" s="27" t="s">
        <v>82</v>
      </c>
      <c r="G32" s="73">
        <v>41398</v>
      </c>
      <c r="H32" s="76">
        <v>1200</v>
      </c>
      <c r="M32">
        <v>28</v>
      </c>
      <c r="N32">
        <v>23</v>
      </c>
      <c r="O32" t="s">
        <v>147</v>
      </c>
      <c r="R32">
        <v>1111</v>
      </c>
      <c r="S32" s="19">
        <v>44253</v>
      </c>
      <c r="T32">
        <v>2900</v>
      </c>
      <c r="U32" s="7"/>
      <c r="V32" s="7"/>
      <c r="Y32">
        <v>29</v>
      </c>
      <c r="Z32">
        <v>1056</v>
      </c>
      <c r="AA32">
        <v>30</v>
      </c>
      <c r="AB32">
        <v>2</v>
      </c>
    </row>
    <row r="33" spans="2:28">
      <c r="B33" s="67">
        <v>29</v>
      </c>
      <c r="C33" s="94">
        <v>9</v>
      </c>
      <c r="D33" s="67" t="s">
        <v>298</v>
      </c>
      <c r="E33" s="75">
        <v>9</v>
      </c>
      <c r="F33" s="75" t="s">
        <v>69</v>
      </c>
      <c r="G33" s="74">
        <v>8335</v>
      </c>
      <c r="H33" s="71">
        <v>1435</v>
      </c>
      <c r="M33">
        <v>29</v>
      </c>
      <c r="N33">
        <v>23</v>
      </c>
      <c r="O33" t="s">
        <v>148</v>
      </c>
      <c r="R33">
        <v>1114</v>
      </c>
      <c r="S33" s="19">
        <v>44263</v>
      </c>
      <c r="T33">
        <v>3000</v>
      </c>
      <c r="U33" s="7"/>
      <c r="V33" s="7"/>
      <c r="Y33">
        <v>30</v>
      </c>
      <c r="Z33">
        <v>1056</v>
      </c>
      <c r="AA33">
        <v>36</v>
      </c>
      <c r="AB33">
        <v>2</v>
      </c>
    </row>
    <row r="34" spans="2:28">
      <c r="B34" s="68">
        <v>30</v>
      </c>
      <c r="C34" s="93">
        <v>9</v>
      </c>
      <c r="D34" s="68" t="s">
        <v>312</v>
      </c>
      <c r="E34" s="27">
        <v>9</v>
      </c>
      <c r="F34" s="27" t="s">
        <v>62</v>
      </c>
      <c r="G34" s="73">
        <v>11577</v>
      </c>
      <c r="H34" s="76">
        <v>1842</v>
      </c>
      <c r="M34">
        <v>30</v>
      </c>
      <c r="N34">
        <v>23</v>
      </c>
      <c r="O34" t="s">
        <v>149</v>
      </c>
      <c r="R34">
        <v>1117</v>
      </c>
      <c r="S34" s="97">
        <v>44259</v>
      </c>
      <c r="T34">
        <v>3100</v>
      </c>
      <c r="U34" s="7"/>
      <c r="V34" s="7"/>
      <c r="Y34">
        <v>31</v>
      </c>
      <c r="Z34">
        <v>1057</v>
      </c>
      <c r="AA34">
        <v>31</v>
      </c>
      <c r="AB34">
        <v>2</v>
      </c>
    </row>
    <row r="35" spans="2:28">
      <c r="B35" s="67">
        <v>31</v>
      </c>
      <c r="C35" s="94">
        <v>10</v>
      </c>
      <c r="D35" s="67" t="s">
        <v>315</v>
      </c>
      <c r="E35" s="75">
        <v>2</v>
      </c>
      <c r="F35" s="75" t="s">
        <v>269</v>
      </c>
      <c r="G35" s="74">
        <v>56014</v>
      </c>
      <c r="H35" s="71">
        <v>2605</v>
      </c>
      <c r="M35">
        <v>31</v>
      </c>
      <c r="N35">
        <v>23</v>
      </c>
      <c r="O35" t="s">
        <v>150</v>
      </c>
      <c r="R35">
        <v>1119</v>
      </c>
      <c r="S35" s="97">
        <v>44259</v>
      </c>
      <c r="T35">
        <v>3200</v>
      </c>
      <c r="U35" s="7"/>
      <c r="V35" s="7"/>
      <c r="Y35">
        <v>32</v>
      </c>
      <c r="Z35">
        <v>1058</v>
      </c>
      <c r="AA35">
        <v>35</v>
      </c>
      <c r="AB35">
        <v>1</v>
      </c>
    </row>
    <row r="36" spans="2:28">
      <c r="B36" s="68">
        <v>32</v>
      </c>
      <c r="C36" s="93">
        <v>10</v>
      </c>
      <c r="D36" s="68" t="s">
        <v>309</v>
      </c>
      <c r="E36" s="27">
        <v>2</v>
      </c>
      <c r="F36" s="27" t="s">
        <v>65</v>
      </c>
      <c r="G36" s="73">
        <v>66001</v>
      </c>
      <c r="H36" s="76">
        <v>2100</v>
      </c>
      <c r="M36">
        <v>32</v>
      </c>
      <c r="N36">
        <v>23</v>
      </c>
      <c r="O36" t="s">
        <v>151</v>
      </c>
      <c r="R36">
        <v>1150</v>
      </c>
      <c r="S36" s="19">
        <v>44313</v>
      </c>
      <c r="T36">
        <v>3300</v>
      </c>
      <c r="U36" s="7"/>
      <c r="V36" s="7"/>
      <c r="Y36">
        <v>33</v>
      </c>
      <c r="Z36">
        <v>1058</v>
      </c>
      <c r="AA36">
        <v>35</v>
      </c>
      <c r="AB36">
        <v>-1</v>
      </c>
    </row>
    <row r="37" spans="2:28">
      <c r="B37" s="67">
        <v>33</v>
      </c>
      <c r="C37" s="94">
        <v>10</v>
      </c>
      <c r="D37" s="67" t="s">
        <v>311</v>
      </c>
      <c r="E37" s="75">
        <v>8</v>
      </c>
      <c r="F37" s="75" t="s">
        <v>71</v>
      </c>
      <c r="G37" s="74">
        <v>2124</v>
      </c>
      <c r="H37" s="71">
        <v>358.74</v>
      </c>
      <c r="M37">
        <v>33</v>
      </c>
      <c r="N37">
        <v>23</v>
      </c>
      <c r="O37" t="s">
        <v>152</v>
      </c>
      <c r="R37">
        <v>1151</v>
      </c>
      <c r="S37" s="19">
        <v>44314</v>
      </c>
      <c r="T37">
        <v>3400</v>
      </c>
      <c r="U37" s="7"/>
      <c r="V37" s="7"/>
      <c r="Y37">
        <v>34</v>
      </c>
      <c r="Z37">
        <v>1064</v>
      </c>
      <c r="AA37">
        <v>29</v>
      </c>
      <c r="AB37">
        <v>-2</v>
      </c>
    </row>
    <row r="38" spans="2:28">
      <c r="B38" s="68">
        <v>34</v>
      </c>
      <c r="C38" s="93">
        <v>10</v>
      </c>
      <c r="D38" s="68" t="s">
        <v>303</v>
      </c>
      <c r="E38" s="27">
        <v>8</v>
      </c>
      <c r="F38" s="27" t="s">
        <v>23</v>
      </c>
      <c r="G38" s="73">
        <v>8427</v>
      </c>
      <c r="H38" s="76">
        <v>1010</v>
      </c>
      <c r="M38">
        <v>34</v>
      </c>
      <c r="N38">
        <v>23</v>
      </c>
      <c r="O38" t="s">
        <v>153</v>
      </c>
      <c r="R38">
        <v>1157</v>
      </c>
      <c r="S38" s="19">
        <v>44333</v>
      </c>
      <c r="T38">
        <v>3500</v>
      </c>
      <c r="U38" s="7"/>
      <c r="V38" s="7"/>
      <c r="Y38">
        <v>35</v>
      </c>
      <c r="Z38">
        <v>1089</v>
      </c>
      <c r="AA38">
        <v>33</v>
      </c>
      <c r="AB38">
        <v>-2</v>
      </c>
    </row>
    <row r="39" spans="2:28">
      <c r="B39" s="67">
        <v>35</v>
      </c>
      <c r="C39" s="94">
        <v>10</v>
      </c>
      <c r="D39" s="67" t="s">
        <v>313</v>
      </c>
      <c r="E39" s="75">
        <v>8</v>
      </c>
      <c r="F39" s="75" t="s">
        <v>67</v>
      </c>
      <c r="G39" s="74">
        <v>13628</v>
      </c>
      <c r="H39" s="71">
        <v>1350</v>
      </c>
      <c r="M39">
        <v>35</v>
      </c>
      <c r="N39">
        <v>23</v>
      </c>
      <c r="O39" t="s">
        <v>154</v>
      </c>
      <c r="R39">
        <v>1160</v>
      </c>
      <c r="S39" s="97">
        <v>44334</v>
      </c>
      <c r="T39">
        <v>3600</v>
      </c>
      <c r="U39" s="7"/>
      <c r="V39" s="7"/>
      <c r="Y39">
        <v>36</v>
      </c>
      <c r="Z39">
        <v>1090</v>
      </c>
      <c r="AA39">
        <v>8</v>
      </c>
      <c r="AB39">
        <v>4</v>
      </c>
    </row>
    <row r="40" spans="2:28">
      <c r="B40" s="68">
        <v>36</v>
      </c>
      <c r="C40" s="93">
        <v>10</v>
      </c>
      <c r="D40" s="68" t="s">
        <v>298</v>
      </c>
      <c r="E40" s="27">
        <v>9</v>
      </c>
      <c r="F40" s="27" t="s">
        <v>64</v>
      </c>
      <c r="G40" s="73">
        <v>41491</v>
      </c>
      <c r="H40" s="76">
        <v>1991</v>
      </c>
      <c r="M40">
        <v>36</v>
      </c>
      <c r="N40">
        <v>23</v>
      </c>
      <c r="O40" t="s">
        <v>155</v>
      </c>
      <c r="R40">
        <v>1168</v>
      </c>
      <c r="S40" s="97">
        <v>44334</v>
      </c>
      <c r="T40">
        <v>3700</v>
      </c>
      <c r="U40" s="7"/>
      <c r="V40" s="7"/>
      <c r="Y40">
        <v>37</v>
      </c>
      <c r="Z40">
        <v>1091</v>
      </c>
      <c r="AA40">
        <v>11</v>
      </c>
      <c r="AB40">
        <v>3</v>
      </c>
    </row>
    <row r="41" spans="2:28">
      <c r="B41" s="67">
        <v>37</v>
      </c>
      <c r="C41" s="94">
        <v>7</v>
      </c>
      <c r="D41" s="67" t="s">
        <v>296</v>
      </c>
      <c r="E41" s="75">
        <v>6</v>
      </c>
      <c r="F41" s="75" t="s">
        <v>16</v>
      </c>
      <c r="G41" s="74">
        <v>5618009</v>
      </c>
      <c r="H41" s="71">
        <v>199.8</v>
      </c>
      <c r="M41">
        <v>37</v>
      </c>
      <c r="N41">
        <v>23</v>
      </c>
      <c r="O41" t="s">
        <v>156</v>
      </c>
      <c r="R41">
        <v>1169</v>
      </c>
      <c r="S41" s="97">
        <v>44334</v>
      </c>
      <c r="T41">
        <v>3800</v>
      </c>
      <c r="U41" s="7"/>
      <c r="V41" s="7"/>
      <c r="Y41">
        <v>38</v>
      </c>
      <c r="Z41">
        <v>1091</v>
      </c>
      <c r="AA41">
        <v>12</v>
      </c>
      <c r="AB41">
        <v>3</v>
      </c>
    </row>
    <row r="42" spans="2:28">
      <c r="B42" s="68">
        <v>38</v>
      </c>
      <c r="C42" s="93">
        <v>7</v>
      </c>
      <c r="D42" s="68" t="s">
        <v>311</v>
      </c>
      <c r="E42" s="27">
        <v>8</v>
      </c>
      <c r="F42" s="27" t="s">
        <v>20</v>
      </c>
      <c r="G42" s="73">
        <v>20983041</v>
      </c>
      <c r="H42" s="76">
        <v>332.97</v>
      </c>
      <c r="M42">
        <v>38</v>
      </c>
      <c r="N42">
        <v>28</v>
      </c>
      <c r="O42" t="s">
        <v>170</v>
      </c>
      <c r="R42">
        <v>1170</v>
      </c>
      <c r="S42" s="97">
        <v>44334</v>
      </c>
      <c r="T42">
        <v>3900</v>
      </c>
      <c r="U42" s="7"/>
      <c r="V42" s="7"/>
      <c r="Y42">
        <v>39</v>
      </c>
      <c r="Z42">
        <v>1102</v>
      </c>
      <c r="AA42">
        <v>26</v>
      </c>
      <c r="AB42">
        <v>6</v>
      </c>
    </row>
    <row r="43" spans="2:28">
      <c r="B43" s="67">
        <v>39</v>
      </c>
      <c r="C43" s="94">
        <v>7</v>
      </c>
      <c r="D43" s="67" t="s">
        <v>298</v>
      </c>
      <c r="E43" s="75">
        <v>9</v>
      </c>
      <c r="F43" s="75" t="s">
        <v>91</v>
      </c>
      <c r="G43" s="74">
        <v>41406</v>
      </c>
      <c r="H43" s="71">
        <v>1500</v>
      </c>
      <c r="M43">
        <v>39</v>
      </c>
      <c r="N43">
        <v>24</v>
      </c>
      <c r="O43" t="s">
        <v>229</v>
      </c>
      <c r="R43">
        <v>1171</v>
      </c>
      <c r="S43" s="97">
        <v>44334</v>
      </c>
      <c r="T43">
        <v>4000</v>
      </c>
      <c r="U43" s="7"/>
      <c r="V43" s="7"/>
      <c r="Y43">
        <v>40</v>
      </c>
      <c r="Z43">
        <v>1105</v>
      </c>
      <c r="AA43">
        <v>13</v>
      </c>
      <c r="AB43">
        <v>3</v>
      </c>
    </row>
    <row r="44" spans="2:28">
      <c r="B44" s="68">
        <v>40</v>
      </c>
      <c r="C44" s="93">
        <v>3</v>
      </c>
      <c r="D44" s="68" t="s">
        <v>296</v>
      </c>
      <c r="E44" s="27">
        <v>6</v>
      </c>
      <c r="F44" s="27" t="s">
        <v>95</v>
      </c>
      <c r="G44" s="73">
        <v>1012</v>
      </c>
      <c r="H44" s="76">
        <v>133.16999999999999</v>
      </c>
      <c r="M44">
        <v>40</v>
      </c>
      <c r="N44">
        <v>9</v>
      </c>
      <c r="O44" t="s">
        <v>39</v>
      </c>
      <c r="R44">
        <v>1173</v>
      </c>
      <c r="S44" s="97">
        <v>44334</v>
      </c>
      <c r="T44">
        <v>4100</v>
      </c>
      <c r="U44" s="7"/>
      <c r="V44" s="7"/>
      <c r="Y44">
        <v>41</v>
      </c>
      <c r="Z44">
        <v>1107</v>
      </c>
      <c r="AA44">
        <v>26</v>
      </c>
      <c r="AB44">
        <v>3</v>
      </c>
    </row>
    <row r="45" spans="2:28">
      <c r="B45" s="67">
        <v>41</v>
      </c>
      <c r="C45" s="94">
        <v>3</v>
      </c>
      <c r="D45" s="67" t="s">
        <v>295</v>
      </c>
      <c r="E45" s="75">
        <v>9</v>
      </c>
      <c r="F45" s="75" t="s">
        <v>107</v>
      </c>
      <c r="G45" s="74">
        <v>2136</v>
      </c>
      <c r="H45" s="71">
        <v>374.63</v>
      </c>
      <c r="M45">
        <v>41</v>
      </c>
      <c r="N45">
        <v>9</v>
      </c>
      <c r="O45" t="s">
        <v>138</v>
      </c>
      <c r="U45" s="7"/>
      <c r="V45" s="7"/>
      <c r="Y45">
        <v>42</v>
      </c>
      <c r="Z45" s="98">
        <v>1111</v>
      </c>
      <c r="AA45">
        <v>28</v>
      </c>
      <c r="AB45">
        <v>2</v>
      </c>
    </row>
    <row r="46" spans="2:28">
      <c r="B46" s="68">
        <v>42</v>
      </c>
      <c r="C46" s="93">
        <v>3</v>
      </c>
      <c r="D46" s="68" t="s">
        <v>303</v>
      </c>
      <c r="E46" s="27">
        <v>8</v>
      </c>
      <c r="F46" s="27" t="s">
        <v>44</v>
      </c>
      <c r="G46" s="73">
        <v>12490</v>
      </c>
      <c r="H46" s="76">
        <v>1250</v>
      </c>
      <c r="M46">
        <v>42</v>
      </c>
      <c r="N46">
        <v>10</v>
      </c>
      <c r="O46" t="s">
        <v>139</v>
      </c>
      <c r="U46" s="7"/>
      <c r="V46" s="7"/>
      <c r="Y46">
        <v>43</v>
      </c>
      <c r="Z46" s="98">
        <v>1111</v>
      </c>
      <c r="AA46">
        <v>43</v>
      </c>
      <c r="AB46">
        <v>-1</v>
      </c>
    </row>
    <row r="47" spans="2:28">
      <c r="B47" s="67">
        <v>43</v>
      </c>
      <c r="C47" s="94">
        <v>3</v>
      </c>
      <c r="D47" s="67" t="s">
        <v>298</v>
      </c>
      <c r="E47" s="75">
        <v>9</v>
      </c>
      <c r="F47" s="75" t="s">
        <v>84</v>
      </c>
      <c r="G47" s="74">
        <v>8335</v>
      </c>
      <c r="H47" s="71">
        <v>1435</v>
      </c>
      <c r="M47">
        <v>43</v>
      </c>
      <c r="N47">
        <v>10</v>
      </c>
      <c r="O47" t="s">
        <v>140</v>
      </c>
      <c r="Y47">
        <v>44</v>
      </c>
      <c r="Z47" s="98">
        <v>1111</v>
      </c>
      <c r="AA47">
        <v>43</v>
      </c>
      <c r="AB47">
        <v>1</v>
      </c>
    </row>
    <row r="48" spans="2:28">
      <c r="B48" s="68">
        <v>44</v>
      </c>
      <c r="C48" s="93">
        <v>3</v>
      </c>
      <c r="D48" s="68" t="s">
        <v>359</v>
      </c>
      <c r="E48" s="27">
        <v>10</v>
      </c>
      <c r="F48" s="27" t="s">
        <v>26</v>
      </c>
      <c r="G48" s="73">
        <v>5804084</v>
      </c>
      <c r="H48" s="76">
        <v>504.69</v>
      </c>
      <c r="M48">
        <v>44</v>
      </c>
      <c r="N48">
        <v>7</v>
      </c>
      <c r="O48" t="s">
        <v>131</v>
      </c>
      <c r="Y48">
        <v>45</v>
      </c>
      <c r="Z48">
        <v>1114</v>
      </c>
      <c r="AA48">
        <v>27</v>
      </c>
      <c r="AB48">
        <v>2</v>
      </c>
    </row>
    <row r="49" spans="2:28">
      <c r="B49" s="67">
        <v>45</v>
      </c>
      <c r="C49" s="94">
        <v>3</v>
      </c>
      <c r="D49" s="67" t="s">
        <v>359</v>
      </c>
      <c r="E49" s="75">
        <v>10</v>
      </c>
      <c r="F49" s="75" t="s">
        <v>26</v>
      </c>
      <c r="G49" s="74">
        <v>5804084</v>
      </c>
      <c r="H49" s="71">
        <v>553.95000000000005</v>
      </c>
      <c r="M49">
        <v>45</v>
      </c>
      <c r="N49">
        <v>7</v>
      </c>
      <c r="O49" t="s">
        <v>132</v>
      </c>
      <c r="Y49">
        <v>46</v>
      </c>
      <c r="Z49" s="98">
        <v>1117</v>
      </c>
      <c r="AA49">
        <v>18</v>
      </c>
      <c r="AB49">
        <v>-1</v>
      </c>
    </row>
    <row r="50" spans="2:28">
      <c r="B50" s="68">
        <v>46</v>
      </c>
      <c r="C50" s="93">
        <v>6</v>
      </c>
      <c r="D50" s="68" t="s">
        <v>309</v>
      </c>
      <c r="E50" s="27">
        <v>2</v>
      </c>
      <c r="F50" s="27" t="s">
        <v>99</v>
      </c>
      <c r="G50" s="73">
        <v>99999203</v>
      </c>
      <c r="H50" s="76">
        <v>2100</v>
      </c>
      <c r="M50">
        <v>46</v>
      </c>
      <c r="N50">
        <v>42</v>
      </c>
      <c r="O50" t="s">
        <v>192</v>
      </c>
      <c r="Y50">
        <v>47</v>
      </c>
      <c r="Z50" s="98">
        <v>1117</v>
      </c>
      <c r="AA50">
        <v>18</v>
      </c>
      <c r="AB50">
        <v>1</v>
      </c>
    </row>
    <row r="51" spans="2:28">
      <c r="B51" s="67">
        <v>47</v>
      </c>
      <c r="C51" s="94">
        <v>6</v>
      </c>
      <c r="D51" s="67" t="s">
        <v>310</v>
      </c>
      <c r="E51" s="75">
        <v>4</v>
      </c>
      <c r="F51" s="75" t="s">
        <v>102</v>
      </c>
      <c r="G51" s="74">
        <v>99999197</v>
      </c>
      <c r="H51" s="71">
        <v>20013.330000000002</v>
      </c>
      <c r="M51">
        <v>47</v>
      </c>
      <c r="N51">
        <v>42</v>
      </c>
      <c r="O51" t="s">
        <v>193</v>
      </c>
      <c r="Y51">
        <v>48</v>
      </c>
      <c r="Z51" s="98">
        <v>1117</v>
      </c>
      <c r="AA51">
        <v>48</v>
      </c>
      <c r="AB51">
        <v>2</v>
      </c>
    </row>
    <row r="52" spans="2:28">
      <c r="B52" s="78">
        <v>48</v>
      </c>
      <c r="C52" s="96">
        <v>6</v>
      </c>
      <c r="D52" s="78" t="s">
        <v>298</v>
      </c>
      <c r="E52" s="79">
        <v>9</v>
      </c>
      <c r="F52" s="79" t="s">
        <v>88</v>
      </c>
      <c r="G52" s="80">
        <v>8355</v>
      </c>
      <c r="H52" s="81">
        <v>1500</v>
      </c>
      <c r="M52">
        <v>48</v>
      </c>
      <c r="N52">
        <v>14</v>
      </c>
      <c r="O52" t="s">
        <v>215</v>
      </c>
      <c r="Y52">
        <v>49</v>
      </c>
      <c r="Z52" s="98">
        <v>1119</v>
      </c>
      <c r="AA52">
        <v>18</v>
      </c>
      <c r="AB52">
        <v>1</v>
      </c>
    </row>
    <row r="53" spans="2:28">
      <c r="M53">
        <v>49</v>
      </c>
      <c r="N53">
        <v>18</v>
      </c>
      <c r="O53" t="s">
        <v>220</v>
      </c>
      <c r="Y53">
        <v>50</v>
      </c>
      <c r="Z53" s="98">
        <v>1119</v>
      </c>
      <c r="AA53">
        <v>39</v>
      </c>
      <c r="AB53">
        <v>2</v>
      </c>
    </row>
    <row r="54" spans="2:28">
      <c r="M54">
        <v>50</v>
      </c>
      <c r="N54">
        <v>20</v>
      </c>
      <c r="O54" t="s">
        <v>226</v>
      </c>
      <c r="Y54">
        <v>51</v>
      </c>
      <c r="Z54">
        <v>1150</v>
      </c>
      <c r="AA54">
        <v>25</v>
      </c>
      <c r="AB54">
        <v>1</v>
      </c>
    </row>
    <row r="55" spans="2:28">
      <c r="M55">
        <v>51</v>
      </c>
      <c r="N55">
        <v>45</v>
      </c>
      <c r="O55" t="s">
        <v>198</v>
      </c>
      <c r="Y55">
        <v>52</v>
      </c>
      <c r="Z55">
        <v>1151</v>
      </c>
      <c r="AA55">
        <v>40</v>
      </c>
      <c r="AB55">
        <v>1</v>
      </c>
    </row>
    <row r="56" spans="2:28">
      <c r="M56">
        <v>52</v>
      </c>
      <c r="N56">
        <v>48</v>
      </c>
      <c r="O56" t="s">
        <v>205</v>
      </c>
      <c r="Y56">
        <v>53</v>
      </c>
      <c r="Z56">
        <v>1157</v>
      </c>
      <c r="AA56">
        <v>35</v>
      </c>
      <c r="AB56">
        <v>1</v>
      </c>
    </row>
    <row r="57" spans="2:28">
      <c r="B57" s="101" t="s">
        <v>350</v>
      </c>
      <c r="C57" s="101"/>
      <c r="D57" s="101"/>
      <c r="F57" s="101" t="s">
        <v>351</v>
      </c>
      <c r="G57" s="101"/>
      <c r="M57">
        <v>53</v>
      </c>
      <c r="N57">
        <v>16</v>
      </c>
      <c r="O57" t="s">
        <v>216</v>
      </c>
      <c r="Y57">
        <v>54</v>
      </c>
      <c r="Z57">
        <v>1160</v>
      </c>
      <c r="AA57">
        <v>46</v>
      </c>
      <c r="AB57">
        <v>2</v>
      </c>
    </row>
    <row r="58" spans="2:28">
      <c r="B58" s="101"/>
      <c r="C58" s="101"/>
      <c r="D58" s="101"/>
      <c r="F58" s="101"/>
      <c r="G58" s="101"/>
      <c r="M58">
        <v>54</v>
      </c>
      <c r="N58">
        <v>16</v>
      </c>
      <c r="O58" t="s">
        <v>217</v>
      </c>
      <c r="Y58">
        <v>55</v>
      </c>
      <c r="Z58">
        <v>1160</v>
      </c>
      <c r="AA58">
        <v>47</v>
      </c>
      <c r="AB58">
        <v>4</v>
      </c>
    </row>
    <row r="59" spans="2:28">
      <c r="C59" t="s">
        <v>116</v>
      </c>
      <c r="D59" t="s">
        <v>291</v>
      </c>
      <c r="F59" t="s">
        <v>330</v>
      </c>
      <c r="G59" t="s">
        <v>256</v>
      </c>
      <c r="M59">
        <v>55</v>
      </c>
      <c r="N59">
        <v>16</v>
      </c>
      <c r="O59" t="s">
        <v>218</v>
      </c>
      <c r="Y59">
        <v>56</v>
      </c>
      <c r="Z59">
        <v>1168</v>
      </c>
      <c r="AA59">
        <v>1</v>
      </c>
      <c r="AB59">
        <v>2</v>
      </c>
    </row>
    <row r="60" spans="2:28">
      <c r="C60">
        <v>1</v>
      </c>
      <c r="D60" t="s">
        <v>316</v>
      </c>
      <c r="F60">
        <v>1</v>
      </c>
      <c r="G60" t="s">
        <v>239</v>
      </c>
      <c r="M60">
        <v>56</v>
      </c>
      <c r="N60">
        <v>17</v>
      </c>
      <c r="O60" t="s">
        <v>219</v>
      </c>
      <c r="Y60">
        <v>57</v>
      </c>
      <c r="Z60">
        <v>1169</v>
      </c>
      <c r="AA60">
        <v>41</v>
      </c>
      <c r="AB60">
        <v>1</v>
      </c>
    </row>
    <row r="61" spans="2:28">
      <c r="C61">
        <v>2</v>
      </c>
      <c r="D61" t="s">
        <v>317</v>
      </c>
      <c r="F61">
        <v>2</v>
      </c>
      <c r="G61" t="s">
        <v>239</v>
      </c>
      <c r="M61">
        <v>57</v>
      </c>
      <c r="N61">
        <v>19</v>
      </c>
      <c r="O61" t="s">
        <v>224</v>
      </c>
      <c r="Y61">
        <v>58</v>
      </c>
      <c r="Z61">
        <v>1170</v>
      </c>
      <c r="AA61">
        <v>4</v>
      </c>
      <c r="AB61">
        <v>1</v>
      </c>
    </row>
    <row r="62" spans="2:28">
      <c r="C62">
        <v>3</v>
      </c>
      <c r="D62" t="s">
        <v>318</v>
      </c>
      <c r="F62">
        <v>3</v>
      </c>
      <c r="G62" t="s">
        <v>241</v>
      </c>
      <c r="M62">
        <v>58</v>
      </c>
      <c r="N62">
        <v>19</v>
      </c>
      <c r="O62" t="s">
        <v>225</v>
      </c>
      <c r="Y62">
        <v>59</v>
      </c>
      <c r="Z62">
        <v>1171</v>
      </c>
      <c r="AA62">
        <v>3</v>
      </c>
      <c r="AB62">
        <v>1</v>
      </c>
    </row>
    <row r="63" spans="2:28">
      <c r="C63">
        <v>4</v>
      </c>
      <c r="D63" t="s">
        <v>325</v>
      </c>
      <c r="F63">
        <v>4</v>
      </c>
      <c r="G63" t="s">
        <v>240</v>
      </c>
      <c r="M63">
        <v>59</v>
      </c>
      <c r="N63">
        <v>30</v>
      </c>
      <c r="O63" t="s">
        <v>172</v>
      </c>
      <c r="Y63">
        <v>60</v>
      </c>
      <c r="Z63">
        <v>1173</v>
      </c>
      <c r="AA63">
        <v>2</v>
      </c>
      <c r="AB63">
        <v>4</v>
      </c>
    </row>
    <row r="64" spans="2:28">
      <c r="C64">
        <v>5</v>
      </c>
      <c r="D64" t="s">
        <v>319</v>
      </c>
      <c r="F64">
        <v>5</v>
      </c>
      <c r="G64" t="s">
        <v>263</v>
      </c>
      <c r="M64">
        <v>60</v>
      </c>
      <c r="N64">
        <v>30</v>
      </c>
      <c r="O64" t="s">
        <v>173</v>
      </c>
    </row>
    <row r="65" spans="3:15">
      <c r="C65">
        <v>6</v>
      </c>
      <c r="D65" t="s">
        <v>320</v>
      </c>
      <c r="F65">
        <v>6</v>
      </c>
      <c r="G65" t="s">
        <v>1</v>
      </c>
      <c r="M65">
        <v>61</v>
      </c>
      <c r="N65">
        <v>36</v>
      </c>
      <c r="O65" t="s">
        <v>182</v>
      </c>
    </row>
    <row r="66" spans="3:15">
      <c r="C66">
        <v>7</v>
      </c>
      <c r="D66" t="s">
        <v>321</v>
      </c>
      <c r="F66">
        <v>7</v>
      </c>
      <c r="G66" t="s">
        <v>266</v>
      </c>
      <c r="M66">
        <v>62</v>
      </c>
      <c r="N66">
        <v>36</v>
      </c>
      <c r="O66" t="s">
        <v>183</v>
      </c>
    </row>
    <row r="67" spans="3:15">
      <c r="C67">
        <v>8</v>
      </c>
      <c r="D67" t="s">
        <v>322</v>
      </c>
      <c r="F67">
        <v>8</v>
      </c>
      <c r="G67" t="s">
        <v>19</v>
      </c>
      <c r="M67">
        <v>63</v>
      </c>
      <c r="N67">
        <v>31</v>
      </c>
      <c r="O67" t="s">
        <v>66</v>
      </c>
    </row>
    <row r="68" spans="3:15">
      <c r="C68">
        <v>9</v>
      </c>
      <c r="D68" t="s">
        <v>323</v>
      </c>
      <c r="F68">
        <v>9</v>
      </c>
      <c r="G68" t="s">
        <v>13</v>
      </c>
      <c r="M68">
        <v>64</v>
      </c>
      <c r="N68">
        <v>31</v>
      </c>
      <c r="O68" t="s">
        <v>9</v>
      </c>
    </row>
    <row r="69" spans="3:15">
      <c r="C69">
        <v>10</v>
      </c>
      <c r="D69" t="s">
        <v>324</v>
      </c>
      <c r="F69">
        <v>10</v>
      </c>
      <c r="G69" t="s">
        <v>265</v>
      </c>
      <c r="M69">
        <v>65</v>
      </c>
      <c r="N69">
        <v>35</v>
      </c>
      <c r="O69" t="s">
        <v>179</v>
      </c>
    </row>
    <row r="70" spans="3:15">
      <c r="M70">
        <v>66</v>
      </c>
      <c r="N70">
        <v>35</v>
      </c>
      <c r="O70" t="s">
        <v>180</v>
      </c>
    </row>
    <row r="71" spans="3:15">
      <c r="M71">
        <v>67</v>
      </c>
      <c r="N71">
        <v>29</v>
      </c>
      <c r="O71" t="s">
        <v>171</v>
      </c>
    </row>
    <row r="72" spans="3:15">
      <c r="M72">
        <v>68</v>
      </c>
      <c r="N72">
        <v>29</v>
      </c>
      <c r="O72" t="s">
        <v>271</v>
      </c>
    </row>
    <row r="73" spans="3:15" ht="18.75">
      <c r="D73" s="64" t="s">
        <v>358</v>
      </c>
      <c r="E73" s="44" t="s">
        <v>338</v>
      </c>
      <c r="F73" s="44" t="s">
        <v>339</v>
      </c>
      <c r="G73" s="44" t="s">
        <v>327</v>
      </c>
      <c r="H73" s="44" t="s">
        <v>329</v>
      </c>
      <c r="M73">
        <v>69</v>
      </c>
      <c r="N73">
        <v>33</v>
      </c>
      <c r="O73" t="s">
        <v>174</v>
      </c>
    </row>
    <row r="74" spans="3:15" ht="18.75">
      <c r="D74" s="65">
        <v>1</v>
      </c>
      <c r="E74" s="44" t="s">
        <v>326</v>
      </c>
      <c r="F74" s="44">
        <v>0.05</v>
      </c>
      <c r="G74" s="58">
        <v>39448</v>
      </c>
      <c r="H74" s="44" t="s">
        <v>340</v>
      </c>
      <c r="M74">
        <v>70</v>
      </c>
      <c r="N74">
        <v>33</v>
      </c>
      <c r="O74" t="s">
        <v>272</v>
      </c>
    </row>
    <row r="75" spans="3:15" ht="18.75">
      <c r="D75" s="66">
        <v>2</v>
      </c>
      <c r="E75" s="44" t="s">
        <v>328</v>
      </c>
      <c r="F75" s="44">
        <v>7.0000000000000007E-2</v>
      </c>
      <c r="G75" s="58">
        <v>43647</v>
      </c>
      <c r="H75" s="44" t="s">
        <v>340</v>
      </c>
      <c r="M75">
        <v>71</v>
      </c>
      <c r="N75">
        <v>8</v>
      </c>
      <c r="O75" t="s">
        <v>133</v>
      </c>
    </row>
    <row r="76" spans="3:15">
      <c r="M76">
        <v>72</v>
      </c>
      <c r="N76">
        <v>8</v>
      </c>
      <c r="O76" t="s">
        <v>134</v>
      </c>
    </row>
    <row r="77" spans="3:15">
      <c r="M77">
        <v>73</v>
      </c>
      <c r="N77">
        <v>8</v>
      </c>
      <c r="O77" t="s">
        <v>136</v>
      </c>
    </row>
    <row r="78" spans="3:15">
      <c r="M78">
        <v>74</v>
      </c>
      <c r="N78">
        <v>8</v>
      </c>
      <c r="O78" t="s">
        <v>137</v>
      </c>
    </row>
    <row r="79" spans="3:15">
      <c r="E79" s="101" t="s">
        <v>352</v>
      </c>
      <c r="F79" s="101"/>
      <c r="G79" s="101"/>
      <c r="M79">
        <v>75</v>
      </c>
      <c r="N79">
        <v>11</v>
      </c>
      <c r="O79" t="s">
        <v>210</v>
      </c>
    </row>
    <row r="80" spans="3:15">
      <c r="E80" s="101"/>
      <c r="F80" s="101"/>
      <c r="G80" s="101"/>
      <c r="M80">
        <v>76</v>
      </c>
      <c r="N80">
        <v>11</v>
      </c>
      <c r="O80" t="s">
        <v>211</v>
      </c>
    </row>
    <row r="81" spans="4:15">
      <c r="M81">
        <v>77</v>
      </c>
      <c r="N81">
        <v>12</v>
      </c>
      <c r="O81" t="s">
        <v>212</v>
      </c>
    </row>
    <row r="82" spans="4:15">
      <c r="D82" t="s">
        <v>293</v>
      </c>
      <c r="E82" t="s">
        <v>282</v>
      </c>
      <c r="F82" t="s">
        <v>234</v>
      </c>
      <c r="G82" t="s">
        <v>294</v>
      </c>
      <c r="H82" t="s">
        <v>342</v>
      </c>
      <c r="M82">
        <v>78</v>
      </c>
      <c r="N82">
        <v>26</v>
      </c>
      <c r="O82" t="s">
        <v>157</v>
      </c>
    </row>
    <row r="83" spans="4:15">
      <c r="D83" t="s">
        <v>341</v>
      </c>
      <c r="E83" t="s">
        <v>253</v>
      </c>
      <c r="F83" t="s">
        <v>260</v>
      </c>
      <c r="G83" t="s">
        <v>327</v>
      </c>
      <c r="H83" t="s">
        <v>329</v>
      </c>
      <c r="M83">
        <v>79</v>
      </c>
      <c r="N83">
        <v>26</v>
      </c>
      <c r="O83" t="s">
        <v>158</v>
      </c>
    </row>
    <row r="84" spans="4:15">
      <c r="D84">
        <v>1</v>
      </c>
      <c r="E84">
        <v>1</v>
      </c>
      <c r="F84">
        <v>264.74</v>
      </c>
      <c r="G84" s="19">
        <v>44334</v>
      </c>
      <c r="H84" t="s">
        <v>340</v>
      </c>
      <c r="M84">
        <v>80</v>
      </c>
      <c r="N84">
        <v>26</v>
      </c>
      <c r="O84" t="s">
        <v>161</v>
      </c>
    </row>
    <row r="85" spans="4:15">
      <c r="D85">
        <v>2</v>
      </c>
      <c r="E85">
        <v>2</v>
      </c>
      <c r="F85">
        <v>207.79</v>
      </c>
      <c r="G85" s="19">
        <v>44334</v>
      </c>
      <c r="H85" t="s">
        <v>340</v>
      </c>
      <c r="M85">
        <v>81</v>
      </c>
      <c r="N85">
        <v>26</v>
      </c>
      <c r="O85" t="s">
        <v>162</v>
      </c>
    </row>
    <row r="86" spans="4:15">
      <c r="D86">
        <v>3</v>
      </c>
      <c r="E86">
        <v>3</v>
      </c>
      <c r="F86">
        <v>424.58</v>
      </c>
      <c r="G86" s="19">
        <v>44334</v>
      </c>
      <c r="H86" t="s">
        <v>340</v>
      </c>
      <c r="M86">
        <v>82</v>
      </c>
      <c r="N86">
        <v>26</v>
      </c>
      <c r="O86" t="s">
        <v>164</v>
      </c>
    </row>
    <row r="87" spans="4:15">
      <c r="D87">
        <v>4</v>
      </c>
      <c r="E87">
        <v>4</v>
      </c>
      <c r="F87">
        <v>374.63</v>
      </c>
      <c r="G87" s="19">
        <v>44334</v>
      </c>
      <c r="H87" t="s">
        <v>340</v>
      </c>
      <c r="M87">
        <v>83</v>
      </c>
      <c r="N87">
        <v>26</v>
      </c>
      <c r="O87" t="s">
        <v>165</v>
      </c>
    </row>
    <row r="88" spans="4:15">
      <c r="D88">
        <v>5</v>
      </c>
      <c r="E88">
        <v>5</v>
      </c>
      <c r="F88">
        <v>100</v>
      </c>
      <c r="G88" s="19">
        <v>44209</v>
      </c>
      <c r="H88" t="s">
        <v>340</v>
      </c>
      <c r="M88">
        <v>84</v>
      </c>
      <c r="N88">
        <v>13</v>
      </c>
      <c r="O88" t="s">
        <v>231</v>
      </c>
    </row>
    <row r="89" spans="4:15">
      <c r="D89">
        <v>6</v>
      </c>
      <c r="E89">
        <v>6</v>
      </c>
      <c r="F89">
        <v>133.16999999999999</v>
      </c>
      <c r="G89" s="19">
        <v>44209</v>
      </c>
      <c r="H89" t="s">
        <v>340</v>
      </c>
      <c r="M89">
        <v>85</v>
      </c>
      <c r="N89">
        <v>13</v>
      </c>
      <c r="O89" t="s">
        <v>213</v>
      </c>
    </row>
    <row r="90" spans="4:15">
      <c r="D90">
        <v>7</v>
      </c>
      <c r="E90">
        <v>7</v>
      </c>
      <c r="F90">
        <v>1435</v>
      </c>
      <c r="G90" s="19">
        <v>44214</v>
      </c>
      <c r="H90" t="s">
        <v>340</v>
      </c>
      <c r="M90">
        <v>86</v>
      </c>
      <c r="N90">
        <v>13</v>
      </c>
      <c r="O90" t="s">
        <v>214</v>
      </c>
    </row>
    <row r="91" spans="4:15">
      <c r="D91">
        <v>8</v>
      </c>
      <c r="E91">
        <v>8</v>
      </c>
      <c r="F91">
        <v>2000</v>
      </c>
      <c r="G91" s="19">
        <v>44251</v>
      </c>
      <c r="H91" t="s">
        <v>340</v>
      </c>
      <c r="M91">
        <v>87</v>
      </c>
      <c r="N91">
        <v>26</v>
      </c>
      <c r="O91" t="s">
        <v>159</v>
      </c>
    </row>
    <row r="92" spans="4:15">
      <c r="D92">
        <v>9</v>
      </c>
      <c r="E92">
        <v>9</v>
      </c>
      <c r="F92">
        <v>69.53</v>
      </c>
      <c r="G92" s="19">
        <v>44214</v>
      </c>
      <c r="H92" t="s">
        <v>340</v>
      </c>
      <c r="M92">
        <v>88</v>
      </c>
      <c r="N92">
        <v>26</v>
      </c>
      <c r="O92" t="s">
        <v>160</v>
      </c>
    </row>
    <row r="93" spans="4:15">
      <c r="D93">
        <v>10</v>
      </c>
      <c r="E93">
        <v>10</v>
      </c>
      <c r="F93">
        <v>89.41</v>
      </c>
      <c r="G93" s="19">
        <v>44214</v>
      </c>
      <c r="H93" t="s">
        <v>340</v>
      </c>
      <c r="M93">
        <v>89</v>
      </c>
      <c r="N93">
        <v>26</v>
      </c>
      <c r="O93" t="s">
        <v>163</v>
      </c>
    </row>
    <row r="94" spans="4:15">
      <c r="D94">
        <v>11</v>
      </c>
      <c r="E94">
        <v>11</v>
      </c>
      <c r="F94">
        <v>6665.33</v>
      </c>
      <c r="G94" s="19">
        <v>44244</v>
      </c>
      <c r="H94" t="s">
        <v>340</v>
      </c>
      <c r="M94">
        <v>90</v>
      </c>
      <c r="N94">
        <v>28</v>
      </c>
      <c r="O94" t="s">
        <v>168</v>
      </c>
    </row>
    <row r="95" spans="4:15">
      <c r="D95">
        <v>12</v>
      </c>
      <c r="E95">
        <v>12</v>
      </c>
      <c r="F95">
        <v>6065.33</v>
      </c>
      <c r="G95" s="19">
        <v>44244</v>
      </c>
      <c r="H95" t="s">
        <v>340</v>
      </c>
      <c r="M95">
        <v>91</v>
      </c>
      <c r="N95">
        <v>28</v>
      </c>
      <c r="O95" t="s">
        <v>169</v>
      </c>
    </row>
    <row r="96" spans="4:15">
      <c r="D96">
        <v>13</v>
      </c>
      <c r="E96">
        <v>13</v>
      </c>
      <c r="F96">
        <v>499.5</v>
      </c>
      <c r="G96" s="19">
        <v>44253</v>
      </c>
      <c r="H96" t="s">
        <v>340</v>
      </c>
      <c r="M96">
        <v>92</v>
      </c>
      <c r="N96">
        <v>43</v>
      </c>
      <c r="O96" t="s">
        <v>194</v>
      </c>
    </row>
    <row r="97" spans="4:15">
      <c r="D97">
        <v>14</v>
      </c>
      <c r="E97">
        <v>14</v>
      </c>
      <c r="F97">
        <v>1090.9100000000001</v>
      </c>
      <c r="G97" s="19">
        <v>44214</v>
      </c>
      <c r="H97" t="s">
        <v>340</v>
      </c>
      <c r="M97">
        <v>93</v>
      </c>
      <c r="N97">
        <v>43</v>
      </c>
      <c r="O97" t="s">
        <v>195</v>
      </c>
    </row>
    <row r="98" spans="4:15">
      <c r="D98">
        <v>15</v>
      </c>
      <c r="E98">
        <v>15</v>
      </c>
      <c r="F98">
        <v>54.35</v>
      </c>
      <c r="G98" s="19">
        <v>44209</v>
      </c>
      <c r="H98" t="s">
        <v>340</v>
      </c>
      <c r="M98">
        <v>94</v>
      </c>
      <c r="N98">
        <v>27</v>
      </c>
      <c r="O98" t="s">
        <v>166</v>
      </c>
    </row>
    <row r="99" spans="4:15">
      <c r="D99">
        <v>16</v>
      </c>
      <c r="E99">
        <v>16</v>
      </c>
      <c r="F99">
        <v>226.07</v>
      </c>
      <c r="G99" s="19">
        <v>44214</v>
      </c>
      <c r="H99" t="s">
        <v>340</v>
      </c>
      <c r="M99">
        <v>95</v>
      </c>
      <c r="N99">
        <v>27</v>
      </c>
      <c r="O99" t="s">
        <v>167</v>
      </c>
    </row>
    <row r="100" spans="4:15">
      <c r="D100">
        <v>17</v>
      </c>
      <c r="E100">
        <v>17</v>
      </c>
      <c r="F100">
        <v>172.63</v>
      </c>
      <c r="G100" s="19">
        <v>44214</v>
      </c>
      <c r="H100" t="s">
        <v>340</v>
      </c>
      <c r="M100">
        <v>96</v>
      </c>
      <c r="N100">
        <v>18</v>
      </c>
      <c r="O100" t="s">
        <v>221</v>
      </c>
    </row>
    <row r="101" spans="4:15">
      <c r="D101">
        <v>18</v>
      </c>
      <c r="E101">
        <v>18</v>
      </c>
      <c r="F101">
        <v>710</v>
      </c>
      <c r="G101" s="19">
        <v>44214</v>
      </c>
      <c r="H101" t="s">
        <v>340</v>
      </c>
      <c r="M101">
        <v>97</v>
      </c>
      <c r="N101">
        <v>18</v>
      </c>
      <c r="O101" t="s">
        <v>222</v>
      </c>
    </row>
    <row r="102" spans="4:15">
      <c r="D102">
        <v>19</v>
      </c>
      <c r="E102">
        <v>18</v>
      </c>
      <c r="F102">
        <v>710</v>
      </c>
      <c r="G102" s="19">
        <v>44259</v>
      </c>
      <c r="H102" t="s">
        <v>340</v>
      </c>
      <c r="M102">
        <v>98</v>
      </c>
      <c r="N102">
        <v>48</v>
      </c>
      <c r="O102" t="s">
        <v>206</v>
      </c>
    </row>
    <row r="103" spans="4:15">
      <c r="D103">
        <v>20</v>
      </c>
      <c r="E103">
        <v>19</v>
      </c>
      <c r="F103">
        <v>448.25</v>
      </c>
      <c r="G103" s="19">
        <v>44214</v>
      </c>
      <c r="H103" t="s">
        <v>340</v>
      </c>
      <c r="M103">
        <v>99</v>
      </c>
      <c r="N103">
        <v>48</v>
      </c>
      <c r="O103" t="s">
        <v>207</v>
      </c>
    </row>
    <row r="104" spans="4:15">
      <c r="D104">
        <v>21</v>
      </c>
      <c r="E104">
        <v>20</v>
      </c>
      <c r="F104">
        <v>1170</v>
      </c>
      <c r="G104" s="19">
        <v>44214</v>
      </c>
      <c r="H104" t="s">
        <v>340</v>
      </c>
      <c r="M104">
        <v>100</v>
      </c>
      <c r="N104">
        <v>18</v>
      </c>
      <c r="O104" t="s">
        <v>223</v>
      </c>
    </row>
    <row r="105" spans="4:15">
      <c r="D105">
        <v>22</v>
      </c>
      <c r="E105">
        <v>21</v>
      </c>
      <c r="F105">
        <v>1500</v>
      </c>
      <c r="G105" s="19">
        <v>44210</v>
      </c>
      <c r="H105" t="s">
        <v>340</v>
      </c>
      <c r="M105">
        <v>101</v>
      </c>
      <c r="N105">
        <v>39</v>
      </c>
      <c r="O105" t="s">
        <v>189</v>
      </c>
    </row>
    <row r="106" spans="4:15">
      <c r="D106">
        <v>23</v>
      </c>
      <c r="E106">
        <v>22</v>
      </c>
      <c r="F106">
        <v>50.75</v>
      </c>
      <c r="G106" s="19">
        <v>44214</v>
      </c>
      <c r="H106" t="s">
        <v>340</v>
      </c>
      <c r="M106">
        <v>102</v>
      </c>
      <c r="N106">
        <v>39</v>
      </c>
      <c r="O106" t="s">
        <v>190</v>
      </c>
    </row>
    <row r="107" spans="4:15">
      <c r="D107">
        <v>24</v>
      </c>
      <c r="E107">
        <v>23</v>
      </c>
      <c r="F107">
        <v>104.5</v>
      </c>
      <c r="G107" s="19">
        <v>44214</v>
      </c>
      <c r="H107" t="s">
        <v>340</v>
      </c>
      <c r="M107">
        <v>103</v>
      </c>
      <c r="N107">
        <v>25</v>
      </c>
      <c r="O107" t="s">
        <v>230</v>
      </c>
    </row>
    <row r="108" spans="4:15">
      <c r="D108">
        <v>25</v>
      </c>
      <c r="E108">
        <v>24</v>
      </c>
      <c r="F108">
        <v>1272</v>
      </c>
      <c r="G108" s="19">
        <v>44214</v>
      </c>
      <c r="H108" t="s">
        <v>340</v>
      </c>
      <c r="M108">
        <v>104</v>
      </c>
      <c r="N108">
        <v>40</v>
      </c>
      <c r="O108" t="s">
        <v>96</v>
      </c>
    </row>
    <row r="109" spans="4:15">
      <c r="D109">
        <v>26</v>
      </c>
      <c r="E109">
        <v>25</v>
      </c>
      <c r="F109">
        <v>1414.11</v>
      </c>
      <c r="G109" s="19">
        <v>44313</v>
      </c>
      <c r="H109" t="s">
        <v>340</v>
      </c>
      <c r="M109">
        <v>105</v>
      </c>
      <c r="N109">
        <v>35</v>
      </c>
      <c r="O109" t="s">
        <v>181</v>
      </c>
    </row>
    <row r="110" spans="4:15">
      <c r="D110">
        <v>27</v>
      </c>
      <c r="E110">
        <v>26</v>
      </c>
      <c r="F110">
        <v>374.63</v>
      </c>
      <c r="G110" s="19">
        <v>44253</v>
      </c>
      <c r="H110" t="s">
        <v>340</v>
      </c>
      <c r="M110">
        <v>106</v>
      </c>
      <c r="N110">
        <v>46</v>
      </c>
      <c r="O110" t="s">
        <v>199</v>
      </c>
    </row>
    <row r="111" spans="4:15">
      <c r="D111">
        <v>28</v>
      </c>
      <c r="E111">
        <v>26</v>
      </c>
      <c r="F111">
        <v>374.63</v>
      </c>
      <c r="G111" s="19">
        <v>44260</v>
      </c>
      <c r="H111" t="s">
        <v>340</v>
      </c>
      <c r="M111">
        <v>107</v>
      </c>
      <c r="N111">
        <v>46</v>
      </c>
      <c r="O111" t="s">
        <v>200</v>
      </c>
    </row>
    <row r="112" spans="4:15">
      <c r="D112">
        <v>29</v>
      </c>
      <c r="E112">
        <v>27</v>
      </c>
      <c r="F112">
        <v>358.74</v>
      </c>
      <c r="G112" s="19">
        <v>44263</v>
      </c>
      <c r="H112" t="s">
        <v>340</v>
      </c>
      <c r="M112">
        <v>108</v>
      </c>
      <c r="N112">
        <v>47</v>
      </c>
      <c r="O112" t="s">
        <v>201</v>
      </c>
    </row>
    <row r="113" spans="4:15">
      <c r="D113">
        <v>30</v>
      </c>
      <c r="E113">
        <v>28</v>
      </c>
      <c r="F113">
        <v>1040</v>
      </c>
      <c r="G113" s="19">
        <v>44214</v>
      </c>
      <c r="H113" s="19">
        <v>44252</v>
      </c>
      <c r="M113">
        <v>109</v>
      </c>
      <c r="N113">
        <v>47</v>
      </c>
      <c r="O113" t="s">
        <v>202</v>
      </c>
    </row>
    <row r="114" spans="4:15">
      <c r="D114">
        <v>31</v>
      </c>
      <c r="E114">
        <v>28</v>
      </c>
      <c r="F114">
        <v>1200</v>
      </c>
      <c r="G114" s="19">
        <v>44253</v>
      </c>
      <c r="H114" t="s">
        <v>340</v>
      </c>
      <c r="M114">
        <v>110</v>
      </c>
      <c r="N114">
        <v>47</v>
      </c>
      <c r="O114" t="s">
        <v>203</v>
      </c>
    </row>
    <row r="115" spans="4:15">
      <c r="D115">
        <v>32</v>
      </c>
      <c r="E115">
        <v>29</v>
      </c>
      <c r="F115">
        <v>1435</v>
      </c>
      <c r="G115" s="19">
        <v>44215</v>
      </c>
      <c r="H115" t="s">
        <v>340</v>
      </c>
      <c r="M115">
        <v>111</v>
      </c>
      <c r="N115">
        <v>47</v>
      </c>
      <c r="O115" t="s">
        <v>204</v>
      </c>
    </row>
    <row r="116" spans="4:15">
      <c r="D116">
        <v>33</v>
      </c>
      <c r="E116">
        <v>30</v>
      </c>
      <c r="F116">
        <v>1842</v>
      </c>
      <c r="G116" s="19">
        <v>44214</v>
      </c>
      <c r="H116" t="s">
        <v>340</v>
      </c>
      <c r="M116">
        <v>112</v>
      </c>
      <c r="N116">
        <v>1</v>
      </c>
      <c r="O116" t="s">
        <v>105</v>
      </c>
    </row>
    <row r="117" spans="4:15">
      <c r="D117">
        <v>34</v>
      </c>
      <c r="E117">
        <v>31</v>
      </c>
      <c r="F117">
        <v>2605</v>
      </c>
      <c r="G117" s="19">
        <v>44214</v>
      </c>
      <c r="H117" t="s">
        <v>340</v>
      </c>
      <c r="M117">
        <v>113</v>
      </c>
      <c r="N117">
        <v>1</v>
      </c>
      <c r="O117" t="s">
        <v>124</v>
      </c>
    </row>
    <row r="118" spans="4:15">
      <c r="D118">
        <v>35</v>
      </c>
      <c r="E118">
        <v>32</v>
      </c>
      <c r="F118">
        <v>2100</v>
      </c>
      <c r="G118" s="19">
        <v>44209</v>
      </c>
      <c r="H118" t="s">
        <v>340</v>
      </c>
      <c r="M118">
        <v>114</v>
      </c>
      <c r="N118">
        <v>41</v>
      </c>
      <c r="O118" t="s">
        <v>191</v>
      </c>
    </row>
    <row r="119" spans="4:15">
      <c r="D119">
        <v>36</v>
      </c>
      <c r="E119">
        <v>33</v>
      </c>
      <c r="F119">
        <v>358.74</v>
      </c>
      <c r="G119" s="19">
        <v>44251</v>
      </c>
      <c r="H119" t="s">
        <v>340</v>
      </c>
      <c r="M119">
        <v>115</v>
      </c>
      <c r="N119">
        <v>4</v>
      </c>
      <c r="O119" t="s">
        <v>209</v>
      </c>
    </row>
    <row r="120" spans="4:15">
      <c r="D120">
        <v>37</v>
      </c>
      <c r="E120">
        <v>34</v>
      </c>
      <c r="F120">
        <v>1010</v>
      </c>
      <c r="G120" s="19">
        <v>44210</v>
      </c>
      <c r="H120" t="s">
        <v>340</v>
      </c>
      <c r="M120">
        <v>116</v>
      </c>
      <c r="N120">
        <v>3</v>
      </c>
      <c r="O120" t="s">
        <v>208</v>
      </c>
    </row>
    <row r="121" spans="4:15">
      <c r="D121">
        <v>38</v>
      </c>
      <c r="E121">
        <v>34</v>
      </c>
      <c r="F121">
        <v>1010</v>
      </c>
      <c r="G121" s="19">
        <v>44214</v>
      </c>
      <c r="H121" t="s">
        <v>340</v>
      </c>
      <c r="M121">
        <v>117</v>
      </c>
      <c r="N121">
        <v>2</v>
      </c>
      <c r="O121" t="s">
        <v>125</v>
      </c>
    </row>
    <row r="122" spans="4:15">
      <c r="D122">
        <v>39</v>
      </c>
      <c r="E122">
        <v>35</v>
      </c>
      <c r="F122">
        <v>1350</v>
      </c>
      <c r="G122" s="19">
        <v>44214</v>
      </c>
      <c r="H122" t="s">
        <v>340</v>
      </c>
      <c r="M122">
        <v>118</v>
      </c>
      <c r="N122">
        <v>2</v>
      </c>
      <c r="O122" t="s">
        <v>126</v>
      </c>
    </row>
    <row r="123" spans="4:15">
      <c r="D123">
        <v>40</v>
      </c>
      <c r="E123">
        <v>35</v>
      </c>
      <c r="F123">
        <v>1350</v>
      </c>
      <c r="G123" s="19">
        <v>44333</v>
      </c>
      <c r="H123" t="s">
        <v>340</v>
      </c>
      <c r="M123">
        <v>119</v>
      </c>
      <c r="N123">
        <v>2</v>
      </c>
      <c r="O123" t="s">
        <v>127</v>
      </c>
    </row>
    <row r="124" spans="4:15">
      <c r="D124">
        <v>41</v>
      </c>
      <c r="E124">
        <v>36</v>
      </c>
      <c r="F124">
        <v>1991</v>
      </c>
      <c r="G124" s="19">
        <v>44214</v>
      </c>
      <c r="H124" t="s">
        <v>340</v>
      </c>
      <c r="M124">
        <v>120</v>
      </c>
      <c r="N124">
        <v>2</v>
      </c>
      <c r="O124" t="s">
        <v>128</v>
      </c>
    </row>
    <row r="125" spans="4:15">
      <c r="D125">
        <v>42</v>
      </c>
      <c r="E125">
        <v>37</v>
      </c>
      <c r="F125">
        <v>199.8</v>
      </c>
      <c r="G125" s="19">
        <v>44210</v>
      </c>
      <c r="H125" t="s">
        <v>340</v>
      </c>
    </row>
    <row r="126" spans="4:15">
      <c r="D126">
        <v>43</v>
      </c>
      <c r="E126">
        <v>38</v>
      </c>
      <c r="F126">
        <v>332.97</v>
      </c>
      <c r="G126" s="19">
        <v>44210</v>
      </c>
      <c r="H126" t="s">
        <v>340</v>
      </c>
    </row>
    <row r="127" spans="4:15">
      <c r="D127">
        <v>44</v>
      </c>
      <c r="E127">
        <v>39</v>
      </c>
      <c r="F127">
        <v>1500</v>
      </c>
      <c r="G127" s="19">
        <v>44259</v>
      </c>
      <c r="H127" t="s">
        <v>340</v>
      </c>
    </row>
    <row r="128" spans="4:15">
      <c r="D128">
        <v>45</v>
      </c>
      <c r="E128">
        <v>40</v>
      </c>
      <c r="F128">
        <v>133.16999999999999</v>
      </c>
      <c r="G128" s="19">
        <v>44314</v>
      </c>
      <c r="H128" t="s">
        <v>340</v>
      </c>
    </row>
    <row r="129" spans="4:8">
      <c r="D129">
        <v>46</v>
      </c>
      <c r="E129">
        <v>41</v>
      </c>
      <c r="F129">
        <v>374.63</v>
      </c>
      <c r="G129" s="19">
        <v>44334</v>
      </c>
      <c r="H129" t="s">
        <v>340</v>
      </c>
    </row>
    <row r="130" spans="4:8">
      <c r="D130">
        <v>47</v>
      </c>
      <c r="E130">
        <v>42</v>
      </c>
      <c r="F130">
        <v>1250</v>
      </c>
      <c r="G130" s="19">
        <v>44214</v>
      </c>
      <c r="H130" t="s">
        <v>340</v>
      </c>
    </row>
    <row r="131" spans="4:8">
      <c r="D131">
        <v>48</v>
      </c>
      <c r="E131">
        <v>43</v>
      </c>
      <c r="F131">
        <v>1435</v>
      </c>
      <c r="G131" s="19">
        <v>44253</v>
      </c>
      <c r="H131" t="s">
        <v>340</v>
      </c>
    </row>
    <row r="132" spans="4:8">
      <c r="D132">
        <v>49</v>
      </c>
      <c r="E132">
        <v>44</v>
      </c>
      <c r="F132">
        <v>504.69</v>
      </c>
      <c r="G132" s="19">
        <v>44210</v>
      </c>
      <c r="H132" t="s">
        <v>340</v>
      </c>
    </row>
    <row r="133" spans="4:8">
      <c r="D133">
        <v>50</v>
      </c>
      <c r="E133">
        <v>45</v>
      </c>
      <c r="F133">
        <v>553.95000000000005</v>
      </c>
      <c r="G133" s="19">
        <v>44214</v>
      </c>
      <c r="H133" t="s">
        <v>340</v>
      </c>
    </row>
    <row r="134" spans="4:8">
      <c r="D134">
        <v>51</v>
      </c>
      <c r="E134">
        <v>46</v>
      </c>
      <c r="F134">
        <v>2100</v>
      </c>
      <c r="G134" s="19">
        <v>44334</v>
      </c>
      <c r="H134" t="s">
        <v>340</v>
      </c>
    </row>
    <row r="135" spans="4:8">
      <c r="D135">
        <v>52</v>
      </c>
      <c r="E135">
        <v>47</v>
      </c>
      <c r="F135">
        <v>20013.330000000002</v>
      </c>
      <c r="G135" s="19">
        <v>44334</v>
      </c>
      <c r="H135" t="s">
        <v>340</v>
      </c>
    </row>
    <row r="136" spans="4:8">
      <c r="D136">
        <v>53</v>
      </c>
      <c r="E136">
        <v>48</v>
      </c>
      <c r="F136">
        <v>1435</v>
      </c>
      <c r="G136" s="19">
        <v>44214</v>
      </c>
      <c r="H136" s="19">
        <v>44258</v>
      </c>
    </row>
    <row r="137" spans="4:8">
      <c r="D137">
        <v>54</v>
      </c>
      <c r="E137">
        <v>48</v>
      </c>
      <c r="F137">
        <v>1500</v>
      </c>
      <c r="G137" s="19">
        <v>44259</v>
      </c>
      <c r="H137" t="s">
        <v>340</v>
      </c>
    </row>
  </sheetData>
  <mergeCells count="7">
    <mergeCell ref="E79:G80"/>
    <mergeCell ref="D1:F2"/>
    <mergeCell ref="M1:O2"/>
    <mergeCell ref="Y1:AB2"/>
    <mergeCell ref="B57:D58"/>
    <mergeCell ref="F57:G58"/>
    <mergeCell ref="R1:T2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F118A4EE936A42AC0F33A0694B6292" ma:contentTypeVersion="13" ma:contentTypeDescription="Create a new document." ma:contentTypeScope="" ma:versionID="a5bbf179afc73600a04106459aa58621">
  <xsd:schema xmlns:xsd="http://www.w3.org/2001/XMLSchema" xmlns:xs="http://www.w3.org/2001/XMLSchema" xmlns:p="http://schemas.microsoft.com/office/2006/metadata/properties" xmlns:ns3="3def80fa-b7b8-4b88-b07d-87f5d4fe0b5d" xmlns:ns4="222ba698-96af-4c46-b343-bda55334fad7" targetNamespace="http://schemas.microsoft.com/office/2006/metadata/properties" ma:root="true" ma:fieldsID="874a373983acb49aab5ef574cb8d2cb0" ns3:_="" ns4:_="">
    <xsd:import namespace="3def80fa-b7b8-4b88-b07d-87f5d4fe0b5d"/>
    <xsd:import namespace="222ba698-96af-4c46-b343-bda55334fa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f80fa-b7b8-4b88-b07d-87f5d4fe0b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ba698-96af-4c46-b343-bda55334fa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ef80fa-b7b8-4b88-b07d-87f5d4fe0b5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808690-82FB-4C72-89C8-53E345ACF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ef80fa-b7b8-4b88-b07d-87f5d4fe0b5d"/>
    <ds:schemaRef ds:uri="222ba698-96af-4c46-b343-bda55334fa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C736D5-42DF-4941-8F5D-6A0C33866D2A}">
  <ds:schemaRefs>
    <ds:schemaRef ds:uri="222ba698-96af-4c46-b343-bda55334fad7"/>
    <ds:schemaRef ds:uri="3def80fa-b7b8-4b88-b07d-87f5d4fe0b5d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EC7AF7-2E9B-44F7-9DE1-EA8B7A419E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do_not_touch</vt:lpstr>
      <vt:lpstr>Rules</vt:lpstr>
      <vt:lpstr>Original </vt:lpstr>
      <vt:lpstr>1NF </vt:lpstr>
      <vt:lpstr>2NF </vt:lpstr>
      <vt:lpstr>3NF </vt:lpstr>
      <vt:lpstr>Time Anomaly</vt:lpstr>
      <vt:lpstr>Final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Blake Vincelette</dc:creator>
  <cp:lastModifiedBy>Husandeep Kaur</cp:lastModifiedBy>
  <dcterms:created xsi:type="dcterms:W3CDTF">2023-11-15T14:11:54Z</dcterms:created>
  <dcterms:modified xsi:type="dcterms:W3CDTF">2024-09-26T06:29:56Z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0x0101009CF118A4EE936A42AC0F33A0694B6292</vt:lpwstr>
  </property>
</Properties>
</file>