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5.xml" ContentType="application/vnd.openxmlformats-officedocument.spreadsheetml.table+xml"/>
  <Override PartName="/xl/queryTables/queryTable1.xml" ContentType="application/vnd.openxmlformats-officedocument.spreadsheetml.queryTable+xml"/>
  <Override PartName="/xl/tables/table6.xml" ContentType="application/vnd.openxmlformats-officedocument.spreadsheetml.table+xml"/>
  <Override PartName="/xl/queryTables/queryTable2.xml" ContentType="application/vnd.openxmlformats-officedocument.spreadsheetml.query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24226"/>
  <mc:AlternateContent xmlns:mc="http://schemas.openxmlformats.org/markup-compatibility/2006">
    <mc:Choice Requires="x15">
      <x15ac:absPath xmlns:x15ac="http://schemas.microsoft.com/office/spreadsheetml/2010/11/ac" url="C:\Users\hp\Downloads\"/>
    </mc:Choice>
  </mc:AlternateContent>
  <xr:revisionPtr revIDLastSave="0" documentId="13_ncr:1_{E6EE84C9-9D3F-4F44-BAB3-34E7E3AFA20B}" xr6:coauthVersionLast="47" xr6:coauthVersionMax="47" xr10:uidLastSave="{00000000-0000-0000-0000-000000000000}"/>
  <bookViews>
    <workbookView xWindow="-120" yWindow="-120" windowWidth="20730" windowHeight="11160" activeTab="3" xr2:uid="{00000000-000D-0000-FFFF-FFFF00000000}"/>
  </bookViews>
  <sheets>
    <sheet name="data1" sheetId="1" r:id="rId1"/>
    <sheet name="Sheet1" sheetId="15" r:id="rId2"/>
    <sheet name="pivot" sheetId="14" r:id="rId3"/>
    <sheet name="Income Source" sheetId="2" r:id="rId4"/>
    <sheet name="data2" sheetId="10" r:id="rId5"/>
    <sheet name="data3" sheetId="13" r:id="rId6"/>
    <sheet name="Saes Process" sheetId="6" r:id="rId7"/>
    <sheet name="Geographicay" sheetId="8" r:id="rId8"/>
    <sheet name="Products Status" sheetId="7" r:id="rId9"/>
  </sheets>
  <definedNames>
    <definedName name="ExternalData_1" localSheetId="5" hidden="1">data3!$A$1:$D$37</definedName>
    <definedName name="ExternalData_2" localSheetId="4" hidden="1">data2!$A$1:$I$38</definedName>
    <definedName name="Slicer_Year">#N/A</definedName>
  </definedNames>
  <calcPr calcId="191029"/>
  <pivotCaches>
    <pivotCache cacheId="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6" i="14" l="1"/>
  <c r="J27" i="14"/>
  <c r="J28" i="14"/>
  <c r="J29" i="14"/>
  <c r="J30" i="14"/>
  <c r="J31" i="14"/>
  <c r="J32" i="14"/>
  <c r="J33" i="14"/>
  <c r="J25" i="14"/>
  <c r="I26" i="14"/>
  <c r="I27" i="14"/>
  <c r="I28" i="14"/>
  <c r="I29" i="14"/>
  <c r="I30" i="14"/>
  <c r="I31" i="14"/>
  <c r="I32" i="14"/>
  <c r="I33" i="14"/>
  <c r="I25" i="14"/>
  <c r="H13" i="14"/>
  <c r="M5" i="14"/>
  <c r="M6" i="14"/>
  <c r="M7" i="14"/>
  <c r="L5" i="14"/>
  <c r="L6" i="14"/>
  <c r="L7" i="14"/>
  <c r="I5" i="14"/>
  <c r="I6" i="14"/>
  <c r="I7" i="14"/>
  <c r="J7" i="14" s="1"/>
  <c r="A37" i="1"/>
  <c r="A36" i="1"/>
  <c r="A35" i="1"/>
  <c r="A34" i="1"/>
  <c r="A33" i="1"/>
  <c r="A32" i="1"/>
  <c r="A31" i="1"/>
  <c r="A30" i="1"/>
  <c r="A29" i="1"/>
  <c r="A28" i="1"/>
  <c r="A27" i="1"/>
  <c r="A26" i="1"/>
  <c r="A25" i="1"/>
  <c r="A24" i="1"/>
  <c r="A23" i="1"/>
  <c r="A22" i="1"/>
  <c r="A21" i="1"/>
  <c r="A20" i="1"/>
  <c r="A19" i="1"/>
  <c r="A2" i="1"/>
  <c r="A3" i="1"/>
  <c r="A4" i="1"/>
  <c r="A5" i="1"/>
  <c r="A6" i="1"/>
  <c r="A7" i="1"/>
  <c r="A8" i="1"/>
  <c r="A9" i="1"/>
  <c r="A10" i="1"/>
  <c r="A11" i="1"/>
  <c r="A12" i="1"/>
  <c r="A13" i="1"/>
  <c r="A14" i="1"/>
  <c r="A15" i="1"/>
  <c r="A16" i="1"/>
  <c r="A17" i="1"/>
  <c r="A18" i="1"/>
  <c r="A574" i="1"/>
  <c r="E13" i="14"/>
  <c r="J13" i="14"/>
  <c r="K6" i="14" l="1"/>
  <c r="K5" i="14"/>
  <c r="J6" i="14"/>
  <c r="K7"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8C431C3-02CE-475E-942A-AA704221BE35}" keepAlive="1" name="Query - abc" description="Connection to the 'abc' query in the workbook." type="5" refreshedVersion="7" background="1" saveData="1">
    <dbPr connection="Provider=Microsoft.Mashup.OleDb.1;Data Source=$Workbook$;Location=abc;Extended Properties=&quot;&quot;" command="SELECT * FROM [abc]"/>
  </connection>
  <connection id="2" xr16:uid="{780D71B9-DCD1-43B7-A970-6021928F6C88}" keepAlive="1" name="Query - abc (2)" description="Connection to the 'abc (2)' query in the workbook." type="5" refreshedVersion="7" background="1" saveData="1">
    <dbPr connection="Provider=Microsoft.Mashup.OleDb.1;Data Source=$Workbook$;Location=&quot;abc (2)&quot;;Extended Properties=&quot;&quot;" command="SELECT * FROM [abc (2)]"/>
  </connection>
  <connection id="3" xr16:uid="{8C7E09F5-EFE9-4880-A4E2-C134B0BF4B4B}" keepAlive="1" name="Query - abcd" description="Connection to the 'abcd' query in the workbook." type="5" refreshedVersion="7" background="1" saveData="1">
    <dbPr connection="Provider=Microsoft.Mashup.OleDb.1;Data Source=$Workbook$;Location=abcd;Extended Properties=&quot;&quot;" command="SELECT * FROM [abcd]"/>
  </connection>
</connections>
</file>

<file path=xl/sharedStrings.xml><?xml version="1.0" encoding="utf-8"?>
<sst xmlns="http://schemas.openxmlformats.org/spreadsheetml/2006/main" count="608" uniqueCount="126">
  <si>
    <t>Order Number</t>
  </si>
  <si>
    <t>Year</t>
  </si>
  <si>
    <t>Month</t>
  </si>
  <si>
    <t>POS</t>
  </si>
  <si>
    <t>Payment Method</t>
  </si>
  <si>
    <t>Assembly Stage</t>
  </si>
  <si>
    <t>Registration Status</t>
  </si>
  <si>
    <t>Sale Status</t>
  </si>
  <si>
    <t>Delivery Type</t>
  </si>
  <si>
    <t>Amount</t>
  </si>
  <si>
    <t>Target</t>
  </si>
  <si>
    <t>April</t>
  </si>
  <si>
    <t>March</t>
  </si>
  <si>
    <t>June</t>
  </si>
  <si>
    <t>November</t>
  </si>
  <si>
    <t>December</t>
  </si>
  <si>
    <t>September</t>
  </si>
  <si>
    <t>May</t>
  </si>
  <si>
    <t>February</t>
  </si>
  <si>
    <t>July</t>
  </si>
  <si>
    <t>August</t>
  </si>
  <si>
    <t>January</t>
  </si>
  <si>
    <t>Cash</t>
  </si>
  <si>
    <t>Debit Card</t>
  </si>
  <si>
    <t>Online Payment</t>
  </si>
  <si>
    <t>Credit Card</t>
  </si>
  <si>
    <t>Gift Card</t>
  </si>
  <si>
    <t>Overnight</t>
  </si>
  <si>
    <t>Pickup</t>
  </si>
  <si>
    <t>Standard</t>
  </si>
  <si>
    <t>Express</t>
  </si>
  <si>
    <t>Website</t>
  </si>
  <si>
    <t>Order Assembled</t>
  </si>
  <si>
    <t>Register Customer Info</t>
  </si>
  <si>
    <t>Paid</t>
  </si>
  <si>
    <t>https://www.youtube.com/watch?v=z26zbiGJnd4&amp;list=PLRY-AYJzifh1p1YinaFw-VIqYYsPyRYi4&amp;index=3</t>
  </si>
  <si>
    <t>Income Sources</t>
  </si>
  <si>
    <t>Income Breakdowns</t>
  </si>
  <si>
    <t>Counts</t>
  </si>
  <si>
    <t>Income</t>
  </si>
  <si>
    <t>Target Income</t>
  </si>
  <si>
    <t>Operating Profit</t>
  </si>
  <si>
    <t>Marketing Strategies</t>
  </si>
  <si>
    <t>Jan</t>
  </si>
  <si>
    <t>Online Sales</t>
  </si>
  <si>
    <t>Product A</t>
  </si>
  <si>
    <t>Feb</t>
  </si>
  <si>
    <t>Offline Sales</t>
  </si>
  <si>
    <t>Product B</t>
  </si>
  <si>
    <t>Mar</t>
  </si>
  <si>
    <t>Services</t>
  </si>
  <si>
    <t>Consulting</t>
  </si>
  <si>
    <t>Apr</t>
  </si>
  <si>
    <t>Product C</t>
  </si>
  <si>
    <t>Jun</t>
  </si>
  <si>
    <t>Training</t>
  </si>
  <si>
    <t>2018</t>
  </si>
  <si>
    <t>2019</t>
  </si>
  <si>
    <t>2020</t>
  </si>
  <si>
    <t>Jul</t>
  </si>
  <si>
    <t>Aug</t>
  </si>
  <si>
    <t>Sep</t>
  </si>
  <si>
    <t>Oct</t>
  </si>
  <si>
    <t>Nov</t>
  </si>
  <si>
    <t>Dec</t>
  </si>
  <si>
    <t>...</t>
  </si>
  <si>
    <t/>
  </si>
  <si>
    <t>October</t>
  </si>
  <si>
    <t>year</t>
  </si>
  <si>
    <t>country</t>
  </si>
  <si>
    <t>amount</t>
  </si>
  <si>
    <t>target</t>
  </si>
  <si>
    <t>USA</t>
  </si>
  <si>
    <t>Canada</t>
  </si>
  <si>
    <t>Mexico</t>
  </si>
  <si>
    <t>Brazil</t>
  </si>
  <si>
    <t>Argentina</t>
  </si>
  <si>
    <t>Chile</t>
  </si>
  <si>
    <t>UK</t>
  </si>
  <si>
    <t>Germany</t>
  </si>
  <si>
    <t>France</t>
  </si>
  <si>
    <t>Italy</t>
  </si>
  <si>
    <t>Spain</t>
  </si>
  <si>
    <t>Portugal</t>
  </si>
  <si>
    <t>China</t>
  </si>
  <si>
    <t>Japan</t>
  </si>
  <si>
    <t>South Korea</t>
  </si>
  <si>
    <t>India</t>
  </si>
  <si>
    <t>Australia</t>
  </si>
  <si>
    <t>New Zealand</t>
  </si>
  <si>
    <t>Russia</t>
  </si>
  <si>
    <t>Turkey</t>
  </si>
  <si>
    <t>Poland</t>
  </si>
  <si>
    <t>Sweden</t>
  </si>
  <si>
    <t>Norway</t>
  </si>
  <si>
    <t>Denmark</t>
  </si>
  <si>
    <t>South Africa</t>
  </si>
  <si>
    <t>Egypt</t>
  </si>
  <si>
    <t>Nigeria</t>
  </si>
  <si>
    <t>Morocco</t>
  </si>
  <si>
    <t>Algeria</t>
  </si>
  <si>
    <t>Tunisia</t>
  </si>
  <si>
    <t>Indonesia</t>
  </si>
  <si>
    <t>Malaysia</t>
  </si>
  <si>
    <t>Thailand</t>
  </si>
  <si>
    <t>Vietnam</t>
  </si>
  <si>
    <t>Philippines</t>
  </si>
  <si>
    <t>Singapore</t>
  </si>
  <si>
    <t>Row Labels</t>
  </si>
  <si>
    <t>Grand Total</t>
  </si>
  <si>
    <t>Sum of Income</t>
  </si>
  <si>
    <t>Sum of Income2</t>
  </si>
  <si>
    <t>X</t>
  </si>
  <si>
    <t>Y</t>
  </si>
  <si>
    <t>Column1</t>
  </si>
  <si>
    <t>max</t>
  </si>
  <si>
    <t>without max</t>
  </si>
  <si>
    <t>Sum of Target Income</t>
  </si>
  <si>
    <t>Sum of Counts</t>
  </si>
  <si>
    <t>Sum of Counts2</t>
  </si>
  <si>
    <t>count</t>
  </si>
  <si>
    <t>count%</t>
  </si>
  <si>
    <t>Avg income by month</t>
  </si>
  <si>
    <t>Sum of Operating Profit</t>
  </si>
  <si>
    <t>B2B</t>
  </si>
  <si>
    <t>B2C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</si>
</sst>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7" x14ac:knownFonts="1">
    <font>
      <sz val="11"/>
      <color theme="1"/>
      <name val="Calibri"/>
      <family val="2"/>
      <scheme val="minor"/>
    </font>
    <font>
      <b/>
      <sz val="11"/>
      <color theme="0"/>
      <name val="Calibri"/>
      <family val="2"/>
      <scheme val="minor"/>
    </font>
    <font>
      <sz val="1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theme="0"/>
      <name val="Calibri"/>
      <family val="2"/>
      <scheme val="minor"/>
    </font>
  </fonts>
  <fills count="6">
    <fill>
      <patternFill patternType="none"/>
    </fill>
    <fill>
      <patternFill patternType="gray125"/>
    </fill>
    <fill>
      <patternFill patternType="solid">
        <fgColor rgb="FF7030A0"/>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0.499984740745262"/>
        <bgColor indexed="64"/>
      </patternFill>
    </fill>
  </fills>
  <borders count="9">
    <border>
      <left/>
      <right/>
      <top/>
      <bottom/>
      <diagonal/>
    </border>
    <border>
      <left style="thin">
        <color auto="1"/>
      </left>
      <right style="thin">
        <color auto="1"/>
      </right>
      <top/>
      <bottom style="thin">
        <color auto="1"/>
      </bottom>
      <diagonal/>
    </border>
    <border>
      <left/>
      <right/>
      <top/>
      <bottom style="thin">
        <color indexed="64"/>
      </bottom>
      <diagonal/>
    </border>
    <border>
      <left style="thin">
        <color theme="0"/>
      </left>
      <right/>
      <top/>
      <bottom style="thick">
        <color theme="0"/>
      </bottom>
      <diagonal/>
    </border>
    <border>
      <left style="thin">
        <color theme="0"/>
      </left>
      <right/>
      <top style="thin">
        <color theme="0"/>
      </top>
      <bottom/>
      <diagonal/>
    </border>
    <border>
      <left/>
      <right/>
      <top style="thin">
        <color theme="4" tint="-0.249977111117893"/>
      </top>
      <bottom style="thin">
        <color theme="4" tint="-0.249977111117893"/>
      </bottom>
      <diagonal/>
    </border>
    <border>
      <left/>
      <right/>
      <top style="thin">
        <color theme="4" tint="0.79998168889431442"/>
      </top>
      <bottom style="thin">
        <color theme="4" tint="0.79998168889431442"/>
      </bottom>
      <diagonal/>
    </border>
    <border>
      <left/>
      <right/>
      <top style="thin">
        <color theme="4" tint="-0.249977111117893"/>
      </top>
      <bottom style="thin">
        <color theme="4" tint="0.79998168889431442"/>
      </bottom>
      <diagonal/>
    </border>
    <border>
      <left/>
      <right/>
      <top style="thin">
        <color theme="4" tint="-0.249977111117893"/>
      </top>
      <bottom style="thin">
        <color indexed="64"/>
      </bottom>
      <diagonal/>
    </border>
  </borders>
  <cellStyleXfs count="3">
    <xf numFmtId="0" fontId="0" fillId="0" borderId="0"/>
    <xf numFmtId="9" fontId="5" fillId="0" borderId="0" applyFont="0" applyFill="0" applyBorder="0" applyAlignment="0" applyProtection="0"/>
    <xf numFmtId="43" fontId="5" fillId="0" borderId="0" applyFont="0" applyFill="0" applyBorder="0" applyAlignment="0" applyProtection="0"/>
  </cellStyleXfs>
  <cellXfs count="46">
    <xf numFmtId="0" fontId="0" fillId="0" borderId="0" xfId="0"/>
    <xf numFmtId="2" fontId="0" fillId="0" borderId="0" xfId="0" applyNumberFormat="1"/>
    <xf numFmtId="1" fontId="0" fillId="0" borderId="0" xfId="0" applyNumberFormat="1"/>
    <xf numFmtId="0" fontId="1" fillId="2" borderId="1" xfId="0" applyFont="1" applyFill="1" applyBorder="1" applyAlignment="1">
      <alignment horizontal="center" vertical="top"/>
    </xf>
    <xf numFmtId="1" fontId="1" fillId="2" borderId="1" xfId="0" applyNumberFormat="1" applyFont="1" applyFill="1" applyBorder="1" applyAlignment="1">
      <alignment horizontal="center" vertical="top"/>
    </xf>
    <xf numFmtId="2" fontId="1" fillId="2" borderId="1" xfId="0" applyNumberFormat="1" applyFont="1" applyFill="1" applyBorder="1" applyAlignment="1">
      <alignment horizontal="center" vertical="top"/>
    </xf>
    <xf numFmtId="0" fontId="0" fillId="0" borderId="0" xfId="0" applyAlignment="1">
      <alignment vertical="center"/>
    </xf>
    <xf numFmtId="0" fontId="1" fillId="2" borderId="1" xfId="0" applyFont="1" applyFill="1" applyBorder="1" applyAlignment="1">
      <alignment vertical="center"/>
    </xf>
    <xf numFmtId="0" fontId="0" fillId="0" borderId="0" xfId="0" applyAlignment="1">
      <alignment horizontal="center" vertical="center"/>
    </xf>
    <xf numFmtId="0" fontId="0" fillId="3" borderId="0" xfId="0" applyFill="1"/>
    <xf numFmtId="0" fontId="2" fillId="0" borderId="0" xfId="0" applyFont="1" applyFill="1"/>
    <xf numFmtId="0" fontId="0" fillId="0" borderId="0" xfId="0" applyNumberFormat="1"/>
    <xf numFmtId="0" fontId="0" fillId="4" borderId="0" xfId="0" applyFill="1"/>
    <xf numFmtId="0" fontId="0" fillId="4" borderId="0" xfId="0" applyFill="1" applyAlignment="1">
      <alignment horizontal="left"/>
    </xf>
    <xf numFmtId="0" fontId="0" fillId="4" borderId="0" xfId="0" applyNumberFormat="1" applyFill="1"/>
    <xf numFmtId="10" fontId="0" fillId="4" borderId="0" xfId="0" applyNumberFormat="1" applyFill="1"/>
    <xf numFmtId="0" fontId="0" fillId="5" borderId="0" xfId="0" applyFill="1"/>
    <xf numFmtId="0" fontId="0" fillId="4" borderId="0" xfId="0" applyFill="1" applyAlignment="1">
      <alignment horizontal="center"/>
    </xf>
    <xf numFmtId="0" fontId="1" fillId="3" borderId="0" xfId="0" applyFont="1" applyFill="1"/>
    <xf numFmtId="0" fontId="1" fillId="3" borderId="0" xfId="0" applyFont="1" applyFill="1" applyAlignment="1">
      <alignment horizontal="center"/>
    </xf>
    <xf numFmtId="0" fontId="0" fillId="5" borderId="0" xfId="0" applyFont="1" applyFill="1"/>
    <xf numFmtId="9" fontId="0" fillId="4" borderId="0" xfId="1" applyFont="1" applyFill="1"/>
    <xf numFmtId="9" fontId="0" fillId="4" borderId="0" xfId="0" applyNumberFormat="1" applyFill="1"/>
    <xf numFmtId="43" fontId="0" fillId="3" borderId="0" xfId="2" applyFont="1" applyFill="1"/>
    <xf numFmtId="9" fontId="0" fillId="4" borderId="0" xfId="1" applyFont="1" applyFill="1" applyBorder="1"/>
    <xf numFmtId="9" fontId="0" fillId="4" borderId="2" xfId="1" applyFont="1" applyFill="1" applyBorder="1"/>
    <xf numFmtId="0" fontId="6" fillId="3" borderId="0" xfId="0" applyFont="1" applyFill="1"/>
    <xf numFmtId="0" fontId="1" fillId="3" borderId="3" xfId="0" applyFont="1" applyFill="1" applyBorder="1"/>
    <xf numFmtId="2" fontId="0" fillId="4" borderId="4" xfId="1" applyNumberFormat="1" applyFont="1" applyFill="1" applyBorder="1"/>
    <xf numFmtId="0" fontId="6" fillId="5" borderId="0" xfId="0" applyFont="1" applyFill="1"/>
    <xf numFmtId="1" fontId="0" fillId="4" borderId="4" xfId="1" applyNumberFormat="1" applyFont="1" applyFill="1" applyBorder="1"/>
    <xf numFmtId="0" fontId="3" fillId="3" borderId="0" xfId="0" applyFont="1" applyFill="1" applyAlignment="1">
      <alignment horizontal="center"/>
    </xf>
    <xf numFmtId="0" fontId="2" fillId="4" borderId="0" xfId="0" applyFont="1" applyFill="1"/>
    <xf numFmtId="0" fontId="2" fillId="5" borderId="0" xfId="0" applyFont="1" applyFill="1"/>
    <xf numFmtId="0" fontId="2" fillId="4" borderId="0" xfId="0" applyFont="1" applyFill="1" applyAlignment="1">
      <alignment horizontal="left"/>
    </xf>
    <xf numFmtId="0" fontId="2" fillId="4" borderId="0" xfId="0" applyNumberFormat="1" applyFont="1" applyFill="1"/>
    <xf numFmtId="0" fontId="2" fillId="4" borderId="0" xfId="0" applyFont="1" applyFill="1" applyAlignment="1">
      <alignment horizontal="left" indent="1"/>
    </xf>
    <xf numFmtId="9" fontId="2" fillId="5" borderId="0" xfId="0" applyNumberFormat="1" applyFont="1" applyFill="1"/>
    <xf numFmtId="10" fontId="2" fillId="4" borderId="0" xfId="0" applyNumberFormat="1" applyFont="1" applyFill="1"/>
    <xf numFmtId="0" fontId="2" fillId="4" borderId="7" xfId="0" applyFont="1" applyFill="1" applyBorder="1" applyAlignment="1">
      <alignment horizontal="left"/>
    </xf>
    <xf numFmtId="0" fontId="2" fillId="4" borderId="6" xfId="0" applyFont="1" applyFill="1" applyBorder="1" applyAlignment="1">
      <alignment horizontal="left" indent="1"/>
    </xf>
    <xf numFmtId="0" fontId="2" fillId="4" borderId="5" xfId="0" applyFont="1" applyFill="1" applyBorder="1" applyAlignment="1">
      <alignment horizontal="left" indent="1"/>
    </xf>
    <xf numFmtId="0" fontId="2" fillId="4" borderId="6" xfId="0" applyFont="1" applyFill="1" applyBorder="1" applyAlignment="1">
      <alignment horizontal="left"/>
    </xf>
    <xf numFmtId="0" fontId="0" fillId="4" borderId="0" xfId="0" applyFill="1" applyBorder="1"/>
    <xf numFmtId="0" fontId="2" fillId="4" borderId="8" xfId="0" applyFont="1" applyFill="1" applyBorder="1" applyAlignment="1">
      <alignment horizontal="left" indent="1"/>
    </xf>
    <xf numFmtId="0" fontId="0" fillId="4" borderId="2" xfId="0" applyFill="1" applyBorder="1"/>
  </cellXfs>
  <cellStyles count="3">
    <cellStyle name="Comma" xfId="2" builtinId="3"/>
    <cellStyle name="Normal" xfId="0" builtinId="0"/>
    <cellStyle name="Percent" xfId="1" builtinId="5"/>
  </cellStyles>
  <dxfs count="336">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tint="-0.499984740745262"/>
        </patternFill>
      </fill>
    </dxf>
    <dxf>
      <fill>
        <patternFill>
          <bgColor theme="0" tint="-4.9989318521683403E-2"/>
        </patternFill>
      </fill>
    </dxf>
    <dxf>
      <fill>
        <patternFill>
          <bgColor theme="0" tint="-4.9989318521683403E-2"/>
        </patternFill>
      </fill>
    </dxf>
    <dxf>
      <fill>
        <patternFill>
          <bgColor theme="0" tint="-0.499984740745262"/>
        </patternFill>
      </fill>
    </dxf>
    <dxf>
      <fill>
        <patternFill>
          <bgColor theme="0" tint="-0.499984740745262"/>
        </patternFill>
      </fill>
    </dxf>
    <dxf>
      <font>
        <color auto="1"/>
      </font>
    </dxf>
    <dxf>
      <font>
        <color auto="1"/>
      </font>
    </dxf>
    <dxf>
      <font>
        <color auto="1"/>
      </font>
    </dxf>
    <dxf>
      <font>
        <color auto="1"/>
      </font>
    </dxf>
    <dxf>
      <font>
        <color auto="1"/>
      </font>
    </dxf>
    <dxf>
      <font>
        <color auto="1"/>
      </font>
    </dxf>
    <dxf>
      <font>
        <color auto="1"/>
      </font>
    </dxf>
    <dxf>
      <font>
        <color auto="1"/>
      </font>
    </dxf>
    <dxf>
      <numFmt numFmtId="13" formatCode="0%"/>
    </dxf>
    <dxf>
      <numFmt numFmtId="13" formatCode="0%"/>
    </dxf>
    <dxf>
      <numFmt numFmtId="14" formatCode="0.00%"/>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tint="-0.499984740745262"/>
        </patternFill>
      </fill>
    </dxf>
    <dxf>
      <fill>
        <patternFill>
          <bgColor theme="0" tint="-4.9989318521683403E-2"/>
        </patternFill>
      </fill>
    </dxf>
    <dxf>
      <fill>
        <patternFill>
          <bgColor theme="0" tint="-4.9989318521683403E-2"/>
        </patternFill>
      </fill>
    </dxf>
    <dxf>
      <fill>
        <patternFill>
          <bgColor theme="0" tint="-0.499984740745262"/>
        </patternFill>
      </fill>
    </dxf>
    <dxf>
      <font>
        <color auto="1"/>
      </font>
    </dxf>
    <dxf>
      <fill>
        <patternFill>
          <bgColor theme="0" tint="-0.499984740745262"/>
        </patternFill>
      </fill>
    </dxf>
    <dxf>
      <font>
        <color theme="0"/>
      </font>
    </dxf>
    <dxf>
      <fill>
        <patternFill>
          <bgColor theme="0" tint="-0.499984740745262"/>
        </patternFill>
      </fill>
    </dxf>
    <dxf>
      <fill>
        <patternFill>
          <bgColor theme="0" tint="-0.499984740745262"/>
        </patternFill>
      </fill>
    </dxf>
    <dxf>
      <numFmt numFmtId="14" formatCode="0.00%"/>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tint="-0.499984740745262"/>
        </patternFill>
      </fill>
    </dxf>
    <dxf>
      <fill>
        <patternFill>
          <bgColor theme="0" tint="-4.9989318521683403E-2"/>
        </patternFill>
      </fill>
    </dxf>
    <dxf>
      <fill>
        <patternFill>
          <bgColor theme="0" tint="-4.9989318521683403E-2"/>
        </patternFill>
      </fill>
    </dxf>
    <dxf>
      <fill>
        <patternFill>
          <bgColor theme="0" tint="-0.499984740745262"/>
        </patternFill>
      </fill>
    </dxf>
    <dxf>
      <font>
        <color auto="1"/>
      </font>
    </dxf>
    <dxf>
      <fill>
        <patternFill>
          <bgColor theme="0" tint="-0.499984740745262"/>
        </patternFill>
      </fill>
    </dxf>
    <dxf>
      <font>
        <color theme="0"/>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tint="-0.499984740745262"/>
        </patternFill>
      </fill>
    </dxf>
    <dxf>
      <fill>
        <patternFill>
          <bgColor theme="0" tint="-4.9989318521683403E-2"/>
        </patternFill>
      </fill>
    </dxf>
    <dxf>
      <fill>
        <patternFill>
          <bgColor theme="0" tint="-4.9989318521683403E-2"/>
        </patternFill>
      </fill>
    </dxf>
    <dxf>
      <fill>
        <patternFill>
          <bgColor theme="0" tint="-0.499984740745262"/>
        </patternFill>
      </fill>
    </dxf>
    <dxf>
      <fill>
        <patternFill>
          <bgColor theme="0" tint="-0.49998474074526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tint="-0.499984740745262"/>
        </patternFill>
      </fill>
    </dxf>
    <dxf>
      <fill>
        <patternFill>
          <bgColor theme="0" tint="-0.499984740745262"/>
        </patternFill>
      </fill>
    </dxf>
    <dxf>
      <fill>
        <patternFill>
          <bgColor theme="1"/>
        </patternFill>
      </fill>
    </dxf>
    <dxf>
      <font>
        <color theme="1"/>
      </font>
    </dxf>
    <dxf>
      <fill>
        <patternFill>
          <bgColor theme="0" tint="-4.9989318521683403E-2"/>
        </patternFill>
      </fill>
    </dxf>
    <dxf>
      <fill>
        <patternFill>
          <bgColor theme="0" tint="-4.9989318521683403E-2"/>
        </patternFill>
      </fill>
    </dxf>
    <dxf>
      <fill>
        <patternFill>
          <bgColor theme="0" tint="-0.49998474074526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tint="-0.499984740745262"/>
        </patternFill>
      </fill>
    </dxf>
    <dxf>
      <fill>
        <patternFill>
          <bgColor theme="0" tint="-0.499984740745262"/>
        </patternFill>
      </fill>
    </dxf>
    <dxf>
      <numFmt numFmtId="14" formatCode="0.00%"/>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tint="-0.499984740745262"/>
        </patternFill>
      </fill>
    </dxf>
    <dxf>
      <fill>
        <patternFill>
          <bgColor theme="0" tint="-4.9989318521683403E-2"/>
        </patternFill>
      </fill>
    </dxf>
    <dxf>
      <fill>
        <patternFill>
          <bgColor theme="0" tint="-4.9989318521683403E-2"/>
        </patternFill>
      </fill>
    </dxf>
    <dxf>
      <fill>
        <patternFill>
          <bgColor theme="0" tint="-0.499984740745262"/>
        </patternFill>
      </fill>
    </dxf>
    <dxf>
      <fill>
        <patternFill>
          <bgColor theme="0" tint="-0.499984740745262"/>
        </patternFill>
      </fill>
    </dxf>
    <dxf>
      <font>
        <color auto="1"/>
      </font>
    </dxf>
    <dxf>
      <font>
        <color auto="1"/>
      </font>
    </dxf>
    <dxf>
      <font>
        <color auto="1"/>
      </font>
    </dxf>
    <dxf>
      <font>
        <color auto="1"/>
      </font>
    </dxf>
    <dxf>
      <font>
        <color auto="1"/>
      </font>
    </dxf>
    <dxf>
      <font>
        <color auto="1"/>
      </font>
    </dxf>
    <dxf>
      <font>
        <color auto="1"/>
      </font>
    </dxf>
    <dxf>
      <font>
        <color auto="1"/>
      </font>
    </dxf>
    <dxf>
      <numFmt numFmtId="13" formatCode="0%"/>
    </dxf>
    <dxf>
      <numFmt numFmtId="13" formatCode="0%"/>
    </dxf>
    <dxf>
      <numFmt numFmtId="14" formatCode="0.00%"/>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tint="-0.499984740745262"/>
        </patternFill>
      </fill>
    </dxf>
    <dxf>
      <fill>
        <patternFill>
          <bgColor theme="0" tint="-4.9989318521683403E-2"/>
        </patternFill>
      </fill>
    </dxf>
    <dxf>
      <fill>
        <patternFill>
          <bgColor theme="0" tint="-4.9989318521683403E-2"/>
        </patternFill>
      </fill>
    </dxf>
    <dxf>
      <fill>
        <patternFill>
          <bgColor theme="0" tint="-0.499984740745262"/>
        </patternFill>
      </fill>
    </dxf>
    <dxf>
      <font>
        <color auto="1"/>
      </font>
    </dxf>
    <dxf>
      <fill>
        <patternFill>
          <bgColor theme="0" tint="-0.499984740745262"/>
        </patternFill>
      </fill>
    </dxf>
    <dxf>
      <font>
        <color theme="0"/>
      </font>
    </dxf>
    <dxf>
      <fill>
        <patternFill>
          <bgColor theme="0" tint="-0.499984740745262"/>
        </patternFill>
      </fill>
    </dxf>
    <dxf>
      <fill>
        <patternFill>
          <bgColor theme="0" tint="-0.499984740745262"/>
        </patternFill>
      </fill>
    </dxf>
    <dxf>
      <numFmt numFmtId="14" formatCode="0.00%"/>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tint="-0.499984740745262"/>
        </patternFill>
      </fill>
    </dxf>
    <dxf>
      <fill>
        <patternFill>
          <bgColor theme="0" tint="-4.9989318521683403E-2"/>
        </patternFill>
      </fill>
    </dxf>
    <dxf>
      <fill>
        <patternFill>
          <bgColor theme="0" tint="-4.9989318521683403E-2"/>
        </patternFill>
      </fill>
    </dxf>
    <dxf>
      <fill>
        <patternFill>
          <bgColor theme="0" tint="-0.499984740745262"/>
        </patternFill>
      </fill>
    </dxf>
    <dxf>
      <font>
        <color auto="1"/>
      </font>
    </dxf>
    <dxf>
      <fill>
        <patternFill>
          <bgColor theme="0" tint="-0.499984740745262"/>
        </patternFill>
      </fill>
    </dxf>
    <dxf>
      <font>
        <color theme="0"/>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tint="-0.499984740745262"/>
        </patternFill>
      </fill>
    </dxf>
    <dxf>
      <fill>
        <patternFill>
          <bgColor theme="0" tint="-4.9989318521683403E-2"/>
        </patternFill>
      </fill>
    </dxf>
    <dxf>
      <fill>
        <patternFill>
          <bgColor theme="0" tint="-4.9989318521683403E-2"/>
        </patternFill>
      </fill>
    </dxf>
    <dxf>
      <fill>
        <patternFill>
          <bgColor theme="0" tint="-0.499984740745262"/>
        </patternFill>
      </fill>
    </dxf>
    <dxf>
      <fill>
        <patternFill>
          <bgColor theme="0" tint="-0.49998474074526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tint="-0.499984740745262"/>
        </patternFill>
      </fill>
    </dxf>
    <dxf>
      <fill>
        <patternFill>
          <bgColor theme="0" tint="-0.499984740745262"/>
        </patternFill>
      </fill>
    </dxf>
    <dxf>
      <fill>
        <patternFill>
          <bgColor theme="1"/>
        </patternFill>
      </fill>
    </dxf>
    <dxf>
      <font>
        <color theme="1"/>
      </font>
    </dxf>
    <dxf>
      <fill>
        <patternFill>
          <bgColor theme="0" tint="-4.9989318521683403E-2"/>
        </patternFill>
      </fill>
    </dxf>
    <dxf>
      <fill>
        <patternFill>
          <bgColor theme="0" tint="-4.9989318521683403E-2"/>
        </patternFill>
      </fill>
    </dxf>
    <dxf>
      <fill>
        <patternFill>
          <bgColor theme="0" tint="-0.49998474074526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tint="-0.499984740745262"/>
        </patternFill>
      </fill>
    </dxf>
    <dxf>
      <fill>
        <patternFill>
          <bgColor theme="0" tint="-0.499984740745262"/>
        </patternFill>
      </fill>
    </dxf>
    <dxf>
      <numFmt numFmtId="14" formatCode="0.00%"/>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tint="-0.499984740745262"/>
        </patternFill>
      </fill>
    </dxf>
    <dxf>
      <fill>
        <patternFill>
          <bgColor theme="0" tint="-4.9989318521683403E-2"/>
        </patternFill>
      </fill>
    </dxf>
    <dxf>
      <fill>
        <patternFill>
          <bgColor theme="0" tint="-4.9989318521683403E-2"/>
        </patternFill>
      </fill>
    </dxf>
    <dxf>
      <fill>
        <patternFill>
          <bgColor theme="0" tint="-0.499984740745262"/>
        </patternFill>
      </fill>
    </dxf>
    <dxf>
      <fill>
        <patternFill>
          <bgColor theme="0" tint="-0.499984740745262"/>
        </patternFill>
      </fill>
    </dxf>
    <dxf>
      <font>
        <color auto="1"/>
      </font>
    </dxf>
    <dxf>
      <font>
        <color auto="1"/>
      </font>
    </dxf>
    <dxf>
      <font>
        <color auto="1"/>
      </font>
    </dxf>
    <dxf>
      <font>
        <color auto="1"/>
      </font>
    </dxf>
    <dxf>
      <font>
        <color auto="1"/>
      </font>
    </dxf>
    <dxf>
      <font>
        <color auto="1"/>
      </font>
    </dxf>
    <dxf>
      <font>
        <color auto="1"/>
      </font>
    </dxf>
    <dxf>
      <font>
        <color auto="1"/>
      </font>
    </dxf>
    <dxf>
      <numFmt numFmtId="13" formatCode="0%"/>
    </dxf>
    <dxf>
      <numFmt numFmtId="13" formatCode="0%"/>
    </dxf>
    <dxf>
      <numFmt numFmtId="14" formatCode="0.00%"/>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tint="-0.499984740745262"/>
        </patternFill>
      </fill>
    </dxf>
    <dxf>
      <fill>
        <patternFill>
          <bgColor theme="0" tint="-4.9989318521683403E-2"/>
        </patternFill>
      </fill>
    </dxf>
    <dxf>
      <fill>
        <patternFill>
          <bgColor theme="0" tint="-4.9989318521683403E-2"/>
        </patternFill>
      </fill>
    </dxf>
    <dxf>
      <fill>
        <patternFill>
          <bgColor theme="0" tint="-0.499984740745262"/>
        </patternFill>
      </fill>
    </dxf>
    <dxf>
      <font>
        <color auto="1"/>
      </font>
    </dxf>
    <dxf>
      <fill>
        <patternFill>
          <bgColor theme="0" tint="-0.499984740745262"/>
        </patternFill>
      </fill>
    </dxf>
    <dxf>
      <font>
        <color theme="0"/>
      </font>
    </dxf>
    <dxf>
      <fill>
        <patternFill>
          <bgColor theme="0" tint="-0.499984740745262"/>
        </patternFill>
      </fill>
    </dxf>
    <dxf>
      <fill>
        <patternFill>
          <bgColor theme="0" tint="-0.499984740745262"/>
        </patternFill>
      </fill>
    </dxf>
    <dxf>
      <numFmt numFmtId="14" formatCode="0.00%"/>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tint="-0.499984740745262"/>
        </patternFill>
      </fill>
    </dxf>
    <dxf>
      <fill>
        <patternFill>
          <bgColor theme="0" tint="-4.9989318521683403E-2"/>
        </patternFill>
      </fill>
    </dxf>
    <dxf>
      <fill>
        <patternFill>
          <bgColor theme="0" tint="-4.9989318521683403E-2"/>
        </patternFill>
      </fill>
    </dxf>
    <dxf>
      <fill>
        <patternFill>
          <bgColor theme="0" tint="-0.499984740745262"/>
        </patternFill>
      </fill>
    </dxf>
    <dxf>
      <font>
        <color auto="1"/>
      </font>
    </dxf>
    <dxf>
      <fill>
        <patternFill>
          <bgColor theme="0" tint="-0.499984740745262"/>
        </patternFill>
      </fill>
    </dxf>
    <dxf>
      <font>
        <color theme="0"/>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tint="-0.499984740745262"/>
        </patternFill>
      </fill>
    </dxf>
    <dxf>
      <fill>
        <patternFill>
          <bgColor theme="0" tint="-4.9989318521683403E-2"/>
        </patternFill>
      </fill>
    </dxf>
    <dxf>
      <fill>
        <patternFill>
          <bgColor theme="0" tint="-4.9989318521683403E-2"/>
        </patternFill>
      </fill>
    </dxf>
    <dxf>
      <fill>
        <patternFill>
          <bgColor theme="0" tint="-0.499984740745262"/>
        </patternFill>
      </fill>
    </dxf>
    <dxf>
      <fill>
        <patternFill>
          <bgColor theme="0" tint="-0.49998474074526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tint="-0.499984740745262"/>
        </patternFill>
      </fill>
    </dxf>
    <dxf>
      <fill>
        <patternFill>
          <bgColor theme="0" tint="-0.499984740745262"/>
        </patternFill>
      </fill>
    </dxf>
    <dxf>
      <fill>
        <patternFill>
          <bgColor theme="1"/>
        </patternFill>
      </fill>
    </dxf>
    <dxf>
      <font>
        <color theme="1"/>
      </font>
    </dxf>
    <dxf>
      <fill>
        <patternFill>
          <bgColor theme="0" tint="-4.9989318521683403E-2"/>
        </patternFill>
      </fill>
    </dxf>
    <dxf>
      <fill>
        <patternFill>
          <bgColor theme="0" tint="-4.9989318521683403E-2"/>
        </patternFill>
      </fill>
    </dxf>
    <dxf>
      <fill>
        <patternFill>
          <bgColor theme="0" tint="-0.49998474074526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tint="-0.499984740745262"/>
        </patternFill>
      </fill>
    </dxf>
    <dxf>
      <fill>
        <patternFill>
          <bgColor theme="0" tint="-0.499984740745262"/>
        </patternFill>
      </fill>
    </dxf>
    <dxf>
      <numFmt numFmtId="14" formatCode="0.00%"/>
    </dxf>
    <dxf>
      <numFmt numFmtId="14" formatCode="0.00%"/>
    </dxf>
    <dxf>
      <numFmt numFmtId="13" formatCode="0%"/>
    </dxf>
    <dxf>
      <numFmt numFmtId="13" formatCode="0%"/>
    </dxf>
    <dxf>
      <font>
        <color auto="1"/>
      </font>
    </dxf>
    <dxf>
      <font>
        <color auto="1"/>
      </font>
    </dxf>
    <dxf>
      <font>
        <color auto="1"/>
      </font>
    </dxf>
    <dxf>
      <font>
        <color auto="1"/>
      </font>
    </dxf>
    <dxf>
      <font>
        <color auto="1"/>
      </font>
    </dxf>
    <dxf>
      <font>
        <color auto="1"/>
      </font>
    </dxf>
    <dxf>
      <font>
        <color auto="1"/>
      </font>
    </dxf>
    <dxf>
      <font>
        <color auto="1"/>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tint="-0.499984740745262"/>
        </patternFill>
      </fill>
    </dxf>
    <dxf>
      <fill>
        <patternFill>
          <bgColor theme="0" tint="-4.9989318521683403E-2"/>
        </patternFill>
      </fill>
    </dxf>
    <dxf>
      <fill>
        <patternFill>
          <bgColor theme="0" tint="-4.9989318521683403E-2"/>
        </patternFill>
      </fill>
    </dxf>
    <dxf>
      <fill>
        <patternFill>
          <bgColor theme="0" tint="-0.499984740745262"/>
        </patternFill>
      </fill>
    </dxf>
    <dxf>
      <fill>
        <patternFill>
          <bgColor theme="0" tint="-0.499984740745262"/>
        </patternFill>
      </fil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1"/>
        </patternFill>
      </fill>
    </dxf>
    <dxf>
      <fill>
        <patternFill patternType="solid">
          <fgColor indexed="64"/>
          <bgColor theme="0" tint="-4.9989318521683403E-2"/>
        </patternFill>
      </fill>
    </dxf>
    <dxf>
      <numFmt numFmtId="0" formatCode="General"/>
      <fill>
        <patternFill patternType="solid">
          <fgColor indexed="64"/>
          <bgColor theme="0" tint="-4.9989318521683403E-2"/>
        </patternFill>
      </fill>
    </dxf>
    <dxf>
      <numFmt numFmtId="0" formatCode="General"/>
      <fill>
        <patternFill patternType="solid">
          <fgColor indexed="64"/>
          <bgColor theme="0" tint="-4.9989318521683403E-2"/>
        </patternFill>
      </fill>
    </dxf>
    <dxf>
      <numFmt numFmtId="0" formatCode="General"/>
      <fill>
        <patternFill patternType="solid">
          <fgColor indexed="64"/>
          <bgColor theme="0" tint="-4.9989318521683403E-2"/>
        </patternFill>
      </fill>
    </dxf>
    <dxf>
      <numFmt numFmtId="0" formatCode="General"/>
      <fill>
        <patternFill patternType="solid">
          <fgColor indexed="64"/>
          <bgColor theme="0" tint="-4.9989318521683403E-2"/>
        </patternFill>
      </fill>
    </dxf>
    <dxf>
      <fill>
        <patternFill patternType="solid">
          <fgColor indexed="64"/>
          <bgColor theme="0" tint="-4.9989318521683403E-2"/>
        </patternFill>
      </fill>
      <alignment horizontal="center" vertical="bottom" textRotation="0" wrapText="0" indent="0" justifyLastLine="0" shrinkToFit="0" readingOrder="0"/>
    </dxf>
    <dxf>
      <fill>
        <patternFill patternType="solid">
          <fgColor indexed="64"/>
          <bgColor theme="0" tint="-4.9989318521683403E-2"/>
        </patternFill>
      </fill>
      <alignment horizontal="center" vertical="bottom" textRotation="0" wrapText="0" indent="0" justifyLastLine="0" shrinkToFit="0" readingOrder="0"/>
    </dxf>
    <dxf>
      <fill>
        <patternFill patternType="solid">
          <fgColor indexed="64"/>
          <bgColor theme="0" tint="-4.9989318521683403E-2"/>
        </patternFill>
      </fill>
      <alignment horizontal="left" vertical="bottom" textRotation="0" wrapText="0" indent="0" justifyLastLine="0" shrinkToFit="0" readingOrder="0"/>
    </dxf>
    <dxf>
      <numFmt numFmtId="14" formatCode="0.00%"/>
    </dxf>
    <dxf>
      <fill>
        <patternFill>
          <bgColor theme="0" tint="-0.499984740745262"/>
        </patternFill>
      </fill>
    </dxf>
    <dxf>
      <fill>
        <patternFill>
          <bgColor theme="0" tint="-0.49998474074526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color theme="0"/>
      </font>
    </dxf>
    <dxf>
      <fill>
        <patternFill>
          <bgColor theme="0" tint="-0.499984740745262"/>
        </patternFill>
      </fill>
    </dxf>
    <dxf>
      <font>
        <color auto="1"/>
      </font>
    </dxf>
    <dxf>
      <fill>
        <patternFill>
          <bgColor theme="0" tint="-0.499984740745262"/>
        </patternFill>
      </fill>
    </dxf>
    <dxf>
      <fill>
        <patternFill>
          <bgColor theme="0" tint="-4.9989318521683403E-2"/>
        </patternFill>
      </fill>
    </dxf>
    <dxf>
      <fill>
        <patternFill>
          <bgColor theme="0" tint="-4.9989318521683403E-2"/>
        </patternFill>
      </fill>
    </dxf>
    <dxf>
      <fill>
        <patternFill>
          <bgColor theme="0" tint="-0.49998474074526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tint="-0.499984740745262"/>
        </patternFill>
      </fill>
    </dxf>
    <dxf>
      <fill>
        <patternFill>
          <bgColor theme="0" tint="-0.499984740745262"/>
        </patternFill>
      </fill>
    </dxf>
    <dxf>
      <fill>
        <patternFill>
          <bgColor theme="0" tint="-4.9989318521683403E-2"/>
        </patternFill>
      </fill>
    </dxf>
    <dxf>
      <fill>
        <patternFill>
          <bgColor theme="0" tint="-4.9989318521683403E-2"/>
        </patternFill>
      </fill>
    </dxf>
    <dxf>
      <fill>
        <patternFill>
          <bgColor theme="0" tint="-0.49998474074526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tint="-0.499984740745262"/>
        </patternFill>
      </fill>
    </dxf>
    <dxf>
      <fill>
        <patternFill>
          <bgColor theme="0" tint="-4.9989318521683403E-2"/>
        </patternFill>
      </fill>
    </dxf>
    <dxf>
      <fill>
        <patternFill>
          <bgColor theme="0" tint="-4.9989318521683403E-2"/>
        </patternFill>
      </fill>
    </dxf>
    <dxf>
      <font>
        <color theme="1"/>
      </font>
    </dxf>
    <dxf>
      <fill>
        <patternFill>
          <bgColor theme="1"/>
        </patternFill>
      </fill>
    </dxf>
    <dxf>
      <fill>
        <patternFill>
          <bgColor theme="0" tint="-0.499984740745262"/>
        </patternFill>
      </fill>
    </dxf>
    <dxf>
      <fill>
        <patternFill>
          <bgColor theme="0" tint="-0.49998474074526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numFmt numFmtId="14" formatCode="0.00%"/>
    </dxf>
    <dxf>
      <fill>
        <patternFill>
          <bgColor theme="0" tint="-0.499984740745262"/>
        </patternFill>
      </fill>
    </dxf>
    <dxf>
      <fill>
        <patternFill>
          <bgColor theme="0" tint="-0.499984740745262"/>
        </patternFill>
      </fill>
    </dxf>
    <dxf>
      <font>
        <color theme="0"/>
      </font>
    </dxf>
    <dxf>
      <fill>
        <patternFill>
          <bgColor theme="0" tint="-0.499984740745262"/>
        </patternFill>
      </fill>
    </dxf>
    <dxf>
      <font>
        <color auto="1"/>
      </font>
    </dxf>
    <dxf>
      <fill>
        <patternFill>
          <bgColor theme="0" tint="-0.499984740745262"/>
        </patternFill>
      </fill>
    </dxf>
    <dxf>
      <fill>
        <patternFill>
          <bgColor theme="0" tint="-4.9989318521683403E-2"/>
        </patternFill>
      </fill>
    </dxf>
    <dxf>
      <fill>
        <patternFill>
          <bgColor theme="0" tint="-4.9989318521683403E-2"/>
        </patternFill>
      </fill>
    </dxf>
    <dxf>
      <fill>
        <patternFill>
          <bgColor theme="0" tint="-0.49998474074526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numFmt numFmtId="2" formatCode="0.00"/>
    </dxf>
    <dxf>
      <numFmt numFmtId="1" formatCode="0"/>
    </dxf>
    <dxf>
      <numFmt numFmtId="0" formatCode="General"/>
      <alignment horizontal="general" vertical="center"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rgb="FF7030A0"/>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bgColor theme="1"/>
        </patternFill>
      </fill>
    </dxf>
    <dxf>
      <font>
        <color theme="0"/>
      </font>
      <fill>
        <patternFill>
          <bgColor theme="1" tint="0.34998626667073579"/>
        </patternFill>
      </fill>
    </dxf>
    <dxf>
      <fill>
        <patternFill>
          <bgColor theme="1" tint="0.34998626667073579"/>
        </patternFill>
      </fill>
    </dxf>
    <dxf>
      <fill>
        <patternFill>
          <bgColor theme="1" tint="0.499984740745262"/>
        </patternFill>
      </fill>
    </dxf>
    <dxf>
      <fill>
        <patternFill>
          <bgColor theme="0" tint="-0.14996795556505021"/>
        </patternFill>
      </fill>
    </dxf>
  </dxfs>
  <tableStyles count="7" defaultTableStyle="TableStyleMedium9" defaultPivotStyle="PivotStyleLight16">
    <tableStyle name="Slicer Style 1" pivot="0" table="0" count="1" xr9:uid="{DF8C7F9E-79BD-4AE4-9D4B-1AF709CEAD6B}"/>
    <tableStyle name="Slicer Style 2" pivot="0" table="0" count="1" xr9:uid="{F662B7BD-CD36-4ACA-9AC9-212EE14AFCB7}"/>
    <tableStyle name="Slicer Style 3" pivot="0" table="0" count="1" xr9:uid="{EA4AD6BC-D66F-49D9-A523-3AF21CC7F6A0}">
      <tableStyleElement type="headerRow" dxfId="335"/>
    </tableStyle>
    <tableStyle name="Slicer Style 4" pivot="0" table="0" count="2" xr9:uid="{6AF3CC1C-C79D-4B24-9301-A8B82412078D}">
      <tableStyleElement type="headerRow" dxfId="334"/>
    </tableStyle>
    <tableStyle name="Slicer Style 5" pivot="0" table="0" count="3" xr9:uid="{888DBBC9-83F2-48E2-97DD-14CEA4C48D60}">
      <tableStyleElement type="headerRow" dxfId="333"/>
    </tableStyle>
    <tableStyle name="Slicer Style 6" pivot="0" table="0" count="3" xr9:uid="{17EACCE9-EE07-4CA5-ABBC-5B27FE42EF3E}">
      <tableStyleElement type="headerRow" dxfId="332"/>
    </tableStyle>
    <tableStyle name="Slicer Style 7" pivot="0" table="0" count="3" xr9:uid="{E8CBFF2C-1D9F-4354-BEC0-8B0897914C72}">
      <tableStyleElement type="wholeTable" dxfId="331"/>
    </tableStyle>
  </tableStyles>
  <colors>
    <mruColors>
      <color rgb="FF9BF8F2"/>
      <color rgb="FF2B1BF9"/>
      <color rgb="FFC876A7"/>
      <color rgb="FF070E25"/>
      <color rgb="FF441D61"/>
      <color rgb="FFDC25FA"/>
      <color rgb="FF9947F7"/>
      <color rgb="FFB29ACE"/>
      <color rgb="FFC240D8"/>
      <color rgb="FF7417BD"/>
    </mruColors>
  </colors>
  <extLst>
    <ext xmlns:x14="http://schemas.microsoft.com/office/spreadsheetml/2009/9/main" uri="{46F421CA-312F-682f-3DD2-61675219B42D}">
      <x14:dxfs count="9">
        <dxf>
          <fill>
            <patternFill>
              <bgColor theme="1" tint="0.24994659260841701"/>
            </patternFill>
          </fill>
        </dxf>
        <dxf>
          <fill>
            <patternFill>
              <bgColor theme="1" tint="0.24994659260841701"/>
            </patternFill>
          </fill>
        </dxf>
        <dxf>
          <font>
            <color theme="0"/>
          </font>
          <fill>
            <patternFill>
              <bgColor theme="1"/>
            </patternFill>
          </fill>
        </dxf>
        <dxf>
          <font>
            <color theme="1"/>
          </font>
          <fill>
            <patternFill>
              <bgColor theme="0"/>
            </patternFill>
          </fill>
        </dxf>
        <dxf>
          <font>
            <color theme="0"/>
          </font>
          <fill>
            <patternFill>
              <bgColor theme="1"/>
            </patternFill>
          </fill>
        </dxf>
        <dxf>
          <font>
            <color theme="1"/>
          </font>
          <fill>
            <patternFill>
              <bgColor theme="0"/>
            </patternFill>
          </fill>
        </dxf>
        <dxf>
          <fill>
            <patternFill>
              <bgColor theme="1"/>
            </patternFill>
          </fill>
        </dxf>
        <dxf>
          <font>
            <color theme="0"/>
          </font>
          <fill>
            <patternFill>
              <fgColor theme="1"/>
            </patternFill>
          </fill>
        </dxf>
        <dxf>
          <font>
            <color theme="1"/>
          </font>
        </dxf>
      </x14:dxfs>
    </ext>
    <ext xmlns:x14="http://schemas.microsoft.com/office/spreadsheetml/2009/9/main" uri="{EB79DEF2-80B8-43e5-95BD-54CBDDF9020C}">
      <x14:slicerStyles defaultSlicerStyle="Slicer Style 2">
        <x14:slicerStyle name="Slicer Style 1">
          <x14:slicerStyleElements>
            <x14:slicerStyleElement type="unselectedItemWithNoData" dxfId="8"/>
          </x14:slicerStyleElements>
        </x14:slicerStyle>
        <x14:slicerStyle name="Slicer Style 2">
          <x14:slicerStyleElements>
            <x14:slicerStyleElement type="selectedItemWithNoData" dxfId="7"/>
          </x14:slicerStyleElements>
        </x14:slicerStyle>
        <x14:slicerStyle name="Slicer Style 3"/>
        <x14:slicerStyle name="Slicer Style 4">
          <x14:slicerStyleElements>
            <x14:slicerStyleElement type="unselectedItemWithData" dxfId="6"/>
          </x14:slicerStyleElements>
        </x14:slicerStyle>
        <x14:slicerStyle name="Slicer Style 5">
          <x14:slicerStyleElements>
            <x14:slicerStyleElement type="selectedItemWithData" dxfId="5"/>
            <x14:slicerStyleElement type="selectedItemWithNoData" dxfId="4"/>
          </x14:slicerStyleElements>
        </x14:slicerStyle>
        <x14:slicerStyle name="Slicer Style 6">
          <x14:slicerStyleElements>
            <x14:slicerStyleElement type="selectedItemWithData" dxfId="3"/>
            <x14:slicerStyleElement type="selectedItemWithNoData" dxfId="2"/>
          </x14:slicerStyleElements>
        </x14:slicerStyle>
        <x14:slicerStyle name="Slicer Style 7">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[sales_data.xlsx]pivot!PivotTable3</c:name>
    <c:fmtId val="16"/>
  </c:pivotSource>
  <c:chart>
    <c:autoTitleDeleted val="0"/>
    <c:pivotFmts>
      <c:pivotFmt>
        <c:idx val="0"/>
        <c:spPr>
          <a:gradFill>
            <a:gsLst>
              <a:gs pos="27000">
                <a:srgbClr val="100D83"/>
              </a:gs>
              <a:gs pos="67000">
                <a:srgbClr val="58508D"/>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83000">
                <a:srgbClr val="100D83"/>
              </a:gs>
              <a:gs pos="12000">
                <a:schemeClr val="accent1">
                  <a:lumMod val="30000"/>
                  <a:lumOff val="70000"/>
                </a:schemeClr>
              </a:gs>
            </a:gsLst>
            <a:lin ang="5400000" scaled="1"/>
          </a:gradFill>
          <a:ln w="127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27000">
                <a:srgbClr val="100D83"/>
              </a:gs>
              <a:gs pos="67000">
                <a:srgbClr val="58508D"/>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83000">
                <a:srgbClr val="100D83"/>
              </a:gs>
              <a:gs pos="12000">
                <a:schemeClr val="accent1">
                  <a:lumMod val="30000"/>
                  <a:lumOff val="70000"/>
                </a:schemeClr>
              </a:gs>
            </a:gsLst>
            <a:lin ang="5400000" scaled="1"/>
          </a:gradFill>
          <a:ln w="127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
                <a:srgbClr val="100D83">
                  <a:alpha val="83000"/>
                </a:srgbClr>
              </a:gs>
              <a:gs pos="100000">
                <a:schemeClr val="tx1"/>
              </a:gs>
            </a:gsLst>
            <a:lin ang="5400000" scaled="1"/>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60000">
                <a:srgbClr val="100D83">
                  <a:alpha val="83000"/>
                </a:srgbClr>
              </a:gs>
              <a:gs pos="100000">
                <a:schemeClr val="tx1"/>
              </a:gs>
            </a:gsLst>
            <a:lin ang="5400000" scaled="1"/>
          </a:gra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03684261689511E-2"/>
          <c:y val="0.1641025641025641"/>
          <c:w val="0.83150656167978998"/>
          <c:h val="0.64924853624066226"/>
        </c:manualLayout>
      </c:layout>
      <c:areaChart>
        <c:grouping val="stacked"/>
        <c:varyColors val="0"/>
        <c:ser>
          <c:idx val="0"/>
          <c:order val="0"/>
          <c:tx>
            <c:strRef>
              <c:f>pivot!$B$15</c:f>
              <c:strCache>
                <c:ptCount val="1"/>
                <c:pt idx="0">
                  <c:v>Sum of Income</c:v>
                </c:pt>
              </c:strCache>
            </c:strRef>
          </c:tx>
          <c:spPr>
            <a:gradFill flip="none" rotWithShape="1">
              <a:gsLst>
                <a:gs pos="1000">
                  <a:srgbClr val="100D83">
                    <a:alpha val="83000"/>
                  </a:srgbClr>
                </a:gs>
                <a:gs pos="100000">
                  <a:schemeClr val="tx1"/>
                </a:gs>
              </a:gsLst>
              <a:lin ang="5400000" scaled="1"/>
              <a:tileRect r="-100000" b="-100000"/>
            </a:gradFill>
            <a:ln>
              <a:noFill/>
            </a:ln>
            <a:effectLst/>
          </c:spPr>
          <c:cat>
            <c:strRef>
              <c:f>pivot!$A$16:$A$22</c:f>
              <c:strCache>
                <c:ptCount val="6"/>
                <c:pt idx="0">
                  <c:v>Jan</c:v>
                </c:pt>
                <c:pt idx="1">
                  <c:v>Feb</c:v>
                </c:pt>
                <c:pt idx="2">
                  <c:v>Mar</c:v>
                </c:pt>
                <c:pt idx="3">
                  <c:v>Apr</c:v>
                </c:pt>
                <c:pt idx="4">
                  <c:v>May</c:v>
                </c:pt>
                <c:pt idx="5">
                  <c:v>Jun</c:v>
                </c:pt>
              </c:strCache>
            </c:strRef>
          </c:cat>
          <c:val>
            <c:numRef>
              <c:f>pivot!$B$16:$B$22</c:f>
              <c:numCache>
                <c:formatCode>General</c:formatCode>
                <c:ptCount val="6"/>
                <c:pt idx="0">
                  <c:v>91000</c:v>
                </c:pt>
                <c:pt idx="1">
                  <c:v>71000</c:v>
                </c:pt>
                <c:pt idx="2">
                  <c:v>122000</c:v>
                </c:pt>
                <c:pt idx="3">
                  <c:v>102000</c:v>
                </c:pt>
                <c:pt idx="4">
                  <c:v>82000</c:v>
                </c:pt>
                <c:pt idx="5">
                  <c:v>102000</c:v>
                </c:pt>
              </c:numCache>
            </c:numRef>
          </c:val>
          <c:extLst>
            <c:ext xmlns:c16="http://schemas.microsoft.com/office/drawing/2014/chart" uri="{C3380CC4-5D6E-409C-BE32-E72D297353CC}">
              <c16:uniqueId val="{00000000-A584-4AD5-A027-084C8001D5AA}"/>
            </c:ext>
          </c:extLst>
        </c:ser>
        <c:ser>
          <c:idx val="1"/>
          <c:order val="1"/>
          <c:tx>
            <c:strRef>
              <c:f>pivot!$C$15</c:f>
              <c:strCache>
                <c:ptCount val="1"/>
                <c:pt idx="0">
                  <c:v>Sum of Income2</c:v>
                </c:pt>
              </c:strCache>
            </c:strRef>
          </c:tx>
          <c:spPr>
            <a:gradFill>
              <a:gsLst>
                <a:gs pos="60000">
                  <a:srgbClr val="100D83">
                    <a:alpha val="83000"/>
                  </a:srgbClr>
                </a:gs>
                <a:gs pos="100000">
                  <a:schemeClr val="tx1"/>
                </a:gs>
              </a:gsLst>
              <a:lin ang="5400000" scaled="1"/>
            </a:gradFill>
            <a:ln w="12700">
              <a:noFill/>
            </a:ln>
            <a:effectLst/>
          </c:spPr>
          <c:cat>
            <c:strRef>
              <c:f>pivot!$A$16:$A$22</c:f>
              <c:strCache>
                <c:ptCount val="6"/>
                <c:pt idx="0">
                  <c:v>Jan</c:v>
                </c:pt>
                <c:pt idx="1">
                  <c:v>Feb</c:v>
                </c:pt>
                <c:pt idx="2">
                  <c:v>Mar</c:v>
                </c:pt>
                <c:pt idx="3">
                  <c:v>Apr</c:v>
                </c:pt>
                <c:pt idx="4">
                  <c:v>May</c:v>
                </c:pt>
                <c:pt idx="5">
                  <c:v>Jun</c:v>
                </c:pt>
              </c:strCache>
            </c:strRef>
          </c:cat>
          <c:val>
            <c:numRef>
              <c:f>pivot!$C$16:$C$22</c:f>
              <c:numCache>
                <c:formatCode>General</c:formatCode>
                <c:ptCount val="6"/>
                <c:pt idx="0">
                  <c:v>91000</c:v>
                </c:pt>
                <c:pt idx="1">
                  <c:v>71000</c:v>
                </c:pt>
                <c:pt idx="2">
                  <c:v>122000</c:v>
                </c:pt>
                <c:pt idx="3">
                  <c:v>102000</c:v>
                </c:pt>
                <c:pt idx="4">
                  <c:v>82000</c:v>
                </c:pt>
                <c:pt idx="5">
                  <c:v>102000</c:v>
                </c:pt>
              </c:numCache>
            </c:numRef>
          </c:val>
          <c:extLst>
            <c:ext xmlns:c16="http://schemas.microsoft.com/office/drawing/2014/chart" uri="{C3380CC4-5D6E-409C-BE32-E72D297353CC}">
              <c16:uniqueId val="{00000001-A584-4AD5-A027-084C8001D5AA}"/>
            </c:ext>
          </c:extLst>
        </c:ser>
        <c:dLbls>
          <c:showLegendKey val="0"/>
          <c:showVal val="0"/>
          <c:showCatName val="0"/>
          <c:showSerName val="0"/>
          <c:showPercent val="0"/>
          <c:showBubbleSize val="0"/>
        </c:dLbls>
        <c:axId val="2036145375"/>
        <c:axId val="2036157023"/>
      </c:areaChart>
      <c:catAx>
        <c:axId val="2036145375"/>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6157023"/>
        <c:crosses val="autoZero"/>
        <c:auto val="1"/>
        <c:lblAlgn val="ctr"/>
        <c:lblOffset val="100"/>
        <c:noMultiLvlLbl val="0"/>
      </c:catAx>
      <c:valAx>
        <c:axId val="2036157023"/>
        <c:scaling>
          <c:orientation val="minMax"/>
        </c:scaling>
        <c:delete val="1"/>
        <c:axPos val="l"/>
        <c:numFmt formatCode="General" sourceLinked="1"/>
        <c:majorTickMark val="none"/>
        <c:minorTickMark val="none"/>
        <c:tickLblPos val="nextTo"/>
        <c:crossAx val="20361453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4408067412626053E-3"/>
          <c:y val="2.6131183362845161E-3"/>
          <c:w val="0.94202898550724634"/>
          <c:h val="0.9047618722984192"/>
        </c:manualLayout>
      </c:layout>
      <c:bubbleChart>
        <c:varyColors val="0"/>
        <c:ser>
          <c:idx val="0"/>
          <c:order val="0"/>
          <c:tx>
            <c:v>income source</c:v>
          </c:tx>
          <c:spPr>
            <a:gradFill flip="none" rotWithShape="1">
              <a:gsLst>
                <a:gs pos="54000">
                  <a:srgbClr val="100D83"/>
                </a:gs>
                <a:gs pos="70000">
                  <a:srgbClr val="7030A0"/>
                </a:gs>
              </a:gsLst>
              <a:path path="circle">
                <a:fillToRect l="100000" t="100000"/>
              </a:path>
              <a:tileRect r="-100000" b="-100000"/>
            </a:gradFill>
            <a:ln w="25400">
              <a:noFill/>
            </a:ln>
            <a:effectLst>
              <a:outerShdw blurRad="127000" sx="110000" sy="110000" algn="ctr" rotWithShape="0">
                <a:srgbClr val="7417BD">
                  <a:alpha val="76000"/>
                </a:srgbClr>
              </a:outerShdw>
            </a:effectLst>
          </c:spPr>
          <c:invertIfNegative val="0"/>
          <c:dLbls>
            <c:dLbl>
              <c:idx val="0"/>
              <c:tx>
                <c:rich>
                  <a:bodyPr/>
                  <a:lstStyle/>
                  <a:p>
                    <a:fld id="{EAD63084-834C-4206-B573-F482FF870EA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E1E-4F60-9D29-4D9E5F8FEB33}"/>
                </c:ext>
              </c:extLst>
            </c:dLbl>
            <c:dLbl>
              <c:idx val="1"/>
              <c:tx>
                <c:rich>
                  <a:bodyPr/>
                  <a:lstStyle/>
                  <a:p>
                    <a:fld id="{38DAC063-F2BC-4C56-9ADE-ED0E79FA692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E1E-4F60-9D29-4D9E5F8FEB33}"/>
                </c:ext>
              </c:extLst>
            </c:dLbl>
            <c:dLbl>
              <c:idx val="2"/>
              <c:tx>
                <c:rich>
                  <a:bodyPr/>
                  <a:lstStyle/>
                  <a:p>
                    <a:fld id="{8BC9BA55-9D50-4286-8257-B670885B4D2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E1E-4F60-9D29-4D9E5F8FEB33}"/>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pivot!$G$5:$G$8</c:f>
              <c:numCache>
                <c:formatCode>General</c:formatCode>
                <c:ptCount val="4"/>
                <c:pt idx="0">
                  <c:v>1</c:v>
                </c:pt>
                <c:pt idx="1">
                  <c:v>7</c:v>
                </c:pt>
                <c:pt idx="2">
                  <c:v>4</c:v>
                </c:pt>
              </c:numCache>
            </c:numRef>
          </c:xVal>
          <c:yVal>
            <c:numRef>
              <c:f>pivot!$H$5:$H$7</c:f>
              <c:numCache>
                <c:formatCode>General</c:formatCode>
                <c:ptCount val="3"/>
                <c:pt idx="0">
                  <c:v>3</c:v>
                </c:pt>
                <c:pt idx="1">
                  <c:v>2</c:v>
                </c:pt>
                <c:pt idx="2">
                  <c:v>1</c:v>
                </c:pt>
              </c:numCache>
            </c:numRef>
          </c:yVal>
          <c:bubbleSize>
            <c:numRef>
              <c:f>pivot!$I$5:$I$7</c:f>
              <c:numCache>
                <c:formatCode>General</c:formatCode>
                <c:ptCount val="3"/>
                <c:pt idx="0">
                  <c:v>153000</c:v>
                </c:pt>
                <c:pt idx="1">
                  <c:v>193000</c:v>
                </c:pt>
                <c:pt idx="2">
                  <c:v>224000</c:v>
                </c:pt>
              </c:numCache>
            </c:numRef>
          </c:bubbleSize>
          <c:bubble3D val="0"/>
          <c:extLst>
            <c:ext xmlns:c15="http://schemas.microsoft.com/office/drawing/2012/chart" uri="{02D57815-91ED-43cb-92C2-25804820EDAC}">
              <c15:datalabelsRange>
                <c15:f>pivot!$K$5:$K$7</c15:f>
                <c15:dlblRangeCache>
                  <c:ptCount val="3"/>
                  <c:pt idx="0">
                    <c:v>153000</c:v>
                  </c:pt>
                  <c:pt idx="1">
                    <c:v>193000</c:v>
                  </c:pt>
                </c15:dlblRangeCache>
              </c15:datalabelsRange>
            </c:ext>
            <c:ext xmlns:c16="http://schemas.microsoft.com/office/drawing/2014/chart" uri="{C3380CC4-5D6E-409C-BE32-E72D297353CC}">
              <c16:uniqueId val="{00000000-6E1E-4F60-9D29-4D9E5F8FEB33}"/>
            </c:ext>
          </c:extLst>
        </c:ser>
        <c:ser>
          <c:idx val="1"/>
          <c:order val="1"/>
          <c:tx>
            <c:v>MAX</c:v>
          </c:tx>
          <c:spPr>
            <a:gradFill>
              <a:gsLst>
                <a:gs pos="35000">
                  <a:srgbClr val="100D83"/>
                </a:gs>
                <a:gs pos="79000">
                  <a:srgbClr val="DD115E"/>
                </a:gs>
              </a:gsLst>
              <a:path path="circle">
                <a:fillToRect l="100000" t="100000"/>
              </a:path>
            </a:gradFill>
            <a:ln w="25400">
              <a:noFill/>
            </a:ln>
            <a:effectLst>
              <a:outerShdw blurRad="152400" sx="105000" sy="105000" algn="ctr" rotWithShape="0">
                <a:srgbClr val="DD115E">
                  <a:alpha val="90000"/>
                </a:srgbClr>
              </a:outerShdw>
            </a:effectLst>
          </c:spPr>
          <c:invertIfNegative val="0"/>
          <c:dPt>
            <c:idx val="2"/>
            <c:invertIfNegative val="0"/>
            <c:bubble3D val="0"/>
            <c:spPr>
              <a:gradFill flip="none" rotWithShape="1">
                <a:gsLst>
                  <a:gs pos="35000">
                    <a:srgbClr val="100D83"/>
                  </a:gs>
                  <a:gs pos="68000">
                    <a:srgbClr val="DD115E"/>
                  </a:gs>
                </a:gsLst>
                <a:path path="circle">
                  <a:fillToRect l="100000" t="100000"/>
                </a:path>
                <a:tileRect r="-100000" b="-100000"/>
              </a:gradFill>
              <a:ln w="25400">
                <a:noFill/>
              </a:ln>
              <a:effectLst>
                <a:outerShdw blurRad="152400" sx="106000" sy="106000" algn="ctr" rotWithShape="0">
                  <a:srgbClr val="DD115E">
                    <a:alpha val="90000"/>
                  </a:srgbClr>
                </a:outerShdw>
              </a:effectLst>
            </c:spPr>
            <c:extLst>
              <c:ext xmlns:c16="http://schemas.microsoft.com/office/drawing/2014/chart" uri="{C3380CC4-5D6E-409C-BE32-E72D297353CC}">
                <c16:uniqueId val="{00000008-6E1E-4F60-9D29-4D9E5F8FEB33}"/>
              </c:ext>
            </c:extLst>
          </c:dPt>
          <c:dLbls>
            <c:dLbl>
              <c:idx val="0"/>
              <c:tx>
                <c:rich>
                  <a:bodyPr/>
                  <a:lstStyle/>
                  <a:p>
                    <a:fld id="{4ABF700D-E5B7-478D-B5B9-4E1E4AA5FAF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6E1E-4F60-9D29-4D9E5F8FEB33}"/>
                </c:ext>
              </c:extLst>
            </c:dLbl>
            <c:dLbl>
              <c:idx val="1"/>
              <c:tx>
                <c:rich>
                  <a:bodyPr/>
                  <a:lstStyle/>
                  <a:p>
                    <a:fld id="{307774F7-DA13-4DA0-BB45-18DF79E3D97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E1E-4F60-9D29-4D9E5F8FEB33}"/>
                </c:ext>
              </c:extLst>
            </c:dLbl>
            <c:dLbl>
              <c:idx val="2"/>
              <c:tx>
                <c:rich>
                  <a:bodyPr/>
                  <a:lstStyle/>
                  <a:p>
                    <a:fld id="{E4C27F2A-171A-4E94-91E7-5F8A69E06F6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E1E-4F60-9D29-4D9E5F8FEB33}"/>
                </c:ext>
              </c:extLst>
            </c:dLbl>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pivot!$G$5:$G$7</c:f>
              <c:numCache>
                <c:formatCode>General</c:formatCode>
                <c:ptCount val="3"/>
                <c:pt idx="0">
                  <c:v>1</c:v>
                </c:pt>
                <c:pt idx="1">
                  <c:v>7</c:v>
                </c:pt>
                <c:pt idx="2">
                  <c:v>4</c:v>
                </c:pt>
              </c:numCache>
            </c:numRef>
          </c:xVal>
          <c:yVal>
            <c:numRef>
              <c:f>pivot!$H$5:$H$7</c:f>
              <c:numCache>
                <c:formatCode>General</c:formatCode>
                <c:ptCount val="3"/>
                <c:pt idx="0">
                  <c:v>3</c:v>
                </c:pt>
                <c:pt idx="1">
                  <c:v>2</c:v>
                </c:pt>
                <c:pt idx="2">
                  <c:v>1</c:v>
                </c:pt>
              </c:numCache>
            </c:numRef>
          </c:yVal>
          <c:bubbleSize>
            <c:numRef>
              <c:f>pivot!$J$5:$J$7</c:f>
              <c:numCache>
                <c:formatCode>General</c:formatCode>
                <c:ptCount val="3"/>
                <c:pt idx="1">
                  <c:v>0</c:v>
                </c:pt>
                <c:pt idx="2">
                  <c:v>224000</c:v>
                </c:pt>
              </c:numCache>
            </c:numRef>
          </c:bubbleSize>
          <c:bubble3D val="0"/>
          <c:extLst>
            <c:ext xmlns:c15="http://schemas.microsoft.com/office/drawing/2012/chart" uri="{02D57815-91ED-43cb-92C2-25804820EDAC}">
              <c15:datalabelsRange>
                <c15:f>pivot!$J$5:$J$7</c15:f>
                <c15:dlblRangeCache>
                  <c:ptCount val="3"/>
                  <c:pt idx="2">
                    <c:v>224000</c:v>
                  </c:pt>
                </c15:dlblRangeCache>
              </c15:datalabelsRange>
            </c:ext>
            <c:ext xmlns:c16="http://schemas.microsoft.com/office/drawing/2014/chart" uri="{C3380CC4-5D6E-409C-BE32-E72D297353CC}">
              <c16:uniqueId val="{00000001-6E1E-4F60-9D29-4D9E5F8FEB33}"/>
            </c:ext>
          </c:extLst>
        </c:ser>
        <c:dLbls>
          <c:dLblPos val="ctr"/>
          <c:showLegendKey val="0"/>
          <c:showVal val="1"/>
          <c:showCatName val="0"/>
          <c:showSerName val="0"/>
          <c:showPercent val="0"/>
          <c:showBubbleSize val="0"/>
        </c:dLbls>
        <c:bubbleScale val="100"/>
        <c:showNegBubbles val="0"/>
        <c:axId val="607074768"/>
        <c:axId val="607073936"/>
      </c:bubbleChart>
      <c:valAx>
        <c:axId val="607074768"/>
        <c:scaling>
          <c:orientation val="minMax"/>
        </c:scaling>
        <c:delete val="1"/>
        <c:axPos val="b"/>
        <c:numFmt formatCode="General" sourceLinked="1"/>
        <c:majorTickMark val="none"/>
        <c:minorTickMark val="none"/>
        <c:tickLblPos val="nextTo"/>
        <c:crossAx val="607073936"/>
        <c:crosses val="autoZero"/>
        <c:crossBetween val="midCat"/>
      </c:valAx>
      <c:valAx>
        <c:axId val="607073936"/>
        <c:scaling>
          <c:orientation val="minMax"/>
        </c:scaling>
        <c:delete val="1"/>
        <c:axPos val="l"/>
        <c:numFmt formatCode="General" sourceLinked="1"/>
        <c:majorTickMark val="none"/>
        <c:minorTickMark val="none"/>
        <c:tickLblPos val="nextTo"/>
        <c:crossAx val="607074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[sales_data.xlsx]pivot!PivotTable4</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74000">
                <a:srgbClr val="C240D8"/>
              </a:gs>
              <a:gs pos="28000">
                <a:srgbClr val="9BF8F2"/>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pivot!$B$24</c:f>
              <c:strCache>
                <c:ptCount val="1"/>
                <c:pt idx="0">
                  <c:v>Total</c:v>
                </c:pt>
              </c:strCache>
            </c:strRef>
          </c:tx>
          <c:spPr>
            <a:gradFill flip="none" rotWithShape="1">
              <a:gsLst>
                <a:gs pos="74000">
                  <a:srgbClr val="C240D8"/>
                </a:gs>
                <a:gs pos="28000">
                  <a:srgbClr val="9BF8F2"/>
                </a:gs>
              </a:gsLst>
              <a:lin ang="0" scaled="1"/>
              <a:tileRect/>
            </a:gradFill>
            <a:ln>
              <a:noFill/>
            </a:ln>
            <a:effectLst/>
          </c:spPr>
          <c:invertIfNegative val="0"/>
          <c:cat>
            <c:strRef>
              <c:f>pivot!$A$25:$A$31</c:f>
              <c:strCache>
                <c:ptCount val="6"/>
                <c:pt idx="0">
                  <c:v>Jan</c:v>
                </c:pt>
                <c:pt idx="1">
                  <c:v>Feb</c:v>
                </c:pt>
                <c:pt idx="2">
                  <c:v>Mar</c:v>
                </c:pt>
                <c:pt idx="3">
                  <c:v>Apr</c:v>
                </c:pt>
                <c:pt idx="4">
                  <c:v>May</c:v>
                </c:pt>
                <c:pt idx="5">
                  <c:v>Jun</c:v>
                </c:pt>
              </c:strCache>
            </c:strRef>
          </c:cat>
          <c:val>
            <c:numRef>
              <c:f>pivot!$B$25:$B$31</c:f>
              <c:numCache>
                <c:formatCode>General</c:formatCode>
                <c:ptCount val="6"/>
                <c:pt idx="0">
                  <c:v>57000</c:v>
                </c:pt>
                <c:pt idx="1">
                  <c:v>42000</c:v>
                </c:pt>
                <c:pt idx="2">
                  <c:v>71000</c:v>
                </c:pt>
                <c:pt idx="3">
                  <c:v>61000</c:v>
                </c:pt>
                <c:pt idx="4">
                  <c:v>48000</c:v>
                </c:pt>
                <c:pt idx="5">
                  <c:v>61000</c:v>
                </c:pt>
              </c:numCache>
            </c:numRef>
          </c:val>
          <c:extLst>
            <c:ext xmlns:c16="http://schemas.microsoft.com/office/drawing/2014/chart" uri="{C3380CC4-5D6E-409C-BE32-E72D297353CC}">
              <c16:uniqueId val="{00000000-6696-43A0-A99F-432A9C53F4AE}"/>
            </c:ext>
          </c:extLst>
        </c:ser>
        <c:dLbls>
          <c:showLegendKey val="0"/>
          <c:showVal val="0"/>
          <c:showCatName val="0"/>
          <c:showSerName val="0"/>
          <c:showPercent val="0"/>
          <c:showBubbleSize val="0"/>
        </c:dLbls>
        <c:gapWidth val="230"/>
        <c:axId val="705458544"/>
        <c:axId val="705481840"/>
      </c:barChart>
      <c:catAx>
        <c:axId val="70545854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5481840"/>
        <c:crosses val="autoZero"/>
        <c:auto val="1"/>
        <c:lblAlgn val="ctr"/>
        <c:lblOffset val="100"/>
        <c:noMultiLvlLbl val="0"/>
      </c:catAx>
      <c:valAx>
        <c:axId val="705481840"/>
        <c:scaling>
          <c:orientation val="minMax"/>
        </c:scaling>
        <c:delete val="1"/>
        <c:axPos val="b"/>
        <c:numFmt formatCode="General" sourceLinked="1"/>
        <c:majorTickMark val="none"/>
        <c:minorTickMark val="none"/>
        <c:tickLblPos val="nextTo"/>
        <c:crossAx val="705458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[sales_data.xlsx]pivot!PivotTable5</c:name>
    <c:fmtId val="29"/>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manualLayout>
          <c:layoutTarget val="inner"/>
          <c:xMode val="edge"/>
          <c:yMode val="edge"/>
          <c:x val="0.28907750937912419"/>
          <c:y val="0"/>
          <c:w val="0.42184498124175157"/>
          <c:h val="0.71794843322070789"/>
        </c:manualLayout>
      </c:layout>
      <c:doughnutChart>
        <c:varyColors val="1"/>
        <c:ser>
          <c:idx val="0"/>
          <c:order val="0"/>
          <c:tx>
            <c:strRef>
              <c:f>pivot!$F$15</c:f>
              <c:strCache>
                <c:ptCount val="1"/>
                <c:pt idx="0">
                  <c:v>Sum of Income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18-42B6-B6BC-B4B3F1B405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18-42B6-B6BC-B4B3F1B405A0}"/>
              </c:ext>
            </c:extLst>
          </c:dPt>
          <c:cat>
            <c:strRef>
              <c:f>pivot!$E$16:$E$18</c:f>
              <c:strCache>
                <c:ptCount val="2"/>
                <c:pt idx="0">
                  <c:v>B2B</c:v>
                </c:pt>
                <c:pt idx="1">
                  <c:v>B2C</c:v>
                </c:pt>
              </c:strCache>
            </c:strRef>
          </c:cat>
          <c:val>
            <c:numRef>
              <c:f>pivot!$F$16:$F$18</c:f>
              <c:numCache>
                <c:formatCode>General</c:formatCode>
                <c:ptCount val="2"/>
                <c:pt idx="0">
                  <c:v>280000</c:v>
                </c:pt>
                <c:pt idx="1">
                  <c:v>290000</c:v>
                </c:pt>
              </c:numCache>
            </c:numRef>
          </c:val>
          <c:extLst>
            <c:ext xmlns:c16="http://schemas.microsoft.com/office/drawing/2014/chart" uri="{C3380CC4-5D6E-409C-BE32-E72D297353CC}">
              <c16:uniqueId val="{00000004-3818-42B6-B6BC-B4B3F1B405A0}"/>
            </c:ext>
          </c:extLst>
        </c:ser>
        <c:ser>
          <c:idx val="1"/>
          <c:order val="1"/>
          <c:tx>
            <c:strRef>
              <c:f>pivot!$G$15</c:f>
              <c:strCache>
                <c:ptCount val="1"/>
                <c:pt idx="0">
                  <c:v>Sum of Income2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3818-42B6-B6BC-B4B3F1B405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3818-42B6-B6BC-B4B3F1B405A0}"/>
              </c:ext>
            </c:extLst>
          </c:dPt>
          <c:cat>
            <c:strRef>
              <c:f>pivot!$E$16:$E$18</c:f>
              <c:strCache>
                <c:ptCount val="2"/>
                <c:pt idx="0">
                  <c:v>B2B</c:v>
                </c:pt>
                <c:pt idx="1">
                  <c:v>B2C</c:v>
                </c:pt>
              </c:strCache>
            </c:strRef>
          </c:cat>
          <c:val>
            <c:numRef>
              <c:f>pivot!$G$16:$G$18</c:f>
              <c:numCache>
                <c:formatCode>0.00%</c:formatCode>
                <c:ptCount val="2"/>
                <c:pt idx="0">
                  <c:v>0.49122807017543857</c:v>
                </c:pt>
                <c:pt idx="1">
                  <c:v>0.50877192982456143</c:v>
                </c:pt>
              </c:numCache>
            </c:numRef>
          </c:val>
          <c:extLst>
            <c:ext xmlns:c16="http://schemas.microsoft.com/office/drawing/2014/chart" uri="{C3380CC4-5D6E-409C-BE32-E72D297353CC}">
              <c16:uniqueId val="{00000009-3818-42B6-B6BC-B4B3F1B405A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chart" Target="../charts/chart4.xml"/><Relationship Id="rId3" Type="http://schemas.openxmlformats.org/officeDocument/2006/relationships/hyperlink" Target="#'Income Source'!A1"/><Relationship Id="rId7" Type="http://schemas.openxmlformats.org/officeDocument/2006/relationships/image" Target="../media/image2.png"/><Relationship Id="rId12" Type="http://schemas.openxmlformats.org/officeDocument/2006/relationships/chart" Target="../charts/chart3.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hyperlink" Target="http://www.chatgpt.com'/" TargetMode="External"/><Relationship Id="rId11" Type="http://schemas.openxmlformats.org/officeDocument/2006/relationships/chart" Target="../charts/chart2.xml"/><Relationship Id="rId5" Type="http://schemas.openxmlformats.org/officeDocument/2006/relationships/hyperlink" Target="#'Products Status'!A1"/><Relationship Id="rId10" Type="http://schemas.openxmlformats.org/officeDocument/2006/relationships/chart" Target="../charts/chart1.xml"/><Relationship Id="rId4" Type="http://schemas.openxmlformats.org/officeDocument/2006/relationships/hyperlink" Target="#'Saes Process'!A1"/><Relationship Id="rId9" Type="http://schemas.openxmlformats.org/officeDocument/2006/relationships/hyperlink" Target="#Geographicay!A1"/></Relationships>
</file>

<file path=xl/drawings/_rels/drawing3.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hyperlink" Target="#'Income Source'!A1"/><Relationship Id="rId7"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hyperlink" Target="http://www.chatgpt.com'/" TargetMode="External"/><Relationship Id="rId5" Type="http://schemas.openxmlformats.org/officeDocument/2006/relationships/hyperlink" Target="#'Products Status'!A1"/><Relationship Id="rId4" Type="http://schemas.openxmlformats.org/officeDocument/2006/relationships/hyperlink" Target="#'Saes Process'!A1"/><Relationship Id="rId9" Type="http://schemas.openxmlformats.org/officeDocument/2006/relationships/hyperlink" Target="#Geographicay!A1"/></Relationships>
</file>

<file path=xl/drawings/_rels/drawing4.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hyperlink" Target="#'Income Source'!A1"/><Relationship Id="rId7"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hyperlink" Target="http://www.chatgpt.com'/" TargetMode="External"/><Relationship Id="rId5" Type="http://schemas.openxmlformats.org/officeDocument/2006/relationships/hyperlink" Target="#'Products Status'!A1"/><Relationship Id="rId4" Type="http://schemas.openxmlformats.org/officeDocument/2006/relationships/hyperlink" Target="#'Saes Process'!A1"/><Relationship Id="rId9" Type="http://schemas.openxmlformats.org/officeDocument/2006/relationships/hyperlink" Target="#Geographicay!A1"/></Relationships>
</file>

<file path=xl/drawings/_rels/drawing5.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hyperlink" Target="#'Income Source'!A1"/><Relationship Id="rId7"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hyperlink" Target="http://www.chatgpt.com'/" TargetMode="External"/><Relationship Id="rId5" Type="http://schemas.openxmlformats.org/officeDocument/2006/relationships/hyperlink" Target="#'Products Status'!A1"/><Relationship Id="rId4" Type="http://schemas.openxmlformats.org/officeDocument/2006/relationships/hyperlink" Target="#'Saes Process'!A1"/><Relationship Id="rId9" Type="http://schemas.openxmlformats.org/officeDocument/2006/relationships/hyperlink" Target="#Geographicay!A1"/></Relationships>
</file>

<file path=xl/drawings/drawing1.xml><?xml version="1.0" encoding="utf-8"?>
<xdr:wsDr xmlns:xdr="http://schemas.openxmlformats.org/drawingml/2006/spreadsheetDrawing" xmlns:a="http://schemas.openxmlformats.org/drawingml/2006/main">
  <xdr:twoCellAnchor>
    <xdr:from>
      <xdr:col>9</xdr:col>
      <xdr:colOff>342898</xdr:colOff>
      <xdr:row>6</xdr:row>
      <xdr:rowOff>190499</xdr:rowOff>
    </xdr:from>
    <xdr:to>
      <xdr:col>13</xdr:col>
      <xdr:colOff>0</xdr:colOff>
      <xdr:row>18</xdr:row>
      <xdr:rowOff>9520</xdr:rowOff>
    </xdr:to>
    <xdr:sp macro="" textlink="">
      <xdr:nvSpPr>
        <xdr:cNvPr id="73" name="Oval 72">
          <a:extLst>
            <a:ext uri="{FF2B5EF4-FFF2-40B4-BE49-F238E27FC236}">
              <a16:creationId xmlns:a16="http://schemas.microsoft.com/office/drawing/2014/main" id="{773DFA3C-8B9E-419C-9E53-63FF1C6EE1A2}"/>
            </a:ext>
          </a:extLst>
        </xdr:cNvPr>
        <xdr:cNvSpPr/>
      </xdr:nvSpPr>
      <xdr:spPr>
        <a:xfrm flipH="1" flipV="1">
          <a:off x="5829298" y="1333499"/>
          <a:ext cx="2095502" cy="2105021"/>
        </a:xfrm>
        <a:prstGeom prst="ellipse">
          <a:avLst/>
        </a:prstGeom>
        <a:gradFill flip="none" rotWithShape="1">
          <a:gsLst>
            <a:gs pos="71700">
              <a:srgbClr val="C685D0"/>
            </a:gs>
            <a:gs pos="100000">
              <a:srgbClr val="C876A7">
                <a:alpha val="80000"/>
                <a:lumMod val="71000"/>
                <a:lumOff val="29000"/>
              </a:srgbClr>
            </a:gs>
            <a:gs pos="0">
              <a:srgbClr val="9947F7"/>
            </a:gs>
          </a:gsLst>
          <a:lin ang="13500000" scaled="1"/>
          <a:tileRect/>
        </a:gradFill>
        <a:ln>
          <a:noFill/>
        </a:ln>
        <a:effectLst>
          <a:glow rad="228600">
            <a:schemeClr val="accent4">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609598</xdr:colOff>
      <xdr:row>8</xdr:row>
      <xdr:rowOff>102868</xdr:rowOff>
    </xdr:from>
    <xdr:to>
      <xdr:col>12</xdr:col>
      <xdr:colOff>295274</xdr:colOff>
      <xdr:row>16</xdr:row>
      <xdr:rowOff>133349</xdr:rowOff>
    </xdr:to>
    <xdr:sp macro="" textlink="">
      <xdr:nvSpPr>
        <xdr:cNvPr id="32" name="Oval 31">
          <a:extLst>
            <a:ext uri="{FF2B5EF4-FFF2-40B4-BE49-F238E27FC236}">
              <a16:creationId xmlns:a16="http://schemas.microsoft.com/office/drawing/2014/main" id="{7BD9FFAC-444A-4434-BBFD-8469D09D2990}"/>
            </a:ext>
          </a:extLst>
        </xdr:cNvPr>
        <xdr:cNvSpPr/>
      </xdr:nvSpPr>
      <xdr:spPr>
        <a:xfrm flipH="1" flipV="1">
          <a:off x="6095998" y="1626868"/>
          <a:ext cx="1514476" cy="1554481"/>
        </a:xfrm>
        <a:prstGeom prst="ellipse">
          <a:avLst/>
        </a:prstGeom>
        <a:gradFill flip="none" rotWithShape="1">
          <a:gsLst>
            <a:gs pos="0">
              <a:srgbClr val="9947F7"/>
            </a:gs>
            <a:gs pos="78000">
              <a:srgbClr val="C240D8"/>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26</xdr:col>
      <xdr:colOff>19050</xdr:colOff>
      <xdr:row>2</xdr:row>
      <xdr:rowOff>107442</xdr:rowOff>
    </xdr:to>
    <xdr:sp macro="" textlink="">
      <xdr:nvSpPr>
        <xdr:cNvPr id="2" name="TextBox 1">
          <a:extLst>
            <a:ext uri="{FF2B5EF4-FFF2-40B4-BE49-F238E27FC236}">
              <a16:creationId xmlns:a16="http://schemas.microsoft.com/office/drawing/2014/main" id="{3C94CCE9-2B9F-4487-B997-597776D95203}"/>
            </a:ext>
          </a:extLst>
        </xdr:cNvPr>
        <xdr:cNvSpPr txBox="1"/>
      </xdr:nvSpPr>
      <xdr:spPr>
        <a:xfrm>
          <a:off x="0" y="0"/>
          <a:ext cx="15868650" cy="488442"/>
        </a:xfrm>
        <a:prstGeom prst="rect">
          <a:avLst/>
        </a:prstGeom>
        <a:solidFill>
          <a:srgbClr val="58508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editAs="oneCell">
    <xdr:from>
      <xdr:col>0</xdr:col>
      <xdr:colOff>0</xdr:colOff>
      <xdr:row>0</xdr:row>
      <xdr:rowOff>0</xdr:rowOff>
    </xdr:from>
    <xdr:to>
      <xdr:col>1</xdr:col>
      <xdr:colOff>200025</xdr:colOff>
      <xdr:row>2</xdr:row>
      <xdr:rowOff>66675</xdr:rowOff>
    </xdr:to>
    <xdr:pic>
      <xdr:nvPicPr>
        <xdr:cNvPr id="4" name="Picture 3">
          <a:extLst>
            <a:ext uri="{FF2B5EF4-FFF2-40B4-BE49-F238E27FC236}">
              <a16:creationId xmlns:a16="http://schemas.microsoft.com/office/drawing/2014/main" id="{5AB47B4B-91C5-4FAF-AC8C-72C84B04FAA9}"/>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0" y="0"/>
          <a:ext cx="809625" cy="447675"/>
        </a:xfrm>
        <a:prstGeom prst="rect">
          <a:avLst/>
        </a:prstGeom>
      </xdr:spPr>
    </xdr:pic>
    <xdr:clientData/>
  </xdr:twoCellAnchor>
  <xdr:twoCellAnchor>
    <xdr:from>
      <xdr:col>1</xdr:col>
      <xdr:colOff>180975</xdr:colOff>
      <xdr:row>0</xdr:row>
      <xdr:rowOff>85725</xdr:rowOff>
    </xdr:from>
    <xdr:to>
      <xdr:col>3</xdr:col>
      <xdr:colOff>266700</xdr:colOff>
      <xdr:row>2</xdr:row>
      <xdr:rowOff>47625</xdr:rowOff>
    </xdr:to>
    <xdr:sp macro="" textlink="">
      <xdr:nvSpPr>
        <xdr:cNvPr id="5" name="TextBox 4">
          <a:extLst>
            <a:ext uri="{FF2B5EF4-FFF2-40B4-BE49-F238E27FC236}">
              <a16:creationId xmlns:a16="http://schemas.microsoft.com/office/drawing/2014/main" id="{231CFB0C-FD5C-42E8-8EA0-42428A19830F}"/>
            </a:ext>
          </a:extLst>
        </xdr:cNvPr>
        <xdr:cNvSpPr txBox="1"/>
      </xdr:nvSpPr>
      <xdr:spPr>
        <a:xfrm>
          <a:off x="790575" y="85725"/>
          <a:ext cx="1304925" cy="342900"/>
        </a:xfrm>
        <a:prstGeom prst="rect">
          <a:avLst/>
        </a:prstGeom>
        <a:solidFill>
          <a:srgbClr val="58508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ABC Company</a:t>
          </a:r>
        </a:p>
      </xdr:txBody>
    </xdr:sp>
    <xdr:clientData/>
  </xdr:twoCellAnchor>
  <xdr:twoCellAnchor>
    <xdr:from>
      <xdr:col>11</xdr:col>
      <xdr:colOff>504825</xdr:colOff>
      <xdr:row>0</xdr:row>
      <xdr:rowOff>76200</xdr:rowOff>
    </xdr:from>
    <xdr:to>
      <xdr:col>14</xdr:col>
      <xdr:colOff>123825</xdr:colOff>
      <xdr:row>2</xdr:row>
      <xdr:rowOff>38100</xdr:rowOff>
    </xdr:to>
    <xdr:sp macro="" textlink="">
      <xdr:nvSpPr>
        <xdr:cNvPr id="6" name="TextBox 5">
          <a:hlinkClick xmlns:r="http://schemas.openxmlformats.org/officeDocument/2006/relationships" r:id="rId3" tooltip="Income Sources"/>
          <a:extLst>
            <a:ext uri="{FF2B5EF4-FFF2-40B4-BE49-F238E27FC236}">
              <a16:creationId xmlns:a16="http://schemas.microsoft.com/office/drawing/2014/main" id="{E067CE3A-931A-4913-838D-3819867AF3FE}"/>
            </a:ext>
          </a:extLst>
        </xdr:cNvPr>
        <xdr:cNvSpPr txBox="1"/>
      </xdr:nvSpPr>
      <xdr:spPr>
        <a:xfrm>
          <a:off x="7210425" y="76200"/>
          <a:ext cx="1447800" cy="342900"/>
        </a:xfrm>
        <a:prstGeom prst="rect">
          <a:avLst/>
        </a:prstGeom>
        <a:solidFill>
          <a:srgbClr val="58508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Income</a:t>
          </a:r>
          <a:r>
            <a:rPr lang="en-US" sz="1400" b="1" baseline="0">
              <a:solidFill>
                <a:schemeClr val="bg1"/>
              </a:solidFill>
            </a:rPr>
            <a:t> Sources</a:t>
          </a:r>
          <a:endParaRPr lang="en-US" sz="1400" b="1">
            <a:solidFill>
              <a:schemeClr val="bg1"/>
            </a:solidFill>
          </a:endParaRPr>
        </a:p>
      </xdr:txBody>
    </xdr:sp>
    <xdr:clientData/>
  </xdr:twoCellAnchor>
  <xdr:twoCellAnchor>
    <xdr:from>
      <xdr:col>16</xdr:col>
      <xdr:colOff>161925</xdr:colOff>
      <xdr:row>0</xdr:row>
      <xdr:rowOff>76200</xdr:rowOff>
    </xdr:from>
    <xdr:to>
      <xdr:col>18</xdr:col>
      <xdr:colOff>123825</xdr:colOff>
      <xdr:row>2</xdr:row>
      <xdr:rowOff>38100</xdr:rowOff>
    </xdr:to>
    <xdr:sp macro="" textlink="">
      <xdr:nvSpPr>
        <xdr:cNvPr id="7" name="TextBox 6">
          <a:hlinkClick xmlns:r="http://schemas.openxmlformats.org/officeDocument/2006/relationships" r:id="rId4" tooltip="saes process"/>
          <a:extLst>
            <a:ext uri="{FF2B5EF4-FFF2-40B4-BE49-F238E27FC236}">
              <a16:creationId xmlns:a16="http://schemas.microsoft.com/office/drawing/2014/main" id="{1BF00A1F-D160-4C4C-AD63-7CA042F8A457}"/>
            </a:ext>
          </a:extLst>
        </xdr:cNvPr>
        <xdr:cNvSpPr txBox="1"/>
      </xdr:nvSpPr>
      <xdr:spPr>
        <a:xfrm>
          <a:off x="9915525" y="76200"/>
          <a:ext cx="1181100" cy="342900"/>
        </a:xfrm>
        <a:prstGeom prst="rect">
          <a:avLst/>
        </a:prstGeom>
        <a:solidFill>
          <a:srgbClr val="58508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Saes</a:t>
          </a:r>
          <a:r>
            <a:rPr lang="en-US" sz="1400" b="1" baseline="0">
              <a:solidFill>
                <a:schemeClr val="bg1"/>
              </a:solidFill>
            </a:rPr>
            <a:t> Process</a:t>
          </a:r>
          <a:endParaRPr lang="en-US" sz="1400" b="1">
            <a:solidFill>
              <a:schemeClr val="bg1"/>
            </a:solidFill>
          </a:endParaRPr>
        </a:p>
      </xdr:txBody>
    </xdr:sp>
    <xdr:clientData/>
  </xdr:twoCellAnchor>
  <xdr:twoCellAnchor>
    <xdr:from>
      <xdr:col>18</xdr:col>
      <xdr:colOff>85725</xdr:colOff>
      <xdr:row>0</xdr:row>
      <xdr:rowOff>76200</xdr:rowOff>
    </xdr:from>
    <xdr:to>
      <xdr:col>20</xdr:col>
      <xdr:colOff>561975</xdr:colOff>
      <xdr:row>2</xdr:row>
      <xdr:rowOff>38100</xdr:rowOff>
    </xdr:to>
    <xdr:sp macro="" textlink="">
      <xdr:nvSpPr>
        <xdr:cNvPr id="8" name="TextBox 7">
          <a:hlinkClick xmlns:r="http://schemas.openxmlformats.org/officeDocument/2006/relationships" r:id="rId5" tooltip="Products status"/>
          <a:extLst>
            <a:ext uri="{FF2B5EF4-FFF2-40B4-BE49-F238E27FC236}">
              <a16:creationId xmlns:a16="http://schemas.microsoft.com/office/drawing/2014/main" id="{F9B8ECB9-16AE-46D4-93E2-D3F0DA46C529}"/>
            </a:ext>
          </a:extLst>
        </xdr:cNvPr>
        <xdr:cNvSpPr txBox="1"/>
      </xdr:nvSpPr>
      <xdr:spPr>
        <a:xfrm>
          <a:off x="11058525" y="76200"/>
          <a:ext cx="1695450" cy="342900"/>
        </a:xfrm>
        <a:prstGeom prst="rect">
          <a:avLst/>
        </a:prstGeom>
        <a:solidFill>
          <a:srgbClr val="58508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Products</a:t>
          </a:r>
          <a:r>
            <a:rPr lang="en-US" sz="1400" b="1" baseline="0">
              <a:solidFill>
                <a:schemeClr val="bg1"/>
              </a:solidFill>
            </a:rPr>
            <a:t> Status</a:t>
          </a:r>
          <a:endParaRPr lang="en-US" sz="1400" b="1">
            <a:solidFill>
              <a:schemeClr val="bg1"/>
            </a:solidFill>
          </a:endParaRPr>
        </a:p>
      </xdr:txBody>
    </xdr:sp>
    <xdr:clientData/>
  </xdr:twoCellAnchor>
  <xdr:twoCellAnchor>
    <xdr:from>
      <xdr:col>6</xdr:col>
      <xdr:colOff>38100</xdr:colOff>
      <xdr:row>0</xdr:row>
      <xdr:rowOff>76200</xdr:rowOff>
    </xdr:from>
    <xdr:to>
      <xdr:col>8</xdr:col>
      <xdr:colOff>514350</xdr:colOff>
      <xdr:row>2</xdr:row>
      <xdr:rowOff>38100</xdr:rowOff>
    </xdr:to>
    <xdr:sp macro="" textlink="">
      <xdr:nvSpPr>
        <xdr:cNvPr id="9" name="TextBox 8">
          <a:hlinkClick xmlns:r="http://schemas.openxmlformats.org/officeDocument/2006/relationships" r:id="rId6" tooltip="chatgpt"/>
          <a:extLst>
            <a:ext uri="{FF2B5EF4-FFF2-40B4-BE49-F238E27FC236}">
              <a16:creationId xmlns:a16="http://schemas.microsoft.com/office/drawing/2014/main" id="{5AFA4AEC-339F-4F77-A02F-FF86FE04DDDB}"/>
            </a:ext>
          </a:extLst>
        </xdr:cNvPr>
        <xdr:cNvSpPr txBox="1"/>
      </xdr:nvSpPr>
      <xdr:spPr>
        <a:xfrm>
          <a:off x="3695700" y="76200"/>
          <a:ext cx="1695450" cy="342900"/>
        </a:xfrm>
        <a:prstGeom prst="rect">
          <a:avLst/>
        </a:prstGeom>
        <a:solidFill>
          <a:srgbClr val="58508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Browse</a:t>
          </a:r>
        </a:p>
        <a:p>
          <a:endParaRPr lang="en-US" sz="1400" b="1">
            <a:solidFill>
              <a:schemeClr val="bg1"/>
            </a:solidFill>
          </a:endParaRPr>
        </a:p>
      </xdr:txBody>
    </xdr:sp>
    <xdr:clientData/>
  </xdr:twoCellAnchor>
  <xdr:twoCellAnchor editAs="oneCell">
    <xdr:from>
      <xdr:col>5</xdr:col>
      <xdr:colOff>295275</xdr:colOff>
      <xdr:row>0</xdr:row>
      <xdr:rowOff>38100</xdr:rowOff>
    </xdr:from>
    <xdr:to>
      <xdr:col>6</xdr:col>
      <xdr:colOff>123825</xdr:colOff>
      <xdr:row>2</xdr:row>
      <xdr:rowOff>95250</xdr:rowOff>
    </xdr:to>
    <xdr:pic>
      <xdr:nvPicPr>
        <xdr:cNvPr id="11" name="Graphic 10" descr="Internet with solid fill">
          <a:extLst>
            <a:ext uri="{FF2B5EF4-FFF2-40B4-BE49-F238E27FC236}">
              <a16:creationId xmlns:a16="http://schemas.microsoft.com/office/drawing/2014/main" id="{6C5EFB28-BBD3-4A91-9B11-851D6C40FF9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343275" y="38100"/>
          <a:ext cx="438150" cy="438150"/>
        </a:xfrm>
        <a:prstGeom prst="rect">
          <a:avLst/>
        </a:prstGeom>
      </xdr:spPr>
    </xdr:pic>
    <xdr:clientData/>
  </xdr:twoCellAnchor>
  <xdr:twoCellAnchor>
    <xdr:from>
      <xdr:col>11</xdr:col>
      <xdr:colOff>590549</xdr:colOff>
      <xdr:row>2</xdr:row>
      <xdr:rowOff>1905</xdr:rowOff>
    </xdr:from>
    <xdr:to>
      <xdr:col>12</xdr:col>
      <xdr:colOff>447674</xdr:colOff>
      <xdr:row>2</xdr:row>
      <xdr:rowOff>47624</xdr:rowOff>
    </xdr:to>
    <xdr:sp macro="" textlink="">
      <xdr:nvSpPr>
        <xdr:cNvPr id="16" name="Rectangle: Rounded Corners 15">
          <a:extLst>
            <a:ext uri="{FF2B5EF4-FFF2-40B4-BE49-F238E27FC236}">
              <a16:creationId xmlns:a16="http://schemas.microsoft.com/office/drawing/2014/main" id="{682C9139-3A0A-42B0-9416-7C4546F4345C}"/>
            </a:ext>
          </a:extLst>
        </xdr:cNvPr>
        <xdr:cNvSpPr/>
      </xdr:nvSpPr>
      <xdr:spPr>
        <a:xfrm>
          <a:off x="7296149" y="382905"/>
          <a:ext cx="466725" cy="45719"/>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14</xdr:col>
      <xdr:colOff>66675</xdr:colOff>
      <xdr:row>0</xdr:row>
      <xdr:rowOff>76200</xdr:rowOff>
    </xdr:from>
    <xdr:to>
      <xdr:col>16</xdr:col>
      <xdr:colOff>85725</xdr:colOff>
      <xdr:row>2</xdr:row>
      <xdr:rowOff>38100</xdr:rowOff>
    </xdr:to>
    <xdr:sp macro="" textlink="">
      <xdr:nvSpPr>
        <xdr:cNvPr id="17" name="TextBox 16">
          <a:hlinkClick xmlns:r="http://schemas.openxmlformats.org/officeDocument/2006/relationships" r:id="rId9" tooltip="geographicay"/>
          <a:extLst>
            <a:ext uri="{FF2B5EF4-FFF2-40B4-BE49-F238E27FC236}">
              <a16:creationId xmlns:a16="http://schemas.microsoft.com/office/drawing/2014/main" id="{207F9467-742C-4926-8B5E-7F6FCD21F791}"/>
            </a:ext>
          </a:extLst>
        </xdr:cNvPr>
        <xdr:cNvSpPr txBox="1"/>
      </xdr:nvSpPr>
      <xdr:spPr>
        <a:xfrm>
          <a:off x="8601075" y="76200"/>
          <a:ext cx="1238250" cy="342900"/>
        </a:xfrm>
        <a:prstGeom prst="rect">
          <a:avLst/>
        </a:prstGeom>
        <a:solidFill>
          <a:srgbClr val="58508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Geographicay</a:t>
          </a:r>
        </a:p>
      </xdr:txBody>
    </xdr:sp>
    <xdr:clientData/>
  </xdr:twoCellAnchor>
  <xdr:twoCellAnchor>
    <xdr:from>
      <xdr:col>0</xdr:col>
      <xdr:colOff>394255</xdr:colOff>
      <xdr:row>4</xdr:row>
      <xdr:rowOff>85727</xdr:rowOff>
    </xdr:from>
    <xdr:to>
      <xdr:col>2</xdr:col>
      <xdr:colOff>561975</xdr:colOff>
      <xdr:row>6</xdr:row>
      <xdr:rowOff>66675</xdr:rowOff>
    </xdr:to>
    <xdr:sp macro="" textlink="">
      <xdr:nvSpPr>
        <xdr:cNvPr id="18" name="Flowchart: Alternate Process 17">
          <a:extLst>
            <a:ext uri="{FF2B5EF4-FFF2-40B4-BE49-F238E27FC236}">
              <a16:creationId xmlns:a16="http://schemas.microsoft.com/office/drawing/2014/main" id="{8193D722-4CAF-450E-8500-83DA8DF3A034}"/>
            </a:ext>
          </a:extLst>
        </xdr:cNvPr>
        <xdr:cNvSpPr/>
      </xdr:nvSpPr>
      <xdr:spPr>
        <a:xfrm>
          <a:off x="394255" y="847727"/>
          <a:ext cx="1386920" cy="361948"/>
        </a:xfrm>
        <a:prstGeom prst="flowChartAlternateProcess">
          <a:avLst/>
        </a:prstGeom>
        <a:solidFill>
          <a:srgbClr val="3608B8"/>
        </a:solidFill>
        <a:ln>
          <a:solidFill>
            <a:srgbClr val="3608B8"/>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Income</a:t>
          </a:r>
          <a:r>
            <a:rPr lang="en-US" sz="1400" baseline="0"/>
            <a:t> Sources</a:t>
          </a:r>
          <a:endParaRPr lang="en-US" sz="1400"/>
        </a:p>
      </xdr:txBody>
    </xdr:sp>
    <xdr:clientData/>
  </xdr:twoCellAnchor>
  <xdr:twoCellAnchor>
    <xdr:from>
      <xdr:col>0</xdr:col>
      <xdr:colOff>257175</xdr:colOff>
      <xdr:row>6</xdr:row>
      <xdr:rowOff>133352</xdr:rowOff>
    </xdr:from>
    <xdr:to>
      <xdr:col>5</xdr:col>
      <xdr:colOff>219075</xdr:colOff>
      <xdr:row>12</xdr:row>
      <xdr:rowOff>171450</xdr:rowOff>
    </xdr:to>
    <xdr:sp macro="" textlink="">
      <xdr:nvSpPr>
        <xdr:cNvPr id="20" name="Flowchart: Alternate Process 19">
          <a:extLst>
            <a:ext uri="{FF2B5EF4-FFF2-40B4-BE49-F238E27FC236}">
              <a16:creationId xmlns:a16="http://schemas.microsoft.com/office/drawing/2014/main" id="{1E293476-A2EF-486E-8C80-087D87BB91A3}"/>
            </a:ext>
          </a:extLst>
        </xdr:cNvPr>
        <xdr:cNvSpPr/>
      </xdr:nvSpPr>
      <xdr:spPr>
        <a:xfrm>
          <a:off x="257175" y="1276352"/>
          <a:ext cx="3009900" cy="1181098"/>
        </a:xfrm>
        <a:prstGeom prst="flowChartAlternate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1"/>
              </a:solidFill>
            </a:rPr>
            <a:t>Grand total of income and their breakdowns showing the achievements percentage and highlights of most important source, marketing, profits and operation research.</a:t>
          </a:r>
        </a:p>
      </xdr:txBody>
    </xdr:sp>
    <xdr:clientData/>
  </xdr:twoCellAnchor>
  <xdr:twoCellAnchor editAs="oneCell">
    <xdr:from>
      <xdr:col>0</xdr:col>
      <xdr:colOff>352426</xdr:colOff>
      <xdr:row>11</xdr:row>
      <xdr:rowOff>133350</xdr:rowOff>
    </xdr:from>
    <xdr:to>
      <xdr:col>4</xdr:col>
      <xdr:colOff>600075</xdr:colOff>
      <xdr:row>13</xdr:row>
      <xdr:rowOff>161925</xdr:rowOff>
    </xdr:to>
    <mc:AlternateContent xmlns:mc="http://schemas.openxmlformats.org/markup-compatibility/2006" xmlns:a14="http://schemas.microsoft.com/office/drawing/2010/main">
      <mc:Choice Requires="a14">
        <xdr:graphicFrame macro="">
          <xdr:nvGraphicFramePr>
            <xdr:cNvPr id="15" name="Year">
              <a:extLst>
                <a:ext uri="{FF2B5EF4-FFF2-40B4-BE49-F238E27FC236}">
                  <a16:creationId xmlns:a16="http://schemas.microsoft.com/office/drawing/2014/main" id="{0D922787-9AF6-457F-AF11-0D5C716C6F7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52426" y="2228850"/>
              <a:ext cx="2686049" cy="409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66675</xdr:colOff>
      <xdr:row>15</xdr:row>
      <xdr:rowOff>47624</xdr:rowOff>
    </xdr:from>
    <xdr:to>
      <xdr:col>5</xdr:col>
      <xdr:colOff>247650</xdr:colOff>
      <xdr:row>22</xdr:row>
      <xdr:rowOff>133351</xdr:rowOff>
    </xdr:to>
    <xdr:grpSp>
      <xdr:nvGrpSpPr>
        <xdr:cNvPr id="10" name="Group 9">
          <a:extLst>
            <a:ext uri="{FF2B5EF4-FFF2-40B4-BE49-F238E27FC236}">
              <a16:creationId xmlns:a16="http://schemas.microsoft.com/office/drawing/2014/main" id="{270FA9DF-5A18-4248-93EE-A4E796BED54C}"/>
            </a:ext>
          </a:extLst>
        </xdr:cNvPr>
        <xdr:cNvGrpSpPr/>
      </xdr:nvGrpSpPr>
      <xdr:grpSpPr>
        <a:xfrm>
          <a:off x="66675" y="2905124"/>
          <a:ext cx="3228975" cy="1419227"/>
          <a:chOff x="105037" y="2857499"/>
          <a:chExt cx="2952488" cy="1218969"/>
        </a:xfrm>
      </xdr:grpSpPr>
      <xdr:sp macro="" textlink="">
        <xdr:nvSpPr>
          <xdr:cNvPr id="3" name="TextBox 2">
            <a:extLst>
              <a:ext uri="{FF2B5EF4-FFF2-40B4-BE49-F238E27FC236}">
                <a16:creationId xmlns:a16="http://schemas.microsoft.com/office/drawing/2014/main" id="{E52CDD67-B665-4362-8411-BAEB2CBC8765}"/>
              </a:ext>
            </a:extLst>
          </xdr:cNvPr>
          <xdr:cNvSpPr txBox="1"/>
        </xdr:nvSpPr>
        <xdr:spPr>
          <a:xfrm>
            <a:off x="352425" y="2857499"/>
            <a:ext cx="270510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rPr>
              <a:t>Financial Statistics</a:t>
            </a:r>
          </a:p>
        </xdr:txBody>
      </xdr:sp>
      <xdr:sp macro="" textlink="pivot!B13">
        <xdr:nvSpPr>
          <xdr:cNvPr id="19" name="TextBox 18">
            <a:extLst>
              <a:ext uri="{FF2B5EF4-FFF2-40B4-BE49-F238E27FC236}">
                <a16:creationId xmlns:a16="http://schemas.microsoft.com/office/drawing/2014/main" id="{70F17B54-251A-4213-B30E-68822E3163D4}"/>
              </a:ext>
            </a:extLst>
          </xdr:cNvPr>
          <xdr:cNvSpPr txBox="1"/>
        </xdr:nvSpPr>
        <xdr:spPr>
          <a:xfrm>
            <a:off x="105037" y="2933701"/>
            <a:ext cx="23241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ADE24A0-5583-4540-BD7D-0EE4EFAD06F7}" type="TxLink">
              <a:rPr lang="en-US" sz="4800" b="0" i="0" u="none" strike="noStrike">
                <a:solidFill>
                  <a:schemeClr val="bg1"/>
                </a:solidFill>
                <a:latin typeface="Calibri"/>
                <a:ea typeface="Arial Unicode MS" panose="020B0604020202020204" pitchFamily="34" charset="-128"/>
                <a:cs typeface="Calibri"/>
              </a:rPr>
              <a:pPr algn="ctr"/>
              <a:t>624000</a:t>
            </a:fld>
            <a:endParaRPr lang="en-US" sz="4800">
              <a:solidFill>
                <a:schemeClr val="bg1"/>
              </a:solidFill>
              <a:latin typeface="Arial Unicode MS" panose="020B0604020202020204" pitchFamily="34" charset="-128"/>
              <a:ea typeface="Arial Unicode MS" panose="020B0604020202020204" pitchFamily="34" charset="-128"/>
              <a:cs typeface="Arial Unicode MS" panose="020B0604020202020204" pitchFamily="34" charset="-128"/>
            </a:endParaRPr>
          </a:p>
        </xdr:txBody>
      </xdr:sp>
      <xdr:sp macro="" textlink="pivot!A13">
        <xdr:nvSpPr>
          <xdr:cNvPr id="21" name="TextBox 20">
            <a:extLst>
              <a:ext uri="{FF2B5EF4-FFF2-40B4-BE49-F238E27FC236}">
                <a16:creationId xmlns:a16="http://schemas.microsoft.com/office/drawing/2014/main" id="{827DA9BF-1A74-4464-A15C-4E8DEB973B11}"/>
              </a:ext>
            </a:extLst>
          </xdr:cNvPr>
          <xdr:cNvSpPr txBox="1"/>
        </xdr:nvSpPr>
        <xdr:spPr>
          <a:xfrm>
            <a:off x="149400" y="3685942"/>
            <a:ext cx="1657351"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latin typeface="Arial Unicode MS" panose="020B0604020202020204" pitchFamily="34" charset="-128"/>
                <a:ea typeface="Arial Unicode MS" panose="020B0604020202020204" pitchFamily="34" charset="-128"/>
                <a:cs typeface="Arial Unicode MS" panose="020B0604020202020204" pitchFamily="34" charset="-128"/>
              </a:rPr>
              <a:t>Income Target</a:t>
            </a:r>
          </a:p>
        </xdr:txBody>
      </xdr:sp>
      <xdr:sp macro="" textlink="pivot!B13">
        <xdr:nvSpPr>
          <xdr:cNvPr id="22" name="TextBox 21">
            <a:extLst>
              <a:ext uri="{FF2B5EF4-FFF2-40B4-BE49-F238E27FC236}">
                <a16:creationId xmlns:a16="http://schemas.microsoft.com/office/drawing/2014/main" id="{30035122-892B-4386-BD3C-7630E9340CFF}"/>
              </a:ext>
            </a:extLst>
          </xdr:cNvPr>
          <xdr:cNvSpPr txBox="1"/>
        </xdr:nvSpPr>
        <xdr:spPr>
          <a:xfrm>
            <a:off x="1173467" y="3685941"/>
            <a:ext cx="1657351"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A3F1B2B-9D2B-477F-A201-A16FBFC471FE}" type="TxLink">
              <a:rPr lang="en-US" sz="1400" b="0" i="0" u="none" strike="noStrike">
                <a:solidFill>
                  <a:schemeClr val="bg1"/>
                </a:solidFill>
                <a:latin typeface="Calibri"/>
                <a:ea typeface="Arial Unicode MS" panose="020B0604020202020204" pitchFamily="34" charset="-128"/>
                <a:cs typeface="Calibri"/>
              </a:rPr>
              <a:pPr algn="ctr"/>
              <a:t>624000</a:t>
            </a:fld>
            <a:endParaRPr lang="en-US" sz="1400">
              <a:solidFill>
                <a:schemeClr val="bg1"/>
              </a:solidFill>
              <a:latin typeface="Arial Unicode MS" panose="020B0604020202020204" pitchFamily="34" charset="-128"/>
              <a:ea typeface="Arial Unicode MS" panose="020B0604020202020204" pitchFamily="34" charset="-128"/>
              <a:cs typeface="Arial Unicode MS" panose="020B0604020202020204" pitchFamily="34" charset="-128"/>
            </a:endParaRPr>
          </a:p>
        </xdr:txBody>
      </xdr:sp>
    </xdr:grpSp>
    <xdr:clientData/>
  </xdr:twoCellAnchor>
  <xdr:twoCellAnchor>
    <xdr:from>
      <xdr:col>8</xdr:col>
      <xdr:colOff>561975</xdr:colOff>
      <xdr:row>11</xdr:row>
      <xdr:rowOff>171450</xdr:rowOff>
    </xdr:from>
    <xdr:to>
      <xdr:col>11</xdr:col>
      <xdr:colOff>390526</xdr:colOff>
      <xdr:row>13</xdr:row>
      <xdr:rowOff>180976</xdr:rowOff>
    </xdr:to>
    <xdr:sp macro="" textlink="'Income Source'!E13">
      <xdr:nvSpPr>
        <xdr:cNvPr id="23" name="TextBox 22">
          <a:extLst>
            <a:ext uri="{FF2B5EF4-FFF2-40B4-BE49-F238E27FC236}">
              <a16:creationId xmlns:a16="http://schemas.microsoft.com/office/drawing/2014/main" id="{1E219351-D283-41FA-8772-46274244E6D1}"/>
            </a:ext>
          </a:extLst>
        </xdr:cNvPr>
        <xdr:cNvSpPr txBox="1"/>
      </xdr:nvSpPr>
      <xdr:spPr>
        <a:xfrm>
          <a:off x="5438775" y="2266950"/>
          <a:ext cx="1657351"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C90FEB9-6684-4C90-85BB-848CAC97B7E1}" type="TxLink">
            <a:rPr lang="en-US" sz="1100" b="0" i="0" u="none" strike="noStrike">
              <a:solidFill>
                <a:srgbClr val="000000"/>
              </a:solidFill>
              <a:latin typeface="Calibri"/>
              <a:ea typeface="Arial Unicode MS" panose="020B0604020202020204" pitchFamily="34" charset="-128"/>
              <a:cs typeface="Calibri"/>
            </a:rPr>
            <a:pPr algn="ctr"/>
            <a:t> </a:t>
          </a:fld>
          <a:endParaRPr lang="en-US" sz="1400">
            <a:solidFill>
              <a:schemeClr val="bg1"/>
            </a:solidFill>
            <a:latin typeface="Arial Unicode MS" panose="020B0604020202020204" pitchFamily="34" charset="-128"/>
            <a:ea typeface="Arial Unicode MS" panose="020B0604020202020204" pitchFamily="34" charset="-128"/>
            <a:cs typeface="Arial Unicode MS" panose="020B0604020202020204" pitchFamily="34" charset="-128"/>
          </a:endParaRPr>
        </a:p>
      </xdr:txBody>
    </xdr:sp>
    <xdr:clientData/>
  </xdr:twoCellAnchor>
  <xdr:twoCellAnchor>
    <xdr:from>
      <xdr:col>0</xdr:col>
      <xdr:colOff>276225</xdr:colOff>
      <xdr:row>20</xdr:row>
      <xdr:rowOff>180973</xdr:rowOff>
    </xdr:from>
    <xdr:to>
      <xdr:col>4</xdr:col>
      <xdr:colOff>409575</xdr:colOff>
      <xdr:row>30</xdr:row>
      <xdr:rowOff>66674</xdr:rowOff>
    </xdr:to>
    <xdr:graphicFrame macro="">
      <xdr:nvGraphicFramePr>
        <xdr:cNvPr id="26" name="Chart 25">
          <a:extLst>
            <a:ext uri="{FF2B5EF4-FFF2-40B4-BE49-F238E27FC236}">
              <a16:creationId xmlns:a16="http://schemas.microsoft.com/office/drawing/2014/main" id="{F0D053B7-58DD-4797-BB78-B3175299E1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314325</xdr:colOff>
      <xdr:row>31</xdr:row>
      <xdr:rowOff>66674</xdr:rowOff>
    </xdr:from>
    <xdr:to>
      <xdr:col>4</xdr:col>
      <xdr:colOff>581025</xdr:colOff>
      <xdr:row>33</xdr:row>
      <xdr:rowOff>95249</xdr:rowOff>
    </xdr:to>
    <xdr:sp macro="" textlink="">
      <xdr:nvSpPr>
        <xdr:cNvPr id="28" name="TextBox 27">
          <a:extLst>
            <a:ext uri="{FF2B5EF4-FFF2-40B4-BE49-F238E27FC236}">
              <a16:creationId xmlns:a16="http://schemas.microsoft.com/office/drawing/2014/main" id="{F97347D7-1C63-4085-833F-E0A4C4C5D999}"/>
            </a:ext>
          </a:extLst>
        </xdr:cNvPr>
        <xdr:cNvSpPr txBox="1"/>
      </xdr:nvSpPr>
      <xdr:spPr>
        <a:xfrm>
          <a:off x="314325" y="5972174"/>
          <a:ext cx="270510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a:solidFill>
                <a:schemeClr val="bg1"/>
              </a:solidFill>
            </a:rPr>
            <a:t>Quantity</a:t>
          </a:r>
          <a:r>
            <a:rPr lang="en-US" sz="1800" baseline="0">
              <a:solidFill>
                <a:schemeClr val="bg1"/>
              </a:solidFill>
            </a:rPr>
            <a:t> of Item's</a:t>
          </a:r>
          <a:endParaRPr lang="en-US" sz="1800">
            <a:solidFill>
              <a:schemeClr val="bg1"/>
            </a:solidFill>
          </a:endParaRPr>
        </a:p>
      </xdr:txBody>
    </xdr:sp>
    <xdr:clientData/>
  </xdr:twoCellAnchor>
  <xdr:twoCellAnchor>
    <xdr:from>
      <xdr:col>0</xdr:col>
      <xdr:colOff>400050</xdr:colOff>
      <xdr:row>33</xdr:row>
      <xdr:rowOff>171449</xdr:rowOff>
    </xdr:from>
    <xdr:to>
      <xdr:col>5</xdr:col>
      <xdr:colOff>85725</xdr:colOff>
      <xdr:row>39</xdr:row>
      <xdr:rowOff>19049</xdr:rowOff>
    </xdr:to>
    <xdr:grpSp>
      <xdr:nvGrpSpPr>
        <xdr:cNvPr id="12" name="Group 11">
          <a:extLst>
            <a:ext uri="{FF2B5EF4-FFF2-40B4-BE49-F238E27FC236}">
              <a16:creationId xmlns:a16="http://schemas.microsoft.com/office/drawing/2014/main" id="{913B5A58-B39F-44CF-B885-2EB4497F5DD7}"/>
            </a:ext>
          </a:extLst>
        </xdr:cNvPr>
        <xdr:cNvGrpSpPr/>
      </xdr:nvGrpSpPr>
      <xdr:grpSpPr>
        <a:xfrm>
          <a:off x="400050" y="6457949"/>
          <a:ext cx="2733675" cy="990600"/>
          <a:chOff x="409575" y="6229349"/>
          <a:chExt cx="2733675" cy="990600"/>
        </a:xfrm>
      </xdr:grpSpPr>
      <xdr:sp macro="" textlink="">
        <xdr:nvSpPr>
          <xdr:cNvPr id="29" name="TextBox 28">
            <a:extLst>
              <a:ext uri="{FF2B5EF4-FFF2-40B4-BE49-F238E27FC236}">
                <a16:creationId xmlns:a16="http://schemas.microsoft.com/office/drawing/2014/main" id="{E8E8E575-827B-4DCB-83A4-EBB77DF185DA}"/>
              </a:ext>
            </a:extLst>
          </xdr:cNvPr>
          <xdr:cNvSpPr txBox="1"/>
        </xdr:nvSpPr>
        <xdr:spPr>
          <a:xfrm>
            <a:off x="419100" y="6505574"/>
            <a:ext cx="270510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bg1"/>
                </a:solidFill>
                <a:effectLst/>
                <a:latin typeface="+mn-lt"/>
                <a:ea typeface="+mn-ea"/>
                <a:cs typeface="+mn-cs"/>
              </a:rPr>
              <a:t>Online Sales</a:t>
            </a:r>
            <a:endParaRPr lang="en-US">
              <a:solidFill>
                <a:schemeClr val="bg1"/>
              </a:solidFill>
              <a:effectLst/>
            </a:endParaRPr>
          </a:p>
        </xdr:txBody>
      </xdr:sp>
      <xdr:sp macro="" textlink="pivot!A5">
        <xdr:nvSpPr>
          <xdr:cNvPr id="31" name="TextBox 30">
            <a:extLst>
              <a:ext uri="{FF2B5EF4-FFF2-40B4-BE49-F238E27FC236}">
                <a16:creationId xmlns:a16="http://schemas.microsoft.com/office/drawing/2014/main" id="{83AE8051-A041-449C-B880-00AC34759417}"/>
              </a:ext>
            </a:extLst>
          </xdr:cNvPr>
          <xdr:cNvSpPr txBox="1"/>
        </xdr:nvSpPr>
        <xdr:spPr>
          <a:xfrm>
            <a:off x="409575" y="6229349"/>
            <a:ext cx="270510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7D83518-C59E-430B-ACFE-01C19F955227}" type="TxLink">
              <a:rPr lang="en-US" sz="1100" b="0" i="0" u="none" strike="noStrike">
                <a:solidFill>
                  <a:schemeClr val="bg1"/>
                </a:solidFill>
                <a:latin typeface="Calibri"/>
                <a:cs typeface="Calibri"/>
              </a:rPr>
              <a:pPr algn="l"/>
              <a:t>Offline Sales</a:t>
            </a:fld>
            <a:endParaRPr lang="en-US" sz="1100">
              <a:solidFill>
                <a:schemeClr val="bg1"/>
              </a:solidFill>
            </a:endParaRPr>
          </a:p>
        </xdr:txBody>
      </xdr:sp>
      <xdr:sp macro="" textlink="">
        <xdr:nvSpPr>
          <xdr:cNvPr id="33" name="TextBox 32">
            <a:extLst>
              <a:ext uri="{FF2B5EF4-FFF2-40B4-BE49-F238E27FC236}">
                <a16:creationId xmlns:a16="http://schemas.microsoft.com/office/drawing/2014/main" id="{7D6150B2-8EAF-48D2-82AB-7146FE40FD10}"/>
              </a:ext>
            </a:extLst>
          </xdr:cNvPr>
          <xdr:cNvSpPr txBox="1"/>
        </xdr:nvSpPr>
        <xdr:spPr>
          <a:xfrm>
            <a:off x="438150" y="6810374"/>
            <a:ext cx="270510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solidFill>
                  <a:schemeClr val="bg1"/>
                </a:solidFill>
              </a:rPr>
              <a:t>Services</a:t>
            </a:r>
          </a:p>
        </xdr:txBody>
      </xdr:sp>
    </xdr:grpSp>
    <xdr:clientData/>
  </xdr:twoCellAnchor>
  <xdr:twoCellAnchor>
    <xdr:from>
      <xdr:col>5</xdr:col>
      <xdr:colOff>476250</xdr:colOff>
      <xdr:row>9</xdr:row>
      <xdr:rowOff>180976</xdr:rowOff>
    </xdr:from>
    <xdr:to>
      <xdr:col>16</xdr:col>
      <xdr:colOff>285750</xdr:colOff>
      <xdr:row>30</xdr:row>
      <xdr:rowOff>161926</xdr:rowOff>
    </xdr:to>
    <xdr:graphicFrame macro="">
      <xdr:nvGraphicFramePr>
        <xdr:cNvPr id="30" name="Chart 29">
          <a:extLst>
            <a:ext uri="{FF2B5EF4-FFF2-40B4-BE49-F238E27FC236}">
              <a16:creationId xmlns:a16="http://schemas.microsoft.com/office/drawing/2014/main" id="{0379541B-EC01-4210-8C8E-63B9428D18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590550</xdr:colOff>
      <xdr:row>33</xdr:row>
      <xdr:rowOff>152399</xdr:rowOff>
    </xdr:from>
    <xdr:to>
      <xdr:col>5</xdr:col>
      <xdr:colOff>276225</xdr:colOff>
      <xdr:row>38</xdr:row>
      <xdr:rowOff>190499</xdr:rowOff>
    </xdr:to>
    <xdr:grpSp>
      <xdr:nvGrpSpPr>
        <xdr:cNvPr id="35" name="Group 34">
          <a:extLst>
            <a:ext uri="{FF2B5EF4-FFF2-40B4-BE49-F238E27FC236}">
              <a16:creationId xmlns:a16="http://schemas.microsoft.com/office/drawing/2014/main" id="{381CD5E8-5C6F-4ABE-8500-D5F3704EC318}"/>
            </a:ext>
          </a:extLst>
        </xdr:cNvPr>
        <xdr:cNvGrpSpPr/>
      </xdr:nvGrpSpPr>
      <xdr:grpSpPr>
        <a:xfrm>
          <a:off x="590550" y="6438899"/>
          <a:ext cx="2733675" cy="990600"/>
          <a:chOff x="409575" y="6229349"/>
          <a:chExt cx="2733675" cy="990600"/>
        </a:xfrm>
      </xdr:grpSpPr>
      <xdr:sp macro="" textlink="pivot!M6">
        <xdr:nvSpPr>
          <xdr:cNvPr id="36" name="TextBox 35">
            <a:extLst>
              <a:ext uri="{FF2B5EF4-FFF2-40B4-BE49-F238E27FC236}">
                <a16:creationId xmlns:a16="http://schemas.microsoft.com/office/drawing/2014/main" id="{3AA5C178-1BF4-46C9-8605-61A9062B8026}"/>
              </a:ext>
            </a:extLst>
          </xdr:cNvPr>
          <xdr:cNvSpPr txBox="1"/>
        </xdr:nvSpPr>
        <xdr:spPr>
          <a:xfrm>
            <a:off x="419100" y="6505574"/>
            <a:ext cx="270510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1B9CCC9-2CEF-4167-B5A2-62EFF1569380}" type="TxLink">
              <a:rPr lang="en-US" sz="1100" b="0" i="0" u="none" strike="noStrike">
                <a:solidFill>
                  <a:schemeClr val="bg1"/>
                </a:solidFill>
                <a:effectLst/>
                <a:latin typeface="Calibri"/>
                <a:ea typeface="+mn-ea"/>
                <a:cs typeface="Calibri"/>
              </a:rPr>
              <a:pPr algn="ctr"/>
              <a:t>46%</a:t>
            </a:fld>
            <a:endParaRPr lang="en-US">
              <a:solidFill>
                <a:schemeClr val="bg1"/>
              </a:solidFill>
              <a:effectLst/>
            </a:endParaRPr>
          </a:p>
        </xdr:txBody>
      </xdr:sp>
      <xdr:sp macro="" textlink="pivot!M5">
        <xdr:nvSpPr>
          <xdr:cNvPr id="37" name="TextBox 36">
            <a:extLst>
              <a:ext uri="{FF2B5EF4-FFF2-40B4-BE49-F238E27FC236}">
                <a16:creationId xmlns:a16="http://schemas.microsoft.com/office/drawing/2014/main" id="{0583C053-5EBB-4C01-9D70-6FDCF2CAC4BC}"/>
              </a:ext>
            </a:extLst>
          </xdr:cNvPr>
          <xdr:cNvSpPr txBox="1"/>
        </xdr:nvSpPr>
        <xdr:spPr>
          <a:xfrm>
            <a:off x="409575" y="6229349"/>
            <a:ext cx="270510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D36AEA0-99E1-4CE0-A1D3-C4D857A717C5}" type="TxLink">
              <a:rPr lang="en-US" sz="1100" b="0" i="0" u="none" strike="noStrike">
                <a:solidFill>
                  <a:schemeClr val="bg1"/>
                </a:solidFill>
                <a:latin typeface="Calibri"/>
                <a:cs typeface="Calibri"/>
              </a:rPr>
              <a:pPr algn="ctr"/>
              <a:t>37%</a:t>
            </a:fld>
            <a:endParaRPr lang="en-US" sz="1100">
              <a:solidFill>
                <a:schemeClr val="bg1"/>
              </a:solidFill>
            </a:endParaRPr>
          </a:p>
        </xdr:txBody>
      </xdr:sp>
      <xdr:sp macro="" textlink="pivot!M7">
        <xdr:nvSpPr>
          <xdr:cNvPr id="38" name="TextBox 37">
            <a:extLst>
              <a:ext uri="{FF2B5EF4-FFF2-40B4-BE49-F238E27FC236}">
                <a16:creationId xmlns:a16="http://schemas.microsoft.com/office/drawing/2014/main" id="{02899CCE-E817-49DB-8CFF-89C4CD2CA702}"/>
              </a:ext>
            </a:extLst>
          </xdr:cNvPr>
          <xdr:cNvSpPr txBox="1"/>
        </xdr:nvSpPr>
        <xdr:spPr>
          <a:xfrm>
            <a:off x="438150" y="6810374"/>
            <a:ext cx="270510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0E84740-CC42-4232-AD9C-D3F4D8B15347}" type="TxLink">
              <a:rPr lang="en-US" sz="1100" b="0" i="0" u="none" strike="noStrike">
                <a:solidFill>
                  <a:schemeClr val="bg1"/>
                </a:solidFill>
                <a:latin typeface="Calibri"/>
                <a:cs typeface="Calibri"/>
              </a:rPr>
              <a:pPr algn="ctr"/>
              <a:t>17%</a:t>
            </a:fld>
            <a:endParaRPr lang="en-US" sz="1100">
              <a:solidFill>
                <a:schemeClr val="bg1"/>
              </a:solidFill>
            </a:endParaRPr>
          </a:p>
        </xdr:txBody>
      </xdr:sp>
    </xdr:grpSp>
    <xdr:clientData/>
  </xdr:twoCellAnchor>
  <xdr:twoCellAnchor>
    <xdr:from>
      <xdr:col>3</xdr:col>
      <xdr:colOff>276225</xdr:colOff>
      <xdr:row>33</xdr:row>
      <xdr:rowOff>171449</xdr:rowOff>
    </xdr:from>
    <xdr:to>
      <xdr:col>4</xdr:col>
      <xdr:colOff>504825</xdr:colOff>
      <xdr:row>39</xdr:row>
      <xdr:rowOff>9524</xdr:rowOff>
    </xdr:to>
    <xdr:grpSp>
      <xdr:nvGrpSpPr>
        <xdr:cNvPr id="39" name="Group 38">
          <a:extLst>
            <a:ext uri="{FF2B5EF4-FFF2-40B4-BE49-F238E27FC236}">
              <a16:creationId xmlns:a16="http://schemas.microsoft.com/office/drawing/2014/main" id="{53BDFC23-E769-498E-80EC-F64029BAC533}"/>
            </a:ext>
          </a:extLst>
        </xdr:cNvPr>
        <xdr:cNvGrpSpPr/>
      </xdr:nvGrpSpPr>
      <xdr:grpSpPr>
        <a:xfrm>
          <a:off x="2105025" y="6457949"/>
          <a:ext cx="838200" cy="981075"/>
          <a:chOff x="419100" y="6238874"/>
          <a:chExt cx="2724150" cy="981075"/>
        </a:xfrm>
      </xdr:grpSpPr>
      <xdr:sp macro="" textlink="pivot!L6">
        <xdr:nvSpPr>
          <xdr:cNvPr id="40" name="TextBox 39">
            <a:extLst>
              <a:ext uri="{FF2B5EF4-FFF2-40B4-BE49-F238E27FC236}">
                <a16:creationId xmlns:a16="http://schemas.microsoft.com/office/drawing/2014/main" id="{3DB01B4D-3FBA-4CA9-A1B2-48C1BBD352D0}"/>
              </a:ext>
            </a:extLst>
          </xdr:cNvPr>
          <xdr:cNvSpPr txBox="1"/>
        </xdr:nvSpPr>
        <xdr:spPr>
          <a:xfrm>
            <a:off x="419100" y="6505574"/>
            <a:ext cx="270510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D26973C-556E-4E43-AFCA-D8F2836A94EB}" type="TxLink">
              <a:rPr lang="en-US" sz="1100" b="0" i="0" u="none" strike="noStrike">
                <a:solidFill>
                  <a:schemeClr val="bg1"/>
                </a:solidFill>
                <a:latin typeface="Calibri"/>
                <a:ea typeface="+mn-ea"/>
                <a:cs typeface="Calibri"/>
              </a:rPr>
              <a:pPr marL="0" indent="0" algn="ctr"/>
              <a:t>3900</a:t>
            </a:fld>
            <a:endParaRPr lang="en-US" sz="1100" b="0" i="0" u="none" strike="noStrike">
              <a:solidFill>
                <a:schemeClr val="bg1"/>
              </a:solidFill>
              <a:latin typeface="Calibri"/>
              <a:ea typeface="+mn-ea"/>
              <a:cs typeface="Calibri"/>
            </a:endParaRPr>
          </a:p>
        </xdr:txBody>
      </xdr:sp>
      <xdr:sp macro="" textlink="pivot!L5">
        <xdr:nvSpPr>
          <xdr:cNvPr id="41" name="TextBox 40">
            <a:extLst>
              <a:ext uri="{FF2B5EF4-FFF2-40B4-BE49-F238E27FC236}">
                <a16:creationId xmlns:a16="http://schemas.microsoft.com/office/drawing/2014/main" id="{0D6DB87F-AE95-4BEF-BB40-54115DBFC2A8}"/>
              </a:ext>
            </a:extLst>
          </xdr:cNvPr>
          <xdr:cNvSpPr txBox="1"/>
        </xdr:nvSpPr>
        <xdr:spPr>
          <a:xfrm>
            <a:off x="419100" y="6238874"/>
            <a:ext cx="270510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3462163-93BA-4C82-942D-B6C9A35C6B9F}" type="TxLink">
              <a:rPr lang="en-US" sz="1100" b="0" i="0" u="none" strike="noStrike">
                <a:solidFill>
                  <a:schemeClr val="bg1"/>
                </a:solidFill>
                <a:latin typeface="Calibri"/>
                <a:cs typeface="Calibri"/>
              </a:rPr>
              <a:pPr algn="ctr"/>
              <a:t>3100</a:t>
            </a:fld>
            <a:endParaRPr lang="en-US" sz="1100">
              <a:solidFill>
                <a:schemeClr val="bg1"/>
              </a:solidFill>
            </a:endParaRPr>
          </a:p>
        </xdr:txBody>
      </xdr:sp>
      <xdr:sp macro="" textlink="pivot!L7">
        <xdr:nvSpPr>
          <xdr:cNvPr id="42" name="TextBox 41">
            <a:extLst>
              <a:ext uri="{FF2B5EF4-FFF2-40B4-BE49-F238E27FC236}">
                <a16:creationId xmlns:a16="http://schemas.microsoft.com/office/drawing/2014/main" id="{2B3D22D2-E679-45EB-BFD3-6D4C58A5C57F}"/>
              </a:ext>
            </a:extLst>
          </xdr:cNvPr>
          <xdr:cNvSpPr txBox="1"/>
        </xdr:nvSpPr>
        <xdr:spPr>
          <a:xfrm>
            <a:off x="438150" y="6810374"/>
            <a:ext cx="270510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8B35094-648F-4F1E-AE2C-3944FD86290F}" type="TxLink">
              <a:rPr lang="en-US" sz="1100" b="0" i="0" u="none" strike="noStrike">
                <a:solidFill>
                  <a:schemeClr val="bg1"/>
                </a:solidFill>
                <a:latin typeface="Calibri"/>
                <a:ea typeface="+mn-ea"/>
                <a:cs typeface="Calibri"/>
              </a:rPr>
              <a:pPr marL="0" indent="0" algn="ctr"/>
              <a:t>1430</a:t>
            </a:fld>
            <a:endParaRPr lang="en-US" sz="1100" b="0" i="0" u="none" strike="noStrike">
              <a:solidFill>
                <a:schemeClr val="bg1"/>
              </a:solidFill>
              <a:latin typeface="Calibri"/>
              <a:ea typeface="+mn-ea"/>
              <a:cs typeface="Calibri"/>
            </a:endParaRPr>
          </a:p>
        </xdr:txBody>
      </xdr:sp>
    </xdr:grpSp>
    <xdr:clientData/>
  </xdr:twoCellAnchor>
  <xdr:twoCellAnchor>
    <xdr:from>
      <xdr:col>0</xdr:col>
      <xdr:colOff>219075</xdr:colOff>
      <xdr:row>34</xdr:row>
      <xdr:rowOff>49381</xdr:rowOff>
    </xdr:from>
    <xdr:to>
      <xdr:col>1</xdr:col>
      <xdr:colOff>9525</xdr:colOff>
      <xdr:row>36</xdr:row>
      <xdr:rowOff>112545</xdr:rowOff>
    </xdr:to>
    <xdr:sp macro="" textlink="">
      <xdr:nvSpPr>
        <xdr:cNvPr id="43" name="TextBox 42">
          <a:extLst>
            <a:ext uri="{FF2B5EF4-FFF2-40B4-BE49-F238E27FC236}">
              <a16:creationId xmlns:a16="http://schemas.microsoft.com/office/drawing/2014/main" id="{BA21C3FD-1F02-4DA1-AEA0-D98FEA4BBAEE}"/>
            </a:ext>
          </a:extLst>
        </xdr:cNvPr>
        <xdr:cNvSpPr txBox="1"/>
      </xdr:nvSpPr>
      <xdr:spPr>
        <a:xfrm>
          <a:off x="219075" y="6526381"/>
          <a:ext cx="400050" cy="444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800" b="1">
              <a:solidFill>
                <a:srgbClr val="DD115E"/>
              </a:solidFill>
            </a:rPr>
            <a:t>.</a:t>
          </a:r>
        </a:p>
      </xdr:txBody>
    </xdr:sp>
    <xdr:clientData/>
  </xdr:twoCellAnchor>
  <xdr:twoCellAnchor>
    <xdr:from>
      <xdr:col>0</xdr:col>
      <xdr:colOff>219075</xdr:colOff>
      <xdr:row>35</xdr:row>
      <xdr:rowOff>161924</xdr:rowOff>
    </xdr:from>
    <xdr:to>
      <xdr:col>1</xdr:col>
      <xdr:colOff>9525</xdr:colOff>
      <xdr:row>38</xdr:row>
      <xdr:rowOff>26819</xdr:rowOff>
    </xdr:to>
    <xdr:sp macro="" textlink="">
      <xdr:nvSpPr>
        <xdr:cNvPr id="44" name="TextBox 43">
          <a:extLst>
            <a:ext uri="{FF2B5EF4-FFF2-40B4-BE49-F238E27FC236}">
              <a16:creationId xmlns:a16="http://schemas.microsoft.com/office/drawing/2014/main" id="{04D98512-70F6-45C6-AFD9-09A62B1785D2}"/>
            </a:ext>
          </a:extLst>
        </xdr:cNvPr>
        <xdr:cNvSpPr txBox="1"/>
      </xdr:nvSpPr>
      <xdr:spPr>
        <a:xfrm>
          <a:off x="219075" y="6829424"/>
          <a:ext cx="400050" cy="436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800" b="1">
              <a:solidFill>
                <a:srgbClr val="DD115E"/>
              </a:solidFill>
            </a:rPr>
            <a:t>.</a:t>
          </a:r>
        </a:p>
      </xdr:txBody>
    </xdr:sp>
    <xdr:clientData/>
  </xdr:twoCellAnchor>
  <xdr:twoCellAnchor>
    <xdr:from>
      <xdr:col>0</xdr:col>
      <xdr:colOff>209550</xdr:colOff>
      <xdr:row>32</xdr:row>
      <xdr:rowOff>154156</xdr:rowOff>
    </xdr:from>
    <xdr:to>
      <xdr:col>1</xdr:col>
      <xdr:colOff>0</xdr:colOff>
      <xdr:row>35</xdr:row>
      <xdr:rowOff>26820</xdr:rowOff>
    </xdr:to>
    <xdr:sp macro="" textlink="">
      <xdr:nvSpPr>
        <xdr:cNvPr id="45" name="TextBox 44">
          <a:extLst>
            <a:ext uri="{FF2B5EF4-FFF2-40B4-BE49-F238E27FC236}">
              <a16:creationId xmlns:a16="http://schemas.microsoft.com/office/drawing/2014/main" id="{B8DC1455-C8A3-4C4C-9601-8542CDD6DAE7}"/>
            </a:ext>
          </a:extLst>
        </xdr:cNvPr>
        <xdr:cNvSpPr txBox="1"/>
      </xdr:nvSpPr>
      <xdr:spPr>
        <a:xfrm>
          <a:off x="209550" y="6250156"/>
          <a:ext cx="400050" cy="444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800" b="1">
              <a:solidFill>
                <a:srgbClr val="DD115E"/>
              </a:solidFill>
            </a:rPr>
            <a:t>.</a:t>
          </a:r>
        </a:p>
      </xdr:txBody>
    </xdr:sp>
    <xdr:clientData/>
  </xdr:twoCellAnchor>
  <xdr:twoCellAnchor>
    <xdr:from>
      <xdr:col>19</xdr:col>
      <xdr:colOff>47625</xdr:colOff>
      <xdr:row>3</xdr:row>
      <xdr:rowOff>161925</xdr:rowOff>
    </xdr:from>
    <xdr:to>
      <xdr:col>20</xdr:col>
      <xdr:colOff>285750</xdr:colOff>
      <xdr:row>9</xdr:row>
      <xdr:rowOff>152400</xdr:rowOff>
    </xdr:to>
    <xdr:sp macro="" textlink="">
      <xdr:nvSpPr>
        <xdr:cNvPr id="27" name="Rectangle: Rounded Corners 26">
          <a:extLst>
            <a:ext uri="{FF2B5EF4-FFF2-40B4-BE49-F238E27FC236}">
              <a16:creationId xmlns:a16="http://schemas.microsoft.com/office/drawing/2014/main" id="{A55F57E0-754D-4A58-A071-F8F441959A0C}"/>
            </a:ext>
          </a:extLst>
        </xdr:cNvPr>
        <xdr:cNvSpPr/>
      </xdr:nvSpPr>
      <xdr:spPr>
        <a:xfrm>
          <a:off x="11630025" y="733425"/>
          <a:ext cx="847725" cy="1133475"/>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rgbClr val="FFFF00"/>
              </a:solidFill>
            </a:rPr>
            <a:t>x</a:t>
          </a:r>
          <a:r>
            <a:rPr lang="en-US" sz="2000" b="1">
              <a:solidFill>
                <a:srgbClr val="FFFF00"/>
              </a:solidFill>
            </a:rPr>
            <a:t>̅</a:t>
          </a:r>
          <a:endParaRPr lang="en-US" sz="1800" b="1">
            <a:solidFill>
              <a:srgbClr val="FFFF00"/>
            </a:solidFill>
          </a:endParaRPr>
        </a:p>
      </xdr:txBody>
    </xdr:sp>
    <xdr:clientData/>
  </xdr:twoCellAnchor>
  <xdr:twoCellAnchor>
    <xdr:from>
      <xdr:col>19</xdr:col>
      <xdr:colOff>9525</xdr:colOff>
      <xdr:row>5</xdr:row>
      <xdr:rowOff>171450</xdr:rowOff>
    </xdr:from>
    <xdr:to>
      <xdr:col>20</xdr:col>
      <xdr:colOff>466724</xdr:colOff>
      <xdr:row>7</xdr:row>
      <xdr:rowOff>180975</xdr:rowOff>
    </xdr:to>
    <xdr:sp macro="" textlink="pivot!H13">
      <xdr:nvSpPr>
        <xdr:cNvPr id="52" name="TextBox 51">
          <a:extLst>
            <a:ext uri="{FF2B5EF4-FFF2-40B4-BE49-F238E27FC236}">
              <a16:creationId xmlns:a16="http://schemas.microsoft.com/office/drawing/2014/main" id="{2C88EA0B-7CDD-4927-A602-C82456C8B489}"/>
            </a:ext>
          </a:extLst>
        </xdr:cNvPr>
        <xdr:cNvSpPr txBox="1"/>
      </xdr:nvSpPr>
      <xdr:spPr>
        <a:xfrm>
          <a:off x="11591925" y="1123950"/>
          <a:ext cx="1066799"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6687AB6-BEF6-40E1-9E71-D1DE7FBFB03A}" type="TxLink">
            <a:rPr lang="en-US" sz="1600" b="0" i="0" u="none" strike="noStrike">
              <a:solidFill>
                <a:schemeClr val="bg1"/>
              </a:solidFill>
              <a:latin typeface="Calibri"/>
              <a:cs typeface="Calibri"/>
            </a:rPr>
            <a:pPr/>
            <a:t>95000.00</a:t>
          </a:fld>
          <a:endParaRPr lang="en-US" sz="1600" b="0">
            <a:solidFill>
              <a:schemeClr val="bg1"/>
            </a:solidFill>
            <a:latin typeface="Arial" panose="020B0604020202020204" pitchFamily="34" charset="0"/>
            <a:cs typeface="Arial" panose="020B0604020202020204" pitchFamily="34" charset="0"/>
          </a:endParaRPr>
        </a:p>
      </xdr:txBody>
    </xdr:sp>
    <xdr:clientData/>
  </xdr:twoCellAnchor>
  <xdr:twoCellAnchor>
    <xdr:from>
      <xdr:col>19</xdr:col>
      <xdr:colOff>123825</xdr:colOff>
      <xdr:row>7</xdr:row>
      <xdr:rowOff>76201</xdr:rowOff>
    </xdr:from>
    <xdr:to>
      <xdr:col>21</xdr:col>
      <xdr:colOff>295275</xdr:colOff>
      <xdr:row>9</xdr:row>
      <xdr:rowOff>95251</xdr:rowOff>
    </xdr:to>
    <xdr:sp macro="" textlink="pivot!H13">
      <xdr:nvSpPr>
        <xdr:cNvPr id="53" name="TextBox 52">
          <a:extLst>
            <a:ext uri="{FF2B5EF4-FFF2-40B4-BE49-F238E27FC236}">
              <a16:creationId xmlns:a16="http://schemas.microsoft.com/office/drawing/2014/main" id="{C8A6E76F-BEA9-47F0-A686-70EA672080A6}"/>
            </a:ext>
          </a:extLst>
        </xdr:cNvPr>
        <xdr:cNvSpPr txBox="1"/>
      </xdr:nvSpPr>
      <xdr:spPr>
        <a:xfrm>
          <a:off x="11706225" y="1409701"/>
          <a:ext cx="13906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bg1"/>
              </a:solidFill>
              <a:latin typeface="Calibri"/>
              <a:cs typeface="Calibri"/>
            </a:rPr>
            <a:t>Average</a:t>
          </a:r>
          <a:endParaRPr lang="en-US" sz="1200" b="0">
            <a:solidFill>
              <a:schemeClr val="bg1"/>
            </a:solidFill>
            <a:latin typeface="Arial" panose="020B0604020202020204" pitchFamily="34" charset="0"/>
            <a:cs typeface="Arial" panose="020B0604020202020204" pitchFamily="34" charset="0"/>
          </a:endParaRPr>
        </a:p>
      </xdr:txBody>
    </xdr:sp>
    <xdr:clientData/>
  </xdr:twoCellAnchor>
  <xdr:twoCellAnchor>
    <xdr:from>
      <xdr:col>19</xdr:col>
      <xdr:colOff>38101</xdr:colOff>
      <xdr:row>8</xdr:row>
      <xdr:rowOff>95250</xdr:rowOff>
    </xdr:from>
    <xdr:to>
      <xdr:col>21</xdr:col>
      <xdr:colOff>504825</xdr:colOff>
      <xdr:row>10</xdr:row>
      <xdr:rowOff>104775</xdr:rowOff>
    </xdr:to>
    <xdr:sp macro="" textlink="pivot!H13">
      <xdr:nvSpPr>
        <xdr:cNvPr id="54" name="TextBox 53">
          <a:extLst>
            <a:ext uri="{FF2B5EF4-FFF2-40B4-BE49-F238E27FC236}">
              <a16:creationId xmlns:a16="http://schemas.microsoft.com/office/drawing/2014/main" id="{B8702B42-FEA4-405C-BA29-C42E041A9C54}"/>
            </a:ext>
          </a:extLst>
        </xdr:cNvPr>
        <xdr:cNvSpPr txBox="1"/>
      </xdr:nvSpPr>
      <xdr:spPr>
        <a:xfrm>
          <a:off x="11620501" y="1619250"/>
          <a:ext cx="1685924"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i="0" u="none" strike="noStrike">
              <a:solidFill>
                <a:schemeClr val="bg1"/>
              </a:solidFill>
              <a:latin typeface="Calibri"/>
              <a:cs typeface="Calibri"/>
            </a:rPr>
            <a:t>Monthy Income</a:t>
          </a:r>
          <a:endParaRPr lang="en-US" sz="800" b="0">
            <a:solidFill>
              <a:schemeClr val="bg1"/>
            </a:solidFill>
            <a:latin typeface="Arial" panose="020B0604020202020204" pitchFamily="34" charset="0"/>
            <a:cs typeface="Arial" panose="020B0604020202020204" pitchFamily="34" charset="0"/>
          </a:endParaRPr>
        </a:p>
      </xdr:txBody>
    </xdr:sp>
    <xdr:clientData/>
  </xdr:twoCellAnchor>
  <xdr:twoCellAnchor>
    <xdr:from>
      <xdr:col>19</xdr:col>
      <xdr:colOff>57150</xdr:colOff>
      <xdr:row>10</xdr:row>
      <xdr:rowOff>133350</xdr:rowOff>
    </xdr:from>
    <xdr:to>
      <xdr:col>20</xdr:col>
      <xdr:colOff>295275</xdr:colOff>
      <xdr:row>23</xdr:row>
      <xdr:rowOff>38100</xdr:rowOff>
    </xdr:to>
    <xdr:sp macro="" textlink="">
      <xdr:nvSpPr>
        <xdr:cNvPr id="56" name="Rectangle: Rounded Corners 55">
          <a:extLst>
            <a:ext uri="{FF2B5EF4-FFF2-40B4-BE49-F238E27FC236}">
              <a16:creationId xmlns:a16="http://schemas.microsoft.com/office/drawing/2014/main" id="{CF1F7732-EA97-41DB-8B6E-F6405DF3EA7C}"/>
            </a:ext>
          </a:extLst>
        </xdr:cNvPr>
        <xdr:cNvSpPr/>
      </xdr:nvSpPr>
      <xdr:spPr>
        <a:xfrm>
          <a:off x="11639550" y="2038350"/>
          <a:ext cx="847725" cy="2381250"/>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1">
            <a:solidFill>
              <a:srgbClr val="FFFF00"/>
            </a:solidFill>
          </a:endParaRPr>
        </a:p>
      </xdr:txBody>
    </xdr:sp>
    <xdr:clientData/>
  </xdr:twoCellAnchor>
  <xdr:twoCellAnchor>
    <xdr:from>
      <xdr:col>19</xdr:col>
      <xdr:colOff>0</xdr:colOff>
      <xdr:row>10</xdr:row>
      <xdr:rowOff>133351</xdr:rowOff>
    </xdr:from>
    <xdr:to>
      <xdr:col>21</xdr:col>
      <xdr:colOff>276225</xdr:colOff>
      <xdr:row>13</xdr:row>
      <xdr:rowOff>28575</xdr:rowOff>
    </xdr:to>
    <xdr:sp macro="" textlink="pivot!H13">
      <xdr:nvSpPr>
        <xdr:cNvPr id="57" name="TextBox 56">
          <a:extLst>
            <a:ext uri="{FF2B5EF4-FFF2-40B4-BE49-F238E27FC236}">
              <a16:creationId xmlns:a16="http://schemas.microsoft.com/office/drawing/2014/main" id="{1CA1225B-315D-4A2A-BA0C-E91B01F33073}"/>
            </a:ext>
          </a:extLst>
        </xdr:cNvPr>
        <xdr:cNvSpPr txBox="1"/>
      </xdr:nvSpPr>
      <xdr:spPr>
        <a:xfrm>
          <a:off x="11582400" y="2038351"/>
          <a:ext cx="1495425" cy="466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bg1"/>
              </a:solidFill>
              <a:latin typeface="Calibri"/>
              <a:cs typeface="Calibri"/>
            </a:rPr>
            <a:t>Operating</a:t>
          </a:r>
          <a:endParaRPr lang="en-US" sz="1400" b="0">
            <a:solidFill>
              <a:schemeClr val="bg1"/>
            </a:solidFill>
            <a:latin typeface="Arial" panose="020B0604020202020204" pitchFamily="34" charset="0"/>
            <a:cs typeface="Arial" panose="020B0604020202020204" pitchFamily="34" charset="0"/>
          </a:endParaRPr>
        </a:p>
      </xdr:txBody>
    </xdr:sp>
    <xdr:clientData/>
  </xdr:twoCellAnchor>
  <xdr:twoCellAnchor>
    <xdr:from>
      <xdr:col>18</xdr:col>
      <xdr:colOff>200026</xdr:colOff>
      <xdr:row>11</xdr:row>
      <xdr:rowOff>180975</xdr:rowOff>
    </xdr:from>
    <xdr:to>
      <xdr:col>21</xdr:col>
      <xdr:colOff>57150</xdr:colOff>
      <xdr:row>14</xdr:row>
      <xdr:rowOff>0</xdr:rowOff>
    </xdr:to>
    <xdr:sp macro="" textlink="pivot!H13">
      <xdr:nvSpPr>
        <xdr:cNvPr id="58" name="TextBox 57">
          <a:extLst>
            <a:ext uri="{FF2B5EF4-FFF2-40B4-BE49-F238E27FC236}">
              <a16:creationId xmlns:a16="http://schemas.microsoft.com/office/drawing/2014/main" id="{90998C6E-D52E-4675-AD3C-EE09B34782BF}"/>
            </a:ext>
          </a:extLst>
        </xdr:cNvPr>
        <xdr:cNvSpPr txBox="1"/>
      </xdr:nvSpPr>
      <xdr:spPr>
        <a:xfrm>
          <a:off x="11172826" y="2276475"/>
          <a:ext cx="1685924"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u="none" strike="noStrike">
              <a:solidFill>
                <a:schemeClr val="bg1"/>
              </a:solidFill>
              <a:latin typeface="Calibri"/>
              <a:cs typeface="Calibri"/>
            </a:rPr>
            <a:t>Profits</a:t>
          </a:r>
          <a:endParaRPr lang="en-US" sz="1200" b="0">
            <a:solidFill>
              <a:schemeClr val="bg1"/>
            </a:solidFill>
            <a:latin typeface="Arial" panose="020B0604020202020204" pitchFamily="34" charset="0"/>
            <a:cs typeface="Arial" panose="020B0604020202020204" pitchFamily="34" charset="0"/>
          </a:endParaRPr>
        </a:p>
      </xdr:txBody>
    </xdr:sp>
    <xdr:clientData/>
  </xdr:twoCellAnchor>
  <xdr:twoCellAnchor>
    <xdr:from>
      <xdr:col>18</xdr:col>
      <xdr:colOff>600075</xdr:colOff>
      <xdr:row>12</xdr:row>
      <xdr:rowOff>76201</xdr:rowOff>
    </xdr:from>
    <xdr:to>
      <xdr:col>21</xdr:col>
      <xdr:colOff>57150</xdr:colOff>
      <xdr:row>22</xdr:row>
      <xdr:rowOff>95251</xdr:rowOff>
    </xdr:to>
    <xdr:graphicFrame macro="">
      <xdr:nvGraphicFramePr>
        <xdr:cNvPr id="59" name="Chart 58">
          <a:extLst>
            <a:ext uri="{FF2B5EF4-FFF2-40B4-BE49-F238E27FC236}">
              <a16:creationId xmlns:a16="http://schemas.microsoft.com/office/drawing/2014/main" id="{8AD41379-13C3-4F75-BC88-C4ABDB51A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76201</xdr:colOff>
      <xdr:row>21</xdr:row>
      <xdr:rowOff>85726</xdr:rowOff>
    </xdr:from>
    <xdr:to>
      <xdr:col>20</xdr:col>
      <xdr:colOff>285751</xdr:colOff>
      <xdr:row>22</xdr:row>
      <xdr:rowOff>180975</xdr:rowOff>
    </xdr:to>
    <xdr:sp macro="" textlink="pivot!J13">
      <xdr:nvSpPr>
        <xdr:cNvPr id="60" name="TextBox 59">
          <a:extLst>
            <a:ext uri="{FF2B5EF4-FFF2-40B4-BE49-F238E27FC236}">
              <a16:creationId xmlns:a16="http://schemas.microsoft.com/office/drawing/2014/main" id="{5BA034D9-9C49-457D-81ED-F5D4330957B4}"/>
            </a:ext>
          </a:extLst>
        </xdr:cNvPr>
        <xdr:cNvSpPr txBox="1"/>
      </xdr:nvSpPr>
      <xdr:spPr>
        <a:xfrm>
          <a:off x="11658601" y="4086226"/>
          <a:ext cx="819150"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1A047A4-D9A9-43DF-BDE9-34F07C545B6A}" type="TxLink">
            <a:rPr lang="en-US" sz="1600" b="0" i="0" u="none" strike="noStrike">
              <a:solidFill>
                <a:schemeClr val="bg1"/>
              </a:solidFill>
              <a:latin typeface="Calibri"/>
              <a:cs typeface="Calibri"/>
            </a:rPr>
            <a:pPr/>
            <a:t>340000</a:t>
          </a:fld>
          <a:endParaRPr lang="en-US" sz="1600" b="0">
            <a:solidFill>
              <a:schemeClr val="bg1"/>
            </a:solidFill>
            <a:latin typeface="Arial" panose="020B0604020202020204" pitchFamily="34" charset="0"/>
            <a:cs typeface="Arial" panose="020B0604020202020204" pitchFamily="34" charset="0"/>
          </a:endParaRPr>
        </a:p>
      </xdr:txBody>
    </xdr:sp>
    <xdr:clientData/>
  </xdr:twoCellAnchor>
  <xdr:twoCellAnchor>
    <xdr:from>
      <xdr:col>19</xdr:col>
      <xdr:colOff>57150</xdr:colOff>
      <xdr:row>24</xdr:row>
      <xdr:rowOff>57150</xdr:rowOff>
    </xdr:from>
    <xdr:to>
      <xdr:col>20</xdr:col>
      <xdr:colOff>295275</xdr:colOff>
      <xdr:row>36</xdr:row>
      <xdr:rowOff>152400</xdr:rowOff>
    </xdr:to>
    <xdr:sp macro="" textlink="">
      <xdr:nvSpPr>
        <xdr:cNvPr id="61" name="Rectangle: Rounded Corners 60">
          <a:extLst>
            <a:ext uri="{FF2B5EF4-FFF2-40B4-BE49-F238E27FC236}">
              <a16:creationId xmlns:a16="http://schemas.microsoft.com/office/drawing/2014/main" id="{3DB3476A-5E88-4B6B-B3CC-98DCBC113A0B}"/>
            </a:ext>
          </a:extLst>
        </xdr:cNvPr>
        <xdr:cNvSpPr/>
      </xdr:nvSpPr>
      <xdr:spPr>
        <a:xfrm>
          <a:off x="11639550" y="4629150"/>
          <a:ext cx="847725" cy="2381250"/>
        </a:xfrm>
        <a:prstGeom prst="roundRect">
          <a:avLst/>
        </a:prstGeom>
        <a:solidFill>
          <a:srgbClr val="070E2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1">
            <a:solidFill>
              <a:srgbClr val="FFFF00"/>
            </a:solidFill>
          </a:endParaRPr>
        </a:p>
      </xdr:txBody>
    </xdr:sp>
    <xdr:clientData/>
  </xdr:twoCellAnchor>
  <xdr:twoCellAnchor>
    <xdr:from>
      <xdr:col>18</xdr:col>
      <xdr:colOff>200026</xdr:colOff>
      <xdr:row>24</xdr:row>
      <xdr:rowOff>66676</xdr:rowOff>
    </xdr:from>
    <xdr:to>
      <xdr:col>21</xdr:col>
      <xdr:colOff>466725</xdr:colOff>
      <xdr:row>37</xdr:row>
      <xdr:rowOff>0</xdr:rowOff>
    </xdr:to>
    <xdr:grpSp>
      <xdr:nvGrpSpPr>
        <xdr:cNvPr id="14" name="Group 13">
          <a:extLst>
            <a:ext uri="{FF2B5EF4-FFF2-40B4-BE49-F238E27FC236}">
              <a16:creationId xmlns:a16="http://schemas.microsoft.com/office/drawing/2014/main" id="{DADC88B4-D460-422D-931E-5C39478E902A}"/>
            </a:ext>
          </a:extLst>
        </xdr:cNvPr>
        <xdr:cNvGrpSpPr/>
      </xdr:nvGrpSpPr>
      <xdr:grpSpPr>
        <a:xfrm>
          <a:off x="11172826" y="4638676"/>
          <a:ext cx="2095499" cy="2409824"/>
          <a:chOff x="8191501" y="2314576"/>
          <a:chExt cx="2095499" cy="2409824"/>
        </a:xfrm>
      </xdr:grpSpPr>
      <xdr:sp macro="" textlink="pivot!H13">
        <xdr:nvSpPr>
          <xdr:cNvPr id="62" name="TextBox 61">
            <a:extLst>
              <a:ext uri="{FF2B5EF4-FFF2-40B4-BE49-F238E27FC236}">
                <a16:creationId xmlns:a16="http://schemas.microsoft.com/office/drawing/2014/main" id="{DD4B2CAB-EA97-4506-B027-D6641B2039F5}"/>
              </a:ext>
            </a:extLst>
          </xdr:cNvPr>
          <xdr:cNvSpPr txBox="1"/>
        </xdr:nvSpPr>
        <xdr:spPr>
          <a:xfrm>
            <a:off x="8591550" y="2314576"/>
            <a:ext cx="904875" cy="466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0" i="0" u="none" strike="noStrike">
                <a:solidFill>
                  <a:schemeClr val="bg1"/>
                </a:solidFill>
                <a:latin typeface="Calibri"/>
                <a:cs typeface="Calibri"/>
              </a:rPr>
              <a:t>B2B</a:t>
            </a:r>
            <a:endParaRPr lang="en-US" sz="1800" b="0">
              <a:solidFill>
                <a:schemeClr val="bg1"/>
              </a:solidFill>
              <a:latin typeface="Arial" panose="020B0604020202020204" pitchFamily="34" charset="0"/>
              <a:cs typeface="Arial" panose="020B0604020202020204" pitchFamily="34" charset="0"/>
            </a:endParaRPr>
          </a:p>
        </xdr:txBody>
      </xdr:sp>
      <xdr:sp macro="" textlink="">
        <xdr:nvSpPr>
          <xdr:cNvPr id="63" name="TextBox 62">
            <a:extLst>
              <a:ext uri="{FF2B5EF4-FFF2-40B4-BE49-F238E27FC236}">
                <a16:creationId xmlns:a16="http://schemas.microsoft.com/office/drawing/2014/main" id="{0B9EF66E-2FFE-40FD-945E-EFF8BA15D0D2}"/>
              </a:ext>
            </a:extLst>
          </xdr:cNvPr>
          <xdr:cNvSpPr txBox="1"/>
        </xdr:nvSpPr>
        <xdr:spPr>
          <a:xfrm>
            <a:off x="8791575" y="4257676"/>
            <a:ext cx="1495425" cy="466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u="none" strike="noStrike">
                <a:solidFill>
                  <a:schemeClr val="bg1"/>
                </a:solidFill>
                <a:latin typeface="Calibri"/>
                <a:cs typeface="Calibri"/>
              </a:rPr>
              <a:t>B2C</a:t>
            </a:r>
            <a:endParaRPr lang="en-US" sz="2000" b="0" i="0" u="none" strike="noStrike">
              <a:solidFill>
                <a:schemeClr val="bg1"/>
              </a:solidFill>
              <a:latin typeface="Calibri"/>
              <a:cs typeface="Calibri"/>
            </a:endParaRPr>
          </a:p>
        </xdr:txBody>
      </xdr:sp>
      <xdr:sp macro="" textlink="pivot!H13">
        <xdr:nvSpPr>
          <xdr:cNvPr id="64" name="TextBox 63">
            <a:extLst>
              <a:ext uri="{FF2B5EF4-FFF2-40B4-BE49-F238E27FC236}">
                <a16:creationId xmlns:a16="http://schemas.microsoft.com/office/drawing/2014/main" id="{E0BF66FA-B312-4D62-938B-32142FD813D4}"/>
              </a:ext>
            </a:extLst>
          </xdr:cNvPr>
          <xdr:cNvSpPr txBox="1"/>
        </xdr:nvSpPr>
        <xdr:spPr>
          <a:xfrm>
            <a:off x="8201026" y="2619375"/>
            <a:ext cx="1685924"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u="none" strike="noStrike">
                <a:solidFill>
                  <a:schemeClr val="bg1"/>
                </a:solidFill>
                <a:latin typeface="Calibri"/>
                <a:cs typeface="Calibri"/>
              </a:rPr>
              <a:t>220000</a:t>
            </a:r>
            <a:endParaRPr lang="en-US" sz="1200" b="0">
              <a:solidFill>
                <a:schemeClr val="bg1"/>
              </a:solidFill>
              <a:latin typeface="Arial" panose="020B0604020202020204" pitchFamily="34" charset="0"/>
              <a:cs typeface="Arial" panose="020B0604020202020204" pitchFamily="34" charset="0"/>
            </a:endParaRPr>
          </a:p>
        </xdr:txBody>
      </xdr:sp>
      <xdr:sp macro="" textlink="pivot!G16">
        <xdr:nvSpPr>
          <xdr:cNvPr id="65" name="TextBox 64">
            <a:extLst>
              <a:ext uri="{FF2B5EF4-FFF2-40B4-BE49-F238E27FC236}">
                <a16:creationId xmlns:a16="http://schemas.microsoft.com/office/drawing/2014/main" id="{8ACB7A39-AB05-4F9D-BFA2-2453ADBCDF81}"/>
              </a:ext>
            </a:extLst>
          </xdr:cNvPr>
          <xdr:cNvSpPr txBox="1"/>
        </xdr:nvSpPr>
        <xdr:spPr>
          <a:xfrm>
            <a:off x="8191501" y="2809875"/>
            <a:ext cx="1685924"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3E11A54-147C-4281-977A-BFC39565B6F7}" type="TxLink">
              <a:rPr lang="en-US" sz="1100" b="0" i="0" u="none" strike="noStrike">
                <a:solidFill>
                  <a:schemeClr val="bg1"/>
                </a:solidFill>
                <a:latin typeface="Calibri"/>
                <a:cs typeface="Calibri"/>
              </a:rPr>
              <a:pPr algn="ctr"/>
              <a:t>49.12%</a:t>
            </a:fld>
            <a:endParaRPr lang="en-US" sz="1200" b="0">
              <a:solidFill>
                <a:schemeClr val="bg1"/>
              </a:solidFill>
              <a:latin typeface="Arial" panose="020B0604020202020204" pitchFamily="34" charset="0"/>
              <a:cs typeface="Arial" panose="020B0604020202020204" pitchFamily="34" charset="0"/>
            </a:endParaRPr>
          </a:p>
        </xdr:txBody>
      </xdr:sp>
      <xdr:sp macro="" textlink="pivot!F17">
        <xdr:nvSpPr>
          <xdr:cNvPr id="66" name="TextBox 65">
            <a:extLst>
              <a:ext uri="{FF2B5EF4-FFF2-40B4-BE49-F238E27FC236}">
                <a16:creationId xmlns:a16="http://schemas.microsoft.com/office/drawing/2014/main" id="{10701730-2CDF-4C02-8F25-6201DE68216D}"/>
              </a:ext>
            </a:extLst>
          </xdr:cNvPr>
          <xdr:cNvSpPr txBox="1"/>
        </xdr:nvSpPr>
        <xdr:spPr>
          <a:xfrm>
            <a:off x="8210551" y="3895725"/>
            <a:ext cx="1685924"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D4ABD82-7E33-46E7-8776-F43AC2A03D07}" type="TxLink">
              <a:rPr lang="en-US" sz="1100" b="0" i="0" u="none" strike="noStrike">
                <a:solidFill>
                  <a:schemeClr val="bg1"/>
                </a:solidFill>
                <a:latin typeface="Calibri"/>
                <a:cs typeface="Calibri"/>
              </a:rPr>
              <a:pPr algn="ctr"/>
              <a:t>290000</a:t>
            </a:fld>
            <a:endParaRPr lang="en-US" sz="1200" b="0">
              <a:solidFill>
                <a:schemeClr val="bg1"/>
              </a:solidFill>
              <a:latin typeface="Arial" panose="020B0604020202020204" pitchFamily="34" charset="0"/>
              <a:cs typeface="Arial" panose="020B0604020202020204" pitchFamily="34" charset="0"/>
            </a:endParaRPr>
          </a:p>
        </xdr:txBody>
      </xdr:sp>
      <xdr:sp macro="" textlink="pivot!G17">
        <xdr:nvSpPr>
          <xdr:cNvPr id="67" name="TextBox 66">
            <a:extLst>
              <a:ext uri="{FF2B5EF4-FFF2-40B4-BE49-F238E27FC236}">
                <a16:creationId xmlns:a16="http://schemas.microsoft.com/office/drawing/2014/main" id="{197BA1EE-0C9F-4B37-B538-772DD3C2C37A}"/>
              </a:ext>
            </a:extLst>
          </xdr:cNvPr>
          <xdr:cNvSpPr txBox="1"/>
        </xdr:nvSpPr>
        <xdr:spPr>
          <a:xfrm>
            <a:off x="8210551" y="4057650"/>
            <a:ext cx="1685924"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2F00395-C1D7-4BE5-B590-E1F537A88FB9}" type="TxLink">
              <a:rPr lang="en-US" sz="1100" b="0" i="0" u="none" strike="noStrike">
                <a:solidFill>
                  <a:schemeClr val="bg1"/>
                </a:solidFill>
                <a:latin typeface="Calibri"/>
                <a:cs typeface="Calibri"/>
              </a:rPr>
              <a:pPr algn="ctr"/>
              <a:t>50.88%</a:t>
            </a:fld>
            <a:endParaRPr lang="en-US" sz="1200" b="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18</xdr:col>
      <xdr:colOff>219075</xdr:colOff>
      <xdr:row>28</xdr:row>
      <xdr:rowOff>161925</xdr:rowOff>
    </xdr:from>
    <xdr:to>
      <xdr:col>21</xdr:col>
      <xdr:colOff>76200</xdr:colOff>
      <xdr:row>34</xdr:row>
      <xdr:rowOff>9524</xdr:rowOff>
    </xdr:to>
    <xdr:graphicFrame macro="">
      <xdr:nvGraphicFramePr>
        <xdr:cNvPr id="68" name="Chart 67">
          <a:extLst>
            <a:ext uri="{FF2B5EF4-FFF2-40B4-BE49-F238E27FC236}">
              <a16:creationId xmlns:a16="http://schemas.microsoft.com/office/drawing/2014/main" id="{0DDE08BB-A8E3-478B-9B7B-7E63E904D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123824</xdr:colOff>
      <xdr:row>9</xdr:row>
      <xdr:rowOff>85724</xdr:rowOff>
    </xdr:from>
    <xdr:to>
      <xdr:col>12</xdr:col>
      <xdr:colOff>152399</xdr:colOff>
      <xdr:row>15</xdr:row>
      <xdr:rowOff>190499</xdr:rowOff>
    </xdr:to>
    <xdr:sp macro="" textlink="">
      <xdr:nvSpPr>
        <xdr:cNvPr id="72" name="Oval 71">
          <a:extLst>
            <a:ext uri="{FF2B5EF4-FFF2-40B4-BE49-F238E27FC236}">
              <a16:creationId xmlns:a16="http://schemas.microsoft.com/office/drawing/2014/main" id="{0D196CE5-87A4-4C8B-84F6-D058E22FCBB2}"/>
            </a:ext>
          </a:extLst>
        </xdr:cNvPr>
        <xdr:cNvSpPr/>
      </xdr:nvSpPr>
      <xdr:spPr>
        <a:xfrm flipH="1" flipV="1">
          <a:off x="6219824" y="1800224"/>
          <a:ext cx="1247775" cy="1247775"/>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438150</xdr:colOff>
      <xdr:row>9</xdr:row>
      <xdr:rowOff>95250</xdr:rowOff>
    </xdr:from>
    <xdr:to>
      <xdr:col>12</xdr:col>
      <xdr:colOff>485775</xdr:colOff>
      <xdr:row>14</xdr:row>
      <xdr:rowOff>171451</xdr:rowOff>
    </xdr:to>
    <xdr:grpSp>
      <xdr:nvGrpSpPr>
        <xdr:cNvPr id="13" name="Group 12">
          <a:extLst>
            <a:ext uri="{FF2B5EF4-FFF2-40B4-BE49-F238E27FC236}">
              <a16:creationId xmlns:a16="http://schemas.microsoft.com/office/drawing/2014/main" id="{7E3BE536-0FEC-4983-98FA-69FB3EC39B2A}"/>
            </a:ext>
          </a:extLst>
        </xdr:cNvPr>
        <xdr:cNvGrpSpPr/>
      </xdr:nvGrpSpPr>
      <xdr:grpSpPr>
        <a:xfrm>
          <a:off x="5924550" y="1809750"/>
          <a:ext cx="1876425" cy="1028701"/>
          <a:chOff x="5695950" y="1857377"/>
          <a:chExt cx="1657351" cy="942974"/>
        </a:xfrm>
      </xdr:grpSpPr>
      <xdr:sp macro="" textlink="pivot!E13">
        <xdr:nvSpPr>
          <xdr:cNvPr id="24" name="TextBox 23">
            <a:extLst>
              <a:ext uri="{FF2B5EF4-FFF2-40B4-BE49-F238E27FC236}">
                <a16:creationId xmlns:a16="http://schemas.microsoft.com/office/drawing/2014/main" id="{75BCAAC1-F01C-4D06-BF3A-07B899B0EE5D}"/>
              </a:ext>
            </a:extLst>
          </xdr:cNvPr>
          <xdr:cNvSpPr txBox="1"/>
        </xdr:nvSpPr>
        <xdr:spPr>
          <a:xfrm>
            <a:off x="5838825" y="1857377"/>
            <a:ext cx="1371600" cy="647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7B40A93-49E2-4401-AD3F-D10D4EA9EFFE}" type="TxLink">
              <a:rPr lang="en-US" sz="3600" b="0" i="0" u="none" strike="noStrike">
                <a:solidFill>
                  <a:schemeClr val="bg1"/>
                </a:solidFill>
                <a:latin typeface="Calibri"/>
                <a:ea typeface="Arial Unicode MS" panose="020B0604020202020204" pitchFamily="34" charset="-128"/>
                <a:cs typeface="Calibri"/>
              </a:rPr>
              <a:pPr algn="ctr"/>
              <a:t>91%</a:t>
            </a:fld>
            <a:endParaRPr lang="en-US" sz="3600">
              <a:solidFill>
                <a:schemeClr val="bg1"/>
              </a:solidFill>
              <a:latin typeface="Arial Unicode MS" panose="020B0604020202020204" pitchFamily="34" charset="-128"/>
              <a:ea typeface="Arial Unicode MS" panose="020B0604020202020204" pitchFamily="34" charset="-128"/>
              <a:cs typeface="Arial Unicode MS" panose="020B0604020202020204" pitchFamily="34" charset="-128"/>
            </a:endParaRPr>
          </a:p>
        </xdr:txBody>
      </xdr:sp>
      <xdr:sp macro="" textlink="pivot!A13">
        <xdr:nvSpPr>
          <xdr:cNvPr id="25" name="TextBox 24">
            <a:extLst>
              <a:ext uri="{FF2B5EF4-FFF2-40B4-BE49-F238E27FC236}">
                <a16:creationId xmlns:a16="http://schemas.microsoft.com/office/drawing/2014/main" id="{C81B2031-B01D-4656-9FBC-DF69853F1BFD}"/>
              </a:ext>
            </a:extLst>
          </xdr:cNvPr>
          <xdr:cNvSpPr txBox="1"/>
        </xdr:nvSpPr>
        <xdr:spPr>
          <a:xfrm>
            <a:off x="5695950" y="2409825"/>
            <a:ext cx="1657351"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a:solidFill>
                  <a:schemeClr val="bg1"/>
                </a:solidFill>
                <a:latin typeface="Arial Unicode MS" panose="020B0604020202020204" pitchFamily="34" charset="-128"/>
                <a:ea typeface="Arial Unicode MS" panose="020B0604020202020204" pitchFamily="34" charset="-128"/>
                <a:cs typeface="Arial Unicode MS" panose="020B0604020202020204" pitchFamily="34" charset="-128"/>
              </a:rPr>
              <a:t>Income</a:t>
            </a:r>
            <a:r>
              <a:rPr lang="en-US" sz="1200">
                <a:solidFill>
                  <a:schemeClr val="bg1"/>
                </a:solidFill>
                <a:latin typeface="Arial Unicode MS" panose="020B0604020202020204" pitchFamily="34" charset="-128"/>
                <a:ea typeface="Arial Unicode MS" panose="020B0604020202020204" pitchFamily="34" charset="-128"/>
                <a:cs typeface="Arial Unicode MS" panose="020B0604020202020204" pitchFamily="34" charset="-128"/>
              </a:rPr>
              <a:t> Achieved</a:t>
            </a:r>
          </a:p>
        </xdr:txBody>
      </xdr:sp>
    </xdr:grpSp>
    <xdr:clientData/>
  </xdr:twoCellAnchor>
  <xdr:twoCellAnchor>
    <xdr:from>
      <xdr:col>8</xdr:col>
      <xdr:colOff>228600</xdr:colOff>
      <xdr:row>10</xdr:row>
      <xdr:rowOff>153267</xdr:rowOff>
    </xdr:from>
    <xdr:to>
      <xdr:col>10</xdr:col>
      <xdr:colOff>114136</xdr:colOff>
      <xdr:row>12</xdr:row>
      <xdr:rowOff>114300</xdr:rowOff>
    </xdr:to>
    <xdr:cxnSp macro="">
      <xdr:nvCxnSpPr>
        <xdr:cNvPr id="47" name="Straight Connector 46">
          <a:extLst>
            <a:ext uri="{FF2B5EF4-FFF2-40B4-BE49-F238E27FC236}">
              <a16:creationId xmlns:a16="http://schemas.microsoft.com/office/drawing/2014/main" id="{29C44337-5504-487A-9BF7-9899BB610853}"/>
            </a:ext>
          </a:extLst>
        </xdr:cNvPr>
        <xdr:cNvCxnSpPr/>
      </xdr:nvCxnSpPr>
      <xdr:spPr>
        <a:xfrm flipV="1">
          <a:off x="5105400" y="2058267"/>
          <a:ext cx="1104736" cy="342033"/>
        </a:xfrm>
        <a:prstGeom prst="line">
          <a:avLst/>
        </a:prstGeom>
        <a:ln w="15875">
          <a:gradFill>
            <a:gsLst>
              <a:gs pos="61000">
                <a:srgbClr val="DC25FA"/>
              </a:gs>
              <a:gs pos="17000">
                <a:srgbClr val="2B1BF9"/>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447675</xdr:colOff>
      <xdr:row>16</xdr:row>
      <xdr:rowOff>104776</xdr:rowOff>
    </xdr:from>
    <xdr:to>
      <xdr:col>10</xdr:col>
      <xdr:colOff>476250</xdr:colOff>
      <xdr:row>21</xdr:row>
      <xdr:rowOff>9525</xdr:rowOff>
    </xdr:to>
    <xdr:cxnSp macro="">
      <xdr:nvCxnSpPr>
        <xdr:cNvPr id="74" name="Straight Connector 73">
          <a:extLst>
            <a:ext uri="{FF2B5EF4-FFF2-40B4-BE49-F238E27FC236}">
              <a16:creationId xmlns:a16="http://schemas.microsoft.com/office/drawing/2014/main" id="{F5CC4A2D-E1EB-4D07-86C3-3217FFE9CA10}"/>
            </a:ext>
          </a:extLst>
        </xdr:cNvPr>
        <xdr:cNvCxnSpPr/>
      </xdr:nvCxnSpPr>
      <xdr:spPr>
        <a:xfrm flipV="1">
          <a:off x="6543675" y="3152776"/>
          <a:ext cx="28575" cy="857249"/>
        </a:xfrm>
        <a:prstGeom prst="line">
          <a:avLst/>
        </a:prstGeom>
        <a:ln w="15875">
          <a:gradFill>
            <a:gsLst>
              <a:gs pos="61000">
                <a:srgbClr val="DC25FA"/>
              </a:gs>
              <a:gs pos="17000">
                <a:srgbClr val="2B1BF9"/>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123825</xdr:colOff>
      <xdr:row>15</xdr:row>
      <xdr:rowOff>57150</xdr:rowOff>
    </xdr:from>
    <xdr:to>
      <xdr:col>13</xdr:col>
      <xdr:colOff>133350</xdr:colOff>
      <xdr:row>17</xdr:row>
      <xdr:rowOff>95250</xdr:rowOff>
    </xdr:to>
    <xdr:cxnSp macro="">
      <xdr:nvCxnSpPr>
        <xdr:cNvPr id="77" name="Straight Connector 76">
          <a:extLst>
            <a:ext uri="{FF2B5EF4-FFF2-40B4-BE49-F238E27FC236}">
              <a16:creationId xmlns:a16="http://schemas.microsoft.com/office/drawing/2014/main" id="{BD279CF1-A1EA-41F2-9346-C7B14E408AF1}"/>
            </a:ext>
          </a:extLst>
        </xdr:cNvPr>
        <xdr:cNvCxnSpPr/>
      </xdr:nvCxnSpPr>
      <xdr:spPr>
        <a:xfrm flipH="1" flipV="1">
          <a:off x="7439025" y="2914650"/>
          <a:ext cx="619125" cy="419100"/>
        </a:xfrm>
        <a:prstGeom prst="line">
          <a:avLst/>
        </a:prstGeom>
        <a:ln w="15875">
          <a:gradFill>
            <a:gsLst>
              <a:gs pos="61000">
                <a:srgbClr val="DC25FA"/>
              </a:gs>
              <a:gs pos="17000">
                <a:srgbClr val="2B1BF9"/>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381000</xdr:colOff>
      <xdr:row>14</xdr:row>
      <xdr:rowOff>142875</xdr:rowOff>
    </xdr:from>
    <xdr:to>
      <xdr:col>15</xdr:col>
      <xdr:colOff>409575</xdr:colOff>
      <xdr:row>17</xdr:row>
      <xdr:rowOff>161925</xdr:rowOff>
    </xdr:to>
    <xdr:cxnSp macro="">
      <xdr:nvCxnSpPr>
        <xdr:cNvPr id="81" name="Straight Connector 80">
          <a:extLst>
            <a:ext uri="{FF2B5EF4-FFF2-40B4-BE49-F238E27FC236}">
              <a16:creationId xmlns:a16="http://schemas.microsoft.com/office/drawing/2014/main" id="{0A7F3997-051C-4A9B-ABE1-730EE563DD4B}"/>
            </a:ext>
          </a:extLst>
        </xdr:cNvPr>
        <xdr:cNvCxnSpPr/>
      </xdr:nvCxnSpPr>
      <xdr:spPr>
        <a:xfrm flipH="1">
          <a:off x="8915400" y="2809875"/>
          <a:ext cx="638175" cy="590550"/>
        </a:xfrm>
        <a:prstGeom prst="line">
          <a:avLst/>
        </a:prstGeom>
        <a:ln w="15875">
          <a:gradFill>
            <a:gsLst>
              <a:gs pos="100000">
                <a:srgbClr val="2B1BF9"/>
              </a:gs>
              <a:gs pos="4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171449</xdr:colOff>
      <xdr:row>18</xdr:row>
      <xdr:rowOff>104776</xdr:rowOff>
    </xdr:from>
    <xdr:to>
      <xdr:col>16</xdr:col>
      <xdr:colOff>238124</xdr:colOff>
      <xdr:row>19</xdr:row>
      <xdr:rowOff>142876</xdr:rowOff>
    </xdr:to>
    <xdr:sp macro="" textlink="">
      <xdr:nvSpPr>
        <xdr:cNvPr id="87" name="TextBox 86">
          <a:extLst>
            <a:ext uri="{FF2B5EF4-FFF2-40B4-BE49-F238E27FC236}">
              <a16:creationId xmlns:a16="http://schemas.microsoft.com/office/drawing/2014/main" id="{654643BB-C9AF-49AE-9A26-5A3589153202}"/>
            </a:ext>
          </a:extLst>
        </xdr:cNvPr>
        <xdr:cNvSpPr txBox="1"/>
      </xdr:nvSpPr>
      <xdr:spPr>
        <a:xfrm>
          <a:off x="8096249" y="3533776"/>
          <a:ext cx="18954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bg1"/>
              </a:solidFill>
            </a:rPr>
            <a:t>Online  Sales</a:t>
          </a:r>
        </a:p>
      </xdr:txBody>
    </xdr:sp>
    <xdr:clientData/>
  </xdr:twoCellAnchor>
  <xdr:twoCellAnchor>
    <xdr:from>
      <xdr:col>10</xdr:col>
      <xdr:colOff>1</xdr:colOff>
      <xdr:row>24</xdr:row>
      <xdr:rowOff>0</xdr:rowOff>
    </xdr:from>
    <xdr:to>
      <xdr:col>11</xdr:col>
      <xdr:colOff>361951</xdr:colOff>
      <xdr:row>24</xdr:row>
      <xdr:rowOff>152400</xdr:rowOff>
    </xdr:to>
    <xdr:sp macro="" textlink="">
      <xdr:nvSpPr>
        <xdr:cNvPr id="88" name="TextBox 87">
          <a:extLst>
            <a:ext uri="{FF2B5EF4-FFF2-40B4-BE49-F238E27FC236}">
              <a16:creationId xmlns:a16="http://schemas.microsoft.com/office/drawing/2014/main" id="{C8E31A6D-27E9-493B-B04C-14526B87AED9}"/>
            </a:ext>
          </a:extLst>
        </xdr:cNvPr>
        <xdr:cNvSpPr txBox="1"/>
      </xdr:nvSpPr>
      <xdr:spPr>
        <a:xfrm>
          <a:off x="6096001" y="4572000"/>
          <a:ext cx="97155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bg1"/>
              </a:solidFill>
            </a:rPr>
            <a:t>Services</a:t>
          </a:r>
        </a:p>
      </xdr:txBody>
    </xdr:sp>
    <xdr:clientData/>
  </xdr:twoCellAnchor>
  <xdr:twoCellAnchor>
    <xdr:from>
      <xdr:col>7</xdr:col>
      <xdr:colOff>485775</xdr:colOff>
      <xdr:row>14</xdr:row>
      <xdr:rowOff>152401</xdr:rowOff>
    </xdr:from>
    <xdr:to>
      <xdr:col>7</xdr:col>
      <xdr:colOff>485775</xdr:colOff>
      <xdr:row>18</xdr:row>
      <xdr:rowOff>38100</xdr:rowOff>
    </xdr:to>
    <xdr:cxnSp macro="">
      <xdr:nvCxnSpPr>
        <xdr:cNvPr id="69" name="Straight Connector 68">
          <a:extLst>
            <a:ext uri="{FF2B5EF4-FFF2-40B4-BE49-F238E27FC236}">
              <a16:creationId xmlns:a16="http://schemas.microsoft.com/office/drawing/2014/main" id="{70114065-D46A-458A-A5A6-A38AC2B66939}"/>
            </a:ext>
          </a:extLst>
        </xdr:cNvPr>
        <xdr:cNvCxnSpPr/>
      </xdr:nvCxnSpPr>
      <xdr:spPr>
        <a:xfrm flipV="1">
          <a:off x="4752975" y="2819401"/>
          <a:ext cx="0" cy="647699"/>
        </a:xfrm>
        <a:prstGeom prst="line">
          <a:avLst/>
        </a:prstGeom>
        <a:ln w="15875">
          <a:gradFill>
            <a:gsLst>
              <a:gs pos="100000">
                <a:srgbClr val="2B1BF9"/>
              </a:gs>
              <a:gs pos="4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47625</xdr:colOff>
      <xdr:row>26</xdr:row>
      <xdr:rowOff>19050</xdr:rowOff>
    </xdr:from>
    <xdr:to>
      <xdr:col>11</xdr:col>
      <xdr:colOff>61912</xdr:colOff>
      <xdr:row>29</xdr:row>
      <xdr:rowOff>38098</xdr:rowOff>
    </xdr:to>
    <xdr:cxnSp macro="">
      <xdr:nvCxnSpPr>
        <xdr:cNvPr id="71" name="Straight Connector 70">
          <a:extLst>
            <a:ext uri="{FF2B5EF4-FFF2-40B4-BE49-F238E27FC236}">
              <a16:creationId xmlns:a16="http://schemas.microsoft.com/office/drawing/2014/main" id="{BFB34174-73BF-4DAF-84EB-D5CFC0619BF9}"/>
            </a:ext>
          </a:extLst>
        </xdr:cNvPr>
        <xdr:cNvCxnSpPr>
          <a:stCxn id="76" idx="0"/>
        </xdr:cNvCxnSpPr>
      </xdr:nvCxnSpPr>
      <xdr:spPr>
        <a:xfrm flipH="1" flipV="1">
          <a:off x="6753225" y="4972050"/>
          <a:ext cx="14287" cy="590548"/>
        </a:xfrm>
        <a:prstGeom prst="line">
          <a:avLst/>
        </a:prstGeom>
        <a:ln w="15875">
          <a:gradFill>
            <a:gsLst>
              <a:gs pos="100000">
                <a:srgbClr val="2B1BF9"/>
              </a:gs>
              <a:gs pos="4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200024</xdr:colOff>
      <xdr:row>12</xdr:row>
      <xdr:rowOff>95250</xdr:rowOff>
    </xdr:from>
    <xdr:to>
      <xdr:col>16</xdr:col>
      <xdr:colOff>228600</xdr:colOff>
      <xdr:row>14</xdr:row>
      <xdr:rowOff>142876</xdr:rowOff>
    </xdr:to>
    <xdr:sp macro="" textlink="">
      <xdr:nvSpPr>
        <xdr:cNvPr id="49" name="Oval 48">
          <a:extLst>
            <a:ext uri="{FF2B5EF4-FFF2-40B4-BE49-F238E27FC236}">
              <a16:creationId xmlns:a16="http://schemas.microsoft.com/office/drawing/2014/main" id="{20C7491C-538A-42BF-80FB-BB308A71306E}"/>
            </a:ext>
          </a:extLst>
        </xdr:cNvPr>
        <xdr:cNvSpPr/>
      </xdr:nvSpPr>
      <xdr:spPr>
        <a:xfrm>
          <a:off x="9344024" y="2381250"/>
          <a:ext cx="638176" cy="428626"/>
        </a:xfrm>
        <a:prstGeom prst="ellipse">
          <a:avLst/>
        </a:prstGeom>
        <a:noFill/>
        <a:ln>
          <a:solidFill>
            <a:srgbClr val="9BF8F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34%</a:t>
          </a:r>
        </a:p>
      </xdr:txBody>
    </xdr:sp>
    <xdr:clientData/>
  </xdr:twoCellAnchor>
  <xdr:twoCellAnchor>
    <xdr:from>
      <xdr:col>7</xdr:col>
      <xdr:colOff>114299</xdr:colOff>
      <xdr:row>18</xdr:row>
      <xdr:rowOff>57149</xdr:rowOff>
    </xdr:from>
    <xdr:to>
      <xdr:col>8</xdr:col>
      <xdr:colOff>142874</xdr:colOff>
      <xdr:row>20</xdr:row>
      <xdr:rowOff>123824</xdr:rowOff>
    </xdr:to>
    <xdr:sp macro="" textlink="">
      <xdr:nvSpPr>
        <xdr:cNvPr id="75" name="Oval 74">
          <a:extLst>
            <a:ext uri="{FF2B5EF4-FFF2-40B4-BE49-F238E27FC236}">
              <a16:creationId xmlns:a16="http://schemas.microsoft.com/office/drawing/2014/main" id="{A3D6FDFB-6D76-4293-A737-02ABA95D897D}"/>
            </a:ext>
          </a:extLst>
        </xdr:cNvPr>
        <xdr:cNvSpPr/>
      </xdr:nvSpPr>
      <xdr:spPr>
        <a:xfrm>
          <a:off x="4381499" y="3486149"/>
          <a:ext cx="638175" cy="447675"/>
        </a:xfrm>
        <a:prstGeom prst="ellipse">
          <a:avLst/>
        </a:prstGeom>
        <a:noFill/>
        <a:ln>
          <a:solidFill>
            <a:srgbClr val="9BF8F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25%</a:t>
          </a:r>
        </a:p>
      </xdr:txBody>
    </xdr:sp>
    <xdr:clientData/>
  </xdr:twoCellAnchor>
  <xdr:twoCellAnchor>
    <xdr:from>
      <xdr:col>10</xdr:col>
      <xdr:colOff>352424</xdr:colOff>
      <xdr:row>29</xdr:row>
      <xdr:rowOff>38098</xdr:rowOff>
    </xdr:from>
    <xdr:to>
      <xdr:col>11</xdr:col>
      <xdr:colOff>380999</xdr:colOff>
      <xdr:row>31</xdr:row>
      <xdr:rowOff>104773</xdr:rowOff>
    </xdr:to>
    <xdr:sp macro="" textlink="">
      <xdr:nvSpPr>
        <xdr:cNvPr id="76" name="Oval 75">
          <a:extLst>
            <a:ext uri="{FF2B5EF4-FFF2-40B4-BE49-F238E27FC236}">
              <a16:creationId xmlns:a16="http://schemas.microsoft.com/office/drawing/2014/main" id="{D3099492-74CB-40F3-B7D1-582786CBBE6D}"/>
            </a:ext>
          </a:extLst>
        </xdr:cNvPr>
        <xdr:cNvSpPr/>
      </xdr:nvSpPr>
      <xdr:spPr>
        <a:xfrm>
          <a:off x="6448424" y="5562598"/>
          <a:ext cx="638175" cy="447675"/>
        </a:xfrm>
        <a:prstGeom prst="ellipse">
          <a:avLst/>
        </a:prstGeom>
        <a:noFill/>
        <a:ln>
          <a:solidFill>
            <a:srgbClr val="9BF8F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41%</a:t>
          </a:r>
        </a:p>
      </xdr:txBody>
    </xdr:sp>
    <xdr:clientData/>
  </xdr:twoCellAnchor>
  <xdr:twoCellAnchor>
    <xdr:from>
      <xdr:col>7</xdr:col>
      <xdr:colOff>104775</xdr:colOff>
      <xdr:row>20</xdr:row>
      <xdr:rowOff>123825</xdr:rowOff>
    </xdr:from>
    <xdr:to>
      <xdr:col>7</xdr:col>
      <xdr:colOff>314325</xdr:colOff>
      <xdr:row>23</xdr:row>
      <xdr:rowOff>114300</xdr:rowOff>
    </xdr:to>
    <xdr:cxnSp macro="">
      <xdr:nvCxnSpPr>
        <xdr:cNvPr id="83" name="Straight Connector 82">
          <a:extLst>
            <a:ext uri="{FF2B5EF4-FFF2-40B4-BE49-F238E27FC236}">
              <a16:creationId xmlns:a16="http://schemas.microsoft.com/office/drawing/2014/main" id="{FAB65359-5BEE-4B2B-8D47-7E623B9493A6}"/>
            </a:ext>
          </a:extLst>
        </xdr:cNvPr>
        <xdr:cNvCxnSpPr/>
      </xdr:nvCxnSpPr>
      <xdr:spPr>
        <a:xfrm flipH="1">
          <a:off x="4371975" y="3933825"/>
          <a:ext cx="209550" cy="561975"/>
        </a:xfrm>
        <a:prstGeom prst="line">
          <a:avLst/>
        </a:prstGeom>
        <a:ln w="9525" cap="flat" cmpd="sng" algn="ctr">
          <a:solidFill>
            <a:schemeClr val="bg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xdr:col>
      <xdr:colOff>561975</xdr:colOff>
      <xdr:row>20</xdr:row>
      <xdr:rowOff>114300</xdr:rowOff>
    </xdr:from>
    <xdr:to>
      <xdr:col>8</xdr:col>
      <xdr:colOff>161925</xdr:colOff>
      <xdr:row>23</xdr:row>
      <xdr:rowOff>104775</xdr:rowOff>
    </xdr:to>
    <xdr:cxnSp macro="">
      <xdr:nvCxnSpPr>
        <xdr:cNvPr id="86" name="Straight Connector 85">
          <a:extLst>
            <a:ext uri="{FF2B5EF4-FFF2-40B4-BE49-F238E27FC236}">
              <a16:creationId xmlns:a16="http://schemas.microsoft.com/office/drawing/2014/main" id="{299BCFAA-0323-4CEC-A65E-E2967ADE874F}"/>
            </a:ext>
          </a:extLst>
        </xdr:cNvPr>
        <xdr:cNvCxnSpPr/>
      </xdr:nvCxnSpPr>
      <xdr:spPr>
        <a:xfrm>
          <a:off x="4829175" y="3924300"/>
          <a:ext cx="209550" cy="561975"/>
        </a:xfrm>
        <a:prstGeom prst="line">
          <a:avLst/>
        </a:prstGeom>
        <a:ln w="9525" cap="flat" cmpd="sng" algn="ctr">
          <a:solidFill>
            <a:schemeClr val="bg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323850</xdr:colOff>
      <xdr:row>28</xdr:row>
      <xdr:rowOff>57150</xdr:rowOff>
    </xdr:from>
    <xdr:to>
      <xdr:col>12</xdr:col>
      <xdr:colOff>361950</xdr:colOff>
      <xdr:row>29</xdr:row>
      <xdr:rowOff>114301</xdr:rowOff>
    </xdr:to>
    <xdr:cxnSp macro="">
      <xdr:nvCxnSpPr>
        <xdr:cNvPr id="89" name="Straight Connector 88">
          <a:extLst>
            <a:ext uri="{FF2B5EF4-FFF2-40B4-BE49-F238E27FC236}">
              <a16:creationId xmlns:a16="http://schemas.microsoft.com/office/drawing/2014/main" id="{461EA1CE-0826-4898-83D9-C8E020A4BAA8}"/>
            </a:ext>
          </a:extLst>
        </xdr:cNvPr>
        <xdr:cNvCxnSpPr/>
      </xdr:nvCxnSpPr>
      <xdr:spPr>
        <a:xfrm flipV="1">
          <a:off x="7029450" y="5391150"/>
          <a:ext cx="647700" cy="247651"/>
        </a:xfrm>
        <a:prstGeom prst="line">
          <a:avLst/>
        </a:prstGeom>
        <a:ln w="9525" cap="flat" cmpd="sng" algn="ctr">
          <a:solidFill>
            <a:schemeClr val="bg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400050</xdr:colOff>
      <xdr:row>30</xdr:row>
      <xdr:rowOff>123826</xdr:rowOff>
    </xdr:from>
    <xdr:to>
      <xdr:col>12</xdr:col>
      <xdr:colOff>590550</xdr:colOff>
      <xdr:row>30</xdr:row>
      <xdr:rowOff>161925</xdr:rowOff>
    </xdr:to>
    <xdr:cxnSp macro="">
      <xdr:nvCxnSpPr>
        <xdr:cNvPr id="90" name="Straight Connector 89">
          <a:extLst>
            <a:ext uri="{FF2B5EF4-FFF2-40B4-BE49-F238E27FC236}">
              <a16:creationId xmlns:a16="http://schemas.microsoft.com/office/drawing/2014/main" id="{7E2EF83A-6BBE-4A69-86FE-68FDBD54124E}"/>
            </a:ext>
          </a:extLst>
        </xdr:cNvPr>
        <xdr:cNvCxnSpPr/>
      </xdr:nvCxnSpPr>
      <xdr:spPr>
        <a:xfrm>
          <a:off x="7105650" y="5838826"/>
          <a:ext cx="800100" cy="38099"/>
        </a:xfrm>
        <a:prstGeom prst="line">
          <a:avLst/>
        </a:prstGeom>
        <a:ln w="9525" cap="flat" cmpd="sng" algn="ctr">
          <a:solidFill>
            <a:schemeClr val="bg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15</xdr:col>
      <xdr:colOff>523875</xdr:colOff>
      <xdr:row>9</xdr:row>
      <xdr:rowOff>95250</xdr:rowOff>
    </xdr:from>
    <xdr:to>
      <xdr:col>16</xdr:col>
      <xdr:colOff>180975</xdr:colOff>
      <xdr:row>12</xdr:row>
      <xdr:rowOff>66676</xdr:rowOff>
    </xdr:to>
    <xdr:cxnSp macro="">
      <xdr:nvCxnSpPr>
        <xdr:cNvPr id="94" name="Straight Connector 93">
          <a:extLst>
            <a:ext uri="{FF2B5EF4-FFF2-40B4-BE49-F238E27FC236}">
              <a16:creationId xmlns:a16="http://schemas.microsoft.com/office/drawing/2014/main" id="{1DE9C920-B4C1-491D-9AD7-C07C604C5F5A}"/>
            </a:ext>
          </a:extLst>
        </xdr:cNvPr>
        <xdr:cNvCxnSpPr/>
      </xdr:nvCxnSpPr>
      <xdr:spPr>
        <a:xfrm flipV="1">
          <a:off x="9667875" y="1809750"/>
          <a:ext cx="266700" cy="542926"/>
        </a:xfrm>
        <a:prstGeom prst="line">
          <a:avLst/>
        </a:prstGeom>
        <a:ln w="9525" cap="flat" cmpd="sng" algn="ctr">
          <a:solidFill>
            <a:schemeClr val="bg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15</xdr:col>
      <xdr:colOff>590551</xdr:colOff>
      <xdr:row>14</xdr:row>
      <xdr:rowOff>161925</xdr:rowOff>
    </xdr:from>
    <xdr:to>
      <xdr:col>16</xdr:col>
      <xdr:colOff>342900</xdr:colOff>
      <xdr:row>17</xdr:row>
      <xdr:rowOff>104775</xdr:rowOff>
    </xdr:to>
    <xdr:cxnSp macro="">
      <xdr:nvCxnSpPr>
        <xdr:cNvPr id="98" name="Straight Connector 97">
          <a:extLst>
            <a:ext uri="{FF2B5EF4-FFF2-40B4-BE49-F238E27FC236}">
              <a16:creationId xmlns:a16="http://schemas.microsoft.com/office/drawing/2014/main" id="{B773B1BD-486E-4456-877D-6831F7A5B9CA}"/>
            </a:ext>
          </a:extLst>
        </xdr:cNvPr>
        <xdr:cNvCxnSpPr/>
      </xdr:nvCxnSpPr>
      <xdr:spPr>
        <a:xfrm>
          <a:off x="9734551" y="2828925"/>
          <a:ext cx="361949" cy="514350"/>
        </a:xfrm>
        <a:prstGeom prst="line">
          <a:avLst/>
        </a:prstGeom>
        <a:ln w="9525" cap="flat" cmpd="sng" algn="ctr">
          <a:solidFill>
            <a:schemeClr val="bg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15</xdr:col>
      <xdr:colOff>600076</xdr:colOff>
      <xdr:row>7</xdr:row>
      <xdr:rowOff>95250</xdr:rowOff>
    </xdr:from>
    <xdr:to>
      <xdr:col>16</xdr:col>
      <xdr:colOff>447676</xdr:colOff>
      <xdr:row>10</xdr:row>
      <xdr:rowOff>9525</xdr:rowOff>
    </xdr:to>
    <xdr:sp macro="" textlink="">
      <xdr:nvSpPr>
        <xdr:cNvPr id="103" name="Oval 102">
          <a:extLst>
            <a:ext uri="{FF2B5EF4-FFF2-40B4-BE49-F238E27FC236}">
              <a16:creationId xmlns:a16="http://schemas.microsoft.com/office/drawing/2014/main" id="{B70E31CC-AA13-4BCC-9022-296A9EC4C744}"/>
            </a:ext>
          </a:extLst>
        </xdr:cNvPr>
        <xdr:cNvSpPr/>
      </xdr:nvSpPr>
      <xdr:spPr>
        <a:xfrm>
          <a:off x="9744076" y="1428750"/>
          <a:ext cx="457200" cy="485775"/>
        </a:xfrm>
        <a:prstGeom prst="ellipse">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chemeClr val="bg1">
                <a:lumMod val="65000"/>
              </a:schemeClr>
            </a:solidFill>
          </a:endParaRPr>
        </a:p>
      </xdr:txBody>
    </xdr:sp>
    <xdr:clientData/>
  </xdr:twoCellAnchor>
  <xdr:twoCellAnchor>
    <xdr:from>
      <xdr:col>16</xdr:col>
      <xdr:colOff>219076</xdr:colOff>
      <xdr:row>16</xdr:row>
      <xdr:rowOff>133350</xdr:rowOff>
    </xdr:from>
    <xdr:to>
      <xdr:col>17</xdr:col>
      <xdr:colOff>66676</xdr:colOff>
      <xdr:row>19</xdr:row>
      <xdr:rowOff>47625</xdr:rowOff>
    </xdr:to>
    <xdr:sp macro="" textlink="">
      <xdr:nvSpPr>
        <xdr:cNvPr id="104" name="Oval 103">
          <a:extLst>
            <a:ext uri="{FF2B5EF4-FFF2-40B4-BE49-F238E27FC236}">
              <a16:creationId xmlns:a16="http://schemas.microsoft.com/office/drawing/2014/main" id="{EE338B9E-2190-463B-8801-503F9D08B28B}"/>
            </a:ext>
          </a:extLst>
        </xdr:cNvPr>
        <xdr:cNvSpPr/>
      </xdr:nvSpPr>
      <xdr:spPr>
        <a:xfrm>
          <a:off x="9972676" y="3181350"/>
          <a:ext cx="457200" cy="485775"/>
        </a:xfrm>
        <a:prstGeom prst="ellipse">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chemeClr val="bg1">
                <a:lumMod val="65000"/>
              </a:schemeClr>
            </a:solidFill>
          </a:endParaRPr>
        </a:p>
      </xdr:txBody>
    </xdr:sp>
    <xdr:clientData/>
  </xdr:twoCellAnchor>
  <xdr:twoCellAnchor>
    <xdr:from>
      <xdr:col>6</xdr:col>
      <xdr:colOff>438151</xdr:colOff>
      <xdr:row>22</xdr:row>
      <xdr:rowOff>171450</xdr:rowOff>
    </xdr:from>
    <xdr:to>
      <xdr:col>7</xdr:col>
      <xdr:colOff>400051</xdr:colOff>
      <xdr:row>25</xdr:row>
      <xdr:rowOff>142875</xdr:rowOff>
    </xdr:to>
    <xdr:sp macro="" textlink="">
      <xdr:nvSpPr>
        <xdr:cNvPr id="105" name="Oval 104">
          <a:extLst>
            <a:ext uri="{FF2B5EF4-FFF2-40B4-BE49-F238E27FC236}">
              <a16:creationId xmlns:a16="http://schemas.microsoft.com/office/drawing/2014/main" id="{5F8EE805-905D-4C52-A2A9-950B53411809}"/>
            </a:ext>
          </a:extLst>
        </xdr:cNvPr>
        <xdr:cNvSpPr/>
      </xdr:nvSpPr>
      <xdr:spPr>
        <a:xfrm>
          <a:off x="4095751" y="4362450"/>
          <a:ext cx="571500" cy="542925"/>
        </a:xfrm>
        <a:prstGeom prst="ellipse">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ln>
                <a:noFill/>
              </a:ln>
              <a:solidFill>
                <a:schemeClr val="bg1"/>
              </a:solidFill>
            </a:rPr>
            <a:t>14%</a:t>
          </a:r>
        </a:p>
      </xdr:txBody>
    </xdr:sp>
    <xdr:clientData/>
  </xdr:twoCellAnchor>
  <xdr:twoCellAnchor>
    <xdr:from>
      <xdr:col>7</xdr:col>
      <xdr:colOff>600074</xdr:colOff>
      <xdr:row>22</xdr:row>
      <xdr:rowOff>152400</xdr:rowOff>
    </xdr:from>
    <xdr:to>
      <xdr:col>8</xdr:col>
      <xdr:colOff>590549</xdr:colOff>
      <xdr:row>25</xdr:row>
      <xdr:rowOff>142875</xdr:rowOff>
    </xdr:to>
    <xdr:sp macro="" textlink="">
      <xdr:nvSpPr>
        <xdr:cNvPr id="106" name="Oval 105">
          <a:extLst>
            <a:ext uri="{FF2B5EF4-FFF2-40B4-BE49-F238E27FC236}">
              <a16:creationId xmlns:a16="http://schemas.microsoft.com/office/drawing/2014/main" id="{5CAB8AE5-C15C-4561-992F-5C9BF2835A3D}"/>
            </a:ext>
          </a:extLst>
        </xdr:cNvPr>
        <xdr:cNvSpPr/>
      </xdr:nvSpPr>
      <xdr:spPr>
        <a:xfrm>
          <a:off x="4867274" y="4343400"/>
          <a:ext cx="600075" cy="561975"/>
        </a:xfrm>
        <a:prstGeom prst="ellipse">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ln>
                <a:noFill/>
              </a:ln>
              <a:solidFill>
                <a:schemeClr val="bg1"/>
              </a:solidFill>
            </a:rPr>
            <a:t>11%</a:t>
          </a:r>
        </a:p>
      </xdr:txBody>
    </xdr:sp>
    <xdr:clientData/>
  </xdr:twoCellAnchor>
  <xdr:twoCellAnchor>
    <xdr:from>
      <xdr:col>12</xdr:col>
      <xdr:colOff>209550</xdr:colOff>
      <xdr:row>26</xdr:row>
      <xdr:rowOff>104775</xdr:rowOff>
    </xdr:from>
    <xdr:to>
      <xdr:col>13</xdr:col>
      <xdr:colOff>57150</xdr:colOff>
      <xdr:row>29</xdr:row>
      <xdr:rowOff>19050</xdr:rowOff>
    </xdr:to>
    <xdr:sp macro="" textlink="">
      <xdr:nvSpPr>
        <xdr:cNvPr id="107" name="Oval 106">
          <a:extLst>
            <a:ext uri="{FF2B5EF4-FFF2-40B4-BE49-F238E27FC236}">
              <a16:creationId xmlns:a16="http://schemas.microsoft.com/office/drawing/2014/main" id="{001FF752-CB53-4F7E-80B1-8123B6E1A6B3}"/>
            </a:ext>
          </a:extLst>
        </xdr:cNvPr>
        <xdr:cNvSpPr/>
      </xdr:nvSpPr>
      <xdr:spPr>
        <a:xfrm>
          <a:off x="7524750" y="5057775"/>
          <a:ext cx="457200" cy="485775"/>
        </a:xfrm>
        <a:prstGeom prst="ellipse">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chemeClr val="bg1">
                <a:lumMod val="65000"/>
              </a:schemeClr>
            </a:solidFill>
          </a:endParaRPr>
        </a:p>
      </xdr:txBody>
    </xdr:sp>
    <xdr:clientData/>
  </xdr:twoCellAnchor>
  <xdr:twoCellAnchor>
    <xdr:from>
      <xdr:col>12</xdr:col>
      <xdr:colOff>457200</xdr:colOff>
      <xdr:row>29</xdr:row>
      <xdr:rowOff>161925</xdr:rowOff>
    </xdr:from>
    <xdr:to>
      <xdr:col>13</xdr:col>
      <xdr:colOff>304800</xdr:colOff>
      <xdr:row>32</xdr:row>
      <xdr:rowOff>76200</xdr:rowOff>
    </xdr:to>
    <xdr:sp macro="" textlink="">
      <xdr:nvSpPr>
        <xdr:cNvPr id="108" name="Oval 107">
          <a:extLst>
            <a:ext uri="{FF2B5EF4-FFF2-40B4-BE49-F238E27FC236}">
              <a16:creationId xmlns:a16="http://schemas.microsoft.com/office/drawing/2014/main" id="{DF910501-ACFB-42AE-BACB-46DC46FEE995}"/>
            </a:ext>
          </a:extLst>
        </xdr:cNvPr>
        <xdr:cNvSpPr/>
      </xdr:nvSpPr>
      <xdr:spPr>
        <a:xfrm>
          <a:off x="7772400" y="5686425"/>
          <a:ext cx="457200" cy="485775"/>
        </a:xfrm>
        <a:prstGeom prst="ellipse">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solidFill>
              <a:schemeClr val="bg1">
                <a:lumMod val="65000"/>
              </a:schemeClr>
            </a:solidFill>
          </a:endParaRPr>
        </a:p>
      </xdr:txBody>
    </xdr:sp>
    <xdr:clientData/>
  </xdr:twoCellAnchor>
  <xdr:twoCellAnchor>
    <xdr:from>
      <xdr:col>12</xdr:col>
      <xdr:colOff>390524</xdr:colOff>
      <xdr:row>29</xdr:row>
      <xdr:rowOff>123825</xdr:rowOff>
    </xdr:from>
    <xdr:to>
      <xdr:col>13</xdr:col>
      <xdr:colOff>380999</xdr:colOff>
      <xdr:row>32</xdr:row>
      <xdr:rowOff>114300</xdr:rowOff>
    </xdr:to>
    <xdr:sp macro="" textlink="">
      <xdr:nvSpPr>
        <xdr:cNvPr id="109" name="Oval 108">
          <a:extLst>
            <a:ext uri="{FF2B5EF4-FFF2-40B4-BE49-F238E27FC236}">
              <a16:creationId xmlns:a16="http://schemas.microsoft.com/office/drawing/2014/main" id="{43A55EA5-DD17-4E95-9558-8AAA53CF7B78}"/>
            </a:ext>
          </a:extLst>
        </xdr:cNvPr>
        <xdr:cNvSpPr/>
      </xdr:nvSpPr>
      <xdr:spPr>
        <a:xfrm>
          <a:off x="7705724" y="5648325"/>
          <a:ext cx="600075" cy="561975"/>
        </a:xfrm>
        <a:prstGeom prst="ellipse">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ln>
                <a:noFill/>
              </a:ln>
              <a:solidFill>
                <a:schemeClr val="bg1"/>
              </a:solidFill>
            </a:rPr>
            <a:t>23%</a:t>
          </a:r>
        </a:p>
      </xdr:txBody>
    </xdr:sp>
    <xdr:clientData/>
  </xdr:twoCellAnchor>
  <xdr:twoCellAnchor>
    <xdr:from>
      <xdr:col>12</xdr:col>
      <xdr:colOff>190499</xdr:colOff>
      <xdr:row>26</xdr:row>
      <xdr:rowOff>57150</xdr:rowOff>
    </xdr:from>
    <xdr:to>
      <xdr:col>13</xdr:col>
      <xdr:colOff>180974</xdr:colOff>
      <xdr:row>29</xdr:row>
      <xdr:rowOff>47625</xdr:rowOff>
    </xdr:to>
    <xdr:sp macro="" textlink="">
      <xdr:nvSpPr>
        <xdr:cNvPr id="110" name="Oval 109">
          <a:extLst>
            <a:ext uri="{FF2B5EF4-FFF2-40B4-BE49-F238E27FC236}">
              <a16:creationId xmlns:a16="http://schemas.microsoft.com/office/drawing/2014/main" id="{97586A50-DB39-4740-9D64-FF8453235D03}"/>
            </a:ext>
          </a:extLst>
        </xdr:cNvPr>
        <xdr:cNvSpPr/>
      </xdr:nvSpPr>
      <xdr:spPr>
        <a:xfrm>
          <a:off x="7505699" y="5010150"/>
          <a:ext cx="600075" cy="561975"/>
        </a:xfrm>
        <a:prstGeom prst="ellipse">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ln>
                <a:noFill/>
              </a:ln>
              <a:solidFill>
                <a:schemeClr val="bg1"/>
              </a:solidFill>
            </a:rPr>
            <a:t>18%</a:t>
          </a:r>
        </a:p>
      </xdr:txBody>
    </xdr:sp>
    <xdr:clientData/>
  </xdr:twoCellAnchor>
  <xdr:twoCellAnchor>
    <xdr:from>
      <xdr:col>15</xdr:col>
      <xdr:colOff>552449</xdr:colOff>
      <xdr:row>7</xdr:row>
      <xdr:rowOff>38098</xdr:rowOff>
    </xdr:from>
    <xdr:to>
      <xdr:col>16</xdr:col>
      <xdr:colOff>542924</xdr:colOff>
      <xdr:row>10</xdr:row>
      <xdr:rowOff>28573</xdr:rowOff>
    </xdr:to>
    <xdr:sp macro="" textlink="">
      <xdr:nvSpPr>
        <xdr:cNvPr id="112" name="Oval 111">
          <a:extLst>
            <a:ext uri="{FF2B5EF4-FFF2-40B4-BE49-F238E27FC236}">
              <a16:creationId xmlns:a16="http://schemas.microsoft.com/office/drawing/2014/main" id="{A1314619-E24A-4D06-BFB2-C547E85B65A9}"/>
            </a:ext>
          </a:extLst>
        </xdr:cNvPr>
        <xdr:cNvSpPr/>
      </xdr:nvSpPr>
      <xdr:spPr>
        <a:xfrm>
          <a:off x="9696449" y="1371598"/>
          <a:ext cx="600075" cy="561975"/>
        </a:xfrm>
        <a:prstGeom prst="ellipse">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ln>
                <a:noFill/>
              </a:ln>
              <a:solidFill>
                <a:schemeClr val="bg1"/>
              </a:solidFill>
            </a:rPr>
            <a:t>18%</a:t>
          </a:r>
        </a:p>
      </xdr:txBody>
    </xdr:sp>
    <xdr:clientData/>
  </xdr:twoCellAnchor>
  <xdr:twoCellAnchor>
    <xdr:from>
      <xdr:col>16</xdr:col>
      <xdr:colOff>219076</xdr:colOff>
      <xdr:row>16</xdr:row>
      <xdr:rowOff>133350</xdr:rowOff>
    </xdr:from>
    <xdr:to>
      <xdr:col>17</xdr:col>
      <xdr:colOff>209551</xdr:colOff>
      <xdr:row>19</xdr:row>
      <xdr:rowOff>123825</xdr:rowOff>
    </xdr:to>
    <xdr:sp macro="" textlink="">
      <xdr:nvSpPr>
        <xdr:cNvPr id="113" name="Oval 112">
          <a:extLst>
            <a:ext uri="{FF2B5EF4-FFF2-40B4-BE49-F238E27FC236}">
              <a16:creationId xmlns:a16="http://schemas.microsoft.com/office/drawing/2014/main" id="{86FADFC3-5793-4027-B49E-FAEA8B50DB8B}"/>
            </a:ext>
          </a:extLst>
        </xdr:cNvPr>
        <xdr:cNvSpPr/>
      </xdr:nvSpPr>
      <xdr:spPr>
        <a:xfrm>
          <a:off x="9972676" y="3181350"/>
          <a:ext cx="600075" cy="561975"/>
        </a:xfrm>
        <a:prstGeom prst="ellipse">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ln>
                <a:noFill/>
              </a:ln>
              <a:solidFill>
                <a:schemeClr val="bg1"/>
              </a:solidFill>
            </a:rPr>
            <a:t>16%</a:t>
          </a:r>
        </a:p>
      </xdr:txBody>
    </xdr:sp>
    <xdr:clientData/>
  </xdr:twoCellAnchor>
  <xdr:twoCellAnchor>
    <xdr:from>
      <xdr:col>5</xdr:col>
      <xdr:colOff>247650</xdr:colOff>
      <xdr:row>23</xdr:row>
      <xdr:rowOff>95249</xdr:rowOff>
    </xdr:from>
    <xdr:to>
      <xdr:col>6</xdr:col>
      <xdr:colOff>447675</xdr:colOff>
      <xdr:row>25</xdr:row>
      <xdr:rowOff>161924</xdr:rowOff>
    </xdr:to>
    <xdr:sp macro="" textlink="">
      <xdr:nvSpPr>
        <xdr:cNvPr id="114" name="TextBox 113">
          <a:extLst>
            <a:ext uri="{FF2B5EF4-FFF2-40B4-BE49-F238E27FC236}">
              <a16:creationId xmlns:a16="http://schemas.microsoft.com/office/drawing/2014/main" id="{CC627F81-B0A0-4BF9-B8A7-FEA5152E6CE4}"/>
            </a:ext>
          </a:extLst>
        </xdr:cNvPr>
        <xdr:cNvSpPr txBox="1"/>
      </xdr:nvSpPr>
      <xdr:spPr>
        <a:xfrm>
          <a:off x="3295650" y="4476749"/>
          <a:ext cx="8096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Product B</a:t>
          </a:r>
        </a:p>
        <a:p>
          <a:pPr algn="ctr"/>
          <a:r>
            <a:rPr lang="en-US" sz="1100">
              <a:solidFill>
                <a:schemeClr val="bg1"/>
              </a:solidFill>
            </a:rPr>
            <a:t>63000</a:t>
          </a:r>
        </a:p>
        <a:p>
          <a:pPr algn="ctr"/>
          <a:endParaRPr lang="en-US" sz="1100">
            <a:solidFill>
              <a:schemeClr val="bg1"/>
            </a:solidFill>
          </a:endParaRPr>
        </a:p>
      </xdr:txBody>
    </xdr:sp>
    <xdr:clientData/>
  </xdr:twoCellAnchor>
  <xdr:twoCellAnchor>
    <xdr:from>
      <xdr:col>8</xdr:col>
      <xdr:colOff>19050</xdr:colOff>
      <xdr:row>25</xdr:row>
      <xdr:rowOff>190499</xdr:rowOff>
    </xdr:from>
    <xdr:to>
      <xdr:col>9</xdr:col>
      <xdr:colOff>219075</xdr:colOff>
      <xdr:row>28</xdr:row>
      <xdr:rowOff>66674</xdr:rowOff>
    </xdr:to>
    <xdr:sp macro="" textlink="">
      <xdr:nvSpPr>
        <xdr:cNvPr id="115" name="TextBox 114">
          <a:extLst>
            <a:ext uri="{FF2B5EF4-FFF2-40B4-BE49-F238E27FC236}">
              <a16:creationId xmlns:a16="http://schemas.microsoft.com/office/drawing/2014/main" id="{0F3B97EB-827B-4F24-A2C5-051E8CA9EAEE}"/>
            </a:ext>
          </a:extLst>
        </xdr:cNvPr>
        <xdr:cNvSpPr txBox="1"/>
      </xdr:nvSpPr>
      <xdr:spPr>
        <a:xfrm>
          <a:off x="4895850" y="4952999"/>
          <a:ext cx="8096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Product C</a:t>
          </a:r>
        </a:p>
        <a:p>
          <a:pPr algn="ctr"/>
          <a:r>
            <a:rPr lang="en-US" sz="1100">
              <a:solidFill>
                <a:schemeClr val="bg1"/>
              </a:solidFill>
            </a:rPr>
            <a:t>51000</a:t>
          </a:r>
        </a:p>
        <a:p>
          <a:pPr algn="ctr"/>
          <a:endParaRPr lang="en-US" sz="1100">
            <a:solidFill>
              <a:schemeClr val="bg1"/>
            </a:solidFill>
          </a:endParaRPr>
        </a:p>
      </xdr:txBody>
    </xdr:sp>
    <xdr:clientData/>
  </xdr:twoCellAnchor>
  <xdr:twoCellAnchor>
    <xdr:from>
      <xdr:col>13</xdr:col>
      <xdr:colOff>57150</xdr:colOff>
      <xdr:row>25</xdr:row>
      <xdr:rowOff>104774</xdr:rowOff>
    </xdr:from>
    <xdr:to>
      <xdr:col>14</xdr:col>
      <xdr:colOff>257175</xdr:colOff>
      <xdr:row>27</xdr:row>
      <xdr:rowOff>171449</xdr:rowOff>
    </xdr:to>
    <xdr:sp macro="" textlink="">
      <xdr:nvSpPr>
        <xdr:cNvPr id="116" name="TextBox 115">
          <a:extLst>
            <a:ext uri="{FF2B5EF4-FFF2-40B4-BE49-F238E27FC236}">
              <a16:creationId xmlns:a16="http://schemas.microsoft.com/office/drawing/2014/main" id="{A547AA81-85EB-468C-BE0A-30E4650C0292}"/>
            </a:ext>
          </a:extLst>
        </xdr:cNvPr>
        <xdr:cNvSpPr txBox="1"/>
      </xdr:nvSpPr>
      <xdr:spPr>
        <a:xfrm>
          <a:off x="7981950" y="4867274"/>
          <a:ext cx="8096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Training</a:t>
          </a:r>
        </a:p>
        <a:p>
          <a:pPr algn="ctr"/>
          <a:r>
            <a:rPr lang="en-US" sz="1100">
              <a:solidFill>
                <a:schemeClr val="bg1"/>
              </a:solidFill>
            </a:rPr>
            <a:t>82000</a:t>
          </a:r>
        </a:p>
      </xdr:txBody>
    </xdr:sp>
    <xdr:clientData/>
  </xdr:twoCellAnchor>
  <xdr:twoCellAnchor>
    <xdr:from>
      <xdr:col>13</xdr:col>
      <xdr:colOff>447675</xdr:colOff>
      <xdr:row>30</xdr:row>
      <xdr:rowOff>0</xdr:rowOff>
    </xdr:from>
    <xdr:to>
      <xdr:col>15</xdr:col>
      <xdr:colOff>38100</xdr:colOff>
      <xdr:row>32</xdr:row>
      <xdr:rowOff>66675</xdr:rowOff>
    </xdr:to>
    <xdr:sp macro="" textlink="">
      <xdr:nvSpPr>
        <xdr:cNvPr id="117" name="TextBox 116">
          <a:extLst>
            <a:ext uri="{FF2B5EF4-FFF2-40B4-BE49-F238E27FC236}">
              <a16:creationId xmlns:a16="http://schemas.microsoft.com/office/drawing/2014/main" id="{28F8D7AF-7E21-43AB-8E4A-57C333F1454C}"/>
            </a:ext>
          </a:extLst>
        </xdr:cNvPr>
        <xdr:cNvSpPr txBox="1"/>
      </xdr:nvSpPr>
      <xdr:spPr>
        <a:xfrm>
          <a:off x="8372475" y="5715000"/>
          <a:ext cx="8096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Consulting</a:t>
          </a:r>
        </a:p>
        <a:p>
          <a:pPr algn="ctr"/>
          <a:r>
            <a:rPr lang="en-US" sz="1100">
              <a:solidFill>
                <a:schemeClr val="bg1"/>
              </a:solidFill>
            </a:rPr>
            <a:t>102000</a:t>
          </a:r>
        </a:p>
      </xdr:txBody>
    </xdr:sp>
    <xdr:clientData/>
  </xdr:twoCellAnchor>
  <xdr:twoCellAnchor>
    <xdr:from>
      <xdr:col>14</xdr:col>
      <xdr:colOff>371475</xdr:colOff>
      <xdr:row>7</xdr:row>
      <xdr:rowOff>171450</xdr:rowOff>
    </xdr:from>
    <xdr:to>
      <xdr:col>15</xdr:col>
      <xdr:colOff>571500</xdr:colOff>
      <xdr:row>10</xdr:row>
      <xdr:rowOff>47625</xdr:rowOff>
    </xdr:to>
    <xdr:sp macro="" textlink="">
      <xdr:nvSpPr>
        <xdr:cNvPr id="118" name="TextBox 117">
          <a:extLst>
            <a:ext uri="{FF2B5EF4-FFF2-40B4-BE49-F238E27FC236}">
              <a16:creationId xmlns:a16="http://schemas.microsoft.com/office/drawing/2014/main" id="{8533648F-9E65-46F7-B0D4-BAD9DD274309}"/>
            </a:ext>
          </a:extLst>
        </xdr:cNvPr>
        <xdr:cNvSpPr txBox="1"/>
      </xdr:nvSpPr>
      <xdr:spPr>
        <a:xfrm>
          <a:off x="8905875" y="1504950"/>
          <a:ext cx="8096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Product A</a:t>
          </a:r>
        </a:p>
        <a:p>
          <a:pPr algn="ctr"/>
          <a:r>
            <a:rPr lang="en-US" sz="1100">
              <a:solidFill>
                <a:schemeClr val="bg1"/>
              </a:solidFill>
            </a:rPr>
            <a:t>82000</a:t>
          </a:r>
        </a:p>
        <a:p>
          <a:pPr algn="ctr"/>
          <a:endParaRPr lang="en-US" sz="1100">
            <a:solidFill>
              <a:schemeClr val="bg1"/>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0.13207</cdr:x>
      <cdr:y>0.14673</cdr:y>
    </cdr:from>
    <cdr:to>
      <cdr:x>0.28801</cdr:x>
      <cdr:y>0.18421</cdr:y>
    </cdr:to>
    <cdr:sp macro="" textlink="">
      <cdr:nvSpPr>
        <cdr:cNvPr id="2" name="TextBox 86">
          <a:extLst xmlns:a="http://schemas.openxmlformats.org/drawingml/2006/main">
            <a:ext uri="{FF2B5EF4-FFF2-40B4-BE49-F238E27FC236}">
              <a16:creationId xmlns:a16="http://schemas.microsoft.com/office/drawing/2014/main" id="{654643BB-C9AF-49AE-9A26-5A3589153202}"/>
            </a:ext>
          </a:extLst>
        </cdr:cNvPr>
        <cdr:cNvSpPr txBox="1"/>
      </cdr:nvSpPr>
      <cdr:spPr>
        <a:xfrm xmlns:a="http://schemas.openxmlformats.org/drawingml/2006/main">
          <a:off x="860426" y="584200"/>
          <a:ext cx="1016000" cy="14922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800" b="1">
              <a:solidFill>
                <a:schemeClr val="bg1"/>
              </a:solidFill>
            </a:rPr>
            <a:t>Offline  Sales</a:t>
          </a:r>
        </a:p>
      </cdr:txBody>
    </cdr:sp>
  </cdr:relSizeAnchor>
  <cdr:relSizeAnchor xmlns:cdr="http://schemas.openxmlformats.org/drawingml/2006/chartDrawing">
    <cdr:from>
      <cdr:x>0.87573</cdr:x>
      <cdr:y>0.42663</cdr:y>
    </cdr:from>
    <cdr:to>
      <cdr:x>1</cdr:x>
      <cdr:y>0.53907</cdr:y>
    </cdr:to>
    <cdr:sp macro="" textlink="">
      <cdr:nvSpPr>
        <cdr:cNvPr id="4" name="TextBox 114">
          <a:extLst xmlns:a="http://schemas.openxmlformats.org/drawingml/2006/main">
            <a:ext uri="{FF2B5EF4-FFF2-40B4-BE49-F238E27FC236}">
              <a16:creationId xmlns:a16="http://schemas.microsoft.com/office/drawing/2014/main" id="{0F3B97EB-827B-4F24-A2C5-051E8CA9EAEE}"/>
            </a:ext>
          </a:extLst>
        </cdr:cNvPr>
        <cdr:cNvSpPr txBox="1"/>
      </cdr:nvSpPr>
      <cdr:spPr>
        <a:xfrm xmlns:a="http://schemas.openxmlformats.org/drawingml/2006/main">
          <a:off x="5705475" y="1698625"/>
          <a:ext cx="809625" cy="44767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solidFill>
                <a:schemeClr val="bg1"/>
              </a:solidFill>
            </a:rPr>
            <a:t>Product B</a:t>
          </a:r>
        </a:p>
        <a:p xmlns:a="http://schemas.openxmlformats.org/drawingml/2006/main">
          <a:pPr algn="ctr"/>
          <a:r>
            <a:rPr lang="en-US" sz="1100">
              <a:solidFill>
                <a:schemeClr val="bg1"/>
              </a:solidFill>
            </a:rPr>
            <a:t>71000</a:t>
          </a:r>
        </a:p>
        <a:p xmlns:a="http://schemas.openxmlformats.org/drawingml/2006/main">
          <a:pPr algn="ctr"/>
          <a:endParaRPr lang="en-US" sz="1100">
            <a:solidFill>
              <a:schemeClr val="bg1"/>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19050</xdr:colOff>
      <xdr:row>2</xdr:row>
      <xdr:rowOff>107442</xdr:rowOff>
    </xdr:to>
    <xdr:sp macro="" textlink="">
      <xdr:nvSpPr>
        <xdr:cNvPr id="2" name="TextBox 1">
          <a:extLst>
            <a:ext uri="{FF2B5EF4-FFF2-40B4-BE49-F238E27FC236}">
              <a16:creationId xmlns:a16="http://schemas.microsoft.com/office/drawing/2014/main" id="{A0C3E276-4805-43E1-8F46-A2CD47306A8D}"/>
            </a:ext>
          </a:extLst>
        </xdr:cNvPr>
        <xdr:cNvSpPr txBox="1"/>
      </xdr:nvSpPr>
      <xdr:spPr>
        <a:xfrm>
          <a:off x="0" y="0"/>
          <a:ext cx="15868650" cy="488442"/>
        </a:xfrm>
        <a:prstGeom prst="rect">
          <a:avLst/>
        </a:prstGeom>
        <a:solidFill>
          <a:srgbClr val="58508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editAs="oneCell">
    <xdr:from>
      <xdr:col>0</xdr:col>
      <xdr:colOff>57150</xdr:colOff>
      <xdr:row>0</xdr:row>
      <xdr:rowOff>0</xdr:rowOff>
    </xdr:from>
    <xdr:to>
      <xdr:col>0</xdr:col>
      <xdr:colOff>542925</xdr:colOff>
      <xdr:row>2</xdr:row>
      <xdr:rowOff>104775</xdr:rowOff>
    </xdr:to>
    <xdr:pic>
      <xdr:nvPicPr>
        <xdr:cNvPr id="3" name="Picture 2">
          <a:extLst>
            <a:ext uri="{FF2B5EF4-FFF2-40B4-BE49-F238E27FC236}">
              <a16:creationId xmlns:a16="http://schemas.microsoft.com/office/drawing/2014/main" id="{93B6C35E-521D-41AD-AE1C-6FC64B9C7173}"/>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57150" y="0"/>
          <a:ext cx="485775" cy="485775"/>
        </a:xfrm>
        <a:prstGeom prst="rect">
          <a:avLst/>
        </a:prstGeom>
      </xdr:spPr>
    </xdr:pic>
    <xdr:clientData/>
  </xdr:twoCellAnchor>
  <xdr:twoCellAnchor>
    <xdr:from>
      <xdr:col>0</xdr:col>
      <xdr:colOff>504825</xdr:colOff>
      <xdr:row>0</xdr:row>
      <xdr:rowOff>76200</xdr:rowOff>
    </xdr:from>
    <xdr:to>
      <xdr:col>3</xdr:col>
      <xdr:colOff>371475</xdr:colOff>
      <xdr:row>2</xdr:row>
      <xdr:rowOff>38100</xdr:rowOff>
    </xdr:to>
    <xdr:sp macro="" textlink="">
      <xdr:nvSpPr>
        <xdr:cNvPr id="4" name="TextBox 3">
          <a:extLst>
            <a:ext uri="{FF2B5EF4-FFF2-40B4-BE49-F238E27FC236}">
              <a16:creationId xmlns:a16="http://schemas.microsoft.com/office/drawing/2014/main" id="{9BDA0E58-F0E8-43F7-BA6C-7A9F8E6F4BCB}"/>
            </a:ext>
          </a:extLst>
        </xdr:cNvPr>
        <xdr:cNvSpPr txBox="1"/>
      </xdr:nvSpPr>
      <xdr:spPr>
        <a:xfrm>
          <a:off x="504825" y="76200"/>
          <a:ext cx="1695450" cy="342900"/>
        </a:xfrm>
        <a:prstGeom prst="rect">
          <a:avLst/>
        </a:prstGeom>
        <a:solidFill>
          <a:srgbClr val="58508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ABC Company</a:t>
          </a:r>
        </a:p>
      </xdr:txBody>
    </xdr:sp>
    <xdr:clientData/>
  </xdr:twoCellAnchor>
  <xdr:twoCellAnchor>
    <xdr:from>
      <xdr:col>11</xdr:col>
      <xdr:colOff>504825</xdr:colOff>
      <xdr:row>0</xdr:row>
      <xdr:rowOff>76200</xdr:rowOff>
    </xdr:from>
    <xdr:to>
      <xdr:col>14</xdr:col>
      <xdr:colOff>123825</xdr:colOff>
      <xdr:row>2</xdr:row>
      <xdr:rowOff>38100</xdr:rowOff>
    </xdr:to>
    <xdr:sp macro="" textlink="">
      <xdr:nvSpPr>
        <xdr:cNvPr id="5" name="TextBox 4">
          <a:hlinkClick xmlns:r="http://schemas.openxmlformats.org/officeDocument/2006/relationships" r:id="rId3" tooltip="Income Sources"/>
          <a:extLst>
            <a:ext uri="{FF2B5EF4-FFF2-40B4-BE49-F238E27FC236}">
              <a16:creationId xmlns:a16="http://schemas.microsoft.com/office/drawing/2014/main" id="{D97BDB38-B298-48C2-A546-493E94964188}"/>
            </a:ext>
          </a:extLst>
        </xdr:cNvPr>
        <xdr:cNvSpPr txBox="1"/>
      </xdr:nvSpPr>
      <xdr:spPr>
        <a:xfrm>
          <a:off x="7210425" y="76200"/>
          <a:ext cx="1447800" cy="342900"/>
        </a:xfrm>
        <a:prstGeom prst="rect">
          <a:avLst/>
        </a:prstGeom>
        <a:solidFill>
          <a:srgbClr val="58508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Income</a:t>
          </a:r>
          <a:r>
            <a:rPr lang="en-US" sz="1400" b="1" baseline="0">
              <a:solidFill>
                <a:schemeClr val="bg1"/>
              </a:solidFill>
            </a:rPr>
            <a:t> Sources</a:t>
          </a:r>
          <a:endParaRPr lang="en-US" sz="1400" b="1">
            <a:solidFill>
              <a:schemeClr val="bg1"/>
            </a:solidFill>
          </a:endParaRPr>
        </a:p>
      </xdr:txBody>
    </xdr:sp>
    <xdr:clientData/>
  </xdr:twoCellAnchor>
  <xdr:twoCellAnchor>
    <xdr:from>
      <xdr:col>16</xdr:col>
      <xdr:colOff>161925</xdr:colOff>
      <xdr:row>0</xdr:row>
      <xdr:rowOff>76200</xdr:rowOff>
    </xdr:from>
    <xdr:to>
      <xdr:col>18</xdr:col>
      <xdr:colOff>123825</xdr:colOff>
      <xdr:row>2</xdr:row>
      <xdr:rowOff>38100</xdr:rowOff>
    </xdr:to>
    <xdr:sp macro="" textlink="">
      <xdr:nvSpPr>
        <xdr:cNvPr id="6" name="TextBox 5">
          <a:hlinkClick xmlns:r="http://schemas.openxmlformats.org/officeDocument/2006/relationships" r:id="rId4" tooltip="saes process"/>
          <a:extLst>
            <a:ext uri="{FF2B5EF4-FFF2-40B4-BE49-F238E27FC236}">
              <a16:creationId xmlns:a16="http://schemas.microsoft.com/office/drawing/2014/main" id="{60BCD0AD-413A-4A9D-8477-3712C61C792B}"/>
            </a:ext>
          </a:extLst>
        </xdr:cNvPr>
        <xdr:cNvSpPr txBox="1"/>
      </xdr:nvSpPr>
      <xdr:spPr>
        <a:xfrm>
          <a:off x="9915525" y="76200"/>
          <a:ext cx="1181100" cy="342900"/>
        </a:xfrm>
        <a:prstGeom prst="rect">
          <a:avLst/>
        </a:prstGeom>
        <a:solidFill>
          <a:srgbClr val="58508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Saes</a:t>
          </a:r>
          <a:r>
            <a:rPr lang="en-US" sz="1400" b="1" baseline="0">
              <a:solidFill>
                <a:schemeClr val="bg1"/>
              </a:solidFill>
            </a:rPr>
            <a:t> Process</a:t>
          </a:r>
          <a:endParaRPr lang="en-US" sz="1400" b="1">
            <a:solidFill>
              <a:schemeClr val="bg1"/>
            </a:solidFill>
          </a:endParaRPr>
        </a:p>
      </xdr:txBody>
    </xdr:sp>
    <xdr:clientData/>
  </xdr:twoCellAnchor>
  <xdr:twoCellAnchor>
    <xdr:from>
      <xdr:col>18</xdr:col>
      <xdr:colOff>85725</xdr:colOff>
      <xdr:row>0</xdr:row>
      <xdr:rowOff>76200</xdr:rowOff>
    </xdr:from>
    <xdr:to>
      <xdr:col>20</xdr:col>
      <xdr:colOff>561975</xdr:colOff>
      <xdr:row>2</xdr:row>
      <xdr:rowOff>38100</xdr:rowOff>
    </xdr:to>
    <xdr:sp macro="" textlink="">
      <xdr:nvSpPr>
        <xdr:cNvPr id="7" name="TextBox 6">
          <a:hlinkClick xmlns:r="http://schemas.openxmlformats.org/officeDocument/2006/relationships" r:id="rId5" tooltip="Products status"/>
          <a:extLst>
            <a:ext uri="{FF2B5EF4-FFF2-40B4-BE49-F238E27FC236}">
              <a16:creationId xmlns:a16="http://schemas.microsoft.com/office/drawing/2014/main" id="{F3773103-7DA0-457B-AAF0-5C88BCFA6C51}"/>
            </a:ext>
          </a:extLst>
        </xdr:cNvPr>
        <xdr:cNvSpPr txBox="1"/>
      </xdr:nvSpPr>
      <xdr:spPr>
        <a:xfrm>
          <a:off x="11058525" y="76200"/>
          <a:ext cx="1695450" cy="342900"/>
        </a:xfrm>
        <a:prstGeom prst="rect">
          <a:avLst/>
        </a:prstGeom>
        <a:solidFill>
          <a:srgbClr val="58508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Products</a:t>
          </a:r>
          <a:r>
            <a:rPr lang="en-US" sz="1400" b="1" baseline="0">
              <a:solidFill>
                <a:schemeClr val="bg1"/>
              </a:solidFill>
            </a:rPr>
            <a:t> Status</a:t>
          </a:r>
          <a:endParaRPr lang="en-US" sz="1400" b="1">
            <a:solidFill>
              <a:schemeClr val="bg1"/>
            </a:solidFill>
          </a:endParaRPr>
        </a:p>
      </xdr:txBody>
    </xdr:sp>
    <xdr:clientData/>
  </xdr:twoCellAnchor>
  <xdr:twoCellAnchor>
    <xdr:from>
      <xdr:col>6</xdr:col>
      <xdr:colOff>38100</xdr:colOff>
      <xdr:row>0</xdr:row>
      <xdr:rowOff>76200</xdr:rowOff>
    </xdr:from>
    <xdr:to>
      <xdr:col>8</xdr:col>
      <xdr:colOff>514350</xdr:colOff>
      <xdr:row>2</xdr:row>
      <xdr:rowOff>38100</xdr:rowOff>
    </xdr:to>
    <xdr:sp macro="" textlink="">
      <xdr:nvSpPr>
        <xdr:cNvPr id="8" name="TextBox 7">
          <a:hlinkClick xmlns:r="http://schemas.openxmlformats.org/officeDocument/2006/relationships" r:id="rId6" tooltip="chatgpt"/>
          <a:extLst>
            <a:ext uri="{FF2B5EF4-FFF2-40B4-BE49-F238E27FC236}">
              <a16:creationId xmlns:a16="http://schemas.microsoft.com/office/drawing/2014/main" id="{8D649751-1E27-4AB2-B648-D97D62DA400E}"/>
            </a:ext>
          </a:extLst>
        </xdr:cNvPr>
        <xdr:cNvSpPr txBox="1"/>
      </xdr:nvSpPr>
      <xdr:spPr>
        <a:xfrm>
          <a:off x="3695700" y="76200"/>
          <a:ext cx="1695450" cy="342900"/>
        </a:xfrm>
        <a:prstGeom prst="rect">
          <a:avLst/>
        </a:prstGeom>
        <a:solidFill>
          <a:srgbClr val="58508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Browse</a:t>
          </a:r>
        </a:p>
        <a:p>
          <a:endParaRPr lang="en-US" sz="1400" b="1">
            <a:solidFill>
              <a:schemeClr val="bg1"/>
            </a:solidFill>
          </a:endParaRPr>
        </a:p>
      </xdr:txBody>
    </xdr:sp>
    <xdr:clientData/>
  </xdr:twoCellAnchor>
  <xdr:twoCellAnchor editAs="oneCell">
    <xdr:from>
      <xdr:col>5</xdr:col>
      <xdr:colOff>295275</xdr:colOff>
      <xdr:row>0</xdr:row>
      <xdr:rowOff>38100</xdr:rowOff>
    </xdr:from>
    <xdr:to>
      <xdr:col>6</xdr:col>
      <xdr:colOff>123825</xdr:colOff>
      <xdr:row>2</xdr:row>
      <xdr:rowOff>95250</xdr:rowOff>
    </xdr:to>
    <xdr:pic>
      <xdr:nvPicPr>
        <xdr:cNvPr id="9" name="Graphic 8" descr="Internet with solid fill">
          <a:extLst>
            <a:ext uri="{FF2B5EF4-FFF2-40B4-BE49-F238E27FC236}">
              <a16:creationId xmlns:a16="http://schemas.microsoft.com/office/drawing/2014/main" id="{4EBE166F-C4A3-44D0-9A6E-4CA015CA979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343275" y="38100"/>
          <a:ext cx="438150" cy="438150"/>
        </a:xfrm>
        <a:prstGeom prst="rect">
          <a:avLst/>
        </a:prstGeom>
      </xdr:spPr>
    </xdr:pic>
    <xdr:clientData/>
  </xdr:twoCellAnchor>
  <xdr:twoCellAnchor>
    <xdr:from>
      <xdr:col>16</xdr:col>
      <xdr:colOff>285749</xdr:colOff>
      <xdr:row>1</xdr:row>
      <xdr:rowOff>173355</xdr:rowOff>
    </xdr:from>
    <xdr:to>
      <xdr:col>17</xdr:col>
      <xdr:colOff>142874</xdr:colOff>
      <xdr:row>2</xdr:row>
      <xdr:rowOff>28574</xdr:rowOff>
    </xdr:to>
    <xdr:sp macro="" textlink="">
      <xdr:nvSpPr>
        <xdr:cNvPr id="10" name="Rectangle: Rounded Corners 9">
          <a:extLst>
            <a:ext uri="{FF2B5EF4-FFF2-40B4-BE49-F238E27FC236}">
              <a16:creationId xmlns:a16="http://schemas.microsoft.com/office/drawing/2014/main" id="{DD0F583D-9545-4927-A74C-403EBD36E7D1}"/>
            </a:ext>
          </a:extLst>
        </xdr:cNvPr>
        <xdr:cNvSpPr/>
      </xdr:nvSpPr>
      <xdr:spPr>
        <a:xfrm>
          <a:off x="10039349" y="363855"/>
          <a:ext cx="466725" cy="45719"/>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66675</xdr:colOff>
      <xdr:row>0</xdr:row>
      <xdr:rowOff>76200</xdr:rowOff>
    </xdr:from>
    <xdr:to>
      <xdr:col>16</xdr:col>
      <xdr:colOff>85725</xdr:colOff>
      <xdr:row>2</xdr:row>
      <xdr:rowOff>38100</xdr:rowOff>
    </xdr:to>
    <xdr:sp macro="" textlink="">
      <xdr:nvSpPr>
        <xdr:cNvPr id="11" name="TextBox 10">
          <a:hlinkClick xmlns:r="http://schemas.openxmlformats.org/officeDocument/2006/relationships" r:id="rId9" tooltip="geographicay"/>
          <a:extLst>
            <a:ext uri="{FF2B5EF4-FFF2-40B4-BE49-F238E27FC236}">
              <a16:creationId xmlns:a16="http://schemas.microsoft.com/office/drawing/2014/main" id="{BDCAF1BE-752A-4268-950F-0A2CF08D614B}"/>
            </a:ext>
          </a:extLst>
        </xdr:cNvPr>
        <xdr:cNvSpPr txBox="1"/>
      </xdr:nvSpPr>
      <xdr:spPr>
        <a:xfrm>
          <a:off x="8601075" y="76200"/>
          <a:ext cx="1238250" cy="342900"/>
        </a:xfrm>
        <a:prstGeom prst="rect">
          <a:avLst/>
        </a:prstGeom>
        <a:solidFill>
          <a:srgbClr val="58508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Geographicay</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19050</xdr:colOff>
      <xdr:row>2</xdr:row>
      <xdr:rowOff>107442</xdr:rowOff>
    </xdr:to>
    <xdr:sp macro="" textlink="">
      <xdr:nvSpPr>
        <xdr:cNvPr id="2" name="TextBox 1">
          <a:extLst>
            <a:ext uri="{FF2B5EF4-FFF2-40B4-BE49-F238E27FC236}">
              <a16:creationId xmlns:a16="http://schemas.microsoft.com/office/drawing/2014/main" id="{4CC2C49A-44AE-43C4-BDA6-DB4C989F3EC2}"/>
            </a:ext>
          </a:extLst>
        </xdr:cNvPr>
        <xdr:cNvSpPr txBox="1"/>
      </xdr:nvSpPr>
      <xdr:spPr>
        <a:xfrm>
          <a:off x="0" y="0"/>
          <a:ext cx="15868650" cy="488442"/>
        </a:xfrm>
        <a:prstGeom prst="rect">
          <a:avLst/>
        </a:prstGeom>
        <a:solidFill>
          <a:srgbClr val="58508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editAs="oneCell">
    <xdr:from>
      <xdr:col>0</xdr:col>
      <xdr:colOff>57150</xdr:colOff>
      <xdr:row>0</xdr:row>
      <xdr:rowOff>0</xdr:rowOff>
    </xdr:from>
    <xdr:to>
      <xdr:col>0</xdr:col>
      <xdr:colOff>542925</xdr:colOff>
      <xdr:row>2</xdr:row>
      <xdr:rowOff>104775</xdr:rowOff>
    </xdr:to>
    <xdr:pic>
      <xdr:nvPicPr>
        <xdr:cNvPr id="3" name="Picture 2">
          <a:extLst>
            <a:ext uri="{FF2B5EF4-FFF2-40B4-BE49-F238E27FC236}">
              <a16:creationId xmlns:a16="http://schemas.microsoft.com/office/drawing/2014/main" id="{F820AF58-5F76-499B-A88D-5AEB4ADF5D97}"/>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57150" y="0"/>
          <a:ext cx="485775" cy="485775"/>
        </a:xfrm>
        <a:prstGeom prst="rect">
          <a:avLst/>
        </a:prstGeom>
      </xdr:spPr>
    </xdr:pic>
    <xdr:clientData/>
  </xdr:twoCellAnchor>
  <xdr:twoCellAnchor>
    <xdr:from>
      <xdr:col>0</xdr:col>
      <xdr:colOff>504825</xdr:colOff>
      <xdr:row>0</xdr:row>
      <xdr:rowOff>76200</xdr:rowOff>
    </xdr:from>
    <xdr:to>
      <xdr:col>3</xdr:col>
      <xdr:colOff>371475</xdr:colOff>
      <xdr:row>2</xdr:row>
      <xdr:rowOff>38100</xdr:rowOff>
    </xdr:to>
    <xdr:sp macro="" textlink="">
      <xdr:nvSpPr>
        <xdr:cNvPr id="4" name="TextBox 3">
          <a:extLst>
            <a:ext uri="{FF2B5EF4-FFF2-40B4-BE49-F238E27FC236}">
              <a16:creationId xmlns:a16="http://schemas.microsoft.com/office/drawing/2014/main" id="{712E0DCA-06F2-455F-8F94-D99939B82D6E}"/>
            </a:ext>
          </a:extLst>
        </xdr:cNvPr>
        <xdr:cNvSpPr txBox="1"/>
      </xdr:nvSpPr>
      <xdr:spPr>
        <a:xfrm>
          <a:off x="504825" y="76200"/>
          <a:ext cx="1695450" cy="342900"/>
        </a:xfrm>
        <a:prstGeom prst="rect">
          <a:avLst/>
        </a:prstGeom>
        <a:solidFill>
          <a:srgbClr val="58508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ABC Company</a:t>
          </a:r>
        </a:p>
      </xdr:txBody>
    </xdr:sp>
    <xdr:clientData/>
  </xdr:twoCellAnchor>
  <xdr:twoCellAnchor>
    <xdr:from>
      <xdr:col>11</xdr:col>
      <xdr:colOff>504825</xdr:colOff>
      <xdr:row>0</xdr:row>
      <xdr:rowOff>76200</xdr:rowOff>
    </xdr:from>
    <xdr:to>
      <xdr:col>14</xdr:col>
      <xdr:colOff>123825</xdr:colOff>
      <xdr:row>2</xdr:row>
      <xdr:rowOff>38100</xdr:rowOff>
    </xdr:to>
    <xdr:sp macro="" textlink="">
      <xdr:nvSpPr>
        <xdr:cNvPr id="5" name="TextBox 4">
          <a:hlinkClick xmlns:r="http://schemas.openxmlformats.org/officeDocument/2006/relationships" r:id="rId3" tooltip="Income Sources"/>
          <a:extLst>
            <a:ext uri="{FF2B5EF4-FFF2-40B4-BE49-F238E27FC236}">
              <a16:creationId xmlns:a16="http://schemas.microsoft.com/office/drawing/2014/main" id="{A3B3E277-68B2-4E23-BB23-523CE4349FD6}"/>
            </a:ext>
          </a:extLst>
        </xdr:cNvPr>
        <xdr:cNvSpPr txBox="1"/>
      </xdr:nvSpPr>
      <xdr:spPr>
        <a:xfrm>
          <a:off x="7210425" y="76200"/>
          <a:ext cx="1447800" cy="342900"/>
        </a:xfrm>
        <a:prstGeom prst="rect">
          <a:avLst/>
        </a:prstGeom>
        <a:solidFill>
          <a:srgbClr val="58508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Income</a:t>
          </a:r>
          <a:r>
            <a:rPr lang="en-US" sz="1400" b="1" baseline="0">
              <a:solidFill>
                <a:schemeClr val="bg1"/>
              </a:solidFill>
            </a:rPr>
            <a:t> Sources</a:t>
          </a:r>
          <a:endParaRPr lang="en-US" sz="1400" b="1">
            <a:solidFill>
              <a:schemeClr val="bg1"/>
            </a:solidFill>
          </a:endParaRPr>
        </a:p>
      </xdr:txBody>
    </xdr:sp>
    <xdr:clientData/>
  </xdr:twoCellAnchor>
  <xdr:twoCellAnchor>
    <xdr:from>
      <xdr:col>16</xdr:col>
      <xdr:colOff>161925</xdr:colOff>
      <xdr:row>0</xdr:row>
      <xdr:rowOff>76200</xdr:rowOff>
    </xdr:from>
    <xdr:to>
      <xdr:col>18</xdr:col>
      <xdr:colOff>123825</xdr:colOff>
      <xdr:row>2</xdr:row>
      <xdr:rowOff>38100</xdr:rowOff>
    </xdr:to>
    <xdr:sp macro="" textlink="">
      <xdr:nvSpPr>
        <xdr:cNvPr id="6" name="TextBox 5">
          <a:hlinkClick xmlns:r="http://schemas.openxmlformats.org/officeDocument/2006/relationships" r:id="rId4" tooltip="saes process"/>
          <a:extLst>
            <a:ext uri="{FF2B5EF4-FFF2-40B4-BE49-F238E27FC236}">
              <a16:creationId xmlns:a16="http://schemas.microsoft.com/office/drawing/2014/main" id="{6DCCA983-161D-490F-9695-87364BC691F1}"/>
            </a:ext>
          </a:extLst>
        </xdr:cNvPr>
        <xdr:cNvSpPr txBox="1"/>
      </xdr:nvSpPr>
      <xdr:spPr>
        <a:xfrm>
          <a:off x="9915525" y="76200"/>
          <a:ext cx="1181100" cy="342900"/>
        </a:xfrm>
        <a:prstGeom prst="rect">
          <a:avLst/>
        </a:prstGeom>
        <a:solidFill>
          <a:srgbClr val="58508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Saes</a:t>
          </a:r>
          <a:r>
            <a:rPr lang="en-US" sz="1400" b="1" baseline="0">
              <a:solidFill>
                <a:schemeClr val="bg1"/>
              </a:solidFill>
            </a:rPr>
            <a:t> Process</a:t>
          </a:r>
          <a:endParaRPr lang="en-US" sz="1400" b="1">
            <a:solidFill>
              <a:schemeClr val="bg1"/>
            </a:solidFill>
          </a:endParaRPr>
        </a:p>
      </xdr:txBody>
    </xdr:sp>
    <xdr:clientData/>
  </xdr:twoCellAnchor>
  <xdr:twoCellAnchor>
    <xdr:from>
      <xdr:col>18</xdr:col>
      <xdr:colOff>85725</xdr:colOff>
      <xdr:row>0</xdr:row>
      <xdr:rowOff>76200</xdr:rowOff>
    </xdr:from>
    <xdr:to>
      <xdr:col>20</xdr:col>
      <xdr:colOff>561975</xdr:colOff>
      <xdr:row>2</xdr:row>
      <xdr:rowOff>38100</xdr:rowOff>
    </xdr:to>
    <xdr:sp macro="" textlink="">
      <xdr:nvSpPr>
        <xdr:cNvPr id="7" name="TextBox 6">
          <a:hlinkClick xmlns:r="http://schemas.openxmlformats.org/officeDocument/2006/relationships" r:id="rId5" tooltip="Products status"/>
          <a:extLst>
            <a:ext uri="{FF2B5EF4-FFF2-40B4-BE49-F238E27FC236}">
              <a16:creationId xmlns:a16="http://schemas.microsoft.com/office/drawing/2014/main" id="{956C06C7-E2B4-4D70-828B-71CF8984F802}"/>
            </a:ext>
          </a:extLst>
        </xdr:cNvPr>
        <xdr:cNvSpPr txBox="1"/>
      </xdr:nvSpPr>
      <xdr:spPr>
        <a:xfrm>
          <a:off x="11058525" y="76200"/>
          <a:ext cx="1695450" cy="342900"/>
        </a:xfrm>
        <a:prstGeom prst="rect">
          <a:avLst/>
        </a:prstGeom>
        <a:solidFill>
          <a:srgbClr val="58508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Products</a:t>
          </a:r>
          <a:r>
            <a:rPr lang="en-US" sz="1400" b="1" baseline="0">
              <a:solidFill>
                <a:schemeClr val="bg1"/>
              </a:solidFill>
            </a:rPr>
            <a:t> Status</a:t>
          </a:r>
          <a:endParaRPr lang="en-US" sz="1400" b="1">
            <a:solidFill>
              <a:schemeClr val="bg1"/>
            </a:solidFill>
          </a:endParaRPr>
        </a:p>
      </xdr:txBody>
    </xdr:sp>
    <xdr:clientData/>
  </xdr:twoCellAnchor>
  <xdr:twoCellAnchor>
    <xdr:from>
      <xdr:col>6</xdr:col>
      <xdr:colOff>38100</xdr:colOff>
      <xdr:row>0</xdr:row>
      <xdr:rowOff>76200</xdr:rowOff>
    </xdr:from>
    <xdr:to>
      <xdr:col>8</xdr:col>
      <xdr:colOff>514350</xdr:colOff>
      <xdr:row>2</xdr:row>
      <xdr:rowOff>38100</xdr:rowOff>
    </xdr:to>
    <xdr:sp macro="" textlink="">
      <xdr:nvSpPr>
        <xdr:cNvPr id="8" name="TextBox 7">
          <a:hlinkClick xmlns:r="http://schemas.openxmlformats.org/officeDocument/2006/relationships" r:id="rId6" tooltip="chatgpt"/>
          <a:extLst>
            <a:ext uri="{FF2B5EF4-FFF2-40B4-BE49-F238E27FC236}">
              <a16:creationId xmlns:a16="http://schemas.microsoft.com/office/drawing/2014/main" id="{79455CE3-0F8C-4F2C-B462-B51D71C1D0AC}"/>
            </a:ext>
          </a:extLst>
        </xdr:cNvPr>
        <xdr:cNvSpPr txBox="1"/>
      </xdr:nvSpPr>
      <xdr:spPr>
        <a:xfrm>
          <a:off x="3695700" y="76200"/>
          <a:ext cx="1695450" cy="342900"/>
        </a:xfrm>
        <a:prstGeom prst="rect">
          <a:avLst/>
        </a:prstGeom>
        <a:solidFill>
          <a:srgbClr val="58508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Browse</a:t>
          </a:r>
        </a:p>
        <a:p>
          <a:endParaRPr lang="en-US" sz="1400" b="1">
            <a:solidFill>
              <a:schemeClr val="bg1"/>
            </a:solidFill>
          </a:endParaRPr>
        </a:p>
      </xdr:txBody>
    </xdr:sp>
    <xdr:clientData/>
  </xdr:twoCellAnchor>
  <xdr:twoCellAnchor editAs="oneCell">
    <xdr:from>
      <xdr:col>5</xdr:col>
      <xdr:colOff>295275</xdr:colOff>
      <xdr:row>0</xdr:row>
      <xdr:rowOff>38100</xdr:rowOff>
    </xdr:from>
    <xdr:to>
      <xdr:col>6</xdr:col>
      <xdr:colOff>123825</xdr:colOff>
      <xdr:row>2</xdr:row>
      <xdr:rowOff>95250</xdr:rowOff>
    </xdr:to>
    <xdr:pic>
      <xdr:nvPicPr>
        <xdr:cNvPr id="9" name="Graphic 8" descr="Internet with solid fill">
          <a:extLst>
            <a:ext uri="{FF2B5EF4-FFF2-40B4-BE49-F238E27FC236}">
              <a16:creationId xmlns:a16="http://schemas.microsoft.com/office/drawing/2014/main" id="{66F3E6A3-5E3B-4B58-BA98-FA56F314E7A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343275" y="38100"/>
          <a:ext cx="438150" cy="438150"/>
        </a:xfrm>
        <a:prstGeom prst="rect">
          <a:avLst/>
        </a:prstGeom>
      </xdr:spPr>
    </xdr:pic>
    <xdr:clientData/>
  </xdr:twoCellAnchor>
  <xdr:twoCellAnchor>
    <xdr:from>
      <xdr:col>14</xdr:col>
      <xdr:colOff>133349</xdr:colOff>
      <xdr:row>2</xdr:row>
      <xdr:rowOff>20955</xdr:rowOff>
    </xdr:from>
    <xdr:to>
      <xdr:col>14</xdr:col>
      <xdr:colOff>600074</xdr:colOff>
      <xdr:row>2</xdr:row>
      <xdr:rowOff>66674</xdr:rowOff>
    </xdr:to>
    <xdr:sp macro="" textlink="">
      <xdr:nvSpPr>
        <xdr:cNvPr id="10" name="Rectangle: Rounded Corners 9">
          <a:extLst>
            <a:ext uri="{FF2B5EF4-FFF2-40B4-BE49-F238E27FC236}">
              <a16:creationId xmlns:a16="http://schemas.microsoft.com/office/drawing/2014/main" id="{A3602C47-8F50-4972-A2E5-AC21DB32B4D4}"/>
            </a:ext>
          </a:extLst>
        </xdr:cNvPr>
        <xdr:cNvSpPr/>
      </xdr:nvSpPr>
      <xdr:spPr>
        <a:xfrm>
          <a:off x="8667749" y="401955"/>
          <a:ext cx="466725" cy="45719"/>
        </a:xfrm>
        <a:prstGeom prst="roundRect">
          <a:avLst/>
        </a:prstGeom>
        <a:solidFill>
          <a:srgbClr val="3608B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66675</xdr:colOff>
      <xdr:row>0</xdr:row>
      <xdr:rowOff>76200</xdr:rowOff>
    </xdr:from>
    <xdr:to>
      <xdr:col>16</xdr:col>
      <xdr:colOff>85725</xdr:colOff>
      <xdr:row>2</xdr:row>
      <xdr:rowOff>38100</xdr:rowOff>
    </xdr:to>
    <xdr:sp macro="" textlink="">
      <xdr:nvSpPr>
        <xdr:cNvPr id="11" name="TextBox 10">
          <a:hlinkClick xmlns:r="http://schemas.openxmlformats.org/officeDocument/2006/relationships" r:id="rId9" tooltip="geographicay"/>
          <a:extLst>
            <a:ext uri="{FF2B5EF4-FFF2-40B4-BE49-F238E27FC236}">
              <a16:creationId xmlns:a16="http://schemas.microsoft.com/office/drawing/2014/main" id="{87319C16-2FDF-4CBC-A466-FD4D00C74910}"/>
            </a:ext>
          </a:extLst>
        </xdr:cNvPr>
        <xdr:cNvSpPr txBox="1"/>
      </xdr:nvSpPr>
      <xdr:spPr>
        <a:xfrm>
          <a:off x="8601075" y="76200"/>
          <a:ext cx="1238250" cy="342900"/>
        </a:xfrm>
        <a:prstGeom prst="rect">
          <a:avLst/>
        </a:prstGeom>
        <a:solidFill>
          <a:srgbClr val="58508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Geographicay</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19050</xdr:colOff>
      <xdr:row>2</xdr:row>
      <xdr:rowOff>107442</xdr:rowOff>
    </xdr:to>
    <xdr:sp macro="" textlink="">
      <xdr:nvSpPr>
        <xdr:cNvPr id="2" name="TextBox 1">
          <a:extLst>
            <a:ext uri="{FF2B5EF4-FFF2-40B4-BE49-F238E27FC236}">
              <a16:creationId xmlns:a16="http://schemas.microsoft.com/office/drawing/2014/main" id="{07AD45C8-93C3-4F8E-B9F3-2D5D0B679766}"/>
            </a:ext>
          </a:extLst>
        </xdr:cNvPr>
        <xdr:cNvSpPr txBox="1"/>
      </xdr:nvSpPr>
      <xdr:spPr>
        <a:xfrm>
          <a:off x="0" y="0"/>
          <a:ext cx="15868650" cy="488442"/>
        </a:xfrm>
        <a:prstGeom prst="rect">
          <a:avLst/>
        </a:prstGeom>
        <a:solidFill>
          <a:srgbClr val="58508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editAs="oneCell">
    <xdr:from>
      <xdr:col>0</xdr:col>
      <xdr:colOff>57150</xdr:colOff>
      <xdr:row>0</xdr:row>
      <xdr:rowOff>0</xdr:rowOff>
    </xdr:from>
    <xdr:to>
      <xdr:col>0</xdr:col>
      <xdr:colOff>542925</xdr:colOff>
      <xdr:row>2</xdr:row>
      <xdr:rowOff>104775</xdr:rowOff>
    </xdr:to>
    <xdr:pic>
      <xdr:nvPicPr>
        <xdr:cNvPr id="3" name="Picture 2">
          <a:extLst>
            <a:ext uri="{FF2B5EF4-FFF2-40B4-BE49-F238E27FC236}">
              <a16:creationId xmlns:a16="http://schemas.microsoft.com/office/drawing/2014/main" id="{1864EE54-D430-44BF-BF71-A83E600FE0EF}"/>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57150" y="0"/>
          <a:ext cx="485775" cy="485775"/>
        </a:xfrm>
        <a:prstGeom prst="rect">
          <a:avLst/>
        </a:prstGeom>
      </xdr:spPr>
    </xdr:pic>
    <xdr:clientData/>
  </xdr:twoCellAnchor>
  <xdr:twoCellAnchor>
    <xdr:from>
      <xdr:col>0</xdr:col>
      <xdr:colOff>504825</xdr:colOff>
      <xdr:row>0</xdr:row>
      <xdr:rowOff>76200</xdr:rowOff>
    </xdr:from>
    <xdr:to>
      <xdr:col>3</xdr:col>
      <xdr:colOff>371475</xdr:colOff>
      <xdr:row>2</xdr:row>
      <xdr:rowOff>38100</xdr:rowOff>
    </xdr:to>
    <xdr:sp macro="" textlink="">
      <xdr:nvSpPr>
        <xdr:cNvPr id="4" name="TextBox 3">
          <a:extLst>
            <a:ext uri="{FF2B5EF4-FFF2-40B4-BE49-F238E27FC236}">
              <a16:creationId xmlns:a16="http://schemas.microsoft.com/office/drawing/2014/main" id="{907CEBFD-F32F-401B-A1B6-06DBC279F0A6}"/>
            </a:ext>
          </a:extLst>
        </xdr:cNvPr>
        <xdr:cNvSpPr txBox="1"/>
      </xdr:nvSpPr>
      <xdr:spPr>
        <a:xfrm>
          <a:off x="504825" y="76200"/>
          <a:ext cx="1695450" cy="342900"/>
        </a:xfrm>
        <a:prstGeom prst="rect">
          <a:avLst/>
        </a:prstGeom>
        <a:solidFill>
          <a:srgbClr val="58508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ABC Company</a:t>
          </a:r>
        </a:p>
      </xdr:txBody>
    </xdr:sp>
    <xdr:clientData/>
  </xdr:twoCellAnchor>
  <xdr:twoCellAnchor>
    <xdr:from>
      <xdr:col>11</xdr:col>
      <xdr:colOff>504825</xdr:colOff>
      <xdr:row>0</xdr:row>
      <xdr:rowOff>76200</xdr:rowOff>
    </xdr:from>
    <xdr:to>
      <xdr:col>14</xdr:col>
      <xdr:colOff>123825</xdr:colOff>
      <xdr:row>2</xdr:row>
      <xdr:rowOff>38100</xdr:rowOff>
    </xdr:to>
    <xdr:sp macro="" textlink="">
      <xdr:nvSpPr>
        <xdr:cNvPr id="5" name="TextBox 4">
          <a:hlinkClick xmlns:r="http://schemas.openxmlformats.org/officeDocument/2006/relationships" r:id="rId3" tooltip="Income Sources"/>
          <a:extLst>
            <a:ext uri="{FF2B5EF4-FFF2-40B4-BE49-F238E27FC236}">
              <a16:creationId xmlns:a16="http://schemas.microsoft.com/office/drawing/2014/main" id="{CB930488-5DAE-4170-95F8-148CCC0477A2}"/>
            </a:ext>
          </a:extLst>
        </xdr:cNvPr>
        <xdr:cNvSpPr txBox="1"/>
      </xdr:nvSpPr>
      <xdr:spPr>
        <a:xfrm>
          <a:off x="7210425" y="76200"/>
          <a:ext cx="1447800" cy="342900"/>
        </a:xfrm>
        <a:prstGeom prst="rect">
          <a:avLst/>
        </a:prstGeom>
        <a:solidFill>
          <a:srgbClr val="58508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Income</a:t>
          </a:r>
          <a:r>
            <a:rPr lang="en-US" sz="1400" b="1" baseline="0">
              <a:solidFill>
                <a:schemeClr val="bg1"/>
              </a:solidFill>
            </a:rPr>
            <a:t> Sources</a:t>
          </a:r>
          <a:endParaRPr lang="en-US" sz="1400" b="1">
            <a:solidFill>
              <a:schemeClr val="bg1"/>
            </a:solidFill>
          </a:endParaRPr>
        </a:p>
      </xdr:txBody>
    </xdr:sp>
    <xdr:clientData/>
  </xdr:twoCellAnchor>
  <xdr:twoCellAnchor>
    <xdr:from>
      <xdr:col>16</xdr:col>
      <xdr:colOff>161925</xdr:colOff>
      <xdr:row>0</xdr:row>
      <xdr:rowOff>76200</xdr:rowOff>
    </xdr:from>
    <xdr:to>
      <xdr:col>18</xdr:col>
      <xdr:colOff>123825</xdr:colOff>
      <xdr:row>2</xdr:row>
      <xdr:rowOff>38100</xdr:rowOff>
    </xdr:to>
    <xdr:sp macro="" textlink="">
      <xdr:nvSpPr>
        <xdr:cNvPr id="6" name="TextBox 5">
          <a:hlinkClick xmlns:r="http://schemas.openxmlformats.org/officeDocument/2006/relationships" r:id="rId4" tooltip="saes process"/>
          <a:extLst>
            <a:ext uri="{FF2B5EF4-FFF2-40B4-BE49-F238E27FC236}">
              <a16:creationId xmlns:a16="http://schemas.microsoft.com/office/drawing/2014/main" id="{EB15DF9B-F491-467C-81D5-0E2147C1A23E}"/>
            </a:ext>
          </a:extLst>
        </xdr:cNvPr>
        <xdr:cNvSpPr txBox="1"/>
      </xdr:nvSpPr>
      <xdr:spPr>
        <a:xfrm>
          <a:off x="9915525" y="76200"/>
          <a:ext cx="1181100" cy="342900"/>
        </a:xfrm>
        <a:prstGeom prst="rect">
          <a:avLst/>
        </a:prstGeom>
        <a:solidFill>
          <a:srgbClr val="58508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Saes</a:t>
          </a:r>
          <a:r>
            <a:rPr lang="en-US" sz="1400" b="1" baseline="0">
              <a:solidFill>
                <a:schemeClr val="bg1"/>
              </a:solidFill>
            </a:rPr>
            <a:t> Process</a:t>
          </a:r>
          <a:endParaRPr lang="en-US" sz="1400" b="1">
            <a:solidFill>
              <a:schemeClr val="bg1"/>
            </a:solidFill>
          </a:endParaRPr>
        </a:p>
      </xdr:txBody>
    </xdr:sp>
    <xdr:clientData/>
  </xdr:twoCellAnchor>
  <xdr:twoCellAnchor>
    <xdr:from>
      <xdr:col>18</xdr:col>
      <xdr:colOff>85725</xdr:colOff>
      <xdr:row>0</xdr:row>
      <xdr:rowOff>76200</xdr:rowOff>
    </xdr:from>
    <xdr:to>
      <xdr:col>20</xdr:col>
      <xdr:colOff>561975</xdr:colOff>
      <xdr:row>2</xdr:row>
      <xdr:rowOff>38100</xdr:rowOff>
    </xdr:to>
    <xdr:sp macro="" textlink="">
      <xdr:nvSpPr>
        <xdr:cNvPr id="7" name="TextBox 6">
          <a:hlinkClick xmlns:r="http://schemas.openxmlformats.org/officeDocument/2006/relationships" r:id="rId5" tooltip="Products status"/>
          <a:extLst>
            <a:ext uri="{FF2B5EF4-FFF2-40B4-BE49-F238E27FC236}">
              <a16:creationId xmlns:a16="http://schemas.microsoft.com/office/drawing/2014/main" id="{9301BF08-E727-4A0E-8DB8-F379B36AEDDF}"/>
            </a:ext>
          </a:extLst>
        </xdr:cNvPr>
        <xdr:cNvSpPr txBox="1"/>
      </xdr:nvSpPr>
      <xdr:spPr>
        <a:xfrm>
          <a:off x="11058525" y="76200"/>
          <a:ext cx="1695450" cy="342900"/>
        </a:xfrm>
        <a:prstGeom prst="rect">
          <a:avLst/>
        </a:prstGeom>
        <a:solidFill>
          <a:srgbClr val="58508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Products</a:t>
          </a:r>
          <a:r>
            <a:rPr lang="en-US" sz="1400" b="1" baseline="0">
              <a:solidFill>
                <a:schemeClr val="bg1"/>
              </a:solidFill>
            </a:rPr>
            <a:t> Status</a:t>
          </a:r>
          <a:endParaRPr lang="en-US" sz="1400" b="1">
            <a:solidFill>
              <a:schemeClr val="bg1"/>
            </a:solidFill>
          </a:endParaRPr>
        </a:p>
      </xdr:txBody>
    </xdr:sp>
    <xdr:clientData/>
  </xdr:twoCellAnchor>
  <xdr:twoCellAnchor>
    <xdr:from>
      <xdr:col>6</xdr:col>
      <xdr:colOff>38100</xdr:colOff>
      <xdr:row>0</xdr:row>
      <xdr:rowOff>76200</xdr:rowOff>
    </xdr:from>
    <xdr:to>
      <xdr:col>8</xdr:col>
      <xdr:colOff>514350</xdr:colOff>
      <xdr:row>2</xdr:row>
      <xdr:rowOff>38100</xdr:rowOff>
    </xdr:to>
    <xdr:sp macro="" textlink="">
      <xdr:nvSpPr>
        <xdr:cNvPr id="8" name="TextBox 7">
          <a:hlinkClick xmlns:r="http://schemas.openxmlformats.org/officeDocument/2006/relationships" r:id="rId6" tooltip="chatgpt"/>
          <a:extLst>
            <a:ext uri="{FF2B5EF4-FFF2-40B4-BE49-F238E27FC236}">
              <a16:creationId xmlns:a16="http://schemas.microsoft.com/office/drawing/2014/main" id="{1CE3DFC3-83E4-43B7-8902-04B43166DE87}"/>
            </a:ext>
          </a:extLst>
        </xdr:cNvPr>
        <xdr:cNvSpPr txBox="1"/>
      </xdr:nvSpPr>
      <xdr:spPr>
        <a:xfrm>
          <a:off x="3695700" y="76200"/>
          <a:ext cx="1695450" cy="342900"/>
        </a:xfrm>
        <a:prstGeom prst="rect">
          <a:avLst/>
        </a:prstGeom>
        <a:solidFill>
          <a:srgbClr val="58508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Browse</a:t>
          </a:r>
        </a:p>
        <a:p>
          <a:endParaRPr lang="en-US" sz="1400" b="1">
            <a:solidFill>
              <a:schemeClr val="bg1"/>
            </a:solidFill>
          </a:endParaRPr>
        </a:p>
      </xdr:txBody>
    </xdr:sp>
    <xdr:clientData/>
  </xdr:twoCellAnchor>
  <xdr:twoCellAnchor editAs="oneCell">
    <xdr:from>
      <xdr:col>5</xdr:col>
      <xdr:colOff>295275</xdr:colOff>
      <xdr:row>0</xdr:row>
      <xdr:rowOff>38100</xdr:rowOff>
    </xdr:from>
    <xdr:to>
      <xdr:col>6</xdr:col>
      <xdr:colOff>123825</xdr:colOff>
      <xdr:row>2</xdr:row>
      <xdr:rowOff>95250</xdr:rowOff>
    </xdr:to>
    <xdr:pic>
      <xdr:nvPicPr>
        <xdr:cNvPr id="9" name="Graphic 8" descr="Internet with solid fill">
          <a:extLst>
            <a:ext uri="{FF2B5EF4-FFF2-40B4-BE49-F238E27FC236}">
              <a16:creationId xmlns:a16="http://schemas.microsoft.com/office/drawing/2014/main" id="{34B34045-4BA0-4DAF-AD97-148E5C4545A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343275" y="38100"/>
          <a:ext cx="438150" cy="438150"/>
        </a:xfrm>
        <a:prstGeom prst="rect">
          <a:avLst/>
        </a:prstGeom>
      </xdr:spPr>
    </xdr:pic>
    <xdr:clientData/>
  </xdr:twoCellAnchor>
  <xdr:twoCellAnchor>
    <xdr:from>
      <xdr:col>18</xdr:col>
      <xdr:colOff>190499</xdr:colOff>
      <xdr:row>1</xdr:row>
      <xdr:rowOff>182880</xdr:rowOff>
    </xdr:from>
    <xdr:to>
      <xdr:col>19</xdr:col>
      <xdr:colOff>47624</xdr:colOff>
      <xdr:row>2</xdr:row>
      <xdr:rowOff>38099</xdr:rowOff>
    </xdr:to>
    <xdr:sp macro="" textlink="">
      <xdr:nvSpPr>
        <xdr:cNvPr id="10" name="Rectangle: Rounded Corners 9">
          <a:extLst>
            <a:ext uri="{FF2B5EF4-FFF2-40B4-BE49-F238E27FC236}">
              <a16:creationId xmlns:a16="http://schemas.microsoft.com/office/drawing/2014/main" id="{D5B5680B-2249-4FFF-9E3C-FAB79858181F}"/>
            </a:ext>
          </a:extLst>
        </xdr:cNvPr>
        <xdr:cNvSpPr/>
      </xdr:nvSpPr>
      <xdr:spPr>
        <a:xfrm>
          <a:off x="11163299" y="373380"/>
          <a:ext cx="466725" cy="45719"/>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66675</xdr:colOff>
      <xdr:row>0</xdr:row>
      <xdr:rowOff>76200</xdr:rowOff>
    </xdr:from>
    <xdr:to>
      <xdr:col>16</xdr:col>
      <xdr:colOff>85725</xdr:colOff>
      <xdr:row>2</xdr:row>
      <xdr:rowOff>38100</xdr:rowOff>
    </xdr:to>
    <xdr:sp macro="" textlink="">
      <xdr:nvSpPr>
        <xdr:cNvPr id="11" name="TextBox 10">
          <a:hlinkClick xmlns:r="http://schemas.openxmlformats.org/officeDocument/2006/relationships" r:id="rId9" tooltip="geographicay"/>
          <a:extLst>
            <a:ext uri="{FF2B5EF4-FFF2-40B4-BE49-F238E27FC236}">
              <a16:creationId xmlns:a16="http://schemas.microsoft.com/office/drawing/2014/main" id="{DDE51F6C-E5D5-4D07-8B4E-FF374FCB3FDC}"/>
            </a:ext>
          </a:extLst>
        </xdr:cNvPr>
        <xdr:cNvSpPr txBox="1"/>
      </xdr:nvSpPr>
      <xdr:spPr>
        <a:xfrm>
          <a:off x="8601075" y="76200"/>
          <a:ext cx="1238250" cy="342900"/>
        </a:xfrm>
        <a:prstGeom prst="rect">
          <a:avLst/>
        </a:prstGeom>
        <a:solidFill>
          <a:srgbClr val="58508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Geographicay</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76.918594675924" createdVersion="7" refreshedVersion="7" minRefreshableVersion="3" recordCount="38" xr:uid="{D20916A5-DE92-42FB-8F57-B7D21C8A0B30}">
  <cacheSource type="worksheet">
    <worksheetSource ref="A1:I1048576" sheet="data2"/>
  </cacheSource>
  <cacheFields count="9">
    <cacheField name="Year" numFmtId="0">
      <sharedItems containsBlank="1" count="5">
        <s v="2018"/>
        <s v="2019"/>
        <s v="2020"/>
        <s v="..."/>
        <m/>
      </sharedItems>
    </cacheField>
    <cacheField name="Month" numFmtId="0">
      <sharedItems containsBlank="1" count="14">
        <s v="Jan"/>
        <s v="Feb"/>
        <s v="Mar"/>
        <s v="Apr"/>
        <s v="May"/>
        <s v="Jun"/>
        <s v="Jul"/>
        <s v="Aug"/>
        <s v="Sep"/>
        <s v="Oct"/>
        <s v="Nov"/>
        <s v="Dec"/>
        <s v=""/>
        <m/>
      </sharedItems>
    </cacheField>
    <cacheField name="Income Sources" numFmtId="0">
      <sharedItems containsBlank="1" count="5">
        <s v="Online Sales"/>
        <s v="Offline Sales"/>
        <s v="Services"/>
        <s v=""/>
        <m/>
      </sharedItems>
    </cacheField>
    <cacheField name="Income Breakdowns" numFmtId="0">
      <sharedItems containsBlank="1" count="7">
        <s v="Product A"/>
        <s v="Product B"/>
        <s v="Consulting"/>
        <s v="Product C"/>
        <s v="Training"/>
        <s v=""/>
        <m/>
      </sharedItems>
    </cacheField>
    <cacheField name="Counts" numFmtId="0">
      <sharedItems containsString="0" containsBlank="1" containsNumber="1" containsInteger="1" minValue="150" maxValue="1050"/>
    </cacheField>
    <cacheField name="Income" numFmtId="0">
      <sharedItems containsString="0" containsBlank="1" containsNumber="1" containsInteger="1" minValue="18000" maxValue="62000"/>
    </cacheField>
    <cacheField name="Target Income" numFmtId="0">
      <sharedItems containsString="0" containsBlank="1" containsNumber="1" containsInteger="1" minValue="20000" maxValue="67000"/>
    </cacheField>
    <cacheField name="Operating Profit" numFmtId="0">
      <sharedItems containsString="0" containsBlank="1" containsNumber="1" containsInteger="1" minValue="10000" maxValue="36000"/>
    </cacheField>
    <cacheField name="Marketing Strategies" numFmtId="0">
      <sharedItems containsBlank="1" containsMixedTypes="1" containsNumber="1" containsInteger="1" minValue="123456" maxValue="987654" count="13">
        <s v="B2B"/>
        <s v="B2C"/>
        <m/>
        <n v="987654" u="1"/>
        <n v="876543" u="1"/>
        <n v="345612" u="1"/>
        <n v="654321" u="1"/>
        <n v="234567" u="1"/>
        <n v="567890" u="1"/>
        <n v="456789" u="1"/>
        <n v="678901" u="1"/>
        <n v="123456" u="1"/>
        <n v="345678" u="1"/>
      </sharedItems>
    </cacheField>
  </cacheFields>
  <extLst>
    <ext xmlns:x14="http://schemas.microsoft.com/office/spreadsheetml/2009/9/main" uri="{725AE2AE-9491-48be-B2B4-4EB974FC3084}">
      <x14:pivotCacheDefinition pivotCacheId="14324217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x v="0"/>
    <x v="0"/>
    <x v="0"/>
    <x v="0"/>
    <n v="500"/>
    <n v="25000"/>
    <n v="30000"/>
    <n v="15000"/>
    <x v="0"/>
  </r>
  <r>
    <x v="0"/>
    <x v="1"/>
    <x v="1"/>
    <x v="1"/>
    <n v="300"/>
    <n v="18000"/>
    <n v="20000"/>
    <n v="10000"/>
    <x v="0"/>
  </r>
  <r>
    <x v="0"/>
    <x v="2"/>
    <x v="2"/>
    <x v="2"/>
    <n v="200"/>
    <n v="40000"/>
    <n v="45000"/>
    <n v="25000"/>
    <x v="0"/>
  </r>
  <r>
    <x v="0"/>
    <x v="3"/>
    <x v="0"/>
    <x v="3"/>
    <n v="400"/>
    <n v="20000"/>
    <n v="22000"/>
    <n v="12000"/>
    <x v="0"/>
  </r>
  <r>
    <x v="0"/>
    <x v="4"/>
    <x v="1"/>
    <x v="0"/>
    <n v="600"/>
    <n v="30000"/>
    <n v="35000"/>
    <n v="18000"/>
    <x v="0"/>
  </r>
  <r>
    <x v="0"/>
    <x v="5"/>
    <x v="2"/>
    <x v="4"/>
    <n v="150"/>
    <n v="30000"/>
    <n v="35000"/>
    <n v="20000"/>
    <x v="0"/>
  </r>
  <r>
    <x v="1"/>
    <x v="0"/>
    <x v="0"/>
    <x v="1"/>
    <n v="700"/>
    <n v="35000"/>
    <n v="40000"/>
    <n v="22000"/>
    <x v="0"/>
  </r>
  <r>
    <x v="1"/>
    <x v="1"/>
    <x v="1"/>
    <x v="3"/>
    <n v="500"/>
    <n v="25000"/>
    <n v="28000"/>
    <n v="15000"/>
    <x v="0"/>
  </r>
  <r>
    <x v="1"/>
    <x v="2"/>
    <x v="2"/>
    <x v="2"/>
    <n v="300"/>
    <n v="50000"/>
    <n v="55000"/>
    <n v="30000"/>
    <x v="0"/>
  </r>
  <r>
    <x v="1"/>
    <x v="3"/>
    <x v="0"/>
    <x v="0"/>
    <n v="800"/>
    <n v="40000"/>
    <n v="45000"/>
    <n v="25000"/>
    <x v="0"/>
  </r>
  <r>
    <x v="1"/>
    <x v="4"/>
    <x v="1"/>
    <x v="1"/>
    <n v="600"/>
    <n v="30000"/>
    <n v="33000"/>
    <n v="18000"/>
    <x v="0"/>
  </r>
  <r>
    <x v="1"/>
    <x v="5"/>
    <x v="2"/>
    <x v="4"/>
    <n v="200"/>
    <n v="40000"/>
    <n v="45000"/>
    <n v="25000"/>
    <x v="0"/>
  </r>
  <r>
    <x v="2"/>
    <x v="0"/>
    <x v="0"/>
    <x v="3"/>
    <n v="900"/>
    <n v="45000"/>
    <n v="50000"/>
    <n v="28000"/>
    <x v="0"/>
  </r>
  <r>
    <x v="2"/>
    <x v="1"/>
    <x v="1"/>
    <x v="0"/>
    <n v="700"/>
    <n v="35000"/>
    <n v="38000"/>
    <n v="20000"/>
    <x v="0"/>
  </r>
  <r>
    <x v="2"/>
    <x v="2"/>
    <x v="2"/>
    <x v="2"/>
    <n v="400"/>
    <n v="60000"/>
    <n v="65000"/>
    <n v="35000"/>
    <x v="0"/>
  </r>
  <r>
    <x v="2"/>
    <x v="3"/>
    <x v="0"/>
    <x v="1"/>
    <n v="1000"/>
    <n v="50000"/>
    <n v="55000"/>
    <n v="30000"/>
    <x v="0"/>
  </r>
  <r>
    <x v="2"/>
    <x v="4"/>
    <x v="1"/>
    <x v="3"/>
    <n v="800"/>
    <n v="40000"/>
    <n v="43000"/>
    <n v="23000"/>
    <x v="0"/>
  </r>
  <r>
    <x v="2"/>
    <x v="5"/>
    <x v="2"/>
    <x v="4"/>
    <n v="300"/>
    <n v="50000"/>
    <n v="55000"/>
    <n v="30000"/>
    <x v="0"/>
  </r>
  <r>
    <x v="0"/>
    <x v="6"/>
    <x v="0"/>
    <x v="0"/>
    <n v="550"/>
    <n v="28000"/>
    <n v="32000"/>
    <n v="16000"/>
    <x v="0"/>
  </r>
  <r>
    <x v="0"/>
    <x v="7"/>
    <x v="1"/>
    <x v="1"/>
    <n v="350"/>
    <n v="19000"/>
    <n v="21000"/>
    <n v="11000"/>
    <x v="0"/>
  </r>
  <r>
    <x v="0"/>
    <x v="8"/>
    <x v="2"/>
    <x v="2"/>
    <n v="250"/>
    <n v="42000"/>
    <n v="47000"/>
    <n v="26000"/>
    <x v="0"/>
  </r>
  <r>
    <x v="0"/>
    <x v="9"/>
    <x v="0"/>
    <x v="3"/>
    <n v="450"/>
    <n v="22000"/>
    <n v="24000"/>
    <n v="13000"/>
    <x v="1"/>
  </r>
  <r>
    <x v="0"/>
    <x v="10"/>
    <x v="1"/>
    <x v="0"/>
    <n v="650"/>
    <n v="32000"/>
    <n v="36000"/>
    <n v="19000"/>
    <x v="1"/>
  </r>
  <r>
    <x v="0"/>
    <x v="11"/>
    <x v="2"/>
    <x v="4"/>
    <n v="180"/>
    <n v="32000"/>
    <n v="36000"/>
    <n v="21000"/>
    <x v="1"/>
  </r>
  <r>
    <x v="1"/>
    <x v="0"/>
    <x v="0"/>
    <x v="1"/>
    <n v="750"/>
    <n v="36000"/>
    <n v="41000"/>
    <n v="23000"/>
    <x v="1"/>
  </r>
  <r>
    <x v="1"/>
    <x v="1"/>
    <x v="1"/>
    <x v="3"/>
    <n v="550"/>
    <n v="26000"/>
    <n v="29000"/>
    <n v="16000"/>
    <x v="1"/>
  </r>
  <r>
    <x v="1"/>
    <x v="2"/>
    <x v="2"/>
    <x v="2"/>
    <n v="350"/>
    <n v="52000"/>
    <n v="57000"/>
    <n v="31000"/>
    <x v="1"/>
  </r>
  <r>
    <x v="1"/>
    <x v="3"/>
    <x v="0"/>
    <x v="0"/>
    <n v="850"/>
    <n v="42000"/>
    <n v="47000"/>
    <n v="26000"/>
    <x v="1"/>
  </r>
  <r>
    <x v="1"/>
    <x v="4"/>
    <x v="1"/>
    <x v="1"/>
    <n v="650"/>
    <n v="33000"/>
    <n v="37000"/>
    <n v="20000"/>
    <x v="1"/>
  </r>
  <r>
    <x v="1"/>
    <x v="5"/>
    <x v="2"/>
    <x v="4"/>
    <n v="220"/>
    <n v="42000"/>
    <n v="47000"/>
    <n v="26000"/>
    <x v="1"/>
  </r>
  <r>
    <x v="2"/>
    <x v="0"/>
    <x v="0"/>
    <x v="3"/>
    <n v="950"/>
    <n v="46000"/>
    <n v="51000"/>
    <n v="29000"/>
    <x v="1"/>
  </r>
  <r>
    <x v="2"/>
    <x v="1"/>
    <x v="1"/>
    <x v="0"/>
    <n v="750"/>
    <n v="36000"/>
    <n v="40000"/>
    <n v="22000"/>
    <x v="1"/>
  </r>
  <r>
    <x v="2"/>
    <x v="2"/>
    <x v="2"/>
    <x v="2"/>
    <n v="450"/>
    <n v="62000"/>
    <n v="67000"/>
    <n v="36000"/>
    <x v="1"/>
  </r>
  <r>
    <x v="2"/>
    <x v="3"/>
    <x v="0"/>
    <x v="1"/>
    <n v="1050"/>
    <n v="52000"/>
    <n v="57000"/>
    <n v="31000"/>
    <x v="1"/>
  </r>
  <r>
    <x v="2"/>
    <x v="4"/>
    <x v="1"/>
    <x v="3"/>
    <n v="850"/>
    <n v="42000"/>
    <n v="46000"/>
    <n v="25000"/>
    <x v="1"/>
  </r>
  <r>
    <x v="2"/>
    <x v="5"/>
    <x v="2"/>
    <x v="4"/>
    <n v="280"/>
    <n v="52000"/>
    <n v="57000"/>
    <n v="31000"/>
    <x v="1"/>
  </r>
  <r>
    <x v="3"/>
    <x v="12"/>
    <x v="3"/>
    <x v="5"/>
    <m/>
    <m/>
    <m/>
    <m/>
    <x v="2"/>
  </r>
  <r>
    <x v="4"/>
    <x v="13"/>
    <x v="4"/>
    <x v="6"/>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DA44C7-76F9-4748-A9F1-3C1BD15FD75A}"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D24:F34" firstHeaderRow="0" firstDataRow="1" firstDataCol="1"/>
  <pivotFields count="9">
    <pivotField showAll="0">
      <items count="6">
        <item h="1" x="3"/>
        <item h="1" x="0"/>
        <item h="1" x="1"/>
        <item x="2"/>
        <item h="1" x="4"/>
        <item t="default"/>
      </items>
    </pivotField>
    <pivotField showAll="0">
      <items count="15">
        <item x="0"/>
        <item x="1"/>
        <item x="2"/>
        <item x="3"/>
        <item x="4"/>
        <item x="5"/>
        <item x="6"/>
        <item x="7"/>
        <item x="8"/>
        <item x="9"/>
        <item x="10"/>
        <item x="11"/>
        <item x="12"/>
        <item x="13"/>
        <item t="default"/>
      </items>
    </pivotField>
    <pivotField axis="axisRow" showAll="0">
      <items count="6">
        <item x="3"/>
        <item x="1"/>
        <item x="0"/>
        <item x="2"/>
        <item x="4"/>
        <item t="default"/>
      </items>
    </pivotField>
    <pivotField axis="axisRow" showAll="0">
      <items count="8">
        <item x="5"/>
        <item x="2"/>
        <item x="0"/>
        <item x="1"/>
        <item x="3"/>
        <item x="4"/>
        <item x="6"/>
        <item t="default"/>
      </items>
    </pivotField>
    <pivotField showAll="0"/>
    <pivotField dataField="1" showAll="0"/>
    <pivotField showAll="0"/>
    <pivotField showAll="0"/>
    <pivotField showAll="0"/>
  </pivotFields>
  <rowFields count="2">
    <field x="2"/>
    <field x="3"/>
  </rowFields>
  <rowItems count="10">
    <i>
      <x v="1"/>
    </i>
    <i r="1">
      <x v="2"/>
    </i>
    <i r="1">
      <x v="4"/>
    </i>
    <i>
      <x v="2"/>
    </i>
    <i r="1">
      <x v="3"/>
    </i>
    <i r="1">
      <x v="4"/>
    </i>
    <i>
      <x v="3"/>
    </i>
    <i r="1">
      <x v="1"/>
    </i>
    <i r="1">
      <x v="5"/>
    </i>
    <i t="grand">
      <x/>
    </i>
  </rowItems>
  <colFields count="1">
    <field x="-2"/>
  </colFields>
  <colItems count="2">
    <i>
      <x/>
    </i>
    <i i="1">
      <x v="1"/>
    </i>
  </colItems>
  <dataFields count="2">
    <dataField name="Sum of Income" fld="5" baseField="0" baseItem="0"/>
    <dataField name="Sum of Income2" fld="5" showDataAs="percentOfCol" baseField="2" baseItem="1" numFmtId="10"/>
  </dataFields>
  <formats count="21">
    <format dxfId="242">
      <pivotArea type="all" dataOnly="0" outline="0" fieldPosition="0"/>
    </format>
    <format dxfId="243">
      <pivotArea outline="0" collapsedLevelsAreSubtotals="1" fieldPosition="0"/>
    </format>
    <format dxfId="244">
      <pivotArea field="2" type="button" dataOnly="0" labelOnly="1" outline="0" axis="axisRow" fieldPosition="0"/>
    </format>
    <format dxfId="245">
      <pivotArea dataOnly="0" labelOnly="1" grandRow="1" outline="0" fieldPosition="0"/>
    </format>
    <format dxfId="246">
      <pivotArea dataOnly="0" labelOnly="1" outline="0" fieldPosition="0">
        <references count="1">
          <reference field="4294967294" count="1">
            <x v="0"/>
          </reference>
        </references>
      </pivotArea>
    </format>
    <format dxfId="247">
      <pivotArea field="2" type="button" dataOnly="0" labelOnly="1" outline="0" axis="axisRow" fieldPosition="0"/>
    </format>
    <format dxfId="248">
      <pivotArea type="all" dataOnly="0" outline="0" fieldPosition="0"/>
    </format>
    <format dxfId="249">
      <pivotArea outline="0" collapsedLevelsAreSubtotals="1" fieldPosition="0"/>
    </format>
    <format dxfId="250">
      <pivotArea field="1" type="button" dataOnly="0" labelOnly="1" outline="0"/>
    </format>
    <format dxfId="251">
      <pivotArea dataOnly="0" labelOnly="1" outline="0" fieldPosition="0">
        <references count="1">
          <reference field="4294967294" count="2">
            <x v="0"/>
            <x v="1"/>
          </reference>
        </references>
      </pivotArea>
    </format>
    <format dxfId="241">
      <pivotArea type="all" dataOnly="0" outline="0" fieldPosition="0"/>
    </format>
    <format dxfId="240">
      <pivotArea outline="0" collapsedLevelsAreSubtotals="1" fieldPosition="0"/>
    </format>
    <format dxfId="239">
      <pivotArea field="2" type="button" dataOnly="0" labelOnly="1" outline="0" axis="axisRow" fieldPosition="0"/>
    </format>
    <format dxfId="238">
      <pivotArea dataOnly="0" labelOnly="1" fieldPosition="0">
        <references count="1">
          <reference field="2" count="3">
            <x v="1"/>
            <x v="2"/>
            <x v="3"/>
          </reference>
        </references>
      </pivotArea>
    </format>
    <format dxfId="237">
      <pivotArea dataOnly="0" labelOnly="1" grandRow="1" outline="0" fieldPosition="0"/>
    </format>
    <format dxfId="236">
      <pivotArea dataOnly="0" labelOnly="1" fieldPosition="0">
        <references count="2">
          <reference field="2" count="1" selected="0">
            <x v="2"/>
          </reference>
          <reference field="3" count="2">
            <x v="2"/>
            <x v="3"/>
          </reference>
        </references>
      </pivotArea>
    </format>
    <format dxfId="235">
      <pivotArea dataOnly="0" labelOnly="1" fieldPosition="0">
        <references count="2">
          <reference field="2" count="1" selected="0">
            <x v="3"/>
          </reference>
          <reference field="3" count="2">
            <x v="1"/>
            <x v="5"/>
          </reference>
        </references>
      </pivotArea>
    </format>
    <format dxfId="234">
      <pivotArea dataOnly="0" labelOnly="1" outline="0" fieldPosition="0">
        <references count="1">
          <reference field="4294967294" count="2">
            <x v="0"/>
            <x v="1"/>
          </reference>
        </references>
      </pivotArea>
    </format>
    <format dxfId="233">
      <pivotArea dataOnly="0" labelOnly="1" outline="0" fieldPosition="0">
        <references count="1">
          <reference field="4294967294" count="1">
            <x v="1"/>
          </reference>
        </references>
      </pivotArea>
    </format>
    <format dxfId="232">
      <pivotArea collapsedLevelsAreSubtotals="1" fieldPosition="0">
        <references count="2">
          <reference field="4294967294" count="1" selected="0">
            <x v="1"/>
          </reference>
          <reference field="2" count="1">
            <x v="1"/>
          </reference>
        </references>
      </pivotArea>
    </format>
    <format dxfId="231">
      <pivotArea outline="0" fieldPosition="0">
        <references count="1">
          <reference field="4294967294" count="1">
            <x v="1"/>
          </reference>
        </references>
      </pivotArea>
    </format>
  </formats>
  <chartFormats count="4">
    <chartFormat chart="15"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A2D9CB-40F6-4077-83E2-92AFD8549001}"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D8" firstHeaderRow="0" firstDataRow="1" firstDataCol="1"/>
  <pivotFields count="9">
    <pivotField showAll="0">
      <items count="6">
        <item h="1" x="3"/>
        <item h="1" x="0"/>
        <item h="1" x="1"/>
        <item x="2"/>
        <item h="1" x="4"/>
        <item t="default"/>
      </items>
    </pivotField>
    <pivotField showAll="0"/>
    <pivotField axis="axisRow" showAll="0">
      <items count="6">
        <item x="3"/>
        <item x="1"/>
        <item x="0"/>
        <item x="2"/>
        <item x="4"/>
        <item t="default"/>
      </items>
    </pivotField>
    <pivotField showAll="0"/>
    <pivotField dataField="1" showAll="0"/>
    <pivotField dataField="1" showAll="0"/>
    <pivotField showAll="0"/>
    <pivotField showAll="0"/>
    <pivotField showAll="0"/>
  </pivotFields>
  <rowFields count="1">
    <field x="2"/>
  </rowFields>
  <rowItems count="4">
    <i>
      <x v="1"/>
    </i>
    <i>
      <x v="2"/>
    </i>
    <i>
      <x v="3"/>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0" baseItem="0" numFmtId="10"/>
  </dataFields>
  <formats count="9">
    <format dxfId="277">
      <pivotArea type="all" dataOnly="0" outline="0" fieldPosition="0"/>
    </format>
    <format dxfId="276">
      <pivotArea outline="0" collapsedLevelsAreSubtotals="1" fieldPosition="0"/>
    </format>
    <format dxfId="275">
      <pivotArea field="2" type="button" dataOnly="0" labelOnly="1" outline="0" axis="axisRow" fieldPosition="0"/>
    </format>
    <format dxfId="274">
      <pivotArea dataOnly="0" labelOnly="1" fieldPosition="0">
        <references count="1">
          <reference field="2" count="0"/>
        </references>
      </pivotArea>
    </format>
    <format dxfId="273">
      <pivotArea dataOnly="0" labelOnly="1" grandRow="1" outline="0" fieldPosition="0"/>
    </format>
    <format dxfId="272">
      <pivotArea dataOnly="0" labelOnly="1" outline="0" fieldPosition="0">
        <references count="1">
          <reference field="4294967294" count="1">
            <x v="0"/>
          </reference>
        </references>
      </pivotArea>
    </format>
    <format dxfId="271">
      <pivotArea field="2" type="button" dataOnly="0" labelOnly="1" outline="0" axis="axisRow" fieldPosition="0"/>
    </format>
    <format dxfId="270">
      <pivotArea dataOnly="0" labelOnly="1" outline="0" fieldPosition="0">
        <references count="1">
          <reference field="4294967294" count="3">
            <x v="0"/>
            <x v="1"/>
            <x v="2"/>
          </reference>
        </references>
      </pivotArea>
    </format>
    <format dxfId="269">
      <pivotArea outline="0" fieldPosition="0">
        <references count="1">
          <reference field="4294967294" count="1">
            <x v="2"/>
          </reference>
        </references>
      </pivotArea>
    </format>
  </format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0F6C4C-D2CD-4833-9E89-0DAE2103CF97}"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A24:B31" firstHeaderRow="1" firstDataRow="1" firstDataCol="1"/>
  <pivotFields count="9">
    <pivotField showAll="0">
      <items count="6">
        <item h="1" x="3"/>
        <item h="1" x="0"/>
        <item h="1" x="1"/>
        <item x="2"/>
        <item h="1" x="4"/>
        <item t="default"/>
      </items>
    </pivotField>
    <pivotField axis="axisRow" showAll="0">
      <items count="15">
        <item x="0"/>
        <item x="1"/>
        <item x="2"/>
        <item x="3"/>
        <item x="4"/>
        <item x="5"/>
        <item x="6"/>
        <item x="7"/>
        <item x="8"/>
        <item x="9"/>
        <item x="10"/>
        <item x="11"/>
        <item x="12"/>
        <item x="13"/>
        <item t="default"/>
      </items>
    </pivotField>
    <pivotField showAll="0">
      <items count="6">
        <item x="3"/>
        <item x="1"/>
        <item x="0"/>
        <item x="2"/>
        <item x="4"/>
        <item t="default"/>
      </items>
    </pivotField>
    <pivotField showAll="0"/>
    <pivotField showAll="0"/>
    <pivotField showAll="0"/>
    <pivotField showAll="0"/>
    <pivotField dataField="1" showAll="0"/>
    <pivotField showAll="0"/>
  </pivotFields>
  <rowFields count="1">
    <field x="1"/>
  </rowFields>
  <rowItems count="7">
    <i>
      <x/>
    </i>
    <i>
      <x v="1"/>
    </i>
    <i>
      <x v="2"/>
    </i>
    <i>
      <x v="3"/>
    </i>
    <i>
      <x v="4"/>
    </i>
    <i>
      <x v="5"/>
    </i>
    <i t="grand">
      <x/>
    </i>
  </rowItems>
  <colItems count="1">
    <i/>
  </colItems>
  <dataFields count="1">
    <dataField name="Sum of Operating Profit" fld="7" baseField="0" baseItem="0"/>
  </dataFields>
  <formats count="11">
    <format dxfId="288">
      <pivotArea type="all" dataOnly="0" outline="0" fieldPosition="0"/>
    </format>
    <format dxfId="287">
      <pivotArea outline="0" collapsedLevelsAreSubtotals="1" fieldPosition="0"/>
    </format>
    <format dxfId="286">
      <pivotArea field="2" type="button" dataOnly="0" labelOnly="1" outline="0"/>
    </format>
    <format dxfId="285">
      <pivotArea dataOnly="0" labelOnly="1" grandRow="1" outline="0" fieldPosition="0"/>
    </format>
    <format dxfId="284">
      <pivotArea field="2" type="button" dataOnly="0" labelOnly="1" outline="0"/>
    </format>
    <format dxfId="283">
      <pivotArea type="all" dataOnly="0" outline="0" fieldPosition="0"/>
    </format>
    <format dxfId="282">
      <pivotArea outline="0" collapsedLevelsAreSubtotals="1" fieldPosition="0"/>
    </format>
    <format dxfId="281">
      <pivotArea field="1" type="button" dataOnly="0" labelOnly="1" outline="0" axis="axisRow" fieldPosition="0"/>
    </format>
    <format dxfId="280">
      <pivotArea dataOnly="0" labelOnly="1" outline="0" axis="axisValues" fieldPosition="0"/>
    </format>
    <format dxfId="279">
      <pivotArea dataOnly="0" labelOnly="1" outline="0" axis="axisValues" fieldPosition="0"/>
    </format>
    <format dxfId="278">
      <pivotArea dataOnly="0" labelOnly="1" outline="0" axis="axisValues" fieldPosition="0"/>
    </format>
  </formats>
  <chartFormats count="2">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B33035-AC54-41A3-AFCC-8B65410EA815}"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15:C22" firstHeaderRow="0" firstDataRow="1" firstDataCol="1"/>
  <pivotFields count="9">
    <pivotField showAll="0">
      <items count="6">
        <item h="1" x="3"/>
        <item h="1" x="0"/>
        <item h="1" x="1"/>
        <item x="2"/>
        <item h="1" x="4"/>
        <item t="default"/>
      </items>
    </pivotField>
    <pivotField axis="axisRow" showAll="0">
      <items count="15">
        <item x="0"/>
        <item x="1"/>
        <item x="2"/>
        <item x="3"/>
        <item x="4"/>
        <item x="5"/>
        <item x="6"/>
        <item x="7"/>
        <item x="8"/>
        <item x="9"/>
        <item x="10"/>
        <item x="11"/>
        <item x="12"/>
        <item x="13"/>
        <item t="default"/>
      </items>
    </pivotField>
    <pivotField showAll="0">
      <items count="6">
        <item x="3"/>
        <item x="1"/>
        <item x="0"/>
        <item x="2"/>
        <item x="4"/>
        <item t="default"/>
      </items>
    </pivotField>
    <pivotField showAll="0"/>
    <pivotField showAll="0"/>
    <pivotField dataField="1" showAll="0"/>
    <pivotField showAll="0"/>
    <pivotField showAll="0"/>
    <pivotField showAll="0"/>
  </pivotFields>
  <rowFields count="1">
    <field x="1"/>
  </rowFields>
  <rowItems count="7">
    <i>
      <x/>
    </i>
    <i>
      <x v="1"/>
    </i>
    <i>
      <x v="2"/>
    </i>
    <i>
      <x v="3"/>
    </i>
    <i>
      <x v="4"/>
    </i>
    <i>
      <x v="5"/>
    </i>
    <i t="grand">
      <x/>
    </i>
  </rowItems>
  <colFields count="1">
    <field x="-2"/>
  </colFields>
  <colItems count="2">
    <i>
      <x/>
    </i>
    <i i="1">
      <x v="1"/>
    </i>
  </colItems>
  <dataFields count="2">
    <dataField name="Sum of Income" fld="5" baseField="0" baseItem="0"/>
    <dataField name="Sum of Income2" fld="5" baseField="0" baseItem="0"/>
  </dataFields>
  <formats count="10">
    <format dxfId="298">
      <pivotArea type="all" dataOnly="0" outline="0" fieldPosition="0"/>
    </format>
    <format dxfId="297">
      <pivotArea outline="0" collapsedLevelsAreSubtotals="1" fieldPosition="0"/>
    </format>
    <format dxfId="296">
      <pivotArea field="2" type="button" dataOnly="0" labelOnly="1" outline="0"/>
    </format>
    <format dxfId="295">
      <pivotArea dataOnly="0" labelOnly="1" grandRow="1" outline="0" fieldPosition="0"/>
    </format>
    <format dxfId="294">
      <pivotArea dataOnly="0" labelOnly="1" outline="0" fieldPosition="0">
        <references count="1">
          <reference field="4294967294" count="1">
            <x v="0"/>
          </reference>
        </references>
      </pivotArea>
    </format>
    <format dxfId="293">
      <pivotArea field="2" type="button" dataOnly="0" labelOnly="1" outline="0"/>
    </format>
    <format dxfId="292">
      <pivotArea type="all" dataOnly="0" outline="0" fieldPosition="0"/>
    </format>
    <format dxfId="291">
      <pivotArea outline="0" collapsedLevelsAreSubtotals="1" fieldPosition="0"/>
    </format>
    <format dxfId="290">
      <pivotArea field="1" type="button" dataOnly="0" labelOnly="1" outline="0" axis="axisRow" fieldPosition="0"/>
    </format>
    <format dxfId="289">
      <pivotArea dataOnly="0" labelOnly="1" outline="0" fieldPosition="0">
        <references count="1">
          <reference field="4294967294" count="2">
            <x v="0"/>
            <x v="1"/>
          </reference>
        </references>
      </pivotArea>
    </format>
  </formats>
  <chartFormats count="4">
    <chartFormat chart="15"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DE7595-075C-448A-BCD3-109DE0419D56}"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2:B13" firstHeaderRow="0" firstDataRow="1" firstDataCol="0"/>
  <pivotFields count="9">
    <pivotField showAll="0">
      <items count="6">
        <item h="1" x="3"/>
        <item h="1" x="0"/>
        <item h="1" x="1"/>
        <item x="2"/>
        <item h="1" x="4"/>
        <item t="default"/>
      </items>
    </pivotField>
    <pivotField showAll="0"/>
    <pivotField showAll="0">
      <items count="6">
        <item x="3"/>
        <item x="1"/>
        <item x="0"/>
        <item x="2"/>
        <item x="4"/>
        <item t="default"/>
      </items>
    </pivotField>
    <pivotField showAll="0"/>
    <pivotField showAll="0"/>
    <pivotField dataField="1" showAll="0"/>
    <pivotField dataField="1" showAll="0"/>
    <pivotField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12">
    <format dxfId="310">
      <pivotArea type="all" dataOnly="0" outline="0" fieldPosition="0"/>
    </format>
    <format dxfId="309">
      <pivotArea outline="0" collapsedLevelsAreSubtotals="1" fieldPosition="0"/>
    </format>
    <format dxfId="308">
      <pivotArea field="2" type="button" dataOnly="0" labelOnly="1" outline="0"/>
    </format>
    <format dxfId="307">
      <pivotArea dataOnly="0" labelOnly="1" grandRow="1" outline="0" fieldPosition="0"/>
    </format>
    <format dxfId="306">
      <pivotArea dataOnly="0" labelOnly="1" outline="0" fieldPosition="0">
        <references count="1">
          <reference field="4294967294" count="1">
            <x v="0"/>
          </reference>
        </references>
      </pivotArea>
    </format>
    <format dxfId="305">
      <pivotArea dataOnly="0" labelOnly="1" outline="0" fieldPosition="0">
        <references count="1">
          <reference field="4294967294" count="1">
            <x v="0"/>
          </reference>
        </references>
      </pivotArea>
    </format>
    <format dxfId="304">
      <pivotArea field="2" type="button" dataOnly="0" labelOnly="1" outline="0"/>
    </format>
    <format dxfId="303">
      <pivotArea dataOnly="0" labelOnly="1" outline="0" fieldPosition="0">
        <references count="1">
          <reference field="4294967294" count="1">
            <x v="1"/>
          </reference>
        </references>
      </pivotArea>
    </format>
    <format dxfId="302">
      <pivotArea dataOnly="0" labelOnly="1" outline="0" fieldPosition="0">
        <references count="1">
          <reference field="4294967294" count="1">
            <x v="1"/>
          </reference>
        </references>
      </pivotArea>
    </format>
    <format dxfId="301">
      <pivotArea type="all" dataOnly="0" outline="0" fieldPosition="0"/>
    </format>
    <format dxfId="300">
      <pivotArea outline="0" collapsedLevelsAreSubtotals="1" fieldPosition="0"/>
    </format>
    <format dxfId="299">
      <pivotArea dataOnly="0" labelOnly="1" outline="0" fieldPosition="0">
        <references count="1">
          <reference field="4294967294" count="2">
            <x v="0"/>
            <x v="1"/>
          </reference>
        </references>
      </pivotArea>
    </format>
  </format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20C195-9BB4-4C51-AC9B-1EA0F15A6644}"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0">
  <location ref="E15:G18" firstHeaderRow="0" firstDataRow="1" firstDataCol="1"/>
  <pivotFields count="9">
    <pivotField showAll="0">
      <items count="6">
        <item h="1" x="3"/>
        <item h="1" x="0"/>
        <item h="1" x="1"/>
        <item x="2"/>
        <item h="1" x="4"/>
        <item t="default"/>
      </items>
    </pivotField>
    <pivotField showAll="0">
      <items count="15">
        <item x="0"/>
        <item x="1"/>
        <item x="2"/>
        <item x="3"/>
        <item x="4"/>
        <item x="5"/>
        <item x="6"/>
        <item x="7"/>
        <item x="8"/>
        <item x="9"/>
        <item x="10"/>
        <item x="11"/>
        <item x="12"/>
        <item x="13"/>
        <item t="default"/>
      </items>
    </pivotField>
    <pivotField showAll="0">
      <items count="6">
        <item x="3"/>
        <item x="1"/>
        <item x="0"/>
        <item x="2"/>
        <item x="4"/>
        <item t="default"/>
      </items>
    </pivotField>
    <pivotField showAll="0"/>
    <pivotField showAll="0"/>
    <pivotField dataField="1" showAll="0"/>
    <pivotField showAll="0"/>
    <pivotField showAll="0"/>
    <pivotField axis="axisRow" showAll="0">
      <items count="14">
        <item m="1" x="11"/>
        <item m="1" x="7"/>
        <item m="1" x="5"/>
        <item m="1" x="12"/>
        <item m="1" x="9"/>
        <item m="1" x="8"/>
        <item m="1" x="6"/>
        <item m="1" x="10"/>
        <item m="1" x="4"/>
        <item m="1" x="3"/>
        <item x="0"/>
        <item x="1"/>
        <item x="2"/>
        <item t="default"/>
      </items>
    </pivotField>
  </pivotFields>
  <rowFields count="1">
    <field x="8"/>
  </rowFields>
  <rowItems count="3">
    <i>
      <x v="10"/>
    </i>
    <i>
      <x v="11"/>
    </i>
    <i t="grand">
      <x/>
    </i>
  </rowItems>
  <colFields count="1">
    <field x="-2"/>
  </colFields>
  <colItems count="2">
    <i>
      <x/>
    </i>
    <i i="1">
      <x v="1"/>
    </i>
  </colItems>
  <dataFields count="2">
    <dataField name="Sum of Income" fld="5" baseField="0" baseItem="0"/>
    <dataField name="Sum of Income2" fld="5" showDataAs="percentOfCol" baseField="8" baseItem="10" numFmtId="10"/>
  </dataFields>
  <formats count="14">
    <format dxfId="324">
      <pivotArea type="all" dataOnly="0" outline="0" fieldPosition="0"/>
    </format>
    <format dxfId="323">
      <pivotArea outline="0" collapsedLevelsAreSubtotals="1" fieldPosition="0"/>
    </format>
    <format dxfId="322">
      <pivotArea field="2" type="button" dataOnly="0" labelOnly="1" outline="0"/>
    </format>
    <format dxfId="321">
      <pivotArea dataOnly="0" labelOnly="1" grandRow="1" outline="0" fieldPosition="0"/>
    </format>
    <format dxfId="320">
      <pivotArea field="2" type="button" dataOnly="0" labelOnly="1" outline="0"/>
    </format>
    <format dxfId="319">
      <pivotArea type="all" dataOnly="0" outline="0" fieldPosition="0"/>
    </format>
    <format dxfId="318">
      <pivotArea outline="0" collapsedLevelsAreSubtotals="1" fieldPosition="0"/>
    </format>
    <format dxfId="317">
      <pivotArea field="1" type="button" dataOnly="0" labelOnly="1" outline="0"/>
    </format>
    <format dxfId="316">
      <pivotArea dataOnly="0" labelOnly="1" outline="0" axis="axisValues" fieldPosition="0"/>
    </format>
    <format dxfId="315">
      <pivotArea dataOnly="0" labelOnly="1" outline="0" axis="axisValues" fieldPosition="0"/>
    </format>
    <format dxfId="314">
      <pivotArea dataOnly="0" labelOnly="1" outline="0" axis="axisValues" fieldPosition="0"/>
    </format>
    <format dxfId="313">
      <pivotArea field="8" type="button" dataOnly="0" labelOnly="1" outline="0" axis="axisRow" fieldPosition="0"/>
    </format>
    <format dxfId="312">
      <pivotArea dataOnly="0" labelOnly="1" outline="0" fieldPosition="0">
        <references count="1">
          <reference field="4294967294" count="2">
            <x v="0"/>
            <x v="1"/>
          </reference>
        </references>
      </pivotArea>
    </format>
    <format dxfId="311">
      <pivotArea outline="0" fieldPosition="0">
        <references count="1">
          <reference field="4294967294" count="1">
            <x v="1"/>
          </reference>
        </references>
      </pivotArea>
    </format>
  </formats>
  <chartFormats count="12">
    <chartFormat chart="28" format="14" series="1">
      <pivotArea type="data" outline="0" fieldPosition="0">
        <references count="1">
          <reference field="4294967294" count="1" selected="0">
            <x v="0"/>
          </reference>
        </references>
      </pivotArea>
    </chartFormat>
    <chartFormat chart="28" format="15">
      <pivotArea type="data" outline="0" fieldPosition="0">
        <references count="2">
          <reference field="4294967294" count="1" selected="0">
            <x v="0"/>
          </reference>
          <reference field="8" count="1" selected="0">
            <x v="10"/>
          </reference>
        </references>
      </pivotArea>
    </chartFormat>
    <chartFormat chart="28" format="16">
      <pivotArea type="data" outline="0" fieldPosition="0">
        <references count="2">
          <reference field="4294967294" count="1" selected="0">
            <x v="0"/>
          </reference>
          <reference field="8" count="1" selected="0">
            <x v="11"/>
          </reference>
        </references>
      </pivotArea>
    </chartFormat>
    <chartFormat chart="28" format="17" series="1">
      <pivotArea type="data" outline="0" fieldPosition="0">
        <references count="1">
          <reference field="4294967294" count="1" selected="0">
            <x v="1"/>
          </reference>
        </references>
      </pivotArea>
    </chartFormat>
    <chartFormat chart="28" format="18">
      <pivotArea type="data" outline="0" fieldPosition="0">
        <references count="2">
          <reference field="4294967294" count="1" selected="0">
            <x v="1"/>
          </reference>
          <reference field="8" count="1" selected="0">
            <x v="10"/>
          </reference>
        </references>
      </pivotArea>
    </chartFormat>
    <chartFormat chart="28" format="19">
      <pivotArea type="data" outline="0" fieldPosition="0">
        <references count="2">
          <reference field="4294967294" count="1" selected="0">
            <x v="1"/>
          </reference>
          <reference field="8" count="1" selected="0">
            <x v="11"/>
          </reference>
        </references>
      </pivotArea>
    </chartFormat>
    <chartFormat chart="29" format="20" series="1">
      <pivotArea type="data" outline="0" fieldPosition="0">
        <references count="1">
          <reference field="4294967294" count="1" selected="0">
            <x v="0"/>
          </reference>
        </references>
      </pivotArea>
    </chartFormat>
    <chartFormat chart="29" format="21">
      <pivotArea type="data" outline="0" fieldPosition="0">
        <references count="2">
          <reference field="4294967294" count="1" selected="0">
            <x v="0"/>
          </reference>
          <reference field="8" count="1" selected="0">
            <x v="10"/>
          </reference>
        </references>
      </pivotArea>
    </chartFormat>
    <chartFormat chart="29" format="22">
      <pivotArea type="data" outline="0" fieldPosition="0">
        <references count="2">
          <reference field="4294967294" count="1" selected="0">
            <x v="0"/>
          </reference>
          <reference field="8" count="1" selected="0">
            <x v="11"/>
          </reference>
        </references>
      </pivotArea>
    </chartFormat>
    <chartFormat chart="29" format="23" series="1">
      <pivotArea type="data" outline="0" fieldPosition="0">
        <references count="1">
          <reference field="4294967294" count="1" selected="0">
            <x v="1"/>
          </reference>
        </references>
      </pivotArea>
    </chartFormat>
    <chartFormat chart="29" format="24">
      <pivotArea type="data" outline="0" fieldPosition="0">
        <references count="2">
          <reference field="4294967294" count="1" selected="0">
            <x v="1"/>
          </reference>
          <reference field="8" count="1" selected="0">
            <x v="10"/>
          </reference>
        </references>
      </pivotArea>
    </chartFormat>
    <chartFormat chart="29" format="25">
      <pivotArea type="data" outline="0" fieldPosition="0">
        <references count="2">
          <reference field="4294967294" count="1" selected="0">
            <x v="1"/>
          </reference>
          <reference field="8" count="1" selected="0">
            <x v="11"/>
          </reference>
        </references>
      </pivotArea>
    </chartFormat>
  </chartFormat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640B3CFD-90BD-48C9-8CC0-E6742F505994}" autoFormatId="16" applyNumberFormats="0" applyBorderFormats="0" applyFontFormats="0" applyPatternFormats="0" applyAlignmentFormats="0" applyWidthHeightFormats="0">
  <queryTableRefresh nextId="10">
    <queryTableFields count="9">
      <queryTableField id="1" name="Year" tableColumnId="1"/>
      <queryTableField id="2" name="Month" tableColumnId="2"/>
      <queryTableField id="3" name="Income Sources" tableColumnId="3"/>
      <queryTableField id="4" name="Income Breakdowns" tableColumnId="4"/>
      <queryTableField id="5" name="Counts" tableColumnId="5"/>
      <queryTableField id="6" name="Income" tableColumnId="6"/>
      <queryTableField id="7" name="Target Income" tableColumnId="7"/>
      <queryTableField id="8" name="Operating Profit" tableColumnId="8"/>
      <queryTableField id="9" name="Marketing Strategies"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6E8BDF09-B309-47AF-B66B-9D858B1E7587}" autoFormatId="16" applyNumberFormats="0" applyBorderFormats="0" applyFontFormats="0" applyPatternFormats="0" applyAlignmentFormats="0" applyWidthHeightFormats="0">
  <queryTableRefresh nextId="5">
    <queryTableFields count="4">
      <queryTableField id="1" name="year" tableColumnId="1"/>
      <queryTableField id="2" name="country" tableColumnId="2"/>
      <queryTableField id="3" name="amount" tableColumnId="3"/>
      <queryTableField id="4" name="target"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1097084-90CF-462D-9380-D04D17FA6B49}" sourceName="Year">
  <pivotTables>
    <pivotTable tabId="14" name="PivotTable2"/>
    <pivotTable tabId="14" name="PivotTable1"/>
    <pivotTable tabId="14" name="PivotTable3"/>
    <pivotTable tabId="14" name="PivotTable4"/>
    <pivotTable tabId="14" name="PivotTable5"/>
    <pivotTable tabId="14" name="PivotTable6"/>
  </pivotTables>
  <data>
    <tabular pivotCacheId="1432421775">
      <items count="5">
        <i x="0"/>
        <i x="1"/>
        <i x="2" s="1"/>
        <i x="3" nd="1"/>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0A7D9F9-23F9-45A4-BFD9-5088E4FFCE2D}" cache="Slicer_Year" caption="Year" columnCount="3" showCaption="0" style="SlicerStyleDark1" rowHeight="241300"/>
</slicer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698A2B-EA4B-43C0-90DB-F9AC790F00AD}" name="Table1" displayName="Table1" ref="A1:K1001" totalsRowShown="0" headerRowDxfId="330" headerRowBorderDxfId="329" tableBorderDxfId="328">
  <autoFilter ref="A1:K1001" xr:uid="{71698A2B-EA4B-43C0-90DB-F9AC790F00AD}"/>
  <tableColumns count="11">
    <tableColumn id="1" xr3:uid="{5AE6946B-305B-4C0F-B74E-A38AE531AE62}" name="Order Number" dataDxfId="327">
      <calculatedColumnFormula>ROW(A1)</calculatedColumnFormula>
    </tableColumn>
    <tableColumn id="2" xr3:uid="{C5C970A0-530F-4635-9942-A3FA5AAF8E04}" name="Year"/>
    <tableColumn id="3" xr3:uid="{BE39FCAC-970B-4CF4-B51E-246CD261FC4F}" name="Month"/>
    <tableColumn id="4" xr3:uid="{FEEB9DF1-41EF-4328-9E06-6DBC713BA934}" name="POS"/>
    <tableColumn id="5" xr3:uid="{877ADE0A-84B3-49A0-BC0D-5382874AC802}" name="Payment Method"/>
    <tableColumn id="6" xr3:uid="{4564684F-FDCF-4681-8F66-2430D457D498}" name="Assembly Stage"/>
    <tableColumn id="7" xr3:uid="{C03BAFB8-669C-4D47-B2B2-FB970C7173AE}" name="Registration Status"/>
    <tableColumn id="8" xr3:uid="{627AE779-BD05-4AA4-B2EC-AFB24BE5A1E3}" name="Sale Status"/>
    <tableColumn id="9" xr3:uid="{9DF066D7-3069-4EFA-85AA-D9B1773B24DB}" name="Delivery Type"/>
    <tableColumn id="10" xr3:uid="{AA899789-818B-462A-AE5F-A2D17B8E8BFB}" name="Amount" dataDxfId="326"/>
    <tableColumn id="11" xr3:uid="{1607D5DF-C3A3-4C6F-8623-435E5AA35F70}" name="Target" dataDxfId="325"/>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F2DF5A-7D06-4E90-B77E-7C0269367AA9}" name="Table4" displayName="Table4" ref="A1:I5" totalsRowShown="0">
  <autoFilter ref="A1:I5" xr:uid="{3CF2DF5A-7D06-4E90-B77E-7C0269367AA9}"/>
  <tableColumns count="9">
    <tableColumn id="1" xr3:uid="{4429D303-EC8B-4C1B-9870-D46610638BF0}" name="Year"/>
    <tableColumn id="2" xr3:uid="{AEDE0A53-85DE-4554-B1E1-62FB4B742D59}" name="Month"/>
    <tableColumn id="3" xr3:uid="{3BC35AD8-FDB5-431E-957C-CB36683EA9E4}" name="Income Sources"/>
    <tableColumn id="4" xr3:uid="{73635023-847D-421A-B2FA-0176F4DA7DD3}" name="Income Breakdowns"/>
    <tableColumn id="5" xr3:uid="{3A388D62-9597-4026-9539-00A89496B394}" name="Counts"/>
    <tableColumn id="6" xr3:uid="{1935845A-4EE5-40ED-9259-441818898EEB}" name="Income"/>
    <tableColumn id="7" xr3:uid="{770094F5-2700-49D9-8B25-5FC16647E44A}" name="Target Income"/>
    <tableColumn id="8" xr3:uid="{191695D7-E85B-48BA-A67F-923AB99FF75E}" name="Operating Profit"/>
    <tableColumn id="9" xr3:uid="{9CF078C9-D78A-4BB9-8754-7FC091CE606E}" name="Marketing Strategie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A099E6-140C-427A-A030-0162245B0B89}" name="Table5" displayName="Table5" ref="F4:M7" totalsRowShown="0">
  <autoFilter ref="F4:M7" xr:uid="{D6A099E6-140C-427A-A030-0162245B0B89}"/>
  <sortState xmlns:xlrd2="http://schemas.microsoft.com/office/spreadsheetml/2017/richdata2" ref="F5:I7">
    <sortCondition ref="F4:F7"/>
  </sortState>
  <tableColumns count="8">
    <tableColumn id="1" xr3:uid="{AE51075E-DD82-42FE-8A09-D12A131A29C7}" name="Column1" dataDxfId="268"/>
    <tableColumn id="3" xr3:uid="{1A44789A-387D-4A27-B870-0C24D96DE32F}" name="X" dataDxfId="267"/>
    <tableColumn id="4" xr3:uid="{F6602625-A891-4D57-99AC-005464EB346D}" name="Y" dataDxfId="266"/>
    <tableColumn id="5" xr3:uid="{F5709448-B401-4A66-8BBD-94D1C719CCFC}" name="amount" dataDxfId="265">
      <calculatedColumnFormula>VLOOKUP(Table5[[#This Row],[Column1]],A5:C5,2)</calculatedColumnFormula>
    </tableColumn>
    <tableColumn id="6" xr3:uid="{F352EC05-0818-4BBC-A991-65B281220800}" name="max" dataDxfId="264">
      <calculatedColumnFormula>IF(I5=MAX(I5:I7),I5,"")</calculatedColumnFormula>
    </tableColumn>
    <tableColumn id="7" xr3:uid="{E4E0FA1C-3066-474D-9A8A-5CCE7A51DA32}" name="without max" dataDxfId="263">
      <calculatedColumnFormula>IF(I5=MAX(I5:I7),"",I5)</calculatedColumnFormula>
    </tableColumn>
    <tableColumn id="2" xr3:uid="{E9BA4C85-41D2-4ED3-9F16-FC73C98E40B1}" name="count" dataDxfId="262">
      <calculatedColumnFormula>VLOOKUP(Table5[[#This Row],[Column1]],A4:D7,3,0)</calculatedColumnFormula>
    </tableColumn>
    <tableColumn id="8" xr3:uid="{618170BE-D686-4ED1-9211-01ABE8F78084}" name="count%" dataDxfId="261" dataCellStyle="Percent">
      <calculatedColumnFormula>VLOOKUP(Table5[[#This Row],[Column1]],A4:D7,4,0)</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60D0D7-A18E-4CB1-8B19-0BBBEE7746EB}" name="Table7" displayName="Table7" ref="E12:F13" totalsRowShown="0" headerRowDxfId="260" dataDxfId="259">
  <autoFilter ref="E12:F13" xr:uid="{7A60D0D7-A18E-4CB1-8B19-0BBBEE7746EB}"/>
  <tableColumns count="2">
    <tableColumn id="1" xr3:uid="{0C1AB96E-9674-467C-9764-B41DD27DFD26}" name="Income" dataDxfId="258" dataCellStyle="Percent">
      <calculatedColumnFormula>GETPIVOTDATA("Sum of Income",$A$12)/GETPIVOTDATA("Sum of Target Income",$A$12)</calculatedColumnFormula>
    </tableColumn>
    <tableColumn id="2" xr3:uid="{6A32B7D4-2206-4879-9290-634063D93D04}" name="Target" dataDxfId="257"/>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93E6DE-6302-4ED2-B8A1-7B341700C215}" name="abc__2" displayName="abc__2" ref="A1:I38" tableType="queryTable" totalsRowShown="0">
  <autoFilter ref="A1:I38" xr:uid="{1C93E6DE-6302-4ED2-B8A1-7B341700C215}"/>
  <tableColumns count="9">
    <tableColumn id="1" xr3:uid="{7F14D7C3-D8A9-4CE3-8BFC-C4AD04D18E2E}" uniqueName="1" name="Year" queryTableFieldId="1" dataDxfId="256"/>
    <tableColumn id="2" xr3:uid="{0D680DEE-613E-4CE7-BB05-A635FE655BAA}" uniqueName="2" name="Month" queryTableFieldId="2" dataDxfId="255"/>
    <tableColumn id="3" xr3:uid="{9F6767BE-B369-48EE-BFC4-B5D28416BB84}" uniqueName="3" name="Income Sources" queryTableFieldId="3" dataDxfId="254"/>
    <tableColumn id="4" xr3:uid="{1DB70C3F-AE1F-4FAE-967F-973090DC71F7}" uniqueName="4" name="Income Breakdowns" queryTableFieldId="4" dataDxfId="253"/>
    <tableColumn id="5" xr3:uid="{55C68212-10F5-46F0-8023-FFD06C6FA515}" uniqueName="5" name="Counts" queryTableFieldId="5"/>
    <tableColumn id="6" xr3:uid="{CCC852CC-FF8F-46F2-9ED1-1F1C2519C165}" uniqueName="6" name="Income" queryTableFieldId="6"/>
    <tableColumn id="7" xr3:uid="{5A04CEE4-16B0-4A9A-8087-6169D2DAE329}" uniqueName="7" name="Target Income" queryTableFieldId="7"/>
    <tableColumn id="8" xr3:uid="{6F361FEB-654D-4400-B901-24041644EA6F}" uniqueName="8" name="Operating Profit" queryTableFieldId="8"/>
    <tableColumn id="9" xr3:uid="{57C78E9D-4AEB-4046-8313-F2A4379FF46D}" uniqueName="9" name="Marketing Strategies" queryTableFieldId="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578DB4-F839-4ECC-942C-42952860040A}" name="abcd" displayName="abcd" ref="A1:D37" tableType="queryTable" totalsRowShown="0">
  <autoFilter ref="A1:D37" xr:uid="{37578DB4-F839-4ECC-942C-42952860040A}"/>
  <tableColumns count="4">
    <tableColumn id="1" xr3:uid="{75442014-E4BD-4268-8D0B-A3F639EADBD3}" uniqueName="1" name="year" queryTableFieldId="1"/>
    <tableColumn id="2" xr3:uid="{E7EA9A1E-8E58-4BDA-921A-5A552520955D}" uniqueName="2" name="country" queryTableFieldId="2" dataDxfId="252"/>
    <tableColumn id="3" xr3:uid="{2BEAE89F-7949-4D31-AB98-CB389CB23F87}" uniqueName="3" name="amount" queryTableFieldId="3"/>
    <tableColumn id="4" xr3:uid="{9BBB8CF3-D00A-453A-82A7-A40906A4BC2D}" uniqueName="4" name="target"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1"/>
  <sheetViews>
    <sheetView topLeftCell="A2" workbookViewId="0">
      <selection activeCell="G31" sqref="G31"/>
    </sheetView>
  </sheetViews>
  <sheetFormatPr defaultRowHeight="15" x14ac:dyDescent="0.25"/>
  <cols>
    <col min="1" max="1" width="16" style="6" customWidth="1"/>
    <col min="3" max="3" width="10.85546875" customWidth="1"/>
    <col min="5" max="5" width="21.140625" customWidth="1"/>
    <col min="6" max="6" width="19.85546875" customWidth="1"/>
    <col min="7" max="7" width="25.85546875" customWidth="1"/>
    <col min="8" max="8" width="15.28515625" customWidth="1"/>
    <col min="9" max="9" width="17.140625" customWidth="1"/>
    <col min="10" max="10" width="13" style="2" customWidth="1"/>
    <col min="11" max="11" width="12" style="1" customWidth="1"/>
  </cols>
  <sheetData>
    <row r="1" spans="1:11" s="10" customFormat="1" x14ac:dyDescent="0.25">
      <c r="A1" s="7" t="s">
        <v>0</v>
      </c>
      <c r="B1" s="3" t="s">
        <v>1</v>
      </c>
      <c r="C1" s="3" t="s">
        <v>2</v>
      </c>
      <c r="D1" s="3" t="s">
        <v>3</v>
      </c>
      <c r="E1" s="3" t="s">
        <v>4</v>
      </c>
      <c r="F1" s="3" t="s">
        <v>5</v>
      </c>
      <c r="G1" s="3" t="s">
        <v>6</v>
      </c>
      <c r="H1" s="3" t="s">
        <v>7</v>
      </c>
      <c r="I1" s="3" t="s">
        <v>8</v>
      </c>
      <c r="J1" s="4" t="s">
        <v>9</v>
      </c>
      <c r="K1" s="5" t="s">
        <v>10</v>
      </c>
    </row>
    <row r="2" spans="1:11" x14ac:dyDescent="0.25">
      <c r="A2" s="8">
        <f t="shared" ref="A2:A37" si="0">ROW(A1)</f>
        <v>1</v>
      </c>
      <c r="B2">
        <v>2020</v>
      </c>
      <c r="C2" t="s">
        <v>21</v>
      </c>
      <c r="D2" t="s">
        <v>31</v>
      </c>
      <c r="E2" t="s">
        <v>22</v>
      </c>
      <c r="F2" t="s">
        <v>32</v>
      </c>
      <c r="G2" t="s">
        <v>33</v>
      </c>
      <c r="H2" t="s">
        <v>34</v>
      </c>
      <c r="I2" t="s">
        <v>27</v>
      </c>
      <c r="J2" s="2">
        <v>451.31923638757382</v>
      </c>
      <c r="K2" s="1">
        <v>124.27812878275491</v>
      </c>
    </row>
    <row r="3" spans="1:11" x14ac:dyDescent="0.25">
      <c r="A3" s="8">
        <f t="shared" si="0"/>
        <v>2</v>
      </c>
      <c r="B3">
        <v>2020</v>
      </c>
      <c r="C3" t="s">
        <v>18</v>
      </c>
      <c r="D3" t="s">
        <v>31</v>
      </c>
      <c r="E3" t="s">
        <v>23</v>
      </c>
      <c r="F3" t="s">
        <v>32</v>
      </c>
      <c r="G3" t="s">
        <v>33</v>
      </c>
      <c r="H3" t="s">
        <v>34</v>
      </c>
      <c r="I3" t="s">
        <v>28</v>
      </c>
      <c r="J3" s="2">
        <v>467.55107541156792</v>
      </c>
      <c r="K3" s="1">
        <v>928.48677383765767</v>
      </c>
    </row>
    <row r="4" spans="1:11" x14ac:dyDescent="0.25">
      <c r="A4" s="8">
        <f t="shared" si="0"/>
        <v>3</v>
      </c>
      <c r="B4">
        <v>2020</v>
      </c>
      <c r="C4" t="s">
        <v>12</v>
      </c>
      <c r="D4" t="s">
        <v>31</v>
      </c>
      <c r="E4" t="s">
        <v>22</v>
      </c>
      <c r="F4" t="s">
        <v>32</v>
      </c>
      <c r="G4" t="s">
        <v>33</v>
      </c>
      <c r="H4" t="s">
        <v>34</v>
      </c>
      <c r="I4" t="s">
        <v>29</v>
      </c>
      <c r="J4" s="2">
        <v>170.41910230270619</v>
      </c>
      <c r="K4" s="1">
        <v>706.36186974488635</v>
      </c>
    </row>
    <row r="5" spans="1:11" x14ac:dyDescent="0.25">
      <c r="A5" s="8">
        <f t="shared" si="0"/>
        <v>4</v>
      </c>
      <c r="B5">
        <v>2020</v>
      </c>
      <c r="C5" t="s">
        <v>11</v>
      </c>
      <c r="D5" t="s">
        <v>31</v>
      </c>
      <c r="E5" t="s">
        <v>22</v>
      </c>
      <c r="F5" t="s">
        <v>32</v>
      </c>
      <c r="G5" t="s">
        <v>33</v>
      </c>
      <c r="H5" t="s">
        <v>34</v>
      </c>
      <c r="I5" t="s">
        <v>27</v>
      </c>
      <c r="J5" s="2">
        <v>638.9271894195374</v>
      </c>
      <c r="K5" s="1">
        <v>860.83279626001729</v>
      </c>
    </row>
    <row r="6" spans="1:11" x14ac:dyDescent="0.25">
      <c r="A6" s="8">
        <f t="shared" si="0"/>
        <v>5</v>
      </c>
      <c r="B6">
        <v>2020</v>
      </c>
      <c r="C6" t="s">
        <v>17</v>
      </c>
      <c r="D6" t="s">
        <v>31</v>
      </c>
      <c r="E6" t="s">
        <v>24</v>
      </c>
      <c r="F6" t="s">
        <v>32</v>
      </c>
      <c r="G6" t="s">
        <v>33</v>
      </c>
      <c r="H6" t="s">
        <v>34</v>
      </c>
      <c r="I6" t="s">
        <v>27</v>
      </c>
      <c r="J6" s="2">
        <v>471.25838492634608</v>
      </c>
      <c r="K6" s="1">
        <v>10.85613153499698</v>
      </c>
    </row>
    <row r="7" spans="1:11" x14ac:dyDescent="0.25">
      <c r="A7" s="8">
        <f t="shared" si="0"/>
        <v>6</v>
      </c>
      <c r="B7">
        <v>2020</v>
      </c>
      <c r="C7" t="s">
        <v>13</v>
      </c>
      <c r="D7" t="s">
        <v>31</v>
      </c>
      <c r="E7" t="s">
        <v>22</v>
      </c>
      <c r="F7" t="s">
        <v>32</v>
      </c>
      <c r="G7" t="s">
        <v>33</v>
      </c>
      <c r="H7" t="s">
        <v>34</v>
      </c>
      <c r="I7" t="s">
        <v>27</v>
      </c>
      <c r="J7" s="2">
        <v>311.68842711572819</v>
      </c>
      <c r="K7" s="1">
        <v>31.419732088458769</v>
      </c>
    </row>
    <row r="8" spans="1:11" x14ac:dyDescent="0.25">
      <c r="A8" s="8">
        <f t="shared" si="0"/>
        <v>7</v>
      </c>
      <c r="B8">
        <v>2020</v>
      </c>
      <c r="C8" t="s">
        <v>19</v>
      </c>
      <c r="D8" t="s">
        <v>31</v>
      </c>
      <c r="E8" t="s">
        <v>23</v>
      </c>
      <c r="F8" t="s">
        <v>32</v>
      </c>
      <c r="G8" t="s">
        <v>33</v>
      </c>
      <c r="H8" t="s">
        <v>34</v>
      </c>
      <c r="I8" t="s">
        <v>27</v>
      </c>
      <c r="J8" s="2">
        <v>280.93321741685008</v>
      </c>
      <c r="K8" s="1">
        <v>720.0748296582276</v>
      </c>
    </row>
    <row r="9" spans="1:11" x14ac:dyDescent="0.25">
      <c r="A9" s="8">
        <f t="shared" si="0"/>
        <v>8</v>
      </c>
      <c r="B9">
        <v>2020</v>
      </c>
      <c r="C9" t="s">
        <v>20</v>
      </c>
      <c r="D9" t="s">
        <v>31</v>
      </c>
      <c r="E9" t="s">
        <v>24</v>
      </c>
      <c r="F9" t="s">
        <v>32</v>
      </c>
      <c r="G9" t="s">
        <v>33</v>
      </c>
      <c r="H9" t="s">
        <v>34</v>
      </c>
      <c r="I9" t="s">
        <v>28</v>
      </c>
      <c r="J9" s="2">
        <v>347.25129800414442</v>
      </c>
      <c r="K9" s="1">
        <v>596.86068504223692</v>
      </c>
    </row>
    <row r="10" spans="1:11" x14ac:dyDescent="0.25">
      <c r="A10" s="8">
        <f t="shared" si="0"/>
        <v>9</v>
      </c>
      <c r="B10">
        <v>2020</v>
      </c>
      <c r="C10" t="s">
        <v>16</v>
      </c>
      <c r="D10" t="s">
        <v>31</v>
      </c>
      <c r="E10" t="s">
        <v>24</v>
      </c>
      <c r="F10" t="s">
        <v>32</v>
      </c>
      <c r="G10" t="s">
        <v>33</v>
      </c>
      <c r="H10" t="s">
        <v>34</v>
      </c>
      <c r="I10" t="s">
        <v>29</v>
      </c>
      <c r="J10" s="2">
        <v>741.42786783013798</v>
      </c>
      <c r="K10" s="1">
        <v>715.99977478165385</v>
      </c>
    </row>
    <row r="11" spans="1:11" x14ac:dyDescent="0.25">
      <c r="A11" s="8">
        <f t="shared" si="0"/>
        <v>10</v>
      </c>
      <c r="B11">
        <v>2020</v>
      </c>
      <c r="C11" t="s">
        <v>67</v>
      </c>
      <c r="D11" t="s">
        <v>31</v>
      </c>
      <c r="E11" t="s">
        <v>22</v>
      </c>
      <c r="F11" t="s">
        <v>32</v>
      </c>
      <c r="G11" t="s">
        <v>33</v>
      </c>
      <c r="H11" t="s">
        <v>34</v>
      </c>
      <c r="I11" t="s">
        <v>30</v>
      </c>
      <c r="J11" s="2">
        <v>713.6191925035339</v>
      </c>
      <c r="K11" s="1">
        <v>488.8364741010493</v>
      </c>
    </row>
    <row r="12" spans="1:11" x14ac:dyDescent="0.25">
      <c r="A12" s="8">
        <f t="shared" si="0"/>
        <v>11</v>
      </c>
      <c r="B12">
        <v>2020</v>
      </c>
      <c r="C12" t="s">
        <v>14</v>
      </c>
      <c r="D12" t="s">
        <v>31</v>
      </c>
      <c r="E12" t="s">
        <v>23</v>
      </c>
      <c r="F12" t="s">
        <v>32</v>
      </c>
      <c r="G12" t="s">
        <v>33</v>
      </c>
      <c r="H12" t="s">
        <v>34</v>
      </c>
      <c r="I12" t="s">
        <v>28</v>
      </c>
      <c r="J12" s="2">
        <v>144.9119282149542</v>
      </c>
      <c r="K12" s="1">
        <v>835.24847506666913</v>
      </c>
    </row>
    <row r="13" spans="1:11" x14ac:dyDescent="0.25">
      <c r="A13" s="8">
        <f t="shared" si="0"/>
        <v>12</v>
      </c>
      <c r="B13">
        <v>2020</v>
      </c>
      <c r="C13" t="s">
        <v>15</v>
      </c>
      <c r="D13" t="s">
        <v>31</v>
      </c>
      <c r="E13" t="s">
        <v>23</v>
      </c>
      <c r="F13" t="s">
        <v>32</v>
      </c>
      <c r="G13" t="s">
        <v>33</v>
      </c>
      <c r="H13" t="s">
        <v>34</v>
      </c>
      <c r="I13" t="s">
        <v>29</v>
      </c>
      <c r="J13" s="2">
        <v>799.54919677478449</v>
      </c>
      <c r="K13" s="1">
        <v>251.97822910399</v>
      </c>
    </row>
    <row r="14" spans="1:11" x14ac:dyDescent="0.25">
      <c r="A14" s="8">
        <f t="shared" si="0"/>
        <v>13</v>
      </c>
      <c r="B14">
        <v>2024</v>
      </c>
      <c r="C14" t="s">
        <v>21</v>
      </c>
      <c r="D14" t="s">
        <v>31</v>
      </c>
      <c r="E14" t="s">
        <v>25</v>
      </c>
      <c r="F14" t="s">
        <v>32</v>
      </c>
      <c r="G14" t="s">
        <v>33</v>
      </c>
      <c r="H14" t="s">
        <v>34</v>
      </c>
      <c r="I14" t="s">
        <v>27</v>
      </c>
      <c r="J14" s="2">
        <v>120.47753125709821</v>
      </c>
      <c r="K14" s="1">
        <v>987.83883299698266</v>
      </c>
    </row>
    <row r="15" spans="1:11" x14ac:dyDescent="0.25">
      <c r="A15" s="8">
        <f t="shared" si="0"/>
        <v>14</v>
      </c>
      <c r="B15">
        <v>2024</v>
      </c>
      <c r="C15" t="s">
        <v>18</v>
      </c>
      <c r="D15" t="s">
        <v>31</v>
      </c>
      <c r="E15" t="s">
        <v>22</v>
      </c>
      <c r="F15" t="s">
        <v>32</v>
      </c>
      <c r="G15" t="s">
        <v>33</v>
      </c>
      <c r="H15" t="s">
        <v>34</v>
      </c>
      <c r="I15" t="s">
        <v>29</v>
      </c>
      <c r="J15" s="2">
        <v>886.25930458434982</v>
      </c>
      <c r="K15" s="1">
        <v>118.6130136699163</v>
      </c>
    </row>
    <row r="16" spans="1:11" x14ac:dyDescent="0.25">
      <c r="A16" s="8">
        <f t="shared" si="0"/>
        <v>15</v>
      </c>
      <c r="B16">
        <v>2024</v>
      </c>
      <c r="C16" t="s">
        <v>12</v>
      </c>
      <c r="D16" t="s">
        <v>31</v>
      </c>
      <c r="E16" t="s">
        <v>26</v>
      </c>
      <c r="F16" t="s">
        <v>32</v>
      </c>
      <c r="G16" t="s">
        <v>33</v>
      </c>
      <c r="H16" t="s">
        <v>34</v>
      </c>
      <c r="I16" t="s">
        <v>28</v>
      </c>
      <c r="J16" s="2">
        <v>771.93293698896184</v>
      </c>
      <c r="K16" s="1">
        <v>732.08286511104836</v>
      </c>
    </row>
    <row r="17" spans="1:11" x14ac:dyDescent="0.25">
      <c r="A17" s="8">
        <f t="shared" si="0"/>
        <v>16</v>
      </c>
      <c r="B17">
        <v>2024</v>
      </c>
      <c r="C17" t="s">
        <v>11</v>
      </c>
      <c r="D17" t="s">
        <v>31</v>
      </c>
      <c r="E17" t="s">
        <v>26</v>
      </c>
      <c r="F17" t="s">
        <v>32</v>
      </c>
      <c r="G17" t="s">
        <v>33</v>
      </c>
      <c r="H17" t="s">
        <v>34</v>
      </c>
      <c r="I17" t="s">
        <v>30</v>
      </c>
      <c r="J17" s="2">
        <v>477.6482823509628</v>
      </c>
      <c r="K17" s="1">
        <v>607.6649251165984</v>
      </c>
    </row>
    <row r="18" spans="1:11" x14ac:dyDescent="0.25">
      <c r="A18" s="8">
        <f t="shared" si="0"/>
        <v>17</v>
      </c>
      <c r="B18">
        <v>2024</v>
      </c>
      <c r="C18" t="s">
        <v>17</v>
      </c>
      <c r="D18" t="s">
        <v>31</v>
      </c>
      <c r="E18" t="s">
        <v>23</v>
      </c>
      <c r="F18" t="s">
        <v>32</v>
      </c>
      <c r="G18" t="s">
        <v>33</v>
      </c>
      <c r="H18" t="s">
        <v>34</v>
      </c>
      <c r="I18" t="s">
        <v>28</v>
      </c>
      <c r="J18" s="2">
        <v>686.63242765866494</v>
      </c>
      <c r="K18" s="1">
        <v>561.81763742811245</v>
      </c>
    </row>
    <row r="19" spans="1:11" x14ac:dyDescent="0.25">
      <c r="A19" s="8">
        <f t="shared" si="0"/>
        <v>18</v>
      </c>
      <c r="B19">
        <v>2024</v>
      </c>
      <c r="C19" t="s">
        <v>13</v>
      </c>
      <c r="D19" t="s">
        <v>31</v>
      </c>
      <c r="E19" t="s">
        <v>23</v>
      </c>
      <c r="F19" t="s">
        <v>32</v>
      </c>
      <c r="G19" t="s">
        <v>33</v>
      </c>
      <c r="H19" t="s">
        <v>34</v>
      </c>
      <c r="I19" t="s">
        <v>29</v>
      </c>
      <c r="J19" s="2">
        <v>799.54919677478449</v>
      </c>
      <c r="K19" s="1">
        <v>251.97822910399</v>
      </c>
    </row>
    <row r="20" spans="1:11" x14ac:dyDescent="0.25">
      <c r="A20" s="8">
        <f t="shared" si="0"/>
        <v>19</v>
      </c>
      <c r="B20">
        <v>2024</v>
      </c>
      <c r="C20" t="s">
        <v>19</v>
      </c>
      <c r="D20" t="s">
        <v>31</v>
      </c>
      <c r="E20" t="s">
        <v>25</v>
      </c>
      <c r="F20" t="s">
        <v>32</v>
      </c>
      <c r="G20" t="s">
        <v>33</v>
      </c>
      <c r="H20" t="s">
        <v>34</v>
      </c>
      <c r="I20" t="s">
        <v>27</v>
      </c>
      <c r="J20" s="2">
        <v>120.47753125709821</v>
      </c>
      <c r="K20" s="1">
        <v>987.83883299698266</v>
      </c>
    </row>
    <row r="21" spans="1:11" x14ac:dyDescent="0.25">
      <c r="A21" s="8">
        <f t="shared" si="0"/>
        <v>20</v>
      </c>
      <c r="B21">
        <v>2024</v>
      </c>
      <c r="C21" t="s">
        <v>20</v>
      </c>
      <c r="D21" t="s">
        <v>31</v>
      </c>
      <c r="E21" t="s">
        <v>22</v>
      </c>
      <c r="F21" t="s">
        <v>32</v>
      </c>
      <c r="G21" t="s">
        <v>33</v>
      </c>
      <c r="H21" t="s">
        <v>34</v>
      </c>
      <c r="I21" t="s">
        <v>29</v>
      </c>
      <c r="J21" s="2">
        <v>886.25930458434982</v>
      </c>
      <c r="K21" s="1">
        <v>118.6130136699163</v>
      </c>
    </row>
    <row r="22" spans="1:11" x14ac:dyDescent="0.25">
      <c r="A22" s="8">
        <f t="shared" si="0"/>
        <v>21</v>
      </c>
      <c r="B22">
        <v>2024</v>
      </c>
      <c r="C22" t="s">
        <v>16</v>
      </c>
      <c r="D22" t="s">
        <v>31</v>
      </c>
      <c r="E22" t="s">
        <v>26</v>
      </c>
      <c r="F22" t="s">
        <v>32</v>
      </c>
      <c r="G22" t="s">
        <v>33</v>
      </c>
      <c r="H22" t="s">
        <v>34</v>
      </c>
      <c r="I22" t="s">
        <v>28</v>
      </c>
      <c r="J22" s="2">
        <v>771.93293698896184</v>
      </c>
      <c r="K22" s="1">
        <v>732.08286511104836</v>
      </c>
    </row>
    <row r="23" spans="1:11" x14ac:dyDescent="0.25">
      <c r="A23" s="8">
        <f t="shared" si="0"/>
        <v>22</v>
      </c>
      <c r="B23">
        <v>2024</v>
      </c>
      <c r="C23" t="s">
        <v>67</v>
      </c>
      <c r="D23" t="s">
        <v>31</v>
      </c>
      <c r="E23" t="s">
        <v>26</v>
      </c>
      <c r="F23" t="s">
        <v>32</v>
      </c>
      <c r="G23" t="s">
        <v>33</v>
      </c>
      <c r="H23" t="s">
        <v>34</v>
      </c>
      <c r="I23" t="s">
        <v>30</v>
      </c>
      <c r="J23" s="2">
        <v>477.6482823509628</v>
      </c>
      <c r="K23" s="1">
        <v>607.6649251165984</v>
      </c>
    </row>
    <row r="24" spans="1:11" x14ac:dyDescent="0.25">
      <c r="A24" s="8">
        <f t="shared" si="0"/>
        <v>23</v>
      </c>
      <c r="B24">
        <v>2024</v>
      </c>
      <c r="C24" t="s">
        <v>14</v>
      </c>
      <c r="D24" t="s">
        <v>31</v>
      </c>
      <c r="E24" t="s">
        <v>23</v>
      </c>
      <c r="F24" t="s">
        <v>32</v>
      </c>
      <c r="G24" t="s">
        <v>33</v>
      </c>
      <c r="H24" t="s">
        <v>34</v>
      </c>
      <c r="I24" t="s">
        <v>28</v>
      </c>
      <c r="J24" s="2">
        <v>686.63242765866494</v>
      </c>
      <c r="K24" s="1">
        <v>561.81763742811245</v>
      </c>
    </row>
    <row r="25" spans="1:11" x14ac:dyDescent="0.25">
      <c r="A25" s="8">
        <f t="shared" si="0"/>
        <v>24</v>
      </c>
      <c r="B25">
        <v>2024</v>
      </c>
      <c r="C25" t="s">
        <v>15</v>
      </c>
      <c r="D25" t="s">
        <v>31</v>
      </c>
      <c r="E25" t="s">
        <v>23</v>
      </c>
      <c r="F25" t="s">
        <v>32</v>
      </c>
      <c r="G25" t="s">
        <v>33</v>
      </c>
      <c r="H25" t="s">
        <v>34</v>
      </c>
      <c r="I25" t="s">
        <v>29</v>
      </c>
      <c r="J25" s="2">
        <v>799.54919677478449</v>
      </c>
      <c r="K25" s="1">
        <v>251.97822910399</v>
      </c>
    </row>
    <row r="26" spans="1:11" x14ac:dyDescent="0.25">
      <c r="A26" s="8">
        <f t="shared" si="0"/>
        <v>25</v>
      </c>
      <c r="B26">
        <v>2024</v>
      </c>
      <c r="C26" t="s">
        <v>21</v>
      </c>
      <c r="D26" t="s">
        <v>31</v>
      </c>
      <c r="E26" t="s">
        <v>25</v>
      </c>
      <c r="F26" t="s">
        <v>32</v>
      </c>
      <c r="G26" t="s">
        <v>33</v>
      </c>
      <c r="H26" t="s">
        <v>34</v>
      </c>
      <c r="I26" t="s">
        <v>27</v>
      </c>
      <c r="J26" s="2">
        <v>120.47753125709821</v>
      </c>
      <c r="K26" s="1">
        <v>987.83883299698266</v>
      </c>
    </row>
    <row r="27" spans="1:11" x14ac:dyDescent="0.25">
      <c r="A27" s="8">
        <f t="shared" si="0"/>
        <v>26</v>
      </c>
      <c r="B27">
        <v>2024</v>
      </c>
      <c r="C27" t="s">
        <v>18</v>
      </c>
      <c r="D27" t="s">
        <v>31</v>
      </c>
      <c r="E27" t="s">
        <v>22</v>
      </c>
      <c r="F27" t="s">
        <v>32</v>
      </c>
      <c r="G27" t="s">
        <v>33</v>
      </c>
      <c r="H27" t="s">
        <v>34</v>
      </c>
      <c r="I27" t="s">
        <v>29</v>
      </c>
      <c r="J27" s="2">
        <v>886.25930458434982</v>
      </c>
      <c r="K27" s="1">
        <v>118.6130136699163</v>
      </c>
    </row>
    <row r="28" spans="1:11" x14ac:dyDescent="0.25">
      <c r="A28" s="8">
        <f t="shared" si="0"/>
        <v>27</v>
      </c>
      <c r="B28">
        <v>2017</v>
      </c>
      <c r="C28" t="s">
        <v>12</v>
      </c>
      <c r="D28" t="s">
        <v>31</v>
      </c>
      <c r="E28" t="s">
        <v>26</v>
      </c>
      <c r="F28" t="s">
        <v>32</v>
      </c>
      <c r="G28" t="s">
        <v>33</v>
      </c>
      <c r="H28" t="s">
        <v>34</v>
      </c>
      <c r="I28" t="s">
        <v>28</v>
      </c>
      <c r="J28" s="2">
        <v>771.93293698896184</v>
      </c>
      <c r="K28" s="1">
        <v>732.08286511104836</v>
      </c>
    </row>
    <row r="29" spans="1:11" x14ac:dyDescent="0.25">
      <c r="A29" s="8">
        <f t="shared" si="0"/>
        <v>28</v>
      </c>
      <c r="B29">
        <v>2017</v>
      </c>
      <c r="C29" t="s">
        <v>11</v>
      </c>
      <c r="D29" t="s">
        <v>31</v>
      </c>
      <c r="E29" t="s">
        <v>26</v>
      </c>
      <c r="F29" t="s">
        <v>32</v>
      </c>
      <c r="G29" t="s">
        <v>33</v>
      </c>
      <c r="H29" t="s">
        <v>34</v>
      </c>
      <c r="I29" t="s">
        <v>30</v>
      </c>
      <c r="J29" s="2">
        <v>477.6482823509628</v>
      </c>
      <c r="K29" s="1">
        <v>607.6649251165984</v>
      </c>
    </row>
    <row r="30" spans="1:11" x14ac:dyDescent="0.25">
      <c r="A30" s="8">
        <f t="shared" si="0"/>
        <v>29</v>
      </c>
      <c r="B30">
        <v>2017</v>
      </c>
      <c r="C30" t="s">
        <v>17</v>
      </c>
      <c r="D30" t="s">
        <v>31</v>
      </c>
      <c r="E30" t="s">
        <v>23</v>
      </c>
      <c r="F30" t="s">
        <v>32</v>
      </c>
      <c r="G30" t="s">
        <v>33</v>
      </c>
      <c r="H30" t="s">
        <v>34</v>
      </c>
      <c r="I30" t="s">
        <v>28</v>
      </c>
      <c r="J30" s="2">
        <v>686.63242765866494</v>
      </c>
      <c r="K30" s="1">
        <v>561.81763742811245</v>
      </c>
    </row>
    <row r="31" spans="1:11" x14ac:dyDescent="0.25">
      <c r="A31" s="8">
        <f t="shared" si="0"/>
        <v>30</v>
      </c>
      <c r="B31">
        <v>2017</v>
      </c>
      <c r="C31" t="s">
        <v>13</v>
      </c>
      <c r="D31" t="s">
        <v>31</v>
      </c>
      <c r="E31" t="s">
        <v>22</v>
      </c>
      <c r="F31" t="s">
        <v>32</v>
      </c>
      <c r="G31" t="s">
        <v>33</v>
      </c>
      <c r="H31" t="s">
        <v>34</v>
      </c>
      <c r="I31" t="s">
        <v>27</v>
      </c>
      <c r="J31" s="2">
        <v>311.68842711572819</v>
      </c>
      <c r="K31" s="1">
        <v>31.419732088458769</v>
      </c>
    </row>
    <row r="32" spans="1:11" x14ac:dyDescent="0.25">
      <c r="A32" s="8">
        <f t="shared" si="0"/>
        <v>31</v>
      </c>
      <c r="B32">
        <v>2017</v>
      </c>
      <c r="C32" t="s">
        <v>19</v>
      </c>
      <c r="D32" t="s">
        <v>31</v>
      </c>
      <c r="E32" t="s">
        <v>23</v>
      </c>
      <c r="F32" t="s">
        <v>32</v>
      </c>
      <c r="G32" t="s">
        <v>33</v>
      </c>
      <c r="H32" t="s">
        <v>34</v>
      </c>
      <c r="I32" t="s">
        <v>27</v>
      </c>
      <c r="J32" s="2">
        <v>280.93321741685008</v>
      </c>
      <c r="K32" s="1">
        <v>720.0748296582276</v>
      </c>
    </row>
    <row r="33" spans="1:11" x14ac:dyDescent="0.25">
      <c r="A33" s="8">
        <f t="shared" si="0"/>
        <v>32</v>
      </c>
      <c r="B33">
        <v>2017</v>
      </c>
      <c r="C33" t="s">
        <v>20</v>
      </c>
      <c r="D33" t="s">
        <v>31</v>
      </c>
      <c r="E33" t="s">
        <v>24</v>
      </c>
      <c r="F33" t="s">
        <v>32</v>
      </c>
      <c r="G33" t="s">
        <v>33</v>
      </c>
      <c r="H33" t="s">
        <v>34</v>
      </c>
      <c r="I33" t="s">
        <v>28</v>
      </c>
      <c r="J33" s="2">
        <v>347.25129800414442</v>
      </c>
      <c r="K33" s="1">
        <v>596.86068504223692</v>
      </c>
    </row>
    <row r="34" spans="1:11" x14ac:dyDescent="0.25">
      <c r="A34" s="8">
        <f t="shared" si="0"/>
        <v>33</v>
      </c>
      <c r="B34">
        <v>2017</v>
      </c>
      <c r="C34" t="s">
        <v>16</v>
      </c>
      <c r="D34" t="s">
        <v>31</v>
      </c>
      <c r="E34" t="s">
        <v>24</v>
      </c>
      <c r="F34" t="s">
        <v>32</v>
      </c>
      <c r="G34" t="s">
        <v>33</v>
      </c>
      <c r="H34" t="s">
        <v>34</v>
      </c>
      <c r="I34" t="s">
        <v>29</v>
      </c>
      <c r="J34" s="2">
        <v>741.42786783013798</v>
      </c>
      <c r="K34" s="1">
        <v>715.99977478165385</v>
      </c>
    </row>
    <row r="35" spans="1:11" x14ac:dyDescent="0.25">
      <c r="A35" s="8">
        <f t="shared" si="0"/>
        <v>34</v>
      </c>
      <c r="B35">
        <v>2017</v>
      </c>
      <c r="C35" t="s">
        <v>67</v>
      </c>
      <c r="D35" t="s">
        <v>31</v>
      </c>
      <c r="E35" t="s">
        <v>22</v>
      </c>
      <c r="F35" t="s">
        <v>32</v>
      </c>
      <c r="G35" t="s">
        <v>33</v>
      </c>
      <c r="H35" t="s">
        <v>34</v>
      </c>
      <c r="I35" t="s">
        <v>30</v>
      </c>
      <c r="J35" s="2">
        <v>713.6191925035339</v>
      </c>
      <c r="K35" s="1">
        <v>488.8364741010493</v>
      </c>
    </row>
    <row r="36" spans="1:11" x14ac:dyDescent="0.25">
      <c r="A36" s="8">
        <f t="shared" si="0"/>
        <v>35</v>
      </c>
      <c r="B36">
        <v>2017</v>
      </c>
      <c r="C36" t="s">
        <v>14</v>
      </c>
      <c r="D36" t="s">
        <v>31</v>
      </c>
      <c r="E36" t="s">
        <v>23</v>
      </c>
      <c r="F36" t="s">
        <v>32</v>
      </c>
      <c r="G36" t="s">
        <v>33</v>
      </c>
      <c r="H36" t="s">
        <v>34</v>
      </c>
      <c r="I36" t="s">
        <v>28</v>
      </c>
      <c r="J36" s="2">
        <v>144.9119282149542</v>
      </c>
      <c r="K36" s="1">
        <v>835.24847506666913</v>
      </c>
    </row>
    <row r="37" spans="1:11" x14ac:dyDescent="0.25">
      <c r="A37" s="8">
        <f t="shared" si="0"/>
        <v>36</v>
      </c>
      <c r="B37">
        <v>2017</v>
      </c>
      <c r="C37" t="s">
        <v>15</v>
      </c>
      <c r="D37" t="s">
        <v>31</v>
      </c>
      <c r="E37" t="s">
        <v>23</v>
      </c>
      <c r="F37" t="s">
        <v>32</v>
      </c>
      <c r="G37" t="s">
        <v>33</v>
      </c>
      <c r="H37" t="s">
        <v>34</v>
      </c>
      <c r="I37" t="s">
        <v>29</v>
      </c>
      <c r="J37" s="2">
        <v>799.54919677478449</v>
      </c>
      <c r="K37" s="1">
        <v>251.97822910399</v>
      </c>
    </row>
    <row r="38" spans="1:11" x14ac:dyDescent="0.25">
      <c r="A38" s="8"/>
    </row>
    <row r="39" spans="1:11" x14ac:dyDescent="0.25">
      <c r="A39" s="8"/>
    </row>
    <row r="40" spans="1:11" x14ac:dyDescent="0.25">
      <c r="A40" s="8"/>
    </row>
    <row r="41" spans="1:11" x14ac:dyDescent="0.25">
      <c r="A41" s="8"/>
    </row>
    <row r="42" spans="1:11" x14ac:dyDescent="0.25">
      <c r="A42" s="8"/>
    </row>
    <row r="43" spans="1:11" x14ac:dyDescent="0.25">
      <c r="A43" s="8"/>
    </row>
    <row r="44" spans="1:11" x14ac:dyDescent="0.25">
      <c r="A44" s="8"/>
    </row>
    <row r="45" spans="1:11" x14ac:dyDescent="0.25">
      <c r="A45" s="8"/>
    </row>
    <row r="46" spans="1:11" x14ac:dyDescent="0.25">
      <c r="A46" s="8"/>
    </row>
    <row r="47" spans="1:11" x14ac:dyDescent="0.25">
      <c r="A47" s="8"/>
    </row>
    <row r="48" spans="1:11" x14ac:dyDescent="0.25">
      <c r="A48" s="8"/>
    </row>
    <row r="49" spans="1:1" x14ac:dyDescent="0.25">
      <c r="A49" s="8"/>
    </row>
    <row r="50" spans="1:1" x14ac:dyDescent="0.25">
      <c r="A50" s="8"/>
    </row>
    <row r="51" spans="1:1" x14ac:dyDescent="0.25">
      <c r="A51" s="8"/>
    </row>
    <row r="52" spans="1:1" x14ac:dyDescent="0.25">
      <c r="A52" s="8"/>
    </row>
    <row r="53" spans="1:1" x14ac:dyDescent="0.25">
      <c r="A53" s="8"/>
    </row>
    <row r="54" spans="1:1" x14ac:dyDescent="0.25">
      <c r="A54" s="8"/>
    </row>
    <row r="55" spans="1:1" x14ac:dyDescent="0.25">
      <c r="A55" s="8"/>
    </row>
    <row r="56" spans="1:1" x14ac:dyDescent="0.25">
      <c r="A56" s="8"/>
    </row>
    <row r="57" spans="1:1" x14ac:dyDescent="0.25">
      <c r="A57" s="8"/>
    </row>
    <row r="58" spans="1:1" x14ac:dyDescent="0.25">
      <c r="A58" s="8"/>
    </row>
    <row r="59" spans="1:1" x14ac:dyDescent="0.25">
      <c r="A59" s="8"/>
    </row>
    <row r="60" spans="1:1" x14ac:dyDescent="0.25">
      <c r="A60" s="8"/>
    </row>
    <row r="61" spans="1:1" x14ac:dyDescent="0.25">
      <c r="A61" s="8"/>
    </row>
    <row r="62" spans="1:1" x14ac:dyDescent="0.25">
      <c r="A62" s="8"/>
    </row>
    <row r="63" spans="1:1" x14ac:dyDescent="0.25">
      <c r="A63" s="8"/>
    </row>
    <row r="64" spans="1:1" x14ac:dyDescent="0.25">
      <c r="A64" s="8"/>
    </row>
    <row r="65" spans="1:1" x14ac:dyDescent="0.25">
      <c r="A65" s="8"/>
    </row>
    <row r="66" spans="1:1" x14ac:dyDescent="0.25">
      <c r="A66" s="8"/>
    </row>
    <row r="67" spans="1:1" x14ac:dyDescent="0.25">
      <c r="A67" s="8"/>
    </row>
    <row r="68" spans="1:1" x14ac:dyDescent="0.25">
      <c r="A68" s="8"/>
    </row>
    <row r="69" spans="1:1" x14ac:dyDescent="0.25">
      <c r="A69" s="8"/>
    </row>
    <row r="70" spans="1:1" x14ac:dyDescent="0.25">
      <c r="A70" s="8"/>
    </row>
    <row r="71" spans="1:1" x14ac:dyDescent="0.25">
      <c r="A71" s="8"/>
    </row>
    <row r="72" spans="1:1" x14ac:dyDescent="0.25">
      <c r="A72" s="8"/>
    </row>
    <row r="73" spans="1:1" x14ac:dyDescent="0.25">
      <c r="A73" s="8"/>
    </row>
    <row r="74" spans="1:1" x14ac:dyDescent="0.25">
      <c r="A74" s="8"/>
    </row>
    <row r="75" spans="1:1" x14ac:dyDescent="0.25">
      <c r="A75" s="8"/>
    </row>
    <row r="76" spans="1:1" x14ac:dyDescent="0.25">
      <c r="A76" s="8"/>
    </row>
    <row r="77" spans="1:1" x14ac:dyDescent="0.25">
      <c r="A77" s="8"/>
    </row>
    <row r="78" spans="1:1" x14ac:dyDescent="0.25">
      <c r="A78" s="8"/>
    </row>
    <row r="79" spans="1:1" x14ac:dyDescent="0.25">
      <c r="A79" s="8"/>
    </row>
    <row r="80" spans="1:1" x14ac:dyDescent="0.25">
      <c r="A80" s="8"/>
    </row>
    <row r="81" spans="1:1" x14ac:dyDescent="0.25">
      <c r="A81" s="8"/>
    </row>
    <row r="82" spans="1:1" x14ac:dyDescent="0.25">
      <c r="A82" s="8"/>
    </row>
    <row r="83" spans="1:1" x14ac:dyDescent="0.25">
      <c r="A83" s="8"/>
    </row>
    <row r="84" spans="1:1" x14ac:dyDescent="0.25">
      <c r="A84" s="8"/>
    </row>
    <row r="85" spans="1:1" x14ac:dyDescent="0.25">
      <c r="A85" s="8"/>
    </row>
    <row r="86" spans="1:1" x14ac:dyDescent="0.25">
      <c r="A86" s="8"/>
    </row>
    <row r="87" spans="1:1" x14ac:dyDescent="0.25">
      <c r="A87" s="8"/>
    </row>
    <row r="88" spans="1:1" x14ac:dyDescent="0.25">
      <c r="A88" s="8"/>
    </row>
    <row r="89" spans="1:1" x14ac:dyDescent="0.25">
      <c r="A89" s="8"/>
    </row>
    <row r="90" spans="1:1" x14ac:dyDescent="0.25">
      <c r="A90" s="8"/>
    </row>
    <row r="91" spans="1:1" x14ac:dyDescent="0.25">
      <c r="A91" s="8"/>
    </row>
    <row r="92" spans="1:1" x14ac:dyDescent="0.25">
      <c r="A92" s="8"/>
    </row>
    <row r="93" spans="1:1" x14ac:dyDescent="0.25">
      <c r="A93" s="8"/>
    </row>
    <row r="94" spans="1:1" x14ac:dyDescent="0.25">
      <c r="A94" s="8"/>
    </row>
    <row r="95" spans="1:1" x14ac:dyDescent="0.25">
      <c r="A95" s="8"/>
    </row>
    <row r="96" spans="1:1" x14ac:dyDescent="0.25">
      <c r="A96" s="8"/>
    </row>
    <row r="97" spans="1:1" x14ac:dyDescent="0.25">
      <c r="A97" s="8"/>
    </row>
    <row r="98" spans="1:1" x14ac:dyDescent="0.25">
      <c r="A98" s="8"/>
    </row>
    <row r="99" spans="1:1" x14ac:dyDescent="0.25">
      <c r="A99" s="8"/>
    </row>
    <row r="100" spans="1:1" x14ac:dyDescent="0.25">
      <c r="A100" s="8"/>
    </row>
    <row r="101" spans="1:1" x14ac:dyDescent="0.25">
      <c r="A101" s="8"/>
    </row>
    <row r="102" spans="1:1" x14ac:dyDescent="0.25">
      <c r="A102" s="8"/>
    </row>
    <row r="103" spans="1:1" x14ac:dyDescent="0.25">
      <c r="A103" s="8"/>
    </row>
    <row r="104" spans="1:1" x14ac:dyDescent="0.25">
      <c r="A104" s="8"/>
    </row>
    <row r="105" spans="1:1" x14ac:dyDescent="0.25">
      <c r="A105" s="8"/>
    </row>
    <row r="106" spans="1:1" x14ac:dyDescent="0.25">
      <c r="A106" s="8"/>
    </row>
    <row r="107" spans="1:1" x14ac:dyDescent="0.25">
      <c r="A107" s="8"/>
    </row>
    <row r="108" spans="1:1" x14ac:dyDescent="0.25">
      <c r="A108" s="8"/>
    </row>
    <row r="109" spans="1:1" x14ac:dyDescent="0.25">
      <c r="A109" s="8"/>
    </row>
    <row r="110" spans="1:1" x14ac:dyDescent="0.25">
      <c r="A110" s="8"/>
    </row>
    <row r="111" spans="1:1" x14ac:dyDescent="0.25">
      <c r="A111" s="8"/>
    </row>
    <row r="112" spans="1:1" x14ac:dyDescent="0.25">
      <c r="A112" s="8"/>
    </row>
    <row r="113" spans="1:1" x14ac:dyDescent="0.25">
      <c r="A113" s="8"/>
    </row>
    <row r="114" spans="1:1" x14ac:dyDescent="0.25">
      <c r="A114" s="8"/>
    </row>
    <row r="115" spans="1:1" x14ac:dyDescent="0.25">
      <c r="A115" s="8"/>
    </row>
    <row r="116" spans="1:1" x14ac:dyDescent="0.25">
      <c r="A116" s="8"/>
    </row>
    <row r="117" spans="1:1" x14ac:dyDescent="0.25">
      <c r="A117" s="8"/>
    </row>
    <row r="118" spans="1:1" x14ac:dyDescent="0.25">
      <c r="A118" s="8"/>
    </row>
    <row r="119" spans="1:1" x14ac:dyDescent="0.25">
      <c r="A119" s="8"/>
    </row>
    <row r="120" spans="1:1" x14ac:dyDescent="0.25">
      <c r="A120" s="8"/>
    </row>
    <row r="121" spans="1:1" x14ac:dyDescent="0.25">
      <c r="A121" s="8"/>
    </row>
    <row r="122" spans="1:1" x14ac:dyDescent="0.25">
      <c r="A122" s="8"/>
    </row>
    <row r="123" spans="1:1" x14ac:dyDescent="0.25">
      <c r="A123" s="8"/>
    </row>
    <row r="124" spans="1:1" x14ac:dyDescent="0.25">
      <c r="A124" s="8"/>
    </row>
    <row r="125" spans="1:1" x14ac:dyDescent="0.25">
      <c r="A125" s="8"/>
    </row>
    <row r="126" spans="1:1" x14ac:dyDescent="0.25">
      <c r="A126" s="8"/>
    </row>
    <row r="127" spans="1:1" x14ac:dyDescent="0.25">
      <c r="A127" s="8"/>
    </row>
    <row r="128" spans="1:1" x14ac:dyDescent="0.25">
      <c r="A128" s="8"/>
    </row>
    <row r="129" spans="1:1" x14ac:dyDescent="0.25">
      <c r="A129" s="8"/>
    </row>
    <row r="130" spans="1:1" x14ac:dyDescent="0.25">
      <c r="A130" s="8"/>
    </row>
    <row r="131" spans="1:1" x14ac:dyDescent="0.25">
      <c r="A131" s="8"/>
    </row>
    <row r="132" spans="1:1" x14ac:dyDescent="0.25">
      <c r="A132" s="8"/>
    </row>
    <row r="133" spans="1:1" x14ac:dyDescent="0.25">
      <c r="A133" s="8"/>
    </row>
    <row r="134" spans="1:1" x14ac:dyDescent="0.25">
      <c r="A134" s="8"/>
    </row>
    <row r="135" spans="1:1" x14ac:dyDescent="0.25">
      <c r="A135" s="8"/>
    </row>
    <row r="136" spans="1:1" x14ac:dyDescent="0.25">
      <c r="A136" s="8"/>
    </row>
    <row r="137" spans="1:1" x14ac:dyDescent="0.25">
      <c r="A137" s="8"/>
    </row>
    <row r="138" spans="1:1" x14ac:dyDescent="0.25">
      <c r="A138" s="8"/>
    </row>
    <row r="139" spans="1:1" x14ac:dyDescent="0.25">
      <c r="A139" s="8"/>
    </row>
    <row r="140" spans="1:1" x14ac:dyDescent="0.25">
      <c r="A140" s="8"/>
    </row>
    <row r="141" spans="1:1" x14ac:dyDescent="0.25">
      <c r="A141" s="8"/>
    </row>
    <row r="142" spans="1:1" x14ac:dyDescent="0.25">
      <c r="A142" s="8"/>
    </row>
    <row r="143" spans="1:1" x14ac:dyDescent="0.25">
      <c r="A143" s="8"/>
    </row>
    <row r="144" spans="1:1" x14ac:dyDescent="0.25">
      <c r="A144" s="8"/>
    </row>
    <row r="145" spans="1:1" x14ac:dyDescent="0.25">
      <c r="A145" s="8"/>
    </row>
    <row r="146" spans="1:1" x14ac:dyDescent="0.25">
      <c r="A146" s="8"/>
    </row>
    <row r="147" spans="1:1" x14ac:dyDescent="0.25">
      <c r="A147" s="8"/>
    </row>
    <row r="148" spans="1:1" x14ac:dyDescent="0.25">
      <c r="A148" s="8"/>
    </row>
    <row r="149" spans="1:1" x14ac:dyDescent="0.25">
      <c r="A149" s="8"/>
    </row>
    <row r="150" spans="1:1" x14ac:dyDescent="0.25">
      <c r="A150" s="8"/>
    </row>
    <row r="151" spans="1:1" x14ac:dyDescent="0.25">
      <c r="A151" s="8"/>
    </row>
    <row r="152" spans="1:1" x14ac:dyDescent="0.25">
      <c r="A152" s="8"/>
    </row>
    <row r="153" spans="1:1" x14ac:dyDescent="0.25">
      <c r="A153" s="8"/>
    </row>
    <row r="154" spans="1:1" x14ac:dyDescent="0.25">
      <c r="A154" s="8"/>
    </row>
    <row r="155" spans="1:1" x14ac:dyDescent="0.25">
      <c r="A155" s="8"/>
    </row>
    <row r="156" spans="1:1" x14ac:dyDescent="0.25">
      <c r="A156" s="8"/>
    </row>
    <row r="157" spans="1:1" x14ac:dyDescent="0.25">
      <c r="A157" s="8"/>
    </row>
    <row r="158" spans="1:1" x14ac:dyDescent="0.25">
      <c r="A158" s="8"/>
    </row>
    <row r="159" spans="1:1" x14ac:dyDescent="0.25">
      <c r="A159" s="8"/>
    </row>
    <row r="160" spans="1:1" x14ac:dyDescent="0.25">
      <c r="A160" s="8"/>
    </row>
    <row r="161" spans="1:1" x14ac:dyDescent="0.25">
      <c r="A161" s="8"/>
    </row>
    <row r="162" spans="1:1" x14ac:dyDescent="0.25">
      <c r="A162" s="8"/>
    </row>
    <row r="163" spans="1:1" x14ac:dyDescent="0.25">
      <c r="A163" s="8"/>
    </row>
    <row r="164" spans="1:1" x14ac:dyDescent="0.25">
      <c r="A164" s="8"/>
    </row>
    <row r="165" spans="1:1" x14ac:dyDescent="0.25">
      <c r="A165" s="8"/>
    </row>
    <row r="166" spans="1:1" x14ac:dyDescent="0.25">
      <c r="A166" s="8"/>
    </row>
    <row r="167" spans="1:1" x14ac:dyDescent="0.25">
      <c r="A167" s="8"/>
    </row>
    <row r="168" spans="1:1" x14ac:dyDescent="0.25">
      <c r="A168" s="8"/>
    </row>
    <row r="169" spans="1:1" x14ac:dyDescent="0.25">
      <c r="A169" s="8"/>
    </row>
    <row r="170" spans="1:1" x14ac:dyDescent="0.25">
      <c r="A170" s="8"/>
    </row>
    <row r="171" spans="1:1" x14ac:dyDescent="0.25">
      <c r="A171" s="8"/>
    </row>
    <row r="172" spans="1:1" x14ac:dyDescent="0.25">
      <c r="A172" s="8"/>
    </row>
    <row r="173" spans="1:1" x14ac:dyDescent="0.25">
      <c r="A173" s="8"/>
    </row>
    <row r="174" spans="1:1" x14ac:dyDescent="0.25">
      <c r="A174" s="8"/>
    </row>
    <row r="175" spans="1:1" x14ac:dyDescent="0.25">
      <c r="A175" s="8"/>
    </row>
    <row r="176" spans="1:1" x14ac:dyDescent="0.25">
      <c r="A176" s="8"/>
    </row>
    <row r="177" spans="1:1" x14ac:dyDescent="0.25">
      <c r="A177" s="8"/>
    </row>
    <row r="178" spans="1:1" x14ac:dyDescent="0.25">
      <c r="A178" s="8"/>
    </row>
    <row r="179" spans="1:1" x14ac:dyDescent="0.25">
      <c r="A179" s="8"/>
    </row>
    <row r="180" spans="1:1" x14ac:dyDescent="0.25">
      <c r="A180" s="8"/>
    </row>
    <row r="181" spans="1:1" x14ac:dyDescent="0.25">
      <c r="A181" s="8"/>
    </row>
    <row r="182" spans="1:1" x14ac:dyDescent="0.25">
      <c r="A182" s="8"/>
    </row>
    <row r="183" spans="1:1" x14ac:dyDescent="0.25">
      <c r="A183" s="8"/>
    </row>
    <row r="184" spans="1:1" x14ac:dyDescent="0.25">
      <c r="A184" s="8"/>
    </row>
    <row r="185" spans="1:1" x14ac:dyDescent="0.25">
      <c r="A185" s="8"/>
    </row>
    <row r="186" spans="1:1" x14ac:dyDescent="0.25">
      <c r="A186" s="8"/>
    </row>
    <row r="187" spans="1:1" x14ac:dyDescent="0.25">
      <c r="A187" s="8"/>
    </row>
    <row r="188" spans="1:1" x14ac:dyDescent="0.25">
      <c r="A188" s="8"/>
    </row>
    <row r="189" spans="1:1" x14ac:dyDescent="0.25">
      <c r="A189" s="8"/>
    </row>
    <row r="190" spans="1:1" x14ac:dyDescent="0.25">
      <c r="A190" s="8"/>
    </row>
    <row r="191" spans="1:1" x14ac:dyDescent="0.25">
      <c r="A191" s="8"/>
    </row>
    <row r="192" spans="1:1" x14ac:dyDescent="0.25">
      <c r="A192" s="8"/>
    </row>
    <row r="193" spans="1:1" x14ac:dyDescent="0.25">
      <c r="A193" s="8"/>
    </row>
    <row r="194" spans="1:1" x14ac:dyDescent="0.25">
      <c r="A194" s="8"/>
    </row>
    <row r="195" spans="1:1" x14ac:dyDescent="0.25">
      <c r="A195" s="8"/>
    </row>
    <row r="196" spans="1:1" x14ac:dyDescent="0.25">
      <c r="A196" s="8"/>
    </row>
    <row r="197" spans="1:1" x14ac:dyDescent="0.25">
      <c r="A197" s="8"/>
    </row>
    <row r="198" spans="1:1" x14ac:dyDescent="0.25">
      <c r="A198" s="8"/>
    </row>
    <row r="199" spans="1:1" x14ac:dyDescent="0.25">
      <c r="A199" s="8"/>
    </row>
    <row r="200" spans="1:1" x14ac:dyDescent="0.25">
      <c r="A200" s="8"/>
    </row>
    <row r="201" spans="1:1" x14ac:dyDescent="0.25">
      <c r="A201" s="8"/>
    </row>
    <row r="202" spans="1:1" x14ac:dyDescent="0.25">
      <c r="A202" s="8"/>
    </row>
    <row r="203" spans="1:1" x14ac:dyDescent="0.25">
      <c r="A203" s="8"/>
    </row>
    <row r="204" spans="1:1" x14ac:dyDescent="0.25">
      <c r="A204" s="8"/>
    </row>
    <row r="205" spans="1:1" x14ac:dyDescent="0.25">
      <c r="A205" s="8"/>
    </row>
    <row r="206" spans="1:1" x14ac:dyDescent="0.25">
      <c r="A206" s="8"/>
    </row>
    <row r="207" spans="1:1" x14ac:dyDescent="0.25">
      <c r="A207" s="8"/>
    </row>
    <row r="208" spans="1:1" x14ac:dyDescent="0.25">
      <c r="A208" s="8"/>
    </row>
    <row r="209" spans="1:1" x14ac:dyDescent="0.25">
      <c r="A209" s="8"/>
    </row>
    <row r="210" spans="1:1" x14ac:dyDescent="0.25">
      <c r="A210" s="8"/>
    </row>
    <row r="211" spans="1:1" x14ac:dyDescent="0.25">
      <c r="A211" s="8"/>
    </row>
    <row r="212" spans="1:1" x14ac:dyDescent="0.25">
      <c r="A212" s="8"/>
    </row>
    <row r="213" spans="1:1" x14ac:dyDescent="0.25">
      <c r="A213" s="8"/>
    </row>
    <row r="214" spans="1:1" x14ac:dyDescent="0.25">
      <c r="A214" s="8"/>
    </row>
    <row r="215" spans="1:1" x14ac:dyDescent="0.25">
      <c r="A215" s="8"/>
    </row>
    <row r="216" spans="1:1" x14ac:dyDescent="0.25">
      <c r="A216" s="8"/>
    </row>
    <row r="217" spans="1:1" x14ac:dyDescent="0.25">
      <c r="A217" s="8"/>
    </row>
    <row r="218" spans="1:1" x14ac:dyDescent="0.25">
      <c r="A218" s="8"/>
    </row>
    <row r="219" spans="1:1" x14ac:dyDescent="0.25">
      <c r="A219" s="8"/>
    </row>
    <row r="220" spans="1:1" x14ac:dyDescent="0.25">
      <c r="A220" s="8"/>
    </row>
    <row r="221" spans="1:1" x14ac:dyDescent="0.25">
      <c r="A221" s="8"/>
    </row>
    <row r="222" spans="1:1" x14ac:dyDescent="0.25">
      <c r="A222" s="8"/>
    </row>
    <row r="223" spans="1:1" x14ac:dyDescent="0.25">
      <c r="A223" s="8"/>
    </row>
    <row r="224" spans="1:1" x14ac:dyDescent="0.25">
      <c r="A224" s="8"/>
    </row>
    <row r="225" spans="1:1" x14ac:dyDescent="0.25">
      <c r="A225" s="8"/>
    </row>
    <row r="226" spans="1:1" x14ac:dyDescent="0.25">
      <c r="A226" s="8"/>
    </row>
    <row r="227" spans="1:1" x14ac:dyDescent="0.25">
      <c r="A227" s="8"/>
    </row>
    <row r="228" spans="1:1" x14ac:dyDescent="0.25">
      <c r="A228" s="8"/>
    </row>
    <row r="229" spans="1:1" x14ac:dyDescent="0.25">
      <c r="A229" s="8"/>
    </row>
    <row r="230" spans="1:1" x14ac:dyDescent="0.25">
      <c r="A230" s="8"/>
    </row>
    <row r="231" spans="1:1" x14ac:dyDescent="0.25">
      <c r="A231" s="8"/>
    </row>
    <row r="232" spans="1:1" x14ac:dyDescent="0.25">
      <c r="A232" s="8"/>
    </row>
    <row r="233" spans="1:1" x14ac:dyDescent="0.25">
      <c r="A233" s="8"/>
    </row>
    <row r="234" spans="1:1" x14ac:dyDescent="0.25">
      <c r="A234" s="8"/>
    </row>
    <row r="235" spans="1:1" x14ac:dyDescent="0.25">
      <c r="A235" s="8"/>
    </row>
    <row r="236" spans="1:1" x14ac:dyDescent="0.25">
      <c r="A236" s="8"/>
    </row>
    <row r="237" spans="1:1" x14ac:dyDescent="0.25">
      <c r="A237" s="8"/>
    </row>
    <row r="238" spans="1:1" x14ac:dyDescent="0.25">
      <c r="A238" s="8"/>
    </row>
    <row r="239" spans="1:1" x14ac:dyDescent="0.25">
      <c r="A239" s="8"/>
    </row>
    <row r="240" spans="1:1" x14ac:dyDescent="0.25">
      <c r="A240" s="8"/>
    </row>
    <row r="241" spans="1:1" x14ac:dyDescent="0.25">
      <c r="A241" s="8"/>
    </row>
    <row r="242" spans="1:1" x14ac:dyDescent="0.25">
      <c r="A242" s="8"/>
    </row>
    <row r="243" spans="1:1" x14ac:dyDescent="0.25">
      <c r="A243" s="8"/>
    </row>
    <row r="244" spans="1:1" x14ac:dyDescent="0.25">
      <c r="A244" s="8"/>
    </row>
    <row r="245" spans="1:1" x14ac:dyDescent="0.25">
      <c r="A245" s="8"/>
    </row>
    <row r="246" spans="1:1" x14ac:dyDescent="0.25">
      <c r="A246" s="8"/>
    </row>
    <row r="247" spans="1:1" x14ac:dyDescent="0.25">
      <c r="A247" s="8"/>
    </row>
    <row r="248" spans="1:1" x14ac:dyDescent="0.25">
      <c r="A248" s="8"/>
    </row>
    <row r="249" spans="1:1" x14ac:dyDescent="0.25">
      <c r="A249" s="8"/>
    </row>
    <row r="250" spans="1:1" x14ac:dyDescent="0.25">
      <c r="A250" s="8"/>
    </row>
    <row r="251" spans="1:1" x14ac:dyDescent="0.25">
      <c r="A251" s="8"/>
    </row>
    <row r="252" spans="1:1" x14ac:dyDescent="0.25">
      <c r="A252" s="8"/>
    </row>
    <row r="253" spans="1:1" x14ac:dyDescent="0.25">
      <c r="A253" s="8"/>
    </row>
    <row r="254" spans="1:1" x14ac:dyDescent="0.25">
      <c r="A254" s="8"/>
    </row>
    <row r="255" spans="1:1" x14ac:dyDescent="0.25">
      <c r="A255" s="8"/>
    </row>
    <row r="256" spans="1:1" x14ac:dyDescent="0.25">
      <c r="A256" s="8"/>
    </row>
    <row r="257" spans="1:1" x14ac:dyDescent="0.25">
      <c r="A257" s="8"/>
    </row>
    <row r="258" spans="1:1" x14ac:dyDescent="0.25">
      <c r="A258" s="8"/>
    </row>
    <row r="259" spans="1:1" x14ac:dyDescent="0.25">
      <c r="A259" s="8"/>
    </row>
    <row r="260" spans="1:1" x14ac:dyDescent="0.25">
      <c r="A260" s="8"/>
    </row>
    <row r="261" spans="1:1" x14ac:dyDescent="0.25">
      <c r="A261" s="8"/>
    </row>
    <row r="262" spans="1:1" x14ac:dyDescent="0.25">
      <c r="A262" s="8"/>
    </row>
    <row r="263" spans="1:1" x14ac:dyDescent="0.25">
      <c r="A263" s="8"/>
    </row>
    <row r="264" spans="1:1" x14ac:dyDescent="0.25">
      <c r="A264" s="8"/>
    </row>
    <row r="265" spans="1:1" x14ac:dyDescent="0.25">
      <c r="A265" s="8"/>
    </row>
    <row r="266" spans="1:1" x14ac:dyDescent="0.25">
      <c r="A266" s="8"/>
    </row>
    <row r="267" spans="1:1" x14ac:dyDescent="0.25">
      <c r="A267" s="8"/>
    </row>
    <row r="268" spans="1:1" x14ac:dyDescent="0.25">
      <c r="A268" s="8"/>
    </row>
    <row r="269" spans="1:1" x14ac:dyDescent="0.25">
      <c r="A269" s="8"/>
    </row>
    <row r="270" spans="1:1" x14ac:dyDescent="0.25">
      <c r="A270" s="8"/>
    </row>
    <row r="271" spans="1:1" x14ac:dyDescent="0.25">
      <c r="A271" s="8"/>
    </row>
    <row r="272" spans="1:1" x14ac:dyDescent="0.25">
      <c r="A272" s="8"/>
    </row>
    <row r="273" spans="1:1" x14ac:dyDescent="0.25">
      <c r="A273" s="8"/>
    </row>
    <row r="274" spans="1:1" x14ac:dyDescent="0.25">
      <c r="A274" s="8"/>
    </row>
    <row r="275" spans="1:1" x14ac:dyDescent="0.25">
      <c r="A275" s="8"/>
    </row>
    <row r="276" spans="1:1" x14ac:dyDescent="0.25">
      <c r="A276" s="8"/>
    </row>
    <row r="277" spans="1:1" x14ac:dyDescent="0.25">
      <c r="A277" s="8"/>
    </row>
    <row r="278" spans="1:1" x14ac:dyDescent="0.25">
      <c r="A278" s="8"/>
    </row>
    <row r="279" spans="1:1" x14ac:dyDescent="0.25">
      <c r="A279" s="8"/>
    </row>
    <row r="280" spans="1:1" x14ac:dyDescent="0.25">
      <c r="A280" s="8"/>
    </row>
    <row r="281" spans="1:1" x14ac:dyDescent="0.25">
      <c r="A281" s="8"/>
    </row>
    <row r="282" spans="1:1" x14ac:dyDescent="0.25">
      <c r="A282" s="8"/>
    </row>
    <row r="283" spans="1:1" x14ac:dyDescent="0.25">
      <c r="A283" s="8"/>
    </row>
    <row r="284" spans="1:1" x14ac:dyDescent="0.25">
      <c r="A284" s="8"/>
    </row>
    <row r="285" spans="1:1" x14ac:dyDescent="0.25">
      <c r="A285" s="8"/>
    </row>
    <row r="286" spans="1:1" x14ac:dyDescent="0.25">
      <c r="A286" s="8"/>
    </row>
    <row r="287" spans="1:1" x14ac:dyDescent="0.25">
      <c r="A287" s="8"/>
    </row>
    <row r="288" spans="1:1" x14ac:dyDescent="0.25">
      <c r="A288" s="8"/>
    </row>
    <row r="289" spans="1:1" x14ac:dyDescent="0.25">
      <c r="A289" s="8"/>
    </row>
    <row r="290" spans="1:1" x14ac:dyDescent="0.25">
      <c r="A290" s="8"/>
    </row>
    <row r="291" spans="1:1" x14ac:dyDescent="0.25">
      <c r="A291" s="8"/>
    </row>
    <row r="292" spans="1:1" x14ac:dyDescent="0.25">
      <c r="A292" s="8"/>
    </row>
    <row r="293" spans="1:1" x14ac:dyDescent="0.25">
      <c r="A293" s="8"/>
    </row>
    <row r="294" spans="1:1" x14ac:dyDescent="0.25">
      <c r="A294" s="8"/>
    </row>
    <row r="295" spans="1:1" x14ac:dyDescent="0.25">
      <c r="A295" s="8"/>
    </row>
    <row r="296" spans="1:1" x14ac:dyDescent="0.25">
      <c r="A296" s="8"/>
    </row>
    <row r="297" spans="1:1" x14ac:dyDescent="0.25">
      <c r="A297" s="8"/>
    </row>
    <row r="298" spans="1:1" x14ac:dyDescent="0.25">
      <c r="A298" s="8"/>
    </row>
    <row r="299" spans="1:1" x14ac:dyDescent="0.25">
      <c r="A299" s="8"/>
    </row>
    <row r="300" spans="1:1" x14ac:dyDescent="0.25">
      <c r="A300" s="8"/>
    </row>
    <row r="301" spans="1:1" x14ac:dyDescent="0.25">
      <c r="A301" s="8"/>
    </row>
    <row r="302" spans="1:1" x14ac:dyDescent="0.25">
      <c r="A302" s="8"/>
    </row>
    <row r="303" spans="1:1" x14ac:dyDescent="0.25">
      <c r="A303" s="8"/>
    </row>
    <row r="304" spans="1:1" x14ac:dyDescent="0.25">
      <c r="A304" s="8"/>
    </row>
    <row r="305" spans="1:1" x14ac:dyDescent="0.25">
      <c r="A305" s="8"/>
    </row>
    <row r="306" spans="1:1" x14ac:dyDescent="0.25">
      <c r="A306" s="8"/>
    </row>
    <row r="307" spans="1:1" x14ac:dyDescent="0.25">
      <c r="A307" s="8"/>
    </row>
    <row r="308" spans="1:1" x14ac:dyDescent="0.25">
      <c r="A308" s="8"/>
    </row>
    <row r="309" spans="1:1" x14ac:dyDescent="0.25">
      <c r="A309" s="8"/>
    </row>
    <row r="310" spans="1:1" x14ac:dyDescent="0.25">
      <c r="A310" s="8"/>
    </row>
    <row r="311" spans="1:1" x14ac:dyDescent="0.25">
      <c r="A311" s="8"/>
    </row>
    <row r="312" spans="1:1" x14ac:dyDescent="0.25">
      <c r="A312" s="8"/>
    </row>
    <row r="313" spans="1:1" x14ac:dyDescent="0.25">
      <c r="A313" s="8"/>
    </row>
    <row r="314" spans="1:1" x14ac:dyDescent="0.25">
      <c r="A314" s="8"/>
    </row>
    <row r="315" spans="1:1" x14ac:dyDescent="0.25">
      <c r="A315" s="8"/>
    </row>
    <row r="316" spans="1:1" x14ac:dyDescent="0.25">
      <c r="A316" s="8"/>
    </row>
    <row r="317" spans="1:1" x14ac:dyDescent="0.25">
      <c r="A317" s="8"/>
    </row>
    <row r="318" spans="1:1" x14ac:dyDescent="0.25">
      <c r="A318" s="8"/>
    </row>
    <row r="319" spans="1:1" x14ac:dyDescent="0.25">
      <c r="A319" s="8"/>
    </row>
    <row r="320" spans="1:1" x14ac:dyDescent="0.25">
      <c r="A320" s="8"/>
    </row>
    <row r="321" spans="1:1" x14ac:dyDescent="0.25">
      <c r="A321" s="8"/>
    </row>
    <row r="322" spans="1:1" x14ac:dyDescent="0.25">
      <c r="A322" s="8"/>
    </row>
    <row r="323" spans="1:1" x14ac:dyDescent="0.25">
      <c r="A323" s="8"/>
    </row>
    <row r="324" spans="1:1" x14ac:dyDescent="0.25">
      <c r="A324" s="8"/>
    </row>
    <row r="325" spans="1:1" x14ac:dyDescent="0.25">
      <c r="A325" s="8"/>
    </row>
    <row r="326" spans="1:1" x14ac:dyDescent="0.25">
      <c r="A326" s="8"/>
    </row>
    <row r="327" spans="1:1" x14ac:dyDescent="0.25">
      <c r="A327" s="8"/>
    </row>
    <row r="328" spans="1:1" x14ac:dyDescent="0.25">
      <c r="A328" s="8"/>
    </row>
    <row r="329" spans="1:1" x14ac:dyDescent="0.25">
      <c r="A329" s="8"/>
    </row>
    <row r="330" spans="1:1" x14ac:dyDescent="0.25">
      <c r="A330" s="8"/>
    </row>
    <row r="331" spans="1:1" x14ac:dyDescent="0.25">
      <c r="A331" s="8"/>
    </row>
    <row r="332" spans="1:1" x14ac:dyDescent="0.25">
      <c r="A332" s="8"/>
    </row>
    <row r="333" spans="1:1" x14ac:dyDescent="0.25">
      <c r="A333" s="8"/>
    </row>
    <row r="334" spans="1:1" x14ac:dyDescent="0.25">
      <c r="A334" s="8"/>
    </row>
    <row r="335" spans="1:1" x14ac:dyDescent="0.25">
      <c r="A335" s="8"/>
    </row>
    <row r="336" spans="1:1" x14ac:dyDescent="0.25">
      <c r="A336" s="8"/>
    </row>
    <row r="337" spans="1:1" x14ac:dyDescent="0.25">
      <c r="A337" s="8"/>
    </row>
    <row r="338" spans="1:1" x14ac:dyDescent="0.25">
      <c r="A338" s="8"/>
    </row>
    <row r="339" spans="1:1" x14ac:dyDescent="0.25">
      <c r="A339" s="8"/>
    </row>
    <row r="340" spans="1:1" x14ac:dyDescent="0.25">
      <c r="A340" s="8"/>
    </row>
    <row r="341" spans="1:1" x14ac:dyDescent="0.25">
      <c r="A341" s="8"/>
    </row>
    <row r="342" spans="1:1" x14ac:dyDescent="0.25">
      <c r="A342" s="8"/>
    </row>
    <row r="343" spans="1:1" x14ac:dyDescent="0.25">
      <c r="A343" s="8"/>
    </row>
    <row r="344" spans="1:1" x14ac:dyDescent="0.25">
      <c r="A344" s="8"/>
    </row>
    <row r="345" spans="1:1" x14ac:dyDescent="0.25">
      <c r="A345" s="8"/>
    </row>
    <row r="346" spans="1:1" x14ac:dyDescent="0.25">
      <c r="A346" s="8"/>
    </row>
    <row r="347" spans="1:1" x14ac:dyDescent="0.25">
      <c r="A347" s="8"/>
    </row>
    <row r="348" spans="1:1" x14ac:dyDescent="0.25">
      <c r="A348" s="8"/>
    </row>
    <row r="349" spans="1:1" x14ac:dyDescent="0.25">
      <c r="A349" s="8"/>
    </row>
    <row r="350" spans="1:1" x14ac:dyDescent="0.25">
      <c r="A350" s="8"/>
    </row>
    <row r="351" spans="1:1" x14ac:dyDescent="0.25">
      <c r="A351" s="8"/>
    </row>
    <row r="352" spans="1:1" x14ac:dyDescent="0.25">
      <c r="A352" s="8"/>
    </row>
    <row r="353" spans="1:1" x14ac:dyDescent="0.25">
      <c r="A353" s="8"/>
    </row>
    <row r="354" spans="1:1" x14ac:dyDescent="0.25">
      <c r="A354" s="8"/>
    </row>
    <row r="355" spans="1:1" x14ac:dyDescent="0.25">
      <c r="A355" s="8"/>
    </row>
    <row r="356" spans="1:1" x14ac:dyDescent="0.25">
      <c r="A356" s="8"/>
    </row>
    <row r="357" spans="1:1" x14ac:dyDescent="0.25">
      <c r="A357" s="8"/>
    </row>
    <row r="358" spans="1:1" x14ac:dyDescent="0.25">
      <c r="A358" s="8"/>
    </row>
    <row r="359" spans="1:1" x14ac:dyDescent="0.25">
      <c r="A359" s="8"/>
    </row>
    <row r="360" spans="1:1" x14ac:dyDescent="0.25">
      <c r="A360" s="8"/>
    </row>
    <row r="361" spans="1:1" x14ac:dyDescent="0.25">
      <c r="A361" s="8"/>
    </row>
    <row r="362" spans="1:1" x14ac:dyDescent="0.25">
      <c r="A362" s="8"/>
    </row>
    <row r="363" spans="1:1" x14ac:dyDescent="0.25">
      <c r="A363" s="8"/>
    </row>
    <row r="364" spans="1:1" x14ac:dyDescent="0.25">
      <c r="A364" s="8"/>
    </row>
    <row r="365" spans="1:1" x14ac:dyDescent="0.25">
      <c r="A365" s="8"/>
    </row>
    <row r="366" spans="1:1" x14ac:dyDescent="0.25">
      <c r="A366" s="8"/>
    </row>
    <row r="367" spans="1:1" x14ac:dyDescent="0.25">
      <c r="A367" s="8"/>
    </row>
    <row r="368" spans="1:1" x14ac:dyDescent="0.25">
      <c r="A368" s="8"/>
    </row>
    <row r="369" spans="1:1" x14ac:dyDescent="0.25">
      <c r="A369" s="8"/>
    </row>
    <row r="370" spans="1:1" x14ac:dyDescent="0.25">
      <c r="A370" s="8"/>
    </row>
    <row r="371" spans="1:1" x14ac:dyDescent="0.25">
      <c r="A371" s="8"/>
    </row>
    <row r="372" spans="1:1" x14ac:dyDescent="0.25">
      <c r="A372" s="8"/>
    </row>
    <row r="373" spans="1:1" x14ac:dyDescent="0.25">
      <c r="A373" s="8"/>
    </row>
    <row r="374" spans="1:1" x14ac:dyDescent="0.25">
      <c r="A374" s="8"/>
    </row>
    <row r="375" spans="1:1" x14ac:dyDescent="0.25">
      <c r="A375" s="8"/>
    </row>
    <row r="376" spans="1:1" x14ac:dyDescent="0.25">
      <c r="A376" s="8"/>
    </row>
    <row r="377" spans="1:1" x14ac:dyDescent="0.25">
      <c r="A377" s="8"/>
    </row>
    <row r="378" spans="1:1" x14ac:dyDescent="0.25">
      <c r="A378" s="8"/>
    </row>
    <row r="379" spans="1:1" x14ac:dyDescent="0.25">
      <c r="A379" s="8"/>
    </row>
    <row r="380" spans="1:1" x14ac:dyDescent="0.25">
      <c r="A380" s="8"/>
    </row>
    <row r="381" spans="1:1" x14ac:dyDescent="0.25">
      <c r="A381" s="8"/>
    </row>
    <row r="382" spans="1:1" x14ac:dyDescent="0.25">
      <c r="A382" s="8"/>
    </row>
    <row r="383" spans="1:1" x14ac:dyDescent="0.25">
      <c r="A383" s="8"/>
    </row>
    <row r="384" spans="1:1" x14ac:dyDescent="0.25">
      <c r="A384" s="8"/>
    </row>
    <row r="385" spans="1:1" x14ac:dyDescent="0.25">
      <c r="A385" s="8"/>
    </row>
    <row r="386" spans="1:1" x14ac:dyDescent="0.25">
      <c r="A386" s="8"/>
    </row>
    <row r="387" spans="1:1" x14ac:dyDescent="0.25">
      <c r="A387" s="8"/>
    </row>
    <row r="388" spans="1:1" x14ac:dyDescent="0.25">
      <c r="A388" s="8"/>
    </row>
    <row r="389" spans="1:1" x14ac:dyDescent="0.25">
      <c r="A389" s="8"/>
    </row>
    <row r="390" spans="1:1" x14ac:dyDescent="0.25">
      <c r="A390" s="8"/>
    </row>
    <row r="391" spans="1:1" x14ac:dyDescent="0.25">
      <c r="A391" s="8"/>
    </row>
    <row r="392" spans="1:1" x14ac:dyDescent="0.25">
      <c r="A392" s="8"/>
    </row>
    <row r="393" spans="1:1" x14ac:dyDescent="0.25">
      <c r="A393" s="8"/>
    </row>
    <row r="394" spans="1:1" x14ac:dyDescent="0.25">
      <c r="A394" s="8"/>
    </row>
    <row r="395" spans="1:1" x14ac:dyDescent="0.25">
      <c r="A395" s="8"/>
    </row>
    <row r="396" spans="1:1" x14ac:dyDescent="0.25">
      <c r="A396" s="8"/>
    </row>
    <row r="397" spans="1:1" x14ac:dyDescent="0.25">
      <c r="A397" s="8"/>
    </row>
    <row r="398" spans="1:1" x14ac:dyDescent="0.25">
      <c r="A398" s="8"/>
    </row>
    <row r="399" spans="1:1" x14ac:dyDescent="0.25">
      <c r="A399" s="8"/>
    </row>
    <row r="400" spans="1:1" x14ac:dyDescent="0.25">
      <c r="A400" s="8"/>
    </row>
    <row r="401" spans="1:1" x14ac:dyDescent="0.25">
      <c r="A401" s="8"/>
    </row>
    <row r="402" spans="1:1" x14ac:dyDescent="0.25">
      <c r="A402" s="8"/>
    </row>
    <row r="403" spans="1:1" x14ac:dyDescent="0.25">
      <c r="A403" s="8"/>
    </row>
    <row r="404" spans="1:1" x14ac:dyDescent="0.25">
      <c r="A404" s="8"/>
    </row>
    <row r="405" spans="1:1" x14ac:dyDescent="0.25">
      <c r="A405" s="8"/>
    </row>
    <row r="406" spans="1:1" x14ac:dyDescent="0.25">
      <c r="A406" s="8"/>
    </row>
    <row r="407" spans="1:1" x14ac:dyDescent="0.25">
      <c r="A407" s="8"/>
    </row>
    <row r="408" spans="1:1" x14ac:dyDescent="0.25">
      <c r="A408" s="8"/>
    </row>
    <row r="409" spans="1:1" x14ac:dyDescent="0.25">
      <c r="A409" s="8"/>
    </row>
    <row r="410" spans="1:1" x14ac:dyDescent="0.25">
      <c r="A410" s="8"/>
    </row>
    <row r="411" spans="1:1" x14ac:dyDescent="0.25">
      <c r="A411" s="8"/>
    </row>
    <row r="412" spans="1:1" x14ac:dyDescent="0.25">
      <c r="A412" s="8"/>
    </row>
    <row r="413" spans="1:1" x14ac:dyDescent="0.25">
      <c r="A413" s="8"/>
    </row>
    <row r="414" spans="1:1" x14ac:dyDescent="0.25">
      <c r="A414" s="8"/>
    </row>
    <row r="415" spans="1:1" x14ac:dyDescent="0.25">
      <c r="A415" s="8"/>
    </row>
    <row r="416" spans="1:1" x14ac:dyDescent="0.25">
      <c r="A416" s="8"/>
    </row>
    <row r="417" spans="1:1" x14ac:dyDescent="0.25">
      <c r="A417" s="8"/>
    </row>
    <row r="418" spans="1:1" x14ac:dyDescent="0.25">
      <c r="A418" s="8"/>
    </row>
    <row r="419" spans="1:1" x14ac:dyDescent="0.25">
      <c r="A419" s="8"/>
    </row>
    <row r="420" spans="1:1" x14ac:dyDescent="0.25">
      <c r="A420" s="8"/>
    </row>
    <row r="421" spans="1:1" x14ac:dyDescent="0.25">
      <c r="A421" s="8"/>
    </row>
    <row r="422" spans="1:1" x14ac:dyDescent="0.25">
      <c r="A422" s="8"/>
    </row>
    <row r="423" spans="1:1" x14ac:dyDescent="0.25">
      <c r="A423" s="8"/>
    </row>
    <row r="424" spans="1:1" x14ac:dyDescent="0.25">
      <c r="A424" s="8"/>
    </row>
    <row r="425" spans="1:1" x14ac:dyDescent="0.25">
      <c r="A425" s="8"/>
    </row>
    <row r="426" spans="1:1" x14ac:dyDescent="0.25">
      <c r="A426" s="8"/>
    </row>
    <row r="427" spans="1:1" x14ac:dyDescent="0.25">
      <c r="A427" s="8"/>
    </row>
    <row r="428" spans="1:1" x14ac:dyDescent="0.25">
      <c r="A428" s="8"/>
    </row>
    <row r="429" spans="1:1" x14ac:dyDescent="0.25">
      <c r="A429" s="8"/>
    </row>
    <row r="430" spans="1:1" x14ac:dyDescent="0.25">
      <c r="A430" s="8"/>
    </row>
    <row r="431" spans="1:1" x14ac:dyDescent="0.25">
      <c r="A431" s="8"/>
    </row>
    <row r="432" spans="1:1" x14ac:dyDescent="0.25">
      <c r="A432" s="8"/>
    </row>
    <row r="433" spans="1:1" x14ac:dyDescent="0.25">
      <c r="A433" s="8"/>
    </row>
    <row r="434" spans="1:1" x14ac:dyDescent="0.25">
      <c r="A434" s="8"/>
    </row>
    <row r="435" spans="1:1" x14ac:dyDescent="0.25">
      <c r="A435" s="8"/>
    </row>
    <row r="436" spans="1:1" x14ac:dyDescent="0.25">
      <c r="A436" s="8"/>
    </row>
    <row r="437" spans="1:1" x14ac:dyDescent="0.25">
      <c r="A437" s="8"/>
    </row>
    <row r="438" spans="1:1" x14ac:dyDescent="0.25">
      <c r="A438" s="8"/>
    </row>
    <row r="439" spans="1:1" x14ac:dyDescent="0.25">
      <c r="A439" s="8"/>
    </row>
    <row r="440" spans="1:1" x14ac:dyDescent="0.25">
      <c r="A440" s="8"/>
    </row>
    <row r="441" spans="1:1" x14ac:dyDescent="0.25">
      <c r="A441" s="8"/>
    </row>
    <row r="442" spans="1:1" x14ac:dyDescent="0.25">
      <c r="A442" s="8"/>
    </row>
    <row r="443" spans="1:1" x14ac:dyDescent="0.25">
      <c r="A443" s="8"/>
    </row>
    <row r="444" spans="1:1" x14ac:dyDescent="0.25">
      <c r="A444" s="8"/>
    </row>
    <row r="445" spans="1:1" x14ac:dyDescent="0.25">
      <c r="A445" s="8"/>
    </row>
    <row r="446" spans="1:1" x14ac:dyDescent="0.25">
      <c r="A446" s="8"/>
    </row>
    <row r="447" spans="1:1" x14ac:dyDescent="0.25">
      <c r="A447" s="8"/>
    </row>
    <row r="448" spans="1:1" x14ac:dyDescent="0.25">
      <c r="A448" s="8"/>
    </row>
    <row r="449" spans="1:1" x14ac:dyDescent="0.25">
      <c r="A449" s="8"/>
    </row>
    <row r="450" spans="1:1" x14ac:dyDescent="0.25">
      <c r="A450" s="8"/>
    </row>
    <row r="451" spans="1:1" x14ac:dyDescent="0.25">
      <c r="A451" s="8"/>
    </row>
    <row r="452" spans="1:1" x14ac:dyDescent="0.25">
      <c r="A452" s="8"/>
    </row>
    <row r="453" spans="1:1" x14ac:dyDescent="0.25">
      <c r="A453" s="8"/>
    </row>
    <row r="454" spans="1:1" x14ac:dyDescent="0.25">
      <c r="A454" s="8"/>
    </row>
    <row r="455" spans="1:1" x14ac:dyDescent="0.25">
      <c r="A455" s="8"/>
    </row>
    <row r="456" spans="1:1" x14ac:dyDescent="0.25">
      <c r="A456" s="8"/>
    </row>
    <row r="457" spans="1:1" x14ac:dyDescent="0.25">
      <c r="A457" s="8"/>
    </row>
    <row r="458" spans="1:1" x14ac:dyDescent="0.25">
      <c r="A458" s="8"/>
    </row>
    <row r="459" spans="1:1" x14ac:dyDescent="0.25">
      <c r="A459" s="8"/>
    </row>
    <row r="460" spans="1:1" x14ac:dyDescent="0.25">
      <c r="A460" s="8"/>
    </row>
    <row r="461" spans="1:1" x14ac:dyDescent="0.25">
      <c r="A461" s="8"/>
    </row>
    <row r="462" spans="1:1" x14ac:dyDescent="0.25">
      <c r="A462" s="8"/>
    </row>
    <row r="463" spans="1:1" x14ac:dyDescent="0.25">
      <c r="A463" s="8"/>
    </row>
    <row r="464" spans="1:1" x14ac:dyDescent="0.25">
      <c r="A464" s="8"/>
    </row>
    <row r="465" spans="1:1" x14ac:dyDescent="0.25">
      <c r="A465" s="8"/>
    </row>
    <row r="466" spans="1:1" x14ac:dyDescent="0.25">
      <c r="A466" s="8"/>
    </row>
    <row r="467" spans="1:1" x14ac:dyDescent="0.25">
      <c r="A467" s="8"/>
    </row>
    <row r="468" spans="1:1" x14ac:dyDescent="0.25">
      <c r="A468" s="8"/>
    </row>
    <row r="469" spans="1:1" x14ac:dyDescent="0.25">
      <c r="A469" s="8"/>
    </row>
    <row r="470" spans="1:1" x14ac:dyDescent="0.25">
      <c r="A470" s="8"/>
    </row>
    <row r="471" spans="1:1" x14ac:dyDescent="0.25">
      <c r="A471" s="8"/>
    </row>
    <row r="472" spans="1:1" x14ac:dyDescent="0.25">
      <c r="A472" s="8"/>
    </row>
    <row r="473" spans="1:1" x14ac:dyDescent="0.25">
      <c r="A473" s="8"/>
    </row>
    <row r="474" spans="1:1" x14ac:dyDescent="0.25">
      <c r="A474" s="8"/>
    </row>
    <row r="475" spans="1:1" x14ac:dyDescent="0.25">
      <c r="A475" s="8"/>
    </row>
    <row r="476" spans="1:1" x14ac:dyDescent="0.25">
      <c r="A476" s="8"/>
    </row>
    <row r="477" spans="1:1" x14ac:dyDescent="0.25">
      <c r="A477" s="8"/>
    </row>
    <row r="478" spans="1:1" x14ac:dyDescent="0.25">
      <c r="A478" s="8"/>
    </row>
    <row r="479" spans="1:1" x14ac:dyDescent="0.25">
      <c r="A479" s="8"/>
    </row>
    <row r="480" spans="1:1" x14ac:dyDescent="0.25">
      <c r="A480" s="8"/>
    </row>
    <row r="481" spans="1:1" x14ac:dyDescent="0.25">
      <c r="A481" s="8"/>
    </row>
    <row r="482" spans="1:1" x14ac:dyDescent="0.25">
      <c r="A482" s="8"/>
    </row>
    <row r="483" spans="1:1" x14ac:dyDescent="0.25">
      <c r="A483" s="8"/>
    </row>
    <row r="484" spans="1:1" x14ac:dyDescent="0.25">
      <c r="A484" s="8"/>
    </row>
    <row r="485" spans="1:1" x14ac:dyDescent="0.25">
      <c r="A485" s="8"/>
    </row>
    <row r="486" spans="1:1" x14ac:dyDescent="0.25">
      <c r="A486" s="8"/>
    </row>
    <row r="487" spans="1:1" x14ac:dyDescent="0.25">
      <c r="A487" s="8"/>
    </row>
    <row r="488" spans="1:1" x14ac:dyDescent="0.25">
      <c r="A488" s="8"/>
    </row>
    <row r="489" spans="1:1" x14ac:dyDescent="0.25">
      <c r="A489" s="8"/>
    </row>
    <row r="490" spans="1:1" x14ac:dyDescent="0.25">
      <c r="A490" s="8"/>
    </row>
    <row r="491" spans="1:1" x14ac:dyDescent="0.25">
      <c r="A491" s="8"/>
    </row>
    <row r="492" spans="1:1" x14ac:dyDescent="0.25">
      <c r="A492" s="8"/>
    </row>
    <row r="493" spans="1:1" x14ac:dyDescent="0.25">
      <c r="A493" s="8"/>
    </row>
    <row r="494" spans="1:1" x14ac:dyDescent="0.25">
      <c r="A494" s="8"/>
    </row>
    <row r="495" spans="1:1" x14ac:dyDescent="0.25">
      <c r="A495" s="8"/>
    </row>
    <row r="496" spans="1:1" x14ac:dyDescent="0.25">
      <c r="A496" s="8"/>
    </row>
    <row r="497" spans="1:1" x14ac:dyDescent="0.25">
      <c r="A497" s="8"/>
    </row>
    <row r="498" spans="1:1" x14ac:dyDescent="0.25">
      <c r="A498" s="8"/>
    </row>
    <row r="499" spans="1:1" x14ac:dyDescent="0.25">
      <c r="A499" s="8"/>
    </row>
    <row r="500" spans="1:1" x14ac:dyDescent="0.25">
      <c r="A500" s="8"/>
    </row>
    <row r="501" spans="1:1" x14ac:dyDescent="0.25">
      <c r="A501" s="8"/>
    </row>
    <row r="502" spans="1:1" x14ac:dyDescent="0.25">
      <c r="A502" s="8"/>
    </row>
    <row r="503" spans="1:1" x14ac:dyDescent="0.25">
      <c r="A503" s="8"/>
    </row>
    <row r="504" spans="1:1" x14ac:dyDescent="0.25">
      <c r="A504" s="8"/>
    </row>
    <row r="505" spans="1:1" x14ac:dyDescent="0.25">
      <c r="A505" s="8"/>
    </row>
    <row r="506" spans="1:1" x14ac:dyDescent="0.25">
      <c r="A506" s="8"/>
    </row>
    <row r="507" spans="1:1" x14ac:dyDescent="0.25">
      <c r="A507" s="8"/>
    </row>
    <row r="508" spans="1:1" x14ac:dyDescent="0.25">
      <c r="A508" s="8"/>
    </row>
    <row r="509" spans="1:1" x14ac:dyDescent="0.25">
      <c r="A509" s="8"/>
    </row>
    <row r="510" spans="1:1" x14ac:dyDescent="0.25">
      <c r="A510" s="8"/>
    </row>
    <row r="511" spans="1:1" x14ac:dyDescent="0.25">
      <c r="A511" s="8"/>
    </row>
    <row r="512" spans="1:1" x14ac:dyDescent="0.25">
      <c r="A512" s="8"/>
    </row>
    <row r="513" spans="1:1" x14ac:dyDescent="0.25">
      <c r="A513" s="8"/>
    </row>
    <row r="514" spans="1:1" x14ac:dyDescent="0.25">
      <c r="A514" s="8"/>
    </row>
    <row r="515" spans="1:1" x14ac:dyDescent="0.25">
      <c r="A515" s="8"/>
    </row>
    <row r="516" spans="1:1" x14ac:dyDescent="0.25">
      <c r="A516" s="8"/>
    </row>
    <row r="517" spans="1:1" x14ac:dyDescent="0.25">
      <c r="A517" s="8"/>
    </row>
    <row r="518" spans="1:1" x14ac:dyDescent="0.25">
      <c r="A518" s="8"/>
    </row>
    <row r="519" spans="1:1" x14ac:dyDescent="0.25">
      <c r="A519" s="8"/>
    </row>
    <row r="520" spans="1:1" x14ac:dyDescent="0.25">
      <c r="A520" s="8"/>
    </row>
    <row r="521" spans="1:1" x14ac:dyDescent="0.25">
      <c r="A521" s="8"/>
    </row>
    <row r="522" spans="1:1" x14ac:dyDescent="0.25">
      <c r="A522" s="8"/>
    </row>
    <row r="523" spans="1:1" x14ac:dyDescent="0.25">
      <c r="A523" s="8"/>
    </row>
    <row r="524" spans="1:1" x14ac:dyDescent="0.25">
      <c r="A524" s="8"/>
    </row>
    <row r="525" spans="1:1" x14ac:dyDescent="0.25">
      <c r="A525" s="8"/>
    </row>
    <row r="526" spans="1:1" x14ac:dyDescent="0.25">
      <c r="A526" s="8"/>
    </row>
    <row r="527" spans="1:1" x14ac:dyDescent="0.25">
      <c r="A527" s="8"/>
    </row>
    <row r="528" spans="1:1" x14ac:dyDescent="0.25">
      <c r="A528" s="8"/>
    </row>
    <row r="529" spans="1:1" x14ac:dyDescent="0.25">
      <c r="A529" s="8"/>
    </row>
    <row r="530" spans="1:1" x14ac:dyDescent="0.25">
      <c r="A530" s="8"/>
    </row>
    <row r="531" spans="1:1" x14ac:dyDescent="0.25">
      <c r="A531" s="8"/>
    </row>
    <row r="532" spans="1:1" x14ac:dyDescent="0.25">
      <c r="A532" s="8"/>
    </row>
    <row r="533" spans="1:1" x14ac:dyDescent="0.25">
      <c r="A533" s="8"/>
    </row>
    <row r="534" spans="1:1" x14ac:dyDescent="0.25">
      <c r="A534" s="8"/>
    </row>
    <row r="535" spans="1:1" x14ac:dyDescent="0.25">
      <c r="A535" s="8"/>
    </row>
    <row r="536" spans="1:1" x14ac:dyDescent="0.25">
      <c r="A536" s="8"/>
    </row>
    <row r="537" spans="1:1" x14ac:dyDescent="0.25">
      <c r="A537" s="8"/>
    </row>
    <row r="538" spans="1:1" x14ac:dyDescent="0.25">
      <c r="A538" s="8"/>
    </row>
    <row r="539" spans="1:1" x14ac:dyDescent="0.25">
      <c r="A539" s="8"/>
    </row>
    <row r="540" spans="1:1" x14ac:dyDescent="0.25">
      <c r="A540" s="8"/>
    </row>
    <row r="541" spans="1:1" x14ac:dyDescent="0.25">
      <c r="A541" s="8"/>
    </row>
    <row r="542" spans="1:1" x14ac:dyDescent="0.25">
      <c r="A542" s="8"/>
    </row>
    <row r="543" spans="1:1" x14ac:dyDescent="0.25">
      <c r="A543" s="8"/>
    </row>
    <row r="544" spans="1:1" x14ac:dyDescent="0.25">
      <c r="A544" s="8"/>
    </row>
    <row r="545" spans="1:1" x14ac:dyDescent="0.25">
      <c r="A545" s="8"/>
    </row>
    <row r="546" spans="1:1" x14ac:dyDescent="0.25">
      <c r="A546" s="8"/>
    </row>
    <row r="547" spans="1:1" x14ac:dyDescent="0.25">
      <c r="A547" s="8"/>
    </row>
    <row r="548" spans="1:1" x14ac:dyDescent="0.25">
      <c r="A548" s="8"/>
    </row>
    <row r="549" spans="1:1" x14ac:dyDescent="0.25">
      <c r="A549" s="8"/>
    </row>
    <row r="550" spans="1:1" x14ac:dyDescent="0.25">
      <c r="A550" s="8"/>
    </row>
    <row r="551" spans="1:1" x14ac:dyDescent="0.25">
      <c r="A551" s="8"/>
    </row>
    <row r="552" spans="1:1" x14ac:dyDescent="0.25">
      <c r="A552" s="8"/>
    </row>
    <row r="553" spans="1:1" x14ac:dyDescent="0.25">
      <c r="A553" s="8"/>
    </row>
    <row r="554" spans="1:1" x14ac:dyDescent="0.25">
      <c r="A554" s="8"/>
    </row>
    <row r="555" spans="1:1" x14ac:dyDescent="0.25">
      <c r="A555" s="8"/>
    </row>
    <row r="556" spans="1:1" x14ac:dyDescent="0.25">
      <c r="A556" s="8"/>
    </row>
    <row r="557" spans="1:1" x14ac:dyDescent="0.25">
      <c r="A557" s="8"/>
    </row>
    <row r="558" spans="1:1" x14ac:dyDescent="0.25">
      <c r="A558" s="8"/>
    </row>
    <row r="559" spans="1:1" x14ac:dyDescent="0.25">
      <c r="A559" s="8"/>
    </row>
    <row r="560" spans="1:1" x14ac:dyDescent="0.25">
      <c r="A560" s="8"/>
    </row>
    <row r="561" spans="1:11" x14ac:dyDescent="0.25">
      <c r="A561" s="8"/>
    </row>
    <row r="562" spans="1:11" x14ac:dyDescent="0.25">
      <c r="A562" s="8"/>
    </row>
    <row r="563" spans="1:11" x14ac:dyDescent="0.25">
      <c r="A563" s="8"/>
    </row>
    <row r="564" spans="1:11" x14ac:dyDescent="0.25">
      <c r="A564" s="8"/>
    </row>
    <row r="565" spans="1:11" x14ac:dyDescent="0.25">
      <c r="A565" s="8"/>
    </row>
    <row r="566" spans="1:11" x14ac:dyDescent="0.25">
      <c r="A566" s="8"/>
    </row>
    <row r="567" spans="1:11" x14ac:dyDescent="0.25">
      <c r="A567" s="8"/>
    </row>
    <row r="568" spans="1:11" x14ac:dyDescent="0.25">
      <c r="A568" s="8"/>
    </row>
    <row r="569" spans="1:11" x14ac:dyDescent="0.25">
      <c r="A569" s="8"/>
    </row>
    <row r="570" spans="1:11" x14ac:dyDescent="0.25">
      <c r="A570" s="8"/>
    </row>
    <row r="571" spans="1:11" x14ac:dyDescent="0.25">
      <c r="A571" s="8"/>
    </row>
    <row r="572" spans="1:11" x14ac:dyDescent="0.25">
      <c r="A572" s="8"/>
    </row>
    <row r="573" spans="1:11" ht="14.25" customHeight="1" x14ac:dyDescent="0.25">
      <c r="A573" s="8"/>
    </row>
    <row r="574" spans="1:11" hidden="1" x14ac:dyDescent="0.25">
      <c r="A574" s="8">
        <f t="shared" ref="A574" si="1">ROW(A573)</f>
        <v>573</v>
      </c>
      <c r="B574">
        <v>2021</v>
      </c>
      <c r="C574" t="s">
        <v>21</v>
      </c>
      <c r="D574" t="s">
        <v>31</v>
      </c>
      <c r="E574" t="s">
        <v>25</v>
      </c>
      <c r="F574" t="s">
        <v>32</v>
      </c>
      <c r="G574" t="s">
        <v>33</v>
      </c>
      <c r="H574" t="s">
        <v>34</v>
      </c>
      <c r="I574" t="s">
        <v>28</v>
      </c>
      <c r="J574" s="2">
        <v>288.67240140648357</v>
      </c>
      <c r="K574" s="1">
        <v>518.58812562540265</v>
      </c>
    </row>
    <row r="575" spans="1:11" x14ac:dyDescent="0.25">
      <c r="A575" s="8"/>
    </row>
    <row r="576" spans="1:11" x14ac:dyDescent="0.25">
      <c r="A576" s="8"/>
    </row>
    <row r="577" spans="1:1" x14ac:dyDescent="0.25">
      <c r="A577" s="8"/>
    </row>
    <row r="578" spans="1:1" x14ac:dyDescent="0.25">
      <c r="A578" s="8"/>
    </row>
    <row r="579" spans="1:1" x14ac:dyDescent="0.25">
      <c r="A579" s="8"/>
    </row>
    <row r="580" spans="1:1" x14ac:dyDescent="0.25">
      <c r="A580" s="8"/>
    </row>
    <row r="581" spans="1:1" x14ac:dyDescent="0.25">
      <c r="A581" s="8"/>
    </row>
    <row r="582" spans="1:1" x14ac:dyDescent="0.25">
      <c r="A582" s="8"/>
    </row>
    <row r="583" spans="1:1" x14ac:dyDescent="0.25">
      <c r="A583" s="8"/>
    </row>
    <row r="584" spans="1:1" x14ac:dyDescent="0.25">
      <c r="A584" s="8"/>
    </row>
    <row r="585" spans="1:1" x14ac:dyDescent="0.25">
      <c r="A585" s="8"/>
    </row>
    <row r="586" spans="1:1" x14ac:dyDescent="0.25">
      <c r="A586" s="8"/>
    </row>
    <row r="587" spans="1:1" x14ac:dyDescent="0.25">
      <c r="A587" s="8"/>
    </row>
    <row r="588" spans="1:1" x14ac:dyDescent="0.25">
      <c r="A588" s="8"/>
    </row>
    <row r="589" spans="1:1" x14ac:dyDescent="0.25">
      <c r="A589" s="8"/>
    </row>
    <row r="590" spans="1:1" x14ac:dyDescent="0.25">
      <c r="A590" s="8"/>
    </row>
    <row r="591" spans="1:1" x14ac:dyDescent="0.25">
      <c r="A591" s="8"/>
    </row>
    <row r="592" spans="1:1" x14ac:dyDescent="0.25">
      <c r="A592" s="8"/>
    </row>
    <row r="593" spans="1:1" x14ac:dyDescent="0.25">
      <c r="A593" s="8"/>
    </row>
    <row r="594" spans="1:1" x14ac:dyDescent="0.25">
      <c r="A594" s="8"/>
    </row>
    <row r="595" spans="1:1" x14ac:dyDescent="0.25">
      <c r="A595" s="8"/>
    </row>
    <row r="596" spans="1:1" x14ac:dyDescent="0.25">
      <c r="A596" s="8"/>
    </row>
    <row r="597" spans="1:1" x14ac:dyDescent="0.25">
      <c r="A597" s="8"/>
    </row>
    <row r="598" spans="1:1" x14ac:dyDescent="0.25">
      <c r="A598" s="8"/>
    </row>
    <row r="599" spans="1:1" x14ac:dyDescent="0.25">
      <c r="A599" s="8"/>
    </row>
    <row r="600" spans="1:1" x14ac:dyDescent="0.25">
      <c r="A600" s="8"/>
    </row>
    <row r="601" spans="1:1" x14ac:dyDescent="0.25">
      <c r="A601" s="8"/>
    </row>
    <row r="602" spans="1:1" x14ac:dyDescent="0.25">
      <c r="A602" s="8"/>
    </row>
    <row r="603" spans="1:1" x14ac:dyDescent="0.25">
      <c r="A603" s="8"/>
    </row>
    <row r="604" spans="1:1" x14ac:dyDescent="0.25">
      <c r="A604" s="8"/>
    </row>
    <row r="605" spans="1:1" x14ac:dyDescent="0.25">
      <c r="A605" s="8"/>
    </row>
    <row r="606" spans="1:1" x14ac:dyDescent="0.25">
      <c r="A606" s="8"/>
    </row>
    <row r="607" spans="1:1" x14ac:dyDescent="0.25">
      <c r="A607" s="8"/>
    </row>
    <row r="608" spans="1:1" x14ac:dyDescent="0.25">
      <c r="A608" s="8"/>
    </row>
    <row r="609" spans="1:1" x14ac:dyDescent="0.25">
      <c r="A609" s="8"/>
    </row>
    <row r="610" spans="1:1" x14ac:dyDescent="0.25">
      <c r="A610" s="8"/>
    </row>
    <row r="611" spans="1:1" x14ac:dyDescent="0.25">
      <c r="A611" s="8"/>
    </row>
    <row r="612" spans="1:1" x14ac:dyDescent="0.25">
      <c r="A612" s="8"/>
    </row>
    <row r="613" spans="1:1" x14ac:dyDescent="0.25">
      <c r="A613" s="8"/>
    </row>
    <row r="614" spans="1:1" x14ac:dyDescent="0.25">
      <c r="A614" s="8"/>
    </row>
    <row r="615" spans="1:1" x14ac:dyDescent="0.25">
      <c r="A615" s="8"/>
    </row>
    <row r="616" spans="1:1" x14ac:dyDescent="0.25">
      <c r="A616" s="8"/>
    </row>
    <row r="617" spans="1:1" x14ac:dyDescent="0.25">
      <c r="A617" s="8"/>
    </row>
    <row r="618" spans="1:1" x14ac:dyDescent="0.25">
      <c r="A618" s="8"/>
    </row>
    <row r="619" spans="1:1" x14ac:dyDescent="0.25">
      <c r="A619" s="8"/>
    </row>
    <row r="620" spans="1:1" x14ac:dyDescent="0.25">
      <c r="A620" s="8"/>
    </row>
    <row r="621" spans="1:1" x14ac:dyDescent="0.25">
      <c r="A621" s="8"/>
    </row>
    <row r="622" spans="1:1" x14ac:dyDescent="0.25">
      <c r="A622" s="8"/>
    </row>
    <row r="623" spans="1:1" x14ac:dyDescent="0.25">
      <c r="A623" s="8"/>
    </row>
    <row r="624" spans="1:1" x14ac:dyDescent="0.25">
      <c r="A624" s="8"/>
    </row>
    <row r="625" spans="1:1" x14ac:dyDescent="0.25">
      <c r="A625" s="8"/>
    </row>
    <row r="626" spans="1:1" x14ac:dyDescent="0.25">
      <c r="A626" s="8"/>
    </row>
    <row r="627" spans="1:1" x14ac:dyDescent="0.25">
      <c r="A627" s="8"/>
    </row>
    <row r="628" spans="1:1" x14ac:dyDescent="0.25">
      <c r="A628" s="8"/>
    </row>
    <row r="629" spans="1:1" x14ac:dyDescent="0.25">
      <c r="A629" s="8"/>
    </row>
    <row r="630" spans="1:1" x14ac:dyDescent="0.25">
      <c r="A630" s="8"/>
    </row>
    <row r="631" spans="1:1" x14ac:dyDescent="0.25">
      <c r="A631" s="8"/>
    </row>
    <row r="632" spans="1:1" x14ac:dyDescent="0.25">
      <c r="A632" s="8"/>
    </row>
    <row r="633" spans="1:1" x14ac:dyDescent="0.25">
      <c r="A633" s="8"/>
    </row>
    <row r="634" spans="1:1" x14ac:dyDescent="0.25">
      <c r="A634" s="8"/>
    </row>
    <row r="635" spans="1:1" x14ac:dyDescent="0.25">
      <c r="A635" s="8"/>
    </row>
    <row r="636" spans="1:1" x14ac:dyDescent="0.25">
      <c r="A636" s="8"/>
    </row>
    <row r="637" spans="1:1" x14ac:dyDescent="0.25">
      <c r="A637" s="8"/>
    </row>
    <row r="638" spans="1:1" x14ac:dyDescent="0.25">
      <c r="A638" s="8"/>
    </row>
    <row r="639" spans="1:1" x14ac:dyDescent="0.25">
      <c r="A639" s="8"/>
    </row>
    <row r="640" spans="1:1" x14ac:dyDescent="0.25">
      <c r="A640" s="8"/>
    </row>
    <row r="641" spans="1:1" x14ac:dyDescent="0.25">
      <c r="A641" s="8"/>
    </row>
    <row r="642" spans="1:1" x14ac:dyDescent="0.25">
      <c r="A642" s="8"/>
    </row>
    <row r="643" spans="1:1" x14ac:dyDescent="0.25">
      <c r="A643" s="8"/>
    </row>
    <row r="644" spans="1:1" x14ac:dyDescent="0.25">
      <c r="A644" s="8"/>
    </row>
    <row r="645" spans="1:1" x14ac:dyDescent="0.25">
      <c r="A645" s="8"/>
    </row>
    <row r="646" spans="1:1" x14ac:dyDescent="0.25">
      <c r="A646" s="8"/>
    </row>
    <row r="647" spans="1:1" x14ac:dyDescent="0.25">
      <c r="A647" s="8"/>
    </row>
    <row r="648" spans="1:1" x14ac:dyDescent="0.25">
      <c r="A648" s="8"/>
    </row>
    <row r="649" spans="1:1" x14ac:dyDescent="0.25">
      <c r="A649" s="8"/>
    </row>
    <row r="650" spans="1:1" x14ac:dyDescent="0.25">
      <c r="A650" s="8"/>
    </row>
    <row r="651" spans="1:1" x14ac:dyDescent="0.25">
      <c r="A651" s="8"/>
    </row>
    <row r="652" spans="1:1" x14ac:dyDescent="0.25">
      <c r="A652" s="8"/>
    </row>
    <row r="653" spans="1:1" x14ac:dyDescent="0.25">
      <c r="A653" s="8"/>
    </row>
    <row r="654" spans="1:1" x14ac:dyDescent="0.25">
      <c r="A654" s="8"/>
    </row>
    <row r="655" spans="1:1" x14ac:dyDescent="0.25">
      <c r="A655" s="8"/>
    </row>
    <row r="656" spans="1:1" x14ac:dyDescent="0.25">
      <c r="A656" s="8"/>
    </row>
    <row r="657" spans="1:1" x14ac:dyDescent="0.25">
      <c r="A657" s="8"/>
    </row>
    <row r="658" spans="1:1" x14ac:dyDescent="0.25">
      <c r="A658" s="8"/>
    </row>
    <row r="659" spans="1:1" x14ac:dyDescent="0.25">
      <c r="A659" s="8"/>
    </row>
    <row r="660" spans="1:1" x14ac:dyDescent="0.25">
      <c r="A660" s="8"/>
    </row>
    <row r="661" spans="1:1" x14ac:dyDescent="0.25">
      <c r="A661" s="8"/>
    </row>
    <row r="662" spans="1:1" x14ac:dyDescent="0.25">
      <c r="A662" s="8"/>
    </row>
    <row r="663" spans="1:1" x14ac:dyDescent="0.25">
      <c r="A663" s="8"/>
    </row>
    <row r="664" spans="1:1" x14ac:dyDescent="0.25">
      <c r="A664" s="8"/>
    </row>
    <row r="665" spans="1:1" x14ac:dyDescent="0.25">
      <c r="A665" s="8"/>
    </row>
    <row r="666" spans="1:1" x14ac:dyDescent="0.25">
      <c r="A666" s="8"/>
    </row>
    <row r="667" spans="1:1" x14ac:dyDescent="0.25">
      <c r="A667" s="8"/>
    </row>
    <row r="668" spans="1:1" x14ac:dyDescent="0.25">
      <c r="A668" s="8"/>
    </row>
    <row r="669" spans="1:1" x14ac:dyDescent="0.25">
      <c r="A669" s="8"/>
    </row>
    <row r="670" spans="1:1" x14ac:dyDescent="0.25">
      <c r="A670" s="8"/>
    </row>
    <row r="671" spans="1:1" x14ac:dyDescent="0.25">
      <c r="A671" s="8"/>
    </row>
    <row r="672" spans="1:1" x14ac:dyDescent="0.25">
      <c r="A672" s="8"/>
    </row>
    <row r="673" spans="1:1" x14ac:dyDescent="0.25">
      <c r="A673" s="8"/>
    </row>
    <row r="674" spans="1:1" x14ac:dyDescent="0.25">
      <c r="A674" s="8"/>
    </row>
    <row r="675" spans="1:1" x14ac:dyDescent="0.25">
      <c r="A675" s="8"/>
    </row>
    <row r="676" spans="1:1" x14ac:dyDescent="0.25">
      <c r="A676" s="8"/>
    </row>
    <row r="677" spans="1:1" x14ac:dyDescent="0.25">
      <c r="A677" s="8"/>
    </row>
    <row r="678" spans="1:1" x14ac:dyDescent="0.25">
      <c r="A678" s="8"/>
    </row>
    <row r="679" spans="1:1" x14ac:dyDescent="0.25">
      <c r="A679" s="8"/>
    </row>
    <row r="680" spans="1:1" x14ac:dyDescent="0.25">
      <c r="A680" s="8"/>
    </row>
    <row r="681" spans="1:1" x14ac:dyDescent="0.25">
      <c r="A681" s="8"/>
    </row>
    <row r="682" spans="1:1" x14ac:dyDescent="0.25">
      <c r="A682" s="8"/>
    </row>
    <row r="683" spans="1:1" x14ac:dyDescent="0.25">
      <c r="A683" s="8"/>
    </row>
    <row r="684" spans="1:1" x14ac:dyDescent="0.25">
      <c r="A684" s="8"/>
    </row>
    <row r="685" spans="1:1" x14ac:dyDescent="0.25">
      <c r="A685" s="8"/>
    </row>
    <row r="686" spans="1:1" x14ac:dyDescent="0.25">
      <c r="A686" s="8"/>
    </row>
    <row r="687" spans="1:1" x14ac:dyDescent="0.25">
      <c r="A687" s="8"/>
    </row>
    <row r="688" spans="1:1" x14ac:dyDescent="0.25">
      <c r="A688" s="8"/>
    </row>
    <row r="689" spans="1:1" x14ac:dyDescent="0.25">
      <c r="A689" s="8"/>
    </row>
    <row r="690" spans="1:1" x14ac:dyDescent="0.25">
      <c r="A690" s="8"/>
    </row>
    <row r="691" spans="1:1" x14ac:dyDescent="0.25">
      <c r="A691" s="8"/>
    </row>
    <row r="692" spans="1:1" x14ac:dyDescent="0.25">
      <c r="A692" s="8"/>
    </row>
    <row r="693" spans="1:1" x14ac:dyDescent="0.25">
      <c r="A693" s="8"/>
    </row>
    <row r="694" spans="1:1" x14ac:dyDescent="0.25">
      <c r="A694" s="8"/>
    </row>
    <row r="695" spans="1:1" x14ac:dyDescent="0.25">
      <c r="A695" s="8"/>
    </row>
    <row r="696" spans="1:1" x14ac:dyDescent="0.25">
      <c r="A696" s="8"/>
    </row>
    <row r="697" spans="1:1" x14ac:dyDescent="0.25">
      <c r="A697" s="8"/>
    </row>
    <row r="698" spans="1:1" x14ac:dyDescent="0.25">
      <c r="A698" s="8"/>
    </row>
    <row r="699" spans="1:1" x14ac:dyDescent="0.25">
      <c r="A699" s="8"/>
    </row>
    <row r="700" spans="1:1" x14ac:dyDescent="0.25">
      <c r="A700" s="8"/>
    </row>
    <row r="701" spans="1:1" x14ac:dyDescent="0.25">
      <c r="A701" s="8"/>
    </row>
    <row r="702" spans="1:1" x14ac:dyDescent="0.25">
      <c r="A702" s="8"/>
    </row>
    <row r="703" spans="1:1" x14ac:dyDescent="0.25">
      <c r="A703" s="8"/>
    </row>
    <row r="704" spans="1:1" x14ac:dyDescent="0.25">
      <c r="A704" s="8"/>
    </row>
    <row r="705" spans="1:1" x14ac:dyDescent="0.25">
      <c r="A705" s="8"/>
    </row>
    <row r="706" spans="1:1" x14ac:dyDescent="0.25">
      <c r="A706" s="8"/>
    </row>
    <row r="707" spans="1:1" x14ac:dyDescent="0.25">
      <c r="A707" s="8"/>
    </row>
    <row r="708" spans="1:1" x14ac:dyDescent="0.25">
      <c r="A708" s="8"/>
    </row>
    <row r="709" spans="1:1" x14ac:dyDescent="0.25">
      <c r="A709" s="8"/>
    </row>
    <row r="710" spans="1:1" x14ac:dyDescent="0.25">
      <c r="A710" s="8"/>
    </row>
    <row r="711" spans="1:1" x14ac:dyDescent="0.25">
      <c r="A711" s="8"/>
    </row>
    <row r="712" spans="1:1" x14ac:dyDescent="0.25">
      <c r="A712" s="8"/>
    </row>
    <row r="713" spans="1:1" x14ac:dyDescent="0.25">
      <c r="A713" s="8"/>
    </row>
    <row r="714" spans="1:1" x14ac:dyDescent="0.25">
      <c r="A714" s="8"/>
    </row>
    <row r="715" spans="1:1" x14ac:dyDescent="0.25">
      <c r="A715" s="8"/>
    </row>
    <row r="716" spans="1:1" x14ac:dyDescent="0.25">
      <c r="A716" s="8"/>
    </row>
    <row r="717" spans="1:1" x14ac:dyDescent="0.25">
      <c r="A717" s="8"/>
    </row>
    <row r="718" spans="1:1" x14ac:dyDescent="0.25">
      <c r="A718" s="8"/>
    </row>
    <row r="719" spans="1:1" x14ac:dyDescent="0.25">
      <c r="A719" s="8"/>
    </row>
    <row r="720" spans="1:1" x14ac:dyDescent="0.25">
      <c r="A720" s="8"/>
    </row>
    <row r="721" spans="1:1" x14ac:dyDescent="0.25">
      <c r="A721" s="8"/>
    </row>
    <row r="722" spans="1:1" x14ac:dyDescent="0.25">
      <c r="A722" s="8"/>
    </row>
    <row r="723" spans="1:1" x14ac:dyDescent="0.25">
      <c r="A723" s="8"/>
    </row>
    <row r="724" spans="1:1" x14ac:dyDescent="0.25">
      <c r="A724" s="8"/>
    </row>
    <row r="725" spans="1:1" x14ac:dyDescent="0.25">
      <c r="A725" s="8"/>
    </row>
    <row r="726" spans="1:1" x14ac:dyDescent="0.25">
      <c r="A726" s="8"/>
    </row>
    <row r="727" spans="1:1" x14ac:dyDescent="0.25">
      <c r="A727" s="8"/>
    </row>
    <row r="728" spans="1:1" x14ac:dyDescent="0.25">
      <c r="A728" s="8"/>
    </row>
    <row r="729" spans="1:1" x14ac:dyDescent="0.25">
      <c r="A729" s="8"/>
    </row>
    <row r="730" spans="1:1" x14ac:dyDescent="0.25">
      <c r="A730" s="8"/>
    </row>
    <row r="731" spans="1:1" x14ac:dyDescent="0.25">
      <c r="A731" s="8"/>
    </row>
    <row r="732" spans="1:1" x14ac:dyDescent="0.25">
      <c r="A732" s="8"/>
    </row>
    <row r="733" spans="1:1" x14ac:dyDescent="0.25">
      <c r="A733" s="8"/>
    </row>
    <row r="734" spans="1:1" x14ac:dyDescent="0.25">
      <c r="A734" s="8"/>
    </row>
    <row r="735" spans="1:1" x14ac:dyDescent="0.25">
      <c r="A735" s="8"/>
    </row>
    <row r="736" spans="1:1" x14ac:dyDescent="0.25">
      <c r="A736" s="8"/>
    </row>
    <row r="737" spans="1:1" x14ac:dyDescent="0.25">
      <c r="A737" s="8"/>
    </row>
    <row r="738" spans="1:1" x14ac:dyDescent="0.25">
      <c r="A738" s="8"/>
    </row>
    <row r="739" spans="1:1" x14ac:dyDescent="0.25">
      <c r="A739" s="8"/>
    </row>
    <row r="740" spans="1:1" x14ac:dyDescent="0.25">
      <c r="A740" s="8"/>
    </row>
    <row r="741" spans="1:1" x14ac:dyDescent="0.25">
      <c r="A741" s="8"/>
    </row>
    <row r="742" spans="1:1" x14ac:dyDescent="0.25">
      <c r="A742" s="8"/>
    </row>
    <row r="743" spans="1:1" x14ac:dyDescent="0.25">
      <c r="A743" s="8"/>
    </row>
    <row r="744" spans="1:1" x14ac:dyDescent="0.25">
      <c r="A744" s="8"/>
    </row>
    <row r="745" spans="1:1" x14ac:dyDescent="0.25">
      <c r="A745" s="8"/>
    </row>
    <row r="746" spans="1:1" x14ac:dyDescent="0.25">
      <c r="A746" s="8"/>
    </row>
    <row r="747" spans="1:1" x14ac:dyDescent="0.25">
      <c r="A747" s="8"/>
    </row>
    <row r="748" spans="1:1" x14ac:dyDescent="0.25">
      <c r="A748" s="8"/>
    </row>
    <row r="749" spans="1:1" x14ac:dyDescent="0.25">
      <c r="A749" s="8"/>
    </row>
    <row r="750" spans="1:1" x14ac:dyDescent="0.25">
      <c r="A750" s="8"/>
    </row>
    <row r="751" spans="1:1" x14ac:dyDescent="0.25">
      <c r="A751" s="8"/>
    </row>
    <row r="752" spans="1:1" x14ac:dyDescent="0.25">
      <c r="A752" s="8"/>
    </row>
    <row r="753" spans="1:1" x14ac:dyDescent="0.25">
      <c r="A753" s="8"/>
    </row>
    <row r="754" spans="1:1" x14ac:dyDescent="0.25">
      <c r="A754" s="8"/>
    </row>
    <row r="755" spans="1:1" x14ac:dyDescent="0.25">
      <c r="A755" s="8"/>
    </row>
    <row r="756" spans="1:1" x14ac:dyDescent="0.25">
      <c r="A756" s="8"/>
    </row>
    <row r="757" spans="1:1" x14ac:dyDescent="0.25">
      <c r="A757" s="8"/>
    </row>
    <row r="758" spans="1:1" x14ac:dyDescent="0.25">
      <c r="A758" s="8"/>
    </row>
    <row r="759" spans="1:1" x14ac:dyDescent="0.25">
      <c r="A759" s="8"/>
    </row>
    <row r="760" spans="1:1" x14ac:dyDescent="0.25">
      <c r="A760" s="8"/>
    </row>
    <row r="761" spans="1:1" x14ac:dyDescent="0.25">
      <c r="A761" s="8"/>
    </row>
    <row r="762" spans="1:1" x14ac:dyDescent="0.25">
      <c r="A762" s="8"/>
    </row>
    <row r="763" spans="1:1" x14ac:dyDescent="0.25">
      <c r="A763" s="8"/>
    </row>
    <row r="764" spans="1:1" x14ac:dyDescent="0.25">
      <c r="A764" s="8"/>
    </row>
    <row r="765" spans="1:1" x14ac:dyDescent="0.25">
      <c r="A765" s="8"/>
    </row>
    <row r="766" spans="1:1" x14ac:dyDescent="0.25">
      <c r="A766" s="8"/>
    </row>
    <row r="767" spans="1:1" x14ac:dyDescent="0.25">
      <c r="A767" s="8"/>
    </row>
    <row r="768" spans="1:1" x14ac:dyDescent="0.25">
      <c r="A768" s="8"/>
    </row>
    <row r="769" spans="1:1" x14ac:dyDescent="0.25">
      <c r="A769" s="8"/>
    </row>
    <row r="770" spans="1:1" x14ac:dyDescent="0.25">
      <c r="A770" s="8"/>
    </row>
    <row r="771" spans="1:1" x14ac:dyDescent="0.25">
      <c r="A771" s="8"/>
    </row>
    <row r="772" spans="1:1" x14ac:dyDescent="0.25">
      <c r="A772" s="8"/>
    </row>
    <row r="773" spans="1:1" x14ac:dyDescent="0.25">
      <c r="A773" s="8"/>
    </row>
    <row r="774" spans="1:1" x14ac:dyDescent="0.25">
      <c r="A774" s="8"/>
    </row>
    <row r="775" spans="1:1" x14ac:dyDescent="0.25">
      <c r="A775" s="8"/>
    </row>
    <row r="776" spans="1:1" x14ac:dyDescent="0.25">
      <c r="A776" s="8"/>
    </row>
    <row r="777" spans="1:1" x14ac:dyDescent="0.25">
      <c r="A777" s="8"/>
    </row>
    <row r="778" spans="1:1" x14ac:dyDescent="0.25">
      <c r="A778" s="8"/>
    </row>
    <row r="779" spans="1:1" x14ac:dyDescent="0.25">
      <c r="A779" s="8"/>
    </row>
    <row r="780" spans="1:1" x14ac:dyDescent="0.25">
      <c r="A780" s="8"/>
    </row>
    <row r="781" spans="1:1" x14ac:dyDescent="0.25">
      <c r="A781" s="8"/>
    </row>
    <row r="782" spans="1:1" x14ac:dyDescent="0.25">
      <c r="A782" s="8"/>
    </row>
    <row r="783" spans="1:1" x14ac:dyDescent="0.25">
      <c r="A783" s="8"/>
    </row>
    <row r="784" spans="1:1" x14ac:dyDescent="0.25">
      <c r="A784" s="8"/>
    </row>
    <row r="785" spans="1:1" x14ac:dyDescent="0.25">
      <c r="A785" s="8"/>
    </row>
    <row r="786" spans="1:1" x14ac:dyDescent="0.25">
      <c r="A786" s="8"/>
    </row>
    <row r="787" spans="1:1" x14ac:dyDescent="0.25">
      <c r="A787" s="8"/>
    </row>
    <row r="788" spans="1:1" x14ac:dyDescent="0.25">
      <c r="A788" s="8"/>
    </row>
    <row r="789" spans="1:1" x14ac:dyDescent="0.25">
      <c r="A789" s="8"/>
    </row>
    <row r="790" spans="1:1" x14ac:dyDescent="0.25">
      <c r="A790" s="8"/>
    </row>
    <row r="791" spans="1:1" x14ac:dyDescent="0.25">
      <c r="A791" s="8"/>
    </row>
    <row r="792" spans="1:1" x14ac:dyDescent="0.25">
      <c r="A792" s="8"/>
    </row>
    <row r="793" spans="1:1" x14ac:dyDescent="0.25">
      <c r="A793" s="8"/>
    </row>
    <row r="794" spans="1:1" x14ac:dyDescent="0.25">
      <c r="A794" s="8"/>
    </row>
    <row r="795" spans="1:1" x14ac:dyDescent="0.25">
      <c r="A795" s="8"/>
    </row>
    <row r="796" spans="1:1" x14ac:dyDescent="0.25">
      <c r="A796" s="8"/>
    </row>
    <row r="797" spans="1:1" x14ac:dyDescent="0.25">
      <c r="A797" s="8"/>
    </row>
    <row r="798" spans="1:1" x14ac:dyDescent="0.25">
      <c r="A798" s="8"/>
    </row>
    <row r="799" spans="1:1" x14ac:dyDescent="0.25">
      <c r="A799" s="8"/>
    </row>
    <row r="800" spans="1:1" x14ac:dyDescent="0.25">
      <c r="A800" s="8"/>
    </row>
    <row r="801" spans="1:1" x14ac:dyDescent="0.25">
      <c r="A801" s="8"/>
    </row>
    <row r="802" spans="1:1" x14ac:dyDescent="0.25">
      <c r="A802" s="8"/>
    </row>
    <row r="803" spans="1:1" x14ac:dyDescent="0.25">
      <c r="A803" s="8"/>
    </row>
    <row r="804" spans="1:1" x14ac:dyDescent="0.25">
      <c r="A804" s="8"/>
    </row>
    <row r="805" spans="1:1" x14ac:dyDescent="0.25">
      <c r="A805" s="8"/>
    </row>
    <row r="806" spans="1:1" x14ac:dyDescent="0.25">
      <c r="A806" s="8"/>
    </row>
    <row r="807" spans="1:1" x14ac:dyDescent="0.25">
      <c r="A807" s="8"/>
    </row>
    <row r="808" spans="1:1" x14ac:dyDescent="0.25">
      <c r="A808" s="8"/>
    </row>
    <row r="809" spans="1:1" x14ac:dyDescent="0.25">
      <c r="A809" s="8"/>
    </row>
    <row r="810" spans="1:1" x14ac:dyDescent="0.25">
      <c r="A810" s="8"/>
    </row>
    <row r="811" spans="1:1" x14ac:dyDescent="0.25">
      <c r="A811" s="8"/>
    </row>
    <row r="812" spans="1:1" x14ac:dyDescent="0.25">
      <c r="A812" s="8"/>
    </row>
    <row r="813" spans="1:1" x14ac:dyDescent="0.25">
      <c r="A813" s="8"/>
    </row>
    <row r="814" spans="1:1" x14ac:dyDescent="0.25">
      <c r="A814" s="8"/>
    </row>
    <row r="815" spans="1:1" x14ac:dyDescent="0.25">
      <c r="A815" s="8"/>
    </row>
    <row r="816" spans="1:1" x14ac:dyDescent="0.25">
      <c r="A816" s="8"/>
    </row>
    <row r="817" spans="1:1" x14ac:dyDescent="0.25">
      <c r="A817" s="8"/>
    </row>
    <row r="818" spans="1:1" x14ac:dyDescent="0.25">
      <c r="A818" s="8"/>
    </row>
    <row r="819" spans="1:1" x14ac:dyDescent="0.25">
      <c r="A819" s="8"/>
    </row>
    <row r="820" spans="1:1" x14ac:dyDescent="0.25">
      <c r="A820" s="8"/>
    </row>
    <row r="821" spans="1:1" x14ac:dyDescent="0.25">
      <c r="A821" s="8"/>
    </row>
    <row r="822" spans="1:1" x14ac:dyDescent="0.25">
      <c r="A822" s="8"/>
    </row>
    <row r="823" spans="1:1" x14ac:dyDescent="0.25">
      <c r="A823" s="8"/>
    </row>
    <row r="824" spans="1:1" x14ac:dyDescent="0.25">
      <c r="A824" s="8"/>
    </row>
    <row r="825" spans="1:1" x14ac:dyDescent="0.25">
      <c r="A825" s="8"/>
    </row>
    <row r="826" spans="1:1" x14ac:dyDescent="0.25">
      <c r="A826" s="8"/>
    </row>
    <row r="827" spans="1:1" x14ac:dyDescent="0.25">
      <c r="A827" s="8"/>
    </row>
    <row r="828" spans="1:1" x14ac:dyDescent="0.25">
      <c r="A828" s="8"/>
    </row>
    <row r="829" spans="1:1" x14ac:dyDescent="0.25">
      <c r="A829" s="8"/>
    </row>
    <row r="830" spans="1:1" x14ac:dyDescent="0.25">
      <c r="A830" s="8"/>
    </row>
    <row r="831" spans="1:1" x14ac:dyDescent="0.25">
      <c r="A831" s="8"/>
    </row>
    <row r="832" spans="1:1" x14ac:dyDescent="0.25">
      <c r="A832" s="8"/>
    </row>
    <row r="833" spans="1:1" x14ac:dyDescent="0.25">
      <c r="A833" s="8"/>
    </row>
    <row r="834" spans="1:1" x14ac:dyDescent="0.25">
      <c r="A834" s="8"/>
    </row>
    <row r="835" spans="1:1" x14ac:dyDescent="0.25">
      <c r="A835" s="8"/>
    </row>
    <row r="836" spans="1:1" x14ac:dyDescent="0.25">
      <c r="A836" s="8"/>
    </row>
    <row r="837" spans="1:1" x14ac:dyDescent="0.25">
      <c r="A837" s="8"/>
    </row>
    <row r="838" spans="1:1" x14ac:dyDescent="0.25">
      <c r="A838" s="8"/>
    </row>
    <row r="839" spans="1:1" x14ac:dyDescent="0.25">
      <c r="A839" s="8"/>
    </row>
    <row r="840" spans="1:1" x14ac:dyDescent="0.25">
      <c r="A840" s="8"/>
    </row>
    <row r="841" spans="1:1" x14ac:dyDescent="0.25">
      <c r="A841" s="8"/>
    </row>
    <row r="842" spans="1:1" x14ac:dyDescent="0.25">
      <c r="A842" s="8"/>
    </row>
    <row r="843" spans="1:1" x14ac:dyDescent="0.25">
      <c r="A843" s="8"/>
    </row>
    <row r="844" spans="1:1" x14ac:dyDescent="0.25">
      <c r="A844" s="8"/>
    </row>
    <row r="845" spans="1:1" x14ac:dyDescent="0.25">
      <c r="A845" s="8"/>
    </row>
    <row r="846" spans="1:1" x14ac:dyDescent="0.25">
      <c r="A846" s="8"/>
    </row>
    <row r="847" spans="1:1" x14ac:dyDescent="0.25">
      <c r="A847" s="8"/>
    </row>
    <row r="848" spans="1:1" x14ac:dyDescent="0.25">
      <c r="A848" s="8"/>
    </row>
    <row r="849" spans="1:1" x14ac:dyDescent="0.25">
      <c r="A849" s="8"/>
    </row>
    <row r="850" spans="1:1" x14ac:dyDescent="0.25">
      <c r="A850" s="8"/>
    </row>
    <row r="851" spans="1:1" x14ac:dyDescent="0.25">
      <c r="A851" s="8"/>
    </row>
    <row r="852" spans="1:1" x14ac:dyDescent="0.25">
      <c r="A852" s="8"/>
    </row>
    <row r="853" spans="1:1" x14ac:dyDescent="0.25">
      <c r="A853" s="8"/>
    </row>
    <row r="854" spans="1:1" x14ac:dyDescent="0.25">
      <c r="A854" s="8"/>
    </row>
    <row r="855" spans="1:1" x14ac:dyDescent="0.25">
      <c r="A855" s="8"/>
    </row>
    <row r="856" spans="1:1" x14ac:dyDescent="0.25">
      <c r="A856" s="8"/>
    </row>
    <row r="857" spans="1:1" x14ac:dyDescent="0.25">
      <c r="A857" s="8"/>
    </row>
    <row r="858" spans="1:1" x14ac:dyDescent="0.25">
      <c r="A858" s="8"/>
    </row>
    <row r="859" spans="1:1" x14ac:dyDescent="0.25">
      <c r="A859" s="8"/>
    </row>
    <row r="860" spans="1:1" x14ac:dyDescent="0.25">
      <c r="A860" s="8"/>
    </row>
    <row r="861" spans="1:1" x14ac:dyDescent="0.25">
      <c r="A861" s="8"/>
    </row>
    <row r="862" spans="1:1" x14ac:dyDescent="0.25">
      <c r="A862" s="8"/>
    </row>
    <row r="863" spans="1:1" x14ac:dyDescent="0.25">
      <c r="A863" s="8"/>
    </row>
    <row r="864" spans="1:1" x14ac:dyDescent="0.25">
      <c r="A864" s="8"/>
    </row>
    <row r="865" spans="1:1" x14ac:dyDescent="0.25">
      <c r="A865" s="8"/>
    </row>
    <row r="866" spans="1:1" x14ac:dyDescent="0.25">
      <c r="A866" s="8"/>
    </row>
    <row r="867" spans="1:1" x14ac:dyDescent="0.25">
      <c r="A867" s="8"/>
    </row>
    <row r="868" spans="1:1" x14ac:dyDescent="0.25">
      <c r="A868" s="8"/>
    </row>
    <row r="869" spans="1:1" x14ac:dyDescent="0.25">
      <c r="A869" s="8"/>
    </row>
    <row r="870" spans="1:1" x14ac:dyDescent="0.25">
      <c r="A870" s="8"/>
    </row>
    <row r="871" spans="1:1" x14ac:dyDescent="0.25">
      <c r="A871" s="8"/>
    </row>
    <row r="872" spans="1:1" x14ac:dyDescent="0.25">
      <c r="A872" s="8"/>
    </row>
    <row r="873" spans="1:1" x14ac:dyDescent="0.25">
      <c r="A873" s="8"/>
    </row>
    <row r="874" spans="1:1" x14ac:dyDescent="0.25">
      <c r="A874" s="8"/>
    </row>
    <row r="875" spans="1:1" x14ac:dyDescent="0.25">
      <c r="A875" s="8"/>
    </row>
    <row r="876" spans="1:1" x14ac:dyDescent="0.25">
      <c r="A876" s="8"/>
    </row>
    <row r="877" spans="1:1" x14ac:dyDescent="0.25">
      <c r="A877" s="8"/>
    </row>
    <row r="878" spans="1:1" x14ac:dyDescent="0.25">
      <c r="A878" s="8"/>
    </row>
    <row r="879" spans="1:1" x14ac:dyDescent="0.25">
      <c r="A879" s="8"/>
    </row>
    <row r="880" spans="1:1" x14ac:dyDescent="0.25">
      <c r="A880" s="8"/>
    </row>
    <row r="881" spans="1:1" x14ac:dyDescent="0.25">
      <c r="A881" s="8"/>
    </row>
    <row r="882" spans="1:1" x14ac:dyDescent="0.25">
      <c r="A882" s="8"/>
    </row>
    <row r="883" spans="1:1" x14ac:dyDescent="0.25">
      <c r="A883" s="8"/>
    </row>
    <row r="884" spans="1:1" x14ac:dyDescent="0.25">
      <c r="A884" s="8"/>
    </row>
    <row r="885" spans="1:1" x14ac:dyDescent="0.25">
      <c r="A885" s="8"/>
    </row>
    <row r="886" spans="1:1" x14ac:dyDescent="0.25">
      <c r="A886" s="8"/>
    </row>
    <row r="887" spans="1:1" x14ac:dyDescent="0.25">
      <c r="A887" s="8"/>
    </row>
    <row r="888" spans="1:1" x14ac:dyDescent="0.25">
      <c r="A888" s="8"/>
    </row>
    <row r="889" spans="1:1" x14ac:dyDescent="0.25">
      <c r="A889" s="8"/>
    </row>
    <row r="890" spans="1:1" x14ac:dyDescent="0.25">
      <c r="A890" s="8"/>
    </row>
    <row r="891" spans="1:1" x14ac:dyDescent="0.25">
      <c r="A891" s="8"/>
    </row>
    <row r="892" spans="1:1" x14ac:dyDescent="0.25">
      <c r="A892" s="8"/>
    </row>
    <row r="893" spans="1:1" x14ac:dyDescent="0.25">
      <c r="A893" s="8"/>
    </row>
    <row r="894" spans="1:1" x14ac:dyDescent="0.25">
      <c r="A894" s="8"/>
    </row>
    <row r="895" spans="1:1" x14ac:dyDescent="0.25">
      <c r="A895" s="8"/>
    </row>
    <row r="896" spans="1:1" x14ac:dyDescent="0.25">
      <c r="A896" s="8"/>
    </row>
    <row r="897" spans="1:1" x14ac:dyDescent="0.25">
      <c r="A897" s="8"/>
    </row>
    <row r="898" spans="1:1" x14ac:dyDescent="0.25">
      <c r="A898" s="8"/>
    </row>
    <row r="899" spans="1:1" x14ac:dyDescent="0.25">
      <c r="A899" s="8"/>
    </row>
    <row r="900" spans="1:1" x14ac:dyDescent="0.25">
      <c r="A900" s="8"/>
    </row>
    <row r="901" spans="1:1" x14ac:dyDescent="0.25">
      <c r="A901" s="8"/>
    </row>
    <row r="902" spans="1:1" x14ac:dyDescent="0.25">
      <c r="A902" s="8"/>
    </row>
    <row r="903" spans="1:1" x14ac:dyDescent="0.25">
      <c r="A903" s="8"/>
    </row>
    <row r="904" spans="1:1" x14ac:dyDescent="0.25">
      <c r="A904" s="8"/>
    </row>
    <row r="905" spans="1:1" x14ac:dyDescent="0.25">
      <c r="A905" s="8"/>
    </row>
    <row r="906" spans="1:1" x14ac:dyDescent="0.25">
      <c r="A906" s="8"/>
    </row>
    <row r="907" spans="1:1" x14ac:dyDescent="0.25">
      <c r="A907" s="8"/>
    </row>
    <row r="908" spans="1:1" x14ac:dyDescent="0.25">
      <c r="A908" s="8"/>
    </row>
    <row r="909" spans="1:1" x14ac:dyDescent="0.25">
      <c r="A909" s="8"/>
    </row>
    <row r="910" spans="1:1" x14ac:dyDescent="0.25">
      <c r="A910" s="8"/>
    </row>
    <row r="911" spans="1:1" x14ac:dyDescent="0.25">
      <c r="A911" s="8"/>
    </row>
    <row r="912" spans="1:1" x14ac:dyDescent="0.25">
      <c r="A912" s="8"/>
    </row>
    <row r="913" spans="1:1" x14ac:dyDescent="0.25">
      <c r="A913" s="8"/>
    </row>
    <row r="914" spans="1:1" x14ac:dyDescent="0.25">
      <c r="A914" s="8"/>
    </row>
    <row r="915" spans="1:1" x14ac:dyDescent="0.25">
      <c r="A915" s="8"/>
    </row>
    <row r="916" spans="1:1" x14ac:dyDescent="0.25">
      <c r="A916" s="8"/>
    </row>
    <row r="917" spans="1:1" x14ac:dyDescent="0.25">
      <c r="A917" s="8"/>
    </row>
    <row r="918" spans="1:1" x14ac:dyDescent="0.25">
      <c r="A918" s="8"/>
    </row>
    <row r="919" spans="1:1" x14ac:dyDescent="0.25">
      <c r="A919" s="8"/>
    </row>
    <row r="920" spans="1:1" x14ac:dyDescent="0.25">
      <c r="A920" s="8"/>
    </row>
    <row r="921" spans="1:1" x14ac:dyDescent="0.25">
      <c r="A921" s="8"/>
    </row>
    <row r="922" spans="1:1" x14ac:dyDescent="0.25">
      <c r="A922" s="8"/>
    </row>
    <row r="923" spans="1:1" x14ac:dyDescent="0.25">
      <c r="A923" s="8"/>
    </row>
    <row r="924" spans="1:1" x14ac:dyDescent="0.25">
      <c r="A924" s="8"/>
    </row>
    <row r="925" spans="1:1" x14ac:dyDescent="0.25">
      <c r="A925" s="8"/>
    </row>
    <row r="926" spans="1:1" x14ac:dyDescent="0.25">
      <c r="A926" s="8"/>
    </row>
    <row r="927" spans="1:1" x14ac:dyDescent="0.25">
      <c r="A927" s="8"/>
    </row>
    <row r="928" spans="1:1" x14ac:dyDescent="0.25">
      <c r="A928" s="8"/>
    </row>
    <row r="929" spans="1:1" x14ac:dyDescent="0.25">
      <c r="A929" s="8"/>
    </row>
    <row r="930" spans="1:1" x14ac:dyDescent="0.25">
      <c r="A930" s="8"/>
    </row>
    <row r="931" spans="1:1" x14ac:dyDescent="0.25">
      <c r="A931" s="8"/>
    </row>
    <row r="932" spans="1:1" x14ac:dyDescent="0.25">
      <c r="A932" s="8"/>
    </row>
    <row r="933" spans="1:1" x14ac:dyDescent="0.25">
      <c r="A933" s="8"/>
    </row>
    <row r="934" spans="1:1" x14ac:dyDescent="0.25">
      <c r="A934" s="8"/>
    </row>
    <row r="935" spans="1:1" x14ac:dyDescent="0.25">
      <c r="A935" s="8"/>
    </row>
    <row r="936" spans="1:1" x14ac:dyDescent="0.25">
      <c r="A936" s="8"/>
    </row>
    <row r="937" spans="1:1" x14ac:dyDescent="0.25">
      <c r="A937" s="8"/>
    </row>
    <row r="938" spans="1:1" x14ac:dyDescent="0.25">
      <c r="A938" s="8"/>
    </row>
    <row r="939" spans="1:1" x14ac:dyDescent="0.25">
      <c r="A939" s="8"/>
    </row>
    <row r="940" spans="1:1" x14ac:dyDescent="0.25">
      <c r="A940" s="8"/>
    </row>
    <row r="941" spans="1:1" x14ac:dyDescent="0.25">
      <c r="A941" s="8"/>
    </row>
    <row r="942" spans="1:1" x14ac:dyDescent="0.25">
      <c r="A942" s="8"/>
    </row>
    <row r="943" spans="1:1" x14ac:dyDescent="0.25">
      <c r="A943" s="8"/>
    </row>
    <row r="944" spans="1:1" x14ac:dyDescent="0.25">
      <c r="A944" s="8"/>
    </row>
    <row r="945" spans="1:1" x14ac:dyDescent="0.25">
      <c r="A945" s="8"/>
    </row>
    <row r="946" spans="1:1" x14ac:dyDescent="0.25">
      <c r="A946" s="8"/>
    </row>
    <row r="947" spans="1:1" x14ac:dyDescent="0.25">
      <c r="A947" s="8"/>
    </row>
    <row r="948" spans="1:1" x14ac:dyDescent="0.25">
      <c r="A948" s="8"/>
    </row>
    <row r="949" spans="1:1" x14ac:dyDescent="0.25">
      <c r="A949" s="8"/>
    </row>
    <row r="950" spans="1:1" x14ac:dyDescent="0.25">
      <c r="A950" s="8"/>
    </row>
    <row r="951" spans="1:1" x14ac:dyDescent="0.25">
      <c r="A951" s="8"/>
    </row>
    <row r="952" spans="1:1" x14ac:dyDescent="0.25">
      <c r="A952" s="8"/>
    </row>
    <row r="953" spans="1:1" x14ac:dyDescent="0.25">
      <c r="A953" s="8"/>
    </row>
    <row r="954" spans="1:1" x14ac:dyDescent="0.25">
      <c r="A954" s="8"/>
    </row>
    <row r="955" spans="1:1" x14ac:dyDescent="0.25">
      <c r="A955" s="8"/>
    </row>
    <row r="956" spans="1:1" x14ac:dyDescent="0.25">
      <c r="A956" s="8"/>
    </row>
    <row r="957" spans="1:1" x14ac:dyDescent="0.25">
      <c r="A957" s="8"/>
    </row>
    <row r="958" spans="1:1" x14ac:dyDescent="0.25">
      <c r="A958" s="8"/>
    </row>
    <row r="959" spans="1:1" x14ac:dyDescent="0.25">
      <c r="A959" s="8"/>
    </row>
    <row r="960" spans="1:1" x14ac:dyDescent="0.25">
      <c r="A960" s="8"/>
    </row>
    <row r="961" spans="1:1" x14ac:dyDescent="0.25">
      <c r="A961" s="8"/>
    </row>
    <row r="962" spans="1:1" x14ac:dyDescent="0.25">
      <c r="A962" s="8"/>
    </row>
    <row r="963" spans="1:1" x14ac:dyDescent="0.25">
      <c r="A963" s="8"/>
    </row>
    <row r="964" spans="1:1" x14ac:dyDescent="0.25">
      <c r="A964" s="8"/>
    </row>
    <row r="965" spans="1:1" x14ac:dyDescent="0.25">
      <c r="A965" s="8"/>
    </row>
    <row r="966" spans="1:1" x14ac:dyDescent="0.25">
      <c r="A966" s="8"/>
    </row>
    <row r="967" spans="1:1" x14ac:dyDescent="0.25">
      <c r="A967" s="8"/>
    </row>
    <row r="968" spans="1:1" x14ac:dyDescent="0.25">
      <c r="A968" s="8"/>
    </row>
    <row r="969" spans="1:1" x14ac:dyDescent="0.25">
      <c r="A969" s="8"/>
    </row>
    <row r="970" spans="1:1" x14ac:dyDescent="0.25">
      <c r="A970" s="8"/>
    </row>
    <row r="971" spans="1:1" x14ac:dyDescent="0.25">
      <c r="A971" s="8"/>
    </row>
    <row r="972" spans="1:1" x14ac:dyDescent="0.25">
      <c r="A972" s="8"/>
    </row>
    <row r="973" spans="1:1" x14ac:dyDescent="0.25">
      <c r="A973" s="8"/>
    </row>
    <row r="974" spans="1:1" x14ac:dyDescent="0.25">
      <c r="A974" s="8"/>
    </row>
    <row r="975" spans="1:1" x14ac:dyDescent="0.25">
      <c r="A975" s="8"/>
    </row>
    <row r="976" spans="1:1" x14ac:dyDescent="0.25">
      <c r="A976" s="8"/>
    </row>
    <row r="977" spans="1:1" x14ac:dyDescent="0.25">
      <c r="A977" s="8"/>
    </row>
    <row r="978" spans="1:1" x14ac:dyDescent="0.25">
      <c r="A978" s="8"/>
    </row>
    <row r="979" spans="1:1" x14ac:dyDescent="0.25">
      <c r="A979" s="8"/>
    </row>
    <row r="980" spans="1:1" x14ac:dyDescent="0.25">
      <c r="A980" s="8"/>
    </row>
    <row r="981" spans="1:1" x14ac:dyDescent="0.25">
      <c r="A981" s="8"/>
    </row>
    <row r="982" spans="1:1" x14ac:dyDescent="0.25">
      <c r="A982" s="8"/>
    </row>
    <row r="983" spans="1:1" x14ac:dyDescent="0.25">
      <c r="A983" s="8"/>
    </row>
    <row r="984" spans="1:1" x14ac:dyDescent="0.25">
      <c r="A984" s="8"/>
    </row>
    <row r="985" spans="1:1" x14ac:dyDescent="0.25">
      <c r="A985" s="8"/>
    </row>
    <row r="986" spans="1:1" x14ac:dyDescent="0.25">
      <c r="A986" s="8"/>
    </row>
    <row r="987" spans="1:1" x14ac:dyDescent="0.25">
      <c r="A987" s="8"/>
    </row>
    <row r="988" spans="1:1" x14ac:dyDescent="0.25">
      <c r="A988" s="8"/>
    </row>
    <row r="989" spans="1:1" x14ac:dyDescent="0.25">
      <c r="A989" s="8"/>
    </row>
    <row r="990" spans="1:1" x14ac:dyDescent="0.25">
      <c r="A990" s="8"/>
    </row>
    <row r="991" spans="1:1" x14ac:dyDescent="0.25">
      <c r="A991" s="8"/>
    </row>
    <row r="992" spans="1:1" x14ac:dyDescent="0.25">
      <c r="A992" s="8"/>
    </row>
    <row r="993" spans="1:1" x14ac:dyDescent="0.25">
      <c r="A993" s="8"/>
    </row>
    <row r="994" spans="1:1" x14ac:dyDescent="0.25">
      <c r="A994" s="8"/>
    </row>
    <row r="995" spans="1:1" x14ac:dyDescent="0.25">
      <c r="A995" s="8"/>
    </row>
    <row r="996" spans="1:1" x14ac:dyDescent="0.25">
      <c r="A996" s="8"/>
    </row>
    <row r="997" spans="1:1" x14ac:dyDescent="0.25">
      <c r="A997" s="8"/>
    </row>
    <row r="998" spans="1:1" x14ac:dyDescent="0.25">
      <c r="A998" s="8"/>
    </row>
    <row r="999" spans="1:1" x14ac:dyDescent="0.25">
      <c r="A999" s="8"/>
    </row>
    <row r="1000" spans="1:1" x14ac:dyDescent="0.25">
      <c r="A1000" s="8"/>
    </row>
    <row r="1001" spans="1:1" x14ac:dyDescent="0.25">
      <c r="A1001" s="8"/>
    </row>
  </sheetData>
  <phoneticPr fontId="4"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E984C-BB26-41CA-B581-15AE4A0E3C1B}">
  <dimension ref="A1:I5"/>
  <sheetViews>
    <sheetView workbookViewId="0">
      <selection sqref="A1:I5"/>
    </sheetView>
  </sheetViews>
  <sheetFormatPr defaultRowHeight="15" x14ac:dyDescent="0.25"/>
  <cols>
    <col min="3" max="3" width="17" customWidth="1"/>
    <col min="4" max="4" width="21" customWidth="1"/>
    <col min="5" max="5" width="9.28515625" customWidth="1"/>
    <col min="6" max="6" width="9.7109375" customWidth="1"/>
    <col min="7" max="7" width="15.7109375" customWidth="1"/>
    <col min="8" max="8" width="17.42578125" customWidth="1"/>
    <col min="9" max="9" width="21.5703125" customWidth="1"/>
  </cols>
  <sheetData>
    <row r="1" spans="1:9" x14ac:dyDescent="0.25">
      <c r="A1" t="s">
        <v>1</v>
      </c>
      <c r="B1" t="s">
        <v>2</v>
      </c>
      <c r="C1" t="s">
        <v>36</v>
      </c>
      <c r="D1" t="s">
        <v>37</v>
      </c>
      <c r="E1" t="s">
        <v>38</v>
      </c>
      <c r="F1" t="s">
        <v>39</v>
      </c>
      <c r="G1" t="s">
        <v>40</v>
      </c>
      <c r="H1" t="s">
        <v>41</v>
      </c>
      <c r="I1" t="s">
        <v>42</v>
      </c>
    </row>
    <row r="2" spans="1:9" x14ac:dyDescent="0.25">
      <c r="A2" t="s">
        <v>57</v>
      </c>
      <c r="B2" t="s">
        <v>17</v>
      </c>
      <c r="C2" t="s">
        <v>47</v>
      </c>
      <c r="D2" t="s">
        <v>48</v>
      </c>
      <c r="E2">
        <v>650</v>
      </c>
      <c r="F2">
        <v>33000</v>
      </c>
      <c r="G2">
        <v>37000</v>
      </c>
      <c r="H2">
        <v>20000</v>
      </c>
      <c r="I2" t="s">
        <v>125</v>
      </c>
    </row>
    <row r="3" spans="1:9" x14ac:dyDescent="0.25">
      <c r="A3" t="s">
        <v>57</v>
      </c>
      <c r="B3" t="s">
        <v>17</v>
      </c>
      <c r="C3" t="s">
        <v>47</v>
      </c>
      <c r="D3" t="s">
        <v>48</v>
      </c>
      <c r="E3">
        <v>600</v>
      </c>
      <c r="F3">
        <v>30000</v>
      </c>
      <c r="G3">
        <v>33000</v>
      </c>
      <c r="H3">
        <v>18000</v>
      </c>
      <c r="I3" t="s">
        <v>124</v>
      </c>
    </row>
    <row r="4" spans="1:9" x14ac:dyDescent="0.25">
      <c r="A4" t="s">
        <v>57</v>
      </c>
      <c r="B4" t="s">
        <v>46</v>
      </c>
      <c r="C4" t="s">
        <v>47</v>
      </c>
      <c r="D4" t="s">
        <v>53</v>
      </c>
      <c r="E4">
        <v>550</v>
      </c>
      <c r="F4">
        <v>26000</v>
      </c>
      <c r="G4">
        <v>29000</v>
      </c>
      <c r="H4">
        <v>16000</v>
      </c>
      <c r="I4" t="s">
        <v>125</v>
      </c>
    </row>
    <row r="5" spans="1:9" x14ac:dyDescent="0.25">
      <c r="A5" t="s">
        <v>57</v>
      </c>
      <c r="B5" t="s">
        <v>46</v>
      </c>
      <c r="C5" t="s">
        <v>47</v>
      </c>
      <c r="D5" t="s">
        <v>53</v>
      </c>
      <c r="E5">
        <v>500</v>
      </c>
      <c r="F5">
        <v>25000</v>
      </c>
      <c r="G5">
        <v>28000</v>
      </c>
      <c r="H5">
        <v>15000</v>
      </c>
      <c r="I5" t="s">
        <v>124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C4C40-C7D3-46CE-AF85-AF132067C404}">
  <dimension ref="A4:M34"/>
  <sheetViews>
    <sheetView showGridLines="0" topLeftCell="A13" workbookViewId="0">
      <selection activeCell="G21" sqref="G21"/>
    </sheetView>
  </sheetViews>
  <sheetFormatPr defaultRowHeight="15" x14ac:dyDescent="0.25"/>
  <cols>
    <col min="1" max="1" width="13.140625" style="12" bestFit="1" customWidth="1"/>
    <col min="2" max="2" width="22.28515625" style="12" bestFit="1" customWidth="1"/>
    <col min="3" max="3" width="15.28515625" style="12" bestFit="1" customWidth="1"/>
    <col min="4" max="4" width="14.140625" style="12" bestFit="1" customWidth="1"/>
    <col min="5" max="5" width="14.28515625" style="12" bestFit="1" customWidth="1"/>
    <col min="6" max="7" width="15.28515625" style="12" bestFit="1" customWidth="1"/>
    <col min="8" max="8" width="20.7109375" style="12" customWidth="1"/>
    <col min="9" max="9" width="10" style="12" customWidth="1"/>
    <col min="10" max="10" width="18.85546875" style="12" customWidth="1"/>
    <col min="11" max="11" width="14.85546875" style="12" customWidth="1"/>
    <col min="12" max="12" width="9.140625" style="12"/>
    <col min="13" max="13" width="13.42578125" style="12" customWidth="1"/>
    <col min="14" max="16384" width="9.140625" style="12"/>
  </cols>
  <sheetData>
    <row r="4" spans="1:13" x14ac:dyDescent="0.25">
      <c r="A4" s="16" t="s">
        <v>108</v>
      </c>
      <c r="B4" s="16" t="s">
        <v>110</v>
      </c>
      <c r="C4" s="16" t="s">
        <v>118</v>
      </c>
      <c r="D4" s="16" t="s">
        <v>119</v>
      </c>
      <c r="F4" s="31" t="s">
        <v>114</v>
      </c>
      <c r="G4" s="19" t="s">
        <v>112</v>
      </c>
      <c r="H4" s="19" t="s">
        <v>113</v>
      </c>
      <c r="I4" s="18" t="s">
        <v>70</v>
      </c>
      <c r="J4" s="9" t="s">
        <v>115</v>
      </c>
      <c r="K4" s="9" t="s">
        <v>116</v>
      </c>
      <c r="L4" s="23" t="s">
        <v>120</v>
      </c>
      <c r="M4" s="9" t="s">
        <v>121</v>
      </c>
    </row>
    <row r="5" spans="1:13" x14ac:dyDescent="0.25">
      <c r="A5" s="13" t="s">
        <v>47</v>
      </c>
      <c r="B5" s="14">
        <v>153000</v>
      </c>
      <c r="C5" s="14">
        <v>3100</v>
      </c>
      <c r="D5" s="15">
        <v>0.36773428232502964</v>
      </c>
      <c r="F5" s="13" t="s">
        <v>47</v>
      </c>
      <c r="G5" s="17">
        <v>1</v>
      </c>
      <c r="H5" s="17">
        <v>3</v>
      </c>
      <c r="I5" s="12">
        <f>VLOOKUP(Table5[[#This Row],[Column1]],A5:C5,2)</f>
        <v>153000</v>
      </c>
      <c r="K5" s="12">
        <f>IF(I5=MAX(I5:I7),"",I5)</f>
        <v>153000</v>
      </c>
      <c r="L5" s="14">
        <f>VLOOKUP(Table5[[#This Row],[Column1]],A4:D7,3,0)</f>
        <v>3100</v>
      </c>
      <c r="M5" s="24">
        <f>VLOOKUP(Table5[[#This Row],[Column1]],A4:D7,4,0)</f>
        <v>0.36773428232502964</v>
      </c>
    </row>
    <row r="6" spans="1:13" x14ac:dyDescent="0.25">
      <c r="A6" s="13" t="s">
        <v>44</v>
      </c>
      <c r="B6" s="14">
        <v>193000</v>
      </c>
      <c r="C6" s="14">
        <v>3900</v>
      </c>
      <c r="D6" s="15">
        <v>0.46263345195729538</v>
      </c>
      <c r="F6" s="13" t="s">
        <v>44</v>
      </c>
      <c r="G6" s="17">
        <v>7</v>
      </c>
      <c r="H6" s="17">
        <v>2</v>
      </c>
      <c r="I6" s="12">
        <f>VLOOKUP(Table5[[#This Row],[Column1]],A6:C6,2)</f>
        <v>193000</v>
      </c>
      <c r="J6" s="12" t="str">
        <f t="shared" ref="J6:J7" si="0">IF(I6=MAX(I6:I8),I6,"")</f>
        <v/>
      </c>
      <c r="K6" s="12">
        <f t="shared" ref="K6:K7" si="1">IF(I6=MAX(I6:I8),"",I6)</f>
        <v>193000</v>
      </c>
      <c r="L6" s="14">
        <f>VLOOKUP(Table5[[#This Row],[Column1]],A5:D8,3,0)</f>
        <v>3900</v>
      </c>
      <c r="M6" s="24">
        <f>VLOOKUP(Table5[[#This Row],[Column1]],A5:D8,4,0)</f>
        <v>0.46263345195729538</v>
      </c>
    </row>
    <row r="7" spans="1:13" x14ac:dyDescent="0.25">
      <c r="A7" s="13" t="s">
        <v>50</v>
      </c>
      <c r="B7" s="14">
        <v>224000</v>
      </c>
      <c r="C7" s="14">
        <v>1430</v>
      </c>
      <c r="D7" s="15">
        <v>0.16963226571767498</v>
      </c>
      <c r="F7" s="13" t="s">
        <v>50</v>
      </c>
      <c r="G7" s="17">
        <v>4</v>
      </c>
      <c r="H7" s="17">
        <v>1</v>
      </c>
      <c r="I7" s="12">
        <f>VLOOKUP(Table5[[#This Row],[Column1]],A7:C7,2)</f>
        <v>224000</v>
      </c>
      <c r="J7" s="12">
        <f t="shared" si="0"/>
        <v>224000</v>
      </c>
      <c r="K7" s="12" t="str">
        <f t="shared" si="1"/>
        <v/>
      </c>
      <c r="L7" s="14">
        <f>VLOOKUP(Table5[[#This Row],[Column1]],A6:D9,3,0)</f>
        <v>1430</v>
      </c>
      <c r="M7" s="25">
        <f>VLOOKUP(Table5[[#This Row],[Column1]],A6:D9,4,0)</f>
        <v>0.16963226571767498</v>
      </c>
    </row>
    <row r="8" spans="1:13" x14ac:dyDescent="0.25">
      <c r="A8" s="13" t="s">
        <v>109</v>
      </c>
      <c r="B8" s="14">
        <v>570000</v>
      </c>
      <c r="C8" s="14">
        <v>8430</v>
      </c>
      <c r="D8" s="15">
        <v>1</v>
      </c>
      <c r="E8" s="13"/>
    </row>
    <row r="12" spans="1:13" ht="15.75" thickBot="1" x14ac:dyDescent="0.3">
      <c r="A12" s="16" t="s">
        <v>110</v>
      </c>
      <c r="B12" s="20" t="s">
        <v>117</v>
      </c>
      <c r="E12" s="9" t="s">
        <v>39</v>
      </c>
      <c r="F12" s="9" t="s">
        <v>10</v>
      </c>
      <c r="H12" s="27" t="s">
        <v>122</v>
      </c>
      <c r="J12" s="27" t="s">
        <v>41</v>
      </c>
    </row>
    <row r="13" spans="1:13" ht="15.75" thickTop="1" x14ac:dyDescent="0.25">
      <c r="A13" s="14">
        <v>570000</v>
      </c>
      <c r="B13" s="14">
        <v>624000</v>
      </c>
      <c r="E13" s="21">
        <f>GETPIVOTDATA("Sum of Income",$A$12)/GETPIVOTDATA("Sum of Target Income",$A$12)</f>
        <v>0.91346153846153844</v>
      </c>
      <c r="F13" s="22">
        <v>0.12</v>
      </c>
      <c r="H13" s="28">
        <f>AVERAGE(B16:B21)</f>
        <v>95000</v>
      </c>
      <c r="J13" s="30">
        <f>GETPIVOTDATA("Operating Profit",$A$24)</f>
        <v>340000</v>
      </c>
    </row>
    <row r="14" spans="1:13" x14ac:dyDescent="0.25">
      <c r="H14" s="21"/>
    </row>
    <row r="15" spans="1:13" ht="15.75" thickBot="1" x14ac:dyDescent="0.3">
      <c r="A15" s="16" t="s">
        <v>108</v>
      </c>
      <c r="B15" s="16" t="s">
        <v>110</v>
      </c>
      <c r="C15" s="16" t="s">
        <v>111</v>
      </c>
      <c r="E15" s="16" t="s">
        <v>108</v>
      </c>
      <c r="F15" s="16" t="s">
        <v>110</v>
      </c>
      <c r="G15" s="16" t="s">
        <v>111</v>
      </c>
      <c r="I15" s="27"/>
    </row>
    <row r="16" spans="1:13" ht="15.75" thickTop="1" x14ac:dyDescent="0.25">
      <c r="A16" s="13" t="s">
        <v>43</v>
      </c>
      <c r="B16" s="14">
        <v>91000</v>
      </c>
      <c r="C16" s="14">
        <v>91000</v>
      </c>
      <c r="E16" s="13" t="s">
        <v>124</v>
      </c>
      <c r="F16" s="14">
        <v>280000</v>
      </c>
      <c r="G16" s="15">
        <v>0.49122807017543857</v>
      </c>
      <c r="I16" s="28"/>
    </row>
    <row r="17" spans="1:10" x14ac:dyDescent="0.25">
      <c r="A17" s="13" t="s">
        <v>46</v>
      </c>
      <c r="B17" s="14">
        <v>71000</v>
      </c>
      <c r="C17" s="14">
        <v>71000</v>
      </c>
      <c r="E17" s="13" t="s">
        <v>125</v>
      </c>
      <c r="F17" s="14">
        <v>290000</v>
      </c>
      <c r="G17" s="15">
        <v>0.50877192982456143</v>
      </c>
      <c r="I17" s="21"/>
    </row>
    <row r="18" spans="1:10" x14ac:dyDescent="0.25">
      <c r="A18" s="13" t="s">
        <v>49</v>
      </c>
      <c r="B18" s="14">
        <v>122000</v>
      </c>
      <c r="C18" s="14">
        <v>122000</v>
      </c>
      <c r="E18" s="13" t="s">
        <v>109</v>
      </c>
      <c r="F18" s="14">
        <v>570000</v>
      </c>
      <c r="G18" s="15">
        <v>1</v>
      </c>
    </row>
    <row r="19" spans="1:10" x14ac:dyDescent="0.25">
      <c r="A19" s="13" t="s">
        <v>52</v>
      </c>
      <c r="B19" s="14">
        <v>102000</v>
      </c>
      <c r="C19" s="14">
        <v>102000</v>
      </c>
      <c r="E19"/>
      <c r="F19"/>
    </row>
    <row r="20" spans="1:10" x14ac:dyDescent="0.25">
      <c r="A20" s="13" t="s">
        <v>17</v>
      </c>
      <c r="B20" s="14">
        <v>82000</v>
      </c>
      <c r="C20" s="14">
        <v>82000</v>
      </c>
      <c r="E20"/>
      <c r="F20"/>
    </row>
    <row r="21" spans="1:10" x14ac:dyDescent="0.25">
      <c r="A21" s="13" t="s">
        <v>54</v>
      </c>
      <c r="B21" s="14">
        <v>102000</v>
      </c>
      <c r="C21" s="14">
        <v>102000</v>
      </c>
      <c r="E21"/>
      <c r="F21"/>
    </row>
    <row r="22" spans="1:10" x14ac:dyDescent="0.25">
      <c r="A22" s="13" t="s">
        <v>109</v>
      </c>
      <c r="B22" s="14">
        <v>570000</v>
      </c>
      <c r="C22" s="14">
        <v>570000</v>
      </c>
      <c r="E22"/>
      <c r="F22"/>
    </row>
    <row r="23" spans="1:10" x14ac:dyDescent="0.25">
      <c r="A23"/>
      <c r="B23"/>
      <c r="C23"/>
      <c r="E23"/>
      <c r="F23"/>
    </row>
    <row r="24" spans="1:10" x14ac:dyDescent="0.25">
      <c r="A24" s="16" t="s">
        <v>108</v>
      </c>
      <c r="B24" s="29" t="s">
        <v>123</v>
      </c>
      <c r="C24"/>
      <c r="D24" s="32" t="s">
        <v>108</v>
      </c>
      <c r="E24" s="33" t="s">
        <v>110</v>
      </c>
      <c r="F24" s="37" t="s">
        <v>111</v>
      </c>
    </row>
    <row r="25" spans="1:10" x14ac:dyDescent="0.25">
      <c r="A25" s="13" t="s">
        <v>43</v>
      </c>
      <c r="B25" s="14">
        <v>57000</v>
      </c>
      <c r="C25"/>
      <c r="D25" s="34" t="s">
        <v>47</v>
      </c>
      <c r="E25" s="35">
        <v>153000</v>
      </c>
      <c r="F25" s="38">
        <v>0.26842105263157895</v>
      </c>
      <c r="H25" s="39" t="s">
        <v>47</v>
      </c>
      <c r="I25" s="43">
        <f>VLOOKUP(H25,D25:F33,2,0)</f>
        <v>153000</v>
      </c>
      <c r="J25" s="24">
        <f>VLOOKUP(H25,D25:F33,3,0)</f>
        <v>0.26842105263157895</v>
      </c>
    </row>
    <row r="26" spans="1:10" x14ac:dyDescent="0.25">
      <c r="A26" s="13" t="s">
        <v>46</v>
      </c>
      <c r="B26" s="14">
        <v>42000</v>
      </c>
      <c r="C26"/>
      <c r="D26" s="36" t="s">
        <v>45</v>
      </c>
      <c r="E26" s="35">
        <v>71000</v>
      </c>
      <c r="F26" s="38">
        <v>0.12456140350877193</v>
      </c>
      <c r="H26" s="40" t="s">
        <v>48</v>
      </c>
      <c r="I26" s="43">
        <f t="shared" ref="I26:I33" si="2">VLOOKUP(H26,D26:F34,2,0)</f>
        <v>102000</v>
      </c>
      <c r="J26" s="24">
        <f t="shared" ref="J26:J33" si="3">VLOOKUP(H26,D26:F34,3,0)</f>
        <v>0.17894736842105263</v>
      </c>
    </row>
    <row r="27" spans="1:10" x14ac:dyDescent="0.25">
      <c r="A27" s="13" t="s">
        <v>49</v>
      </c>
      <c r="B27" s="14">
        <v>71000</v>
      </c>
      <c r="C27"/>
      <c r="D27" s="36" t="s">
        <v>53</v>
      </c>
      <c r="E27" s="35">
        <v>82000</v>
      </c>
      <c r="F27" s="38">
        <v>0.14385964912280702</v>
      </c>
      <c r="H27" s="41" t="s">
        <v>53</v>
      </c>
      <c r="I27" s="43">
        <f t="shared" si="2"/>
        <v>82000</v>
      </c>
      <c r="J27" s="24">
        <f t="shared" si="3"/>
        <v>0.14385964912280702</v>
      </c>
    </row>
    <row r="28" spans="1:10" x14ac:dyDescent="0.25">
      <c r="A28" s="13" t="s">
        <v>52</v>
      </c>
      <c r="B28" s="14">
        <v>61000</v>
      </c>
      <c r="C28"/>
      <c r="D28" s="34" t="s">
        <v>44</v>
      </c>
      <c r="E28" s="35">
        <v>193000</v>
      </c>
      <c r="F28" s="38">
        <v>0.33859649122807017</v>
      </c>
      <c r="H28" s="42" t="s">
        <v>44</v>
      </c>
      <c r="I28" s="43">
        <f t="shared" si="2"/>
        <v>193000</v>
      </c>
      <c r="J28" s="24">
        <f t="shared" si="3"/>
        <v>0.33859649122807017</v>
      </c>
    </row>
    <row r="29" spans="1:10" x14ac:dyDescent="0.25">
      <c r="A29" s="13" t="s">
        <v>17</v>
      </c>
      <c r="B29" s="14">
        <v>48000</v>
      </c>
      <c r="C29"/>
      <c r="D29" s="36" t="s">
        <v>48</v>
      </c>
      <c r="E29" s="35">
        <v>102000</v>
      </c>
      <c r="F29" s="38">
        <v>0.17894736842105263</v>
      </c>
      <c r="H29" s="41" t="s">
        <v>45</v>
      </c>
      <c r="I29" s="43" t="e">
        <f t="shared" si="2"/>
        <v>#N/A</v>
      </c>
      <c r="J29" s="24" t="e">
        <f t="shared" si="3"/>
        <v>#N/A</v>
      </c>
    </row>
    <row r="30" spans="1:10" x14ac:dyDescent="0.25">
      <c r="A30" s="13" t="s">
        <v>54</v>
      </c>
      <c r="B30" s="14">
        <v>61000</v>
      </c>
      <c r="C30"/>
      <c r="D30" s="36" t="s">
        <v>53</v>
      </c>
      <c r="E30" s="35">
        <v>91000</v>
      </c>
      <c r="F30" s="38">
        <v>0.15964912280701754</v>
      </c>
      <c r="H30" s="40" t="s">
        <v>48</v>
      </c>
      <c r="I30" s="43" t="e">
        <f t="shared" si="2"/>
        <v>#N/A</v>
      </c>
      <c r="J30" s="24" t="e">
        <f t="shared" si="3"/>
        <v>#N/A</v>
      </c>
    </row>
    <row r="31" spans="1:10" x14ac:dyDescent="0.25">
      <c r="A31" s="13" t="s">
        <v>109</v>
      </c>
      <c r="B31" s="14">
        <v>340000</v>
      </c>
      <c r="C31"/>
      <c r="D31" s="34" t="s">
        <v>50</v>
      </c>
      <c r="E31" s="35">
        <v>224000</v>
      </c>
      <c r="F31" s="38">
        <v>0.39298245614035088</v>
      </c>
      <c r="H31" s="39" t="s">
        <v>50</v>
      </c>
      <c r="I31" s="43">
        <f t="shared" si="2"/>
        <v>224000</v>
      </c>
      <c r="J31" s="24">
        <f t="shared" si="3"/>
        <v>0.39298245614035088</v>
      </c>
    </row>
    <row r="32" spans="1:10" x14ac:dyDescent="0.25">
      <c r="D32" s="36" t="s">
        <v>51</v>
      </c>
      <c r="E32" s="35">
        <v>122000</v>
      </c>
      <c r="F32" s="38">
        <v>0.21403508771929824</v>
      </c>
      <c r="H32" s="40" t="s">
        <v>51</v>
      </c>
      <c r="I32" s="43">
        <f t="shared" si="2"/>
        <v>122000</v>
      </c>
      <c r="J32" s="24">
        <f t="shared" si="3"/>
        <v>0.21403508771929824</v>
      </c>
    </row>
    <row r="33" spans="4:10" x14ac:dyDescent="0.25">
      <c r="D33" s="36" t="s">
        <v>55</v>
      </c>
      <c r="E33" s="35">
        <v>102000</v>
      </c>
      <c r="F33" s="38">
        <v>0.17894736842105263</v>
      </c>
      <c r="H33" s="44" t="s">
        <v>55</v>
      </c>
      <c r="I33" s="45">
        <f t="shared" si="2"/>
        <v>102000</v>
      </c>
      <c r="J33" s="25">
        <f t="shared" si="3"/>
        <v>0.17894736842105263</v>
      </c>
    </row>
    <row r="34" spans="4:10" x14ac:dyDescent="0.25">
      <c r="D34" s="34" t="s">
        <v>109</v>
      </c>
      <c r="E34" s="35">
        <v>570000</v>
      </c>
      <c r="F34" s="38">
        <v>1</v>
      </c>
    </row>
  </sheetData>
  <pageMargins left="0.7" right="0.7" top="0.75" bottom="0.75" header="0.3" footer="0.3"/>
  <pageSetup orientation="portrait" r:id="rId7"/>
  <tableParts count="2">
    <tablePart r:id="rId8"/>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E1EDB-711C-46B2-B1D3-ED35437987C6}">
  <dimension ref="B6:H25"/>
  <sheetViews>
    <sheetView showGridLines="0" showRowColHeaders="0" tabSelected="1" topLeftCell="A3" workbookViewId="0">
      <selection activeCell="M9" sqref="M9"/>
    </sheetView>
  </sheetViews>
  <sheetFormatPr defaultRowHeight="15" x14ac:dyDescent="0.25"/>
  <cols>
    <col min="1" max="16384" width="9.140625" style="9"/>
  </cols>
  <sheetData>
    <row r="6" spans="2:2" x14ac:dyDescent="0.25">
      <c r="B6" s="9" t="s">
        <v>35</v>
      </c>
    </row>
    <row r="25" spans="8:8" x14ac:dyDescent="0.25">
      <c r="H25" s="2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03FF2-DAA0-4A1C-96D9-0B026AEADA23}">
  <dimension ref="A1:I38"/>
  <sheetViews>
    <sheetView topLeftCell="A17" workbookViewId="0">
      <selection activeCell="K24" sqref="K24"/>
    </sheetView>
  </sheetViews>
  <sheetFormatPr defaultRowHeight="15" x14ac:dyDescent="0.25"/>
  <cols>
    <col min="1" max="1" width="7.28515625" bestFit="1" customWidth="1"/>
    <col min="2" max="2" width="9.28515625" bestFit="1" customWidth="1"/>
    <col min="3" max="3" width="17.28515625" bestFit="1" customWidth="1"/>
    <col min="4" max="4" width="21.42578125" bestFit="1" customWidth="1"/>
    <col min="5" max="5" width="9.42578125" bestFit="1" customWidth="1"/>
    <col min="6" max="6" width="9.85546875" bestFit="1" customWidth="1"/>
    <col min="7" max="7" width="16" bestFit="1" customWidth="1"/>
    <col min="8" max="8" width="17.7109375" bestFit="1" customWidth="1"/>
    <col min="9" max="9" width="22" bestFit="1" customWidth="1"/>
  </cols>
  <sheetData>
    <row r="1" spans="1:9" x14ac:dyDescent="0.25">
      <c r="A1" t="s">
        <v>1</v>
      </c>
      <c r="B1" t="s">
        <v>2</v>
      </c>
      <c r="C1" t="s">
        <v>36</v>
      </c>
      <c r="D1" t="s">
        <v>37</v>
      </c>
      <c r="E1" t="s">
        <v>38</v>
      </c>
      <c r="F1" t="s">
        <v>39</v>
      </c>
      <c r="G1" t="s">
        <v>40</v>
      </c>
      <c r="H1" t="s">
        <v>41</v>
      </c>
      <c r="I1" t="s">
        <v>42</v>
      </c>
    </row>
    <row r="2" spans="1:9" x14ac:dyDescent="0.25">
      <c r="A2" s="11" t="s">
        <v>56</v>
      </c>
      <c r="B2" s="11" t="s">
        <v>43</v>
      </c>
      <c r="C2" s="11" t="s">
        <v>44</v>
      </c>
      <c r="D2" s="11" t="s">
        <v>45</v>
      </c>
      <c r="E2">
        <v>500</v>
      </c>
      <c r="F2">
        <v>25000</v>
      </c>
      <c r="G2">
        <v>30000</v>
      </c>
      <c r="H2">
        <v>15000</v>
      </c>
      <c r="I2" t="s">
        <v>124</v>
      </c>
    </row>
    <row r="3" spans="1:9" x14ac:dyDescent="0.25">
      <c r="A3" s="11" t="s">
        <v>56</v>
      </c>
      <c r="B3" s="11" t="s">
        <v>46</v>
      </c>
      <c r="C3" s="11" t="s">
        <v>47</v>
      </c>
      <c r="D3" s="11" t="s">
        <v>48</v>
      </c>
      <c r="E3">
        <v>300</v>
      </c>
      <c r="F3">
        <v>18000</v>
      </c>
      <c r="G3">
        <v>20000</v>
      </c>
      <c r="H3">
        <v>10000</v>
      </c>
      <c r="I3" t="s">
        <v>124</v>
      </c>
    </row>
    <row r="4" spans="1:9" x14ac:dyDescent="0.25">
      <c r="A4" s="11" t="s">
        <v>56</v>
      </c>
      <c r="B4" s="11" t="s">
        <v>49</v>
      </c>
      <c r="C4" s="11" t="s">
        <v>50</v>
      </c>
      <c r="D4" s="11" t="s">
        <v>51</v>
      </c>
      <c r="E4">
        <v>200</v>
      </c>
      <c r="F4">
        <v>40000</v>
      </c>
      <c r="G4">
        <v>45000</v>
      </c>
      <c r="H4">
        <v>25000</v>
      </c>
      <c r="I4" t="s">
        <v>124</v>
      </c>
    </row>
    <row r="5" spans="1:9" x14ac:dyDescent="0.25">
      <c r="A5" s="11" t="s">
        <v>56</v>
      </c>
      <c r="B5" s="11" t="s">
        <v>52</v>
      </c>
      <c r="C5" s="11" t="s">
        <v>44</v>
      </c>
      <c r="D5" s="11" t="s">
        <v>53</v>
      </c>
      <c r="E5">
        <v>400</v>
      </c>
      <c r="F5">
        <v>20000</v>
      </c>
      <c r="G5">
        <v>22000</v>
      </c>
      <c r="H5">
        <v>12000</v>
      </c>
      <c r="I5" t="s">
        <v>124</v>
      </c>
    </row>
    <row r="6" spans="1:9" x14ac:dyDescent="0.25">
      <c r="A6" s="11" t="s">
        <v>56</v>
      </c>
      <c r="B6" s="11" t="s">
        <v>17</v>
      </c>
      <c r="C6" s="11" t="s">
        <v>47</v>
      </c>
      <c r="D6" s="11" t="s">
        <v>45</v>
      </c>
      <c r="E6">
        <v>600</v>
      </c>
      <c r="F6">
        <v>30000</v>
      </c>
      <c r="G6">
        <v>35000</v>
      </c>
      <c r="H6">
        <v>18000</v>
      </c>
      <c r="I6" t="s">
        <v>124</v>
      </c>
    </row>
    <row r="7" spans="1:9" x14ac:dyDescent="0.25">
      <c r="A7" s="11" t="s">
        <v>56</v>
      </c>
      <c r="B7" s="11" t="s">
        <v>54</v>
      </c>
      <c r="C7" s="11" t="s">
        <v>50</v>
      </c>
      <c r="D7" s="11" t="s">
        <v>55</v>
      </c>
      <c r="E7">
        <v>150</v>
      </c>
      <c r="F7">
        <v>30000</v>
      </c>
      <c r="G7">
        <v>35000</v>
      </c>
      <c r="H7">
        <v>20000</v>
      </c>
      <c r="I7" t="s">
        <v>124</v>
      </c>
    </row>
    <row r="8" spans="1:9" x14ac:dyDescent="0.25">
      <c r="A8" s="11" t="s">
        <v>57</v>
      </c>
      <c r="B8" s="11" t="s">
        <v>43</v>
      </c>
      <c r="C8" s="11" t="s">
        <v>44</v>
      </c>
      <c r="D8" s="11" t="s">
        <v>48</v>
      </c>
      <c r="E8">
        <v>700</v>
      </c>
      <c r="F8">
        <v>35000</v>
      </c>
      <c r="G8">
        <v>40000</v>
      </c>
      <c r="H8">
        <v>22000</v>
      </c>
      <c r="I8" t="s">
        <v>124</v>
      </c>
    </row>
    <row r="9" spans="1:9" x14ac:dyDescent="0.25">
      <c r="A9" s="11" t="s">
        <v>57</v>
      </c>
      <c r="B9" s="11" t="s">
        <v>46</v>
      </c>
      <c r="C9" s="11" t="s">
        <v>47</v>
      </c>
      <c r="D9" s="11" t="s">
        <v>53</v>
      </c>
      <c r="E9">
        <v>500</v>
      </c>
      <c r="F9">
        <v>25000</v>
      </c>
      <c r="G9">
        <v>28000</v>
      </c>
      <c r="H9">
        <v>15000</v>
      </c>
      <c r="I9" t="s">
        <v>124</v>
      </c>
    </row>
    <row r="10" spans="1:9" x14ac:dyDescent="0.25">
      <c r="A10" s="11" t="s">
        <v>57</v>
      </c>
      <c r="B10" s="11" t="s">
        <v>49</v>
      </c>
      <c r="C10" s="11" t="s">
        <v>50</v>
      </c>
      <c r="D10" s="11" t="s">
        <v>51</v>
      </c>
      <c r="E10">
        <v>300</v>
      </c>
      <c r="F10">
        <v>50000</v>
      </c>
      <c r="G10">
        <v>55000</v>
      </c>
      <c r="H10">
        <v>30000</v>
      </c>
      <c r="I10" t="s">
        <v>124</v>
      </c>
    </row>
    <row r="11" spans="1:9" x14ac:dyDescent="0.25">
      <c r="A11" s="11" t="s">
        <v>57</v>
      </c>
      <c r="B11" s="11" t="s">
        <v>52</v>
      </c>
      <c r="C11" s="11" t="s">
        <v>44</v>
      </c>
      <c r="D11" s="11" t="s">
        <v>45</v>
      </c>
      <c r="E11">
        <v>800</v>
      </c>
      <c r="F11">
        <v>40000</v>
      </c>
      <c r="G11">
        <v>45000</v>
      </c>
      <c r="H11">
        <v>25000</v>
      </c>
      <c r="I11" t="s">
        <v>124</v>
      </c>
    </row>
    <row r="12" spans="1:9" x14ac:dyDescent="0.25">
      <c r="A12" s="11" t="s">
        <v>57</v>
      </c>
      <c r="B12" s="11" t="s">
        <v>17</v>
      </c>
      <c r="C12" s="11" t="s">
        <v>47</v>
      </c>
      <c r="D12" s="11" t="s">
        <v>48</v>
      </c>
      <c r="E12">
        <v>600</v>
      </c>
      <c r="F12">
        <v>30000</v>
      </c>
      <c r="G12">
        <v>33000</v>
      </c>
      <c r="H12">
        <v>18000</v>
      </c>
      <c r="I12" t="s">
        <v>124</v>
      </c>
    </row>
    <row r="13" spans="1:9" x14ac:dyDescent="0.25">
      <c r="A13" s="11" t="s">
        <v>57</v>
      </c>
      <c r="B13" s="11" t="s">
        <v>54</v>
      </c>
      <c r="C13" s="11" t="s">
        <v>50</v>
      </c>
      <c r="D13" s="11" t="s">
        <v>55</v>
      </c>
      <c r="E13">
        <v>200</v>
      </c>
      <c r="F13">
        <v>40000</v>
      </c>
      <c r="G13">
        <v>45000</v>
      </c>
      <c r="H13">
        <v>25000</v>
      </c>
      <c r="I13" t="s">
        <v>124</v>
      </c>
    </row>
    <row r="14" spans="1:9" x14ac:dyDescent="0.25">
      <c r="A14" s="11" t="s">
        <v>58</v>
      </c>
      <c r="B14" s="11" t="s">
        <v>43</v>
      </c>
      <c r="C14" s="11" t="s">
        <v>44</v>
      </c>
      <c r="D14" s="11" t="s">
        <v>53</v>
      </c>
      <c r="E14">
        <v>900</v>
      </c>
      <c r="F14">
        <v>45000</v>
      </c>
      <c r="G14">
        <v>50000</v>
      </c>
      <c r="H14">
        <v>28000</v>
      </c>
      <c r="I14" t="s">
        <v>124</v>
      </c>
    </row>
    <row r="15" spans="1:9" x14ac:dyDescent="0.25">
      <c r="A15" s="11" t="s">
        <v>58</v>
      </c>
      <c r="B15" s="11" t="s">
        <v>46</v>
      </c>
      <c r="C15" s="11" t="s">
        <v>47</v>
      </c>
      <c r="D15" s="11" t="s">
        <v>45</v>
      </c>
      <c r="E15">
        <v>700</v>
      </c>
      <c r="F15">
        <v>35000</v>
      </c>
      <c r="G15">
        <v>38000</v>
      </c>
      <c r="H15">
        <v>20000</v>
      </c>
      <c r="I15" t="s">
        <v>124</v>
      </c>
    </row>
    <row r="16" spans="1:9" x14ac:dyDescent="0.25">
      <c r="A16" s="11" t="s">
        <v>58</v>
      </c>
      <c r="B16" s="11" t="s">
        <v>49</v>
      </c>
      <c r="C16" s="11" t="s">
        <v>50</v>
      </c>
      <c r="D16" s="11" t="s">
        <v>51</v>
      </c>
      <c r="E16">
        <v>400</v>
      </c>
      <c r="F16">
        <v>60000</v>
      </c>
      <c r="G16">
        <v>65000</v>
      </c>
      <c r="H16">
        <v>35000</v>
      </c>
      <c r="I16" t="s">
        <v>124</v>
      </c>
    </row>
    <row r="17" spans="1:9" x14ac:dyDescent="0.25">
      <c r="A17" s="11" t="s">
        <v>58</v>
      </c>
      <c r="B17" s="11" t="s">
        <v>52</v>
      </c>
      <c r="C17" s="11" t="s">
        <v>44</v>
      </c>
      <c r="D17" s="11" t="s">
        <v>48</v>
      </c>
      <c r="E17">
        <v>1000</v>
      </c>
      <c r="F17">
        <v>50000</v>
      </c>
      <c r="G17">
        <v>55000</v>
      </c>
      <c r="H17">
        <v>30000</v>
      </c>
      <c r="I17" t="s">
        <v>124</v>
      </c>
    </row>
    <row r="18" spans="1:9" x14ac:dyDescent="0.25">
      <c r="A18" s="11" t="s">
        <v>58</v>
      </c>
      <c r="B18" s="11" t="s">
        <v>17</v>
      </c>
      <c r="C18" s="11" t="s">
        <v>47</v>
      </c>
      <c r="D18" s="11" t="s">
        <v>53</v>
      </c>
      <c r="E18">
        <v>800</v>
      </c>
      <c r="F18">
        <v>40000</v>
      </c>
      <c r="G18">
        <v>43000</v>
      </c>
      <c r="H18">
        <v>23000</v>
      </c>
      <c r="I18" t="s">
        <v>124</v>
      </c>
    </row>
    <row r="19" spans="1:9" x14ac:dyDescent="0.25">
      <c r="A19" s="11" t="s">
        <v>58</v>
      </c>
      <c r="B19" s="11" t="s">
        <v>54</v>
      </c>
      <c r="C19" s="11" t="s">
        <v>50</v>
      </c>
      <c r="D19" s="11" t="s">
        <v>55</v>
      </c>
      <c r="E19">
        <v>300</v>
      </c>
      <c r="F19">
        <v>50000</v>
      </c>
      <c r="G19">
        <v>55000</v>
      </c>
      <c r="H19">
        <v>30000</v>
      </c>
      <c r="I19" t="s">
        <v>124</v>
      </c>
    </row>
    <row r="20" spans="1:9" x14ac:dyDescent="0.25">
      <c r="A20" s="11" t="s">
        <v>56</v>
      </c>
      <c r="B20" s="11" t="s">
        <v>59</v>
      </c>
      <c r="C20" s="11" t="s">
        <v>44</v>
      </c>
      <c r="D20" s="11" t="s">
        <v>45</v>
      </c>
      <c r="E20">
        <v>550</v>
      </c>
      <c r="F20">
        <v>28000</v>
      </c>
      <c r="G20">
        <v>32000</v>
      </c>
      <c r="H20">
        <v>16000</v>
      </c>
      <c r="I20" t="s">
        <v>124</v>
      </c>
    </row>
    <row r="21" spans="1:9" x14ac:dyDescent="0.25">
      <c r="A21" s="11" t="s">
        <v>56</v>
      </c>
      <c r="B21" s="11" t="s">
        <v>60</v>
      </c>
      <c r="C21" s="11" t="s">
        <v>47</v>
      </c>
      <c r="D21" s="11" t="s">
        <v>48</v>
      </c>
      <c r="E21">
        <v>350</v>
      </c>
      <c r="F21">
        <v>19000</v>
      </c>
      <c r="G21">
        <v>21000</v>
      </c>
      <c r="H21">
        <v>11000</v>
      </c>
      <c r="I21" t="s">
        <v>124</v>
      </c>
    </row>
    <row r="22" spans="1:9" x14ac:dyDescent="0.25">
      <c r="A22" s="11" t="s">
        <v>56</v>
      </c>
      <c r="B22" s="11" t="s">
        <v>61</v>
      </c>
      <c r="C22" s="11" t="s">
        <v>50</v>
      </c>
      <c r="D22" s="11" t="s">
        <v>51</v>
      </c>
      <c r="E22">
        <v>250</v>
      </c>
      <c r="F22">
        <v>42000</v>
      </c>
      <c r="G22">
        <v>47000</v>
      </c>
      <c r="H22">
        <v>26000</v>
      </c>
      <c r="I22" t="s">
        <v>124</v>
      </c>
    </row>
    <row r="23" spans="1:9" x14ac:dyDescent="0.25">
      <c r="A23" s="11" t="s">
        <v>56</v>
      </c>
      <c r="B23" s="11" t="s">
        <v>62</v>
      </c>
      <c r="C23" s="11" t="s">
        <v>44</v>
      </c>
      <c r="D23" s="11" t="s">
        <v>53</v>
      </c>
      <c r="E23">
        <v>450</v>
      </c>
      <c r="F23">
        <v>22000</v>
      </c>
      <c r="G23">
        <v>24000</v>
      </c>
      <c r="H23">
        <v>13000</v>
      </c>
      <c r="I23" t="s">
        <v>125</v>
      </c>
    </row>
    <row r="24" spans="1:9" x14ac:dyDescent="0.25">
      <c r="A24" s="11" t="s">
        <v>56</v>
      </c>
      <c r="B24" s="11" t="s">
        <v>63</v>
      </c>
      <c r="C24" s="11" t="s">
        <v>47</v>
      </c>
      <c r="D24" s="11" t="s">
        <v>45</v>
      </c>
      <c r="E24">
        <v>650</v>
      </c>
      <c r="F24">
        <v>32000</v>
      </c>
      <c r="G24">
        <v>36000</v>
      </c>
      <c r="H24">
        <v>19000</v>
      </c>
      <c r="I24" t="s">
        <v>125</v>
      </c>
    </row>
    <row r="25" spans="1:9" x14ac:dyDescent="0.25">
      <c r="A25" s="11" t="s">
        <v>56</v>
      </c>
      <c r="B25" s="11" t="s">
        <v>64</v>
      </c>
      <c r="C25" s="11" t="s">
        <v>50</v>
      </c>
      <c r="D25" s="11" t="s">
        <v>55</v>
      </c>
      <c r="E25">
        <v>180</v>
      </c>
      <c r="F25">
        <v>32000</v>
      </c>
      <c r="G25">
        <v>36000</v>
      </c>
      <c r="H25">
        <v>21000</v>
      </c>
      <c r="I25" t="s">
        <v>125</v>
      </c>
    </row>
    <row r="26" spans="1:9" x14ac:dyDescent="0.25">
      <c r="A26" s="11" t="s">
        <v>57</v>
      </c>
      <c r="B26" s="11" t="s">
        <v>43</v>
      </c>
      <c r="C26" s="11" t="s">
        <v>44</v>
      </c>
      <c r="D26" s="11" t="s">
        <v>48</v>
      </c>
      <c r="E26">
        <v>750</v>
      </c>
      <c r="F26">
        <v>36000</v>
      </c>
      <c r="G26">
        <v>41000</v>
      </c>
      <c r="H26">
        <v>23000</v>
      </c>
      <c r="I26" t="s">
        <v>125</v>
      </c>
    </row>
    <row r="27" spans="1:9" x14ac:dyDescent="0.25">
      <c r="A27" s="11" t="s">
        <v>57</v>
      </c>
      <c r="B27" s="11" t="s">
        <v>46</v>
      </c>
      <c r="C27" s="11" t="s">
        <v>47</v>
      </c>
      <c r="D27" s="11" t="s">
        <v>53</v>
      </c>
      <c r="E27">
        <v>550</v>
      </c>
      <c r="F27">
        <v>26000</v>
      </c>
      <c r="G27">
        <v>29000</v>
      </c>
      <c r="H27">
        <v>16000</v>
      </c>
      <c r="I27" t="s">
        <v>125</v>
      </c>
    </row>
    <row r="28" spans="1:9" x14ac:dyDescent="0.25">
      <c r="A28" s="11" t="s">
        <v>57</v>
      </c>
      <c r="B28" s="11" t="s">
        <v>49</v>
      </c>
      <c r="C28" s="11" t="s">
        <v>50</v>
      </c>
      <c r="D28" s="11" t="s">
        <v>51</v>
      </c>
      <c r="E28">
        <v>350</v>
      </c>
      <c r="F28">
        <v>52000</v>
      </c>
      <c r="G28">
        <v>57000</v>
      </c>
      <c r="H28">
        <v>31000</v>
      </c>
      <c r="I28" t="s">
        <v>125</v>
      </c>
    </row>
    <row r="29" spans="1:9" x14ac:dyDescent="0.25">
      <c r="A29" s="11" t="s">
        <v>57</v>
      </c>
      <c r="B29" s="11" t="s">
        <v>52</v>
      </c>
      <c r="C29" s="11" t="s">
        <v>44</v>
      </c>
      <c r="D29" s="11" t="s">
        <v>45</v>
      </c>
      <c r="E29">
        <v>850</v>
      </c>
      <c r="F29">
        <v>42000</v>
      </c>
      <c r="G29">
        <v>47000</v>
      </c>
      <c r="H29">
        <v>26000</v>
      </c>
      <c r="I29" t="s">
        <v>125</v>
      </c>
    </row>
    <row r="30" spans="1:9" x14ac:dyDescent="0.25">
      <c r="A30" s="11" t="s">
        <v>57</v>
      </c>
      <c r="B30" s="11" t="s">
        <v>17</v>
      </c>
      <c r="C30" s="11" t="s">
        <v>47</v>
      </c>
      <c r="D30" s="11" t="s">
        <v>48</v>
      </c>
      <c r="E30">
        <v>650</v>
      </c>
      <c r="F30">
        <v>33000</v>
      </c>
      <c r="G30">
        <v>37000</v>
      </c>
      <c r="H30">
        <v>20000</v>
      </c>
      <c r="I30" t="s">
        <v>125</v>
      </c>
    </row>
    <row r="31" spans="1:9" x14ac:dyDescent="0.25">
      <c r="A31" s="11" t="s">
        <v>57</v>
      </c>
      <c r="B31" s="11" t="s">
        <v>54</v>
      </c>
      <c r="C31" s="11" t="s">
        <v>50</v>
      </c>
      <c r="D31" s="11" t="s">
        <v>55</v>
      </c>
      <c r="E31">
        <v>220</v>
      </c>
      <c r="F31">
        <v>42000</v>
      </c>
      <c r="G31">
        <v>47000</v>
      </c>
      <c r="H31">
        <v>26000</v>
      </c>
      <c r="I31" t="s">
        <v>125</v>
      </c>
    </row>
    <row r="32" spans="1:9" x14ac:dyDescent="0.25">
      <c r="A32" s="11" t="s">
        <v>58</v>
      </c>
      <c r="B32" s="11" t="s">
        <v>43</v>
      </c>
      <c r="C32" s="11" t="s">
        <v>44</v>
      </c>
      <c r="D32" s="11" t="s">
        <v>53</v>
      </c>
      <c r="E32">
        <v>950</v>
      </c>
      <c r="F32">
        <v>46000</v>
      </c>
      <c r="G32">
        <v>51000</v>
      </c>
      <c r="H32">
        <v>29000</v>
      </c>
      <c r="I32" t="s">
        <v>125</v>
      </c>
    </row>
    <row r="33" spans="1:9" x14ac:dyDescent="0.25">
      <c r="A33" s="11" t="s">
        <v>58</v>
      </c>
      <c r="B33" s="11" t="s">
        <v>46</v>
      </c>
      <c r="C33" s="11" t="s">
        <v>47</v>
      </c>
      <c r="D33" s="11" t="s">
        <v>45</v>
      </c>
      <c r="E33">
        <v>750</v>
      </c>
      <c r="F33">
        <v>36000</v>
      </c>
      <c r="G33">
        <v>40000</v>
      </c>
      <c r="H33">
        <v>22000</v>
      </c>
      <c r="I33" t="s">
        <v>125</v>
      </c>
    </row>
    <row r="34" spans="1:9" x14ac:dyDescent="0.25">
      <c r="A34" s="11" t="s">
        <v>58</v>
      </c>
      <c r="B34" s="11" t="s">
        <v>49</v>
      </c>
      <c r="C34" s="11" t="s">
        <v>50</v>
      </c>
      <c r="D34" s="11" t="s">
        <v>51</v>
      </c>
      <c r="E34">
        <v>450</v>
      </c>
      <c r="F34">
        <v>62000</v>
      </c>
      <c r="G34">
        <v>67000</v>
      </c>
      <c r="H34">
        <v>36000</v>
      </c>
      <c r="I34" t="s">
        <v>125</v>
      </c>
    </row>
    <row r="35" spans="1:9" x14ac:dyDescent="0.25">
      <c r="A35" s="11" t="s">
        <v>58</v>
      </c>
      <c r="B35" s="11" t="s">
        <v>52</v>
      </c>
      <c r="C35" s="11" t="s">
        <v>44</v>
      </c>
      <c r="D35" s="11" t="s">
        <v>48</v>
      </c>
      <c r="E35">
        <v>1050</v>
      </c>
      <c r="F35">
        <v>52000</v>
      </c>
      <c r="G35">
        <v>57000</v>
      </c>
      <c r="H35">
        <v>31000</v>
      </c>
      <c r="I35" t="s">
        <v>125</v>
      </c>
    </row>
    <row r="36" spans="1:9" x14ac:dyDescent="0.25">
      <c r="A36" s="11" t="s">
        <v>58</v>
      </c>
      <c r="B36" s="11" t="s">
        <v>17</v>
      </c>
      <c r="C36" s="11" t="s">
        <v>47</v>
      </c>
      <c r="D36" s="11" t="s">
        <v>53</v>
      </c>
      <c r="E36">
        <v>850</v>
      </c>
      <c r="F36">
        <v>42000</v>
      </c>
      <c r="G36">
        <v>46000</v>
      </c>
      <c r="H36">
        <v>25000</v>
      </c>
      <c r="I36" t="s">
        <v>125</v>
      </c>
    </row>
    <row r="37" spans="1:9" x14ac:dyDescent="0.25">
      <c r="A37" s="11" t="s">
        <v>58</v>
      </c>
      <c r="B37" s="11" t="s">
        <v>54</v>
      </c>
      <c r="C37" s="11" t="s">
        <v>50</v>
      </c>
      <c r="D37" s="11" t="s">
        <v>55</v>
      </c>
      <c r="E37">
        <v>280</v>
      </c>
      <c r="F37">
        <v>52000</v>
      </c>
      <c r="G37">
        <v>57000</v>
      </c>
      <c r="H37">
        <v>31000</v>
      </c>
      <c r="I37" t="s">
        <v>125</v>
      </c>
    </row>
    <row r="38" spans="1:9" x14ac:dyDescent="0.25">
      <c r="A38" s="11" t="s">
        <v>65</v>
      </c>
      <c r="B38" s="11" t="s">
        <v>66</v>
      </c>
      <c r="C38" s="11" t="s">
        <v>66</v>
      </c>
      <c r="D38" s="11" t="s">
        <v>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11497-F608-4D09-ADE6-63B6A023677D}">
  <dimension ref="A1:D37"/>
  <sheetViews>
    <sheetView workbookViewId="0">
      <selection activeCell="G20" sqref="G20"/>
    </sheetView>
  </sheetViews>
  <sheetFormatPr defaultRowHeight="15" x14ac:dyDescent="0.25"/>
  <cols>
    <col min="1" max="1" width="7.140625" bestFit="1" customWidth="1"/>
    <col min="2" max="2" width="12.5703125" bestFit="1" customWidth="1"/>
    <col min="3" max="3" width="10.140625" bestFit="1" customWidth="1"/>
    <col min="4" max="4" width="8.5703125" bestFit="1" customWidth="1"/>
  </cols>
  <sheetData>
    <row r="1" spans="1:4" x14ac:dyDescent="0.25">
      <c r="A1" t="s">
        <v>68</v>
      </c>
      <c r="B1" t="s">
        <v>69</v>
      </c>
      <c r="C1" t="s">
        <v>70</v>
      </c>
      <c r="D1" t="s">
        <v>71</v>
      </c>
    </row>
    <row r="2" spans="1:4" x14ac:dyDescent="0.25">
      <c r="A2">
        <v>2015</v>
      </c>
      <c r="B2" s="11" t="s">
        <v>72</v>
      </c>
      <c r="C2">
        <v>123456</v>
      </c>
      <c r="D2">
        <v>654321</v>
      </c>
    </row>
    <row r="3" spans="1:4" x14ac:dyDescent="0.25">
      <c r="A3">
        <v>2016</v>
      </c>
      <c r="B3" s="11" t="s">
        <v>73</v>
      </c>
      <c r="C3">
        <v>234567</v>
      </c>
      <c r="D3">
        <v>765432</v>
      </c>
    </row>
    <row r="4" spans="1:4" x14ac:dyDescent="0.25">
      <c r="A4">
        <v>2017</v>
      </c>
      <c r="B4" s="11" t="s">
        <v>74</v>
      </c>
      <c r="C4">
        <v>345678</v>
      </c>
      <c r="D4">
        <v>876543</v>
      </c>
    </row>
    <row r="5" spans="1:4" x14ac:dyDescent="0.25">
      <c r="A5">
        <v>2018</v>
      </c>
      <c r="B5" s="11" t="s">
        <v>75</v>
      </c>
      <c r="C5">
        <v>456789</v>
      </c>
      <c r="D5">
        <v>987654</v>
      </c>
    </row>
    <row r="6" spans="1:4" x14ac:dyDescent="0.25">
      <c r="A6">
        <v>2019</v>
      </c>
      <c r="B6" s="11" t="s">
        <v>76</v>
      </c>
      <c r="C6">
        <v>567890</v>
      </c>
      <c r="D6">
        <v>109876</v>
      </c>
    </row>
    <row r="7" spans="1:4" x14ac:dyDescent="0.25">
      <c r="A7">
        <v>2020</v>
      </c>
      <c r="B7" s="11" t="s">
        <v>77</v>
      </c>
      <c r="C7">
        <v>678901</v>
      </c>
      <c r="D7">
        <v>121093</v>
      </c>
    </row>
    <row r="8" spans="1:4" x14ac:dyDescent="0.25">
      <c r="A8">
        <v>2015</v>
      </c>
      <c r="B8" s="11" t="s">
        <v>78</v>
      </c>
      <c r="C8">
        <v>123456</v>
      </c>
      <c r="D8">
        <v>654321</v>
      </c>
    </row>
    <row r="9" spans="1:4" x14ac:dyDescent="0.25">
      <c r="A9">
        <v>2016</v>
      </c>
      <c r="B9" s="11" t="s">
        <v>79</v>
      </c>
      <c r="C9">
        <v>234567</v>
      </c>
      <c r="D9">
        <v>765432</v>
      </c>
    </row>
    <row r="10" spans="1:4" x14ac:dyDescent="0.25">
      <c r="A10">
        <v>2017</v>
      </c>
      <c r="B10" s="11" t="s">
        <v>80</v>
      </c>
      <c r="C10">
        <v>345678</v>
      </c>
      <c r="D10">
        <v>876543</v>
      </c>
    </row>
    <row r="11" spans="1:4" x14ac:dyDescent="0.25">
      <c r="A11">
        <v>2018</v>
      </c>
      <c r="B11" s="11" t="s">
        <v>81</v>
      </c>
      <c r="C11">
        <v>456789</v>
      </c>
      <c r="D11">
        <v>987654</v>
      </c>
    </row>
    <row r="12" spans="1:4" x14ac:dyDescent="0.25">
      <c r="A12">
        <v>2019</v>
      </c>
      <c r="B12" s="11" t="s">
        <v>82</v>
      </c>
      <c r="C12">
        <v>567890</v>
      </c>
      <c r="D12">
        <v>109876</v>
      </c>
    </row>
    <row r="13" spans="1:4" x14ac:dyDescent="0.25">
      <c r="A13">
        <v>2020</v>
      </c>
      <c r="B13" s="11" t="s">
        <v>83</v>
      </c>
      <c r="C13">
        <v>678901</v>
      </c>
      <c r="D13">
        <v>121093</v>
      </c>
    </row>
    <row r="14" spans="1:4" x14ac:dyDescent="0.25">
      <c r="A14">
        <v>2015</v>
      </c>
      <c r="B14" s="11" t="s">
        <v>84</v>
      </c>
      <c r="C14">
        <v>123456</v>
      </c>
      <c r="D14">
        <v>654321</v>
      </c>
    </row>
    <row r="15" spans="1:4" x14ac:dyDescent="0.25">
      <c r="A15">
        <v>2016</v>
      </c>
      <c r="B15" s="11" t="s">
        <v>85</v>
      </c>
      <c r="C15">
        <v>234567</v>
      </c>
      <c r="D15">
        <v>765432</v>
      </c>
    </row>
    <row r="16" spans="1:4" x14ac:dyDescent="0.25">
      <c r="A16">
        <v>2017</v>
      </c>
      <c r="B16" s="11" t="s">
        <v>86</v>
      </c>
      <c r="C16">
        <v>345678</v>
      </c>
      <c r="D16">
        <v>876543</v>
      </c>
    </row>
    <row r="17" spans="1:4" x14ac:dyDescent="0.25">
      <c r="A17">
        <v>2018</v>
      </c>
      <c r="B17" s="11" t="s">
        <v>87</v>
      </c>
      <c r="C17">
        <v>456789</v>
      </c>
      <c r="D17">
        <v>987654</v>
      </c>
    </row>
    <row r="18" spans="1:4" x14ac:dyDescent="0.25">
      <c r="A18">
        <v>2019</v>
      </c>
      <c r="B18" s="11" t="s">
        <v>88</v>
      </c>
      <c r="C18">
        <v>567890</v>
      </c>
      <c r="D18">
        <v>109876</v>
      </c>
    </row>
    <row r="19" spans="1:4" x14ac:dyDescent="0.25">
      <c r="A19">
        <v>2020</v>
      </c>
      <c r="B19" s="11" t="s">
        <v>89</v>
      </c>
      <c r="C19">
        <v>678901</v>
      </c>
      <c r="D19">
        <v>121093</v>
      </c>
    </row>
    <row r="20" spans="1:4" x14ac:dyDescent="0.25">
      <c r="A20">
        <v>2015</v>
      </c>
      <c r="B20" s="11" t="s">
        <v>90</v>
      </c>
      <c r="C20">
        <v>123456</v>
      </c>
      <c r="D20">
        <v>654321</v>
      </c>
    </row>
    <row r="21" spans="1:4" x14ac:dyDescent="0.25">
      <c r="A21">
        <v>2016</v>
      </c>
      <c r="B21" s="11" t="s">
        <v>91</v>
      </c>
      <c r="C21">
        <v>234567</v>
      </c>
      <c r="D21">
        <v>765432</v>
      </c>
    </row>
    <row r="22" spans="1:4" x14ac:dyDescent="0.25">
      <c r="A22">
        <v>2017</v>
      </c>
      <c r="B22" s="11" t="s">
        <v>92</v>
      </c>
      <c r="C22">
        <v>345678</v>
      </c>
      <c r="D22">
        <v>876543</v>
      </c>
    </row>
    <row r="23" spans="1:4" x14ac:dyDescent="0.25">
      <c r="A23">
        <v>2018</v>
      </c>
      <c r="B23" s="11" t="s">
        <v>93</v>
      </c>
      <c r="C23">
        <v>456789</v>
      </c>
      <c r="D23">
        <v>987654</v>
      </c>
    </row>
    <row r="24" spans="1:4" x14ac:dyDescent="0.25">
      <c r="A24">
        <v>2019</v>
      </c>
      <c r="B24" s="11" t="s">
        <v>94</v>
      </c>
      <c r="C24">
        <v>567890</v>
      </c>
      <c r="D24">
        <v>109876</v>
      </c>
    </row>
    <row r="25" spans="1:4" x14ac:dyDescent="0.25">
      <c r="A25">
        <v>2020</v>
      </c>
      <c r="B25" s="11" t="s">
        <v>95</v>
      </c>
      <c r="C25">
        <v>678901</v>
      </c>
      <c r="D25">
        <v>121093</v>
      </c>
    </row>
    <row r="26" spans="1:4" x14ac:dyDescent="0.25">
      <c r="A26">
        <v>2015</v>
      </c>
      <c r="B26" s="11" t="s">
        <v>96</v>
      </c>
      <c r="C26">
        <v>123456</v>
      </c>
      <c r="D26">
        <v>654321</v>
      </c>
    </row>
    <row r="27" spans="1:4" x14ac:dyDescent="0.25">
      <c r="A27">
        <v>2016</v>
      </c>
      <c r="B27" s="11" t="s">
        <v>97</v>
      </c>
      <c r="C27">
        <v>234567</v>
      </c>
      <c r="D27">
        <v>765432</v>
      </c>
    </row>
    <row r="28" spans="1:4" x14ac:dyDescent="0.25">
      <c r="A28">
        <v>2017</v>
      </c>
      <c r="B28" s="11" t="s">
        <v>98</v>
      </c>
      <c r="C28">
        <v>345678</v>
      </c>
      <c r="D28">
        <v>876543</v>
      </c>
    </row>
    <row r="29" spans="1:4" x14ac:dyDescent="0.25">
      <c r="A29">
        <v>2018</v>
      </c>
      <c r="B29" s="11" t="s">
        <v>99</v>
      </c>
      <c r="C29">
        <v>456789</v>
      </c>
      <c r="D29">
        <v>987654</v>
      </c>
    </row>
    <row r="30" spans="1:4" x14ac:dyDescent="0.25">
      <c r="A30">
        <v>2019</v>
      </c>
      <c r="B30" s="11" t="s">
        <v>100</v>
      </c>
      <c r="C30">
        <v>567890</v>
      </c>
      <c r="D30">
        <v>109876</v>
      </c>
    </row>
    <row r="31" spans="1:4" x14ac:dyDescent="0.25">
      <c r="A31">
        <v>2020</v>
      </c>
      <c r="B31" s="11" t="s">
        <v>101</v>
      </c>
      <c r="C31">
        <v>678901</v>
      </c>
      <c r="D31">
        <v>121093</v>
      </c>
    </row>
    <row r="32" spans="1:4" x14ac:dyDescent="0.25">
      <c r="A32">
        <v>2015</v>
      </c>
      <c r="B32" s="11" t="s">
        <v>102</v>
      </c>
      <c r="C32">
        <v>123456</v>
      </c>
      <c r="D32">
        <v>654321</v>
      </c>
    </row>
    <row r="33" spans="1:4" x14ac:dyDescent="0.25">
      <c r="A33">
        <v>2016</v>
      </c>
      <c r="B33" s="11" t="s">
        <v>103</v>
      </c>
      <c r="C33">
        <v>234567</v>
      </c>
      <c r="D33">
        <v>765432</v>
      </c>
    </row>
    <row r="34" spans="1:4" x14ac:dyDescent="0.25">
      <c r="A34">
        <v>2017</v>
      </c>
      <c r="B34" s="11" t="s">
        <v>104</v>
      </c>
      <c r="C34">
        <v>345678</v>
      </c>
      <c r="D34">
        <v>876543</v>
      </c>
    </row>
    <row r="35" spans="1:4" x14ac:dyDescent="0.25">
      <c r="A35">
        <v>2018</v>
      </c>
      <c r="B35" s="11" t="s">
        <v>105</v>
      </c>
      <c r="C35">
        <v>456789</v>
      </c>
      <c r="D35">
        <v>987654</v>
      </c>
    </row>
    <row r="36" spans="1:4" x14ac:dyDescent="0.25">
      <c r="A36">
        <v>2019</v>
      </c>
      <c r="B36" s="11" t="s">
        <v>106</v>
      </c>
      <c r="C36">
        <v>567890</v>
      </c>
      <c r="D36">
        <v>109876</v>
      </c>
    </row>
    <row r="37" spans="1:4" x14ac:dyDescent="0.25">
      <c r="A37">
        <v>2020</v>
      </c>
      <c r="B37" s="11" t="s">
        <v>107</v>
      </c>
      <c r="C37">
        <v>678901</v>
      </c>
      <c r="D37">
        <v>121093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8AA25-C3A8-4026-92D0-5ED7625BC48E}">
  <dimension ref="B6"/>
  <sheetViews>
    <sheetView showGridLines="0" showRowColHeaders="0" workbookViewId="0"/>
  </sheetViews>
  <sheetFormatPr defaultRowHeight="15" x14ac:dyDescent="0.25"/>
  <cols>
    <col min="1" max="16384" width="9.140625" style="9"/>
  </cols>
  <sheetData>
    <row r="6" spans="2:2" x14ac:dyDescent="0.25">
      <c r="B6" s="9" t="s">
        <v>35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57262-C314-4B0E-9A25-1CCB3565935D}">
  <dimension ref="B6"/>
  <sheetViews>
    <sheetView showGridLines="0" showRowColHeaders="0" workbookViewId="0"/>
  </sheetViews>
  <sheetFormatPr defaultRowHeight="15" x14ac:dyDescent="0.25"/>
  <cols>
    <col min="1" max="16384" width="9.140625" style="9"/>
  </cols>
  <sheetData>
    <row r="6" spans="2:2" x14ac:dyDescent="0.25">
      <c r="B6" s="9" t="s">
        <v>35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E51AD-8C8C-426B-857C-E925756B2CA1}">
  <dimension ref="B6"/>
  <sheetViews>
    <sheetView showGridLines="0" showRowColHeaders="0" workbookViewId="0"/>
  </sheetViews>
  <sheetFormatPr defaultRowHeight="15" x14ac:dyDescent="0.25"/>
  <cols>
    <col min="1" max="16384" width="9.140625" style="9"/>
  </cols>
  <sheetData>
    <row r="6" spans="2:2" x14ac:dyDescent="0.25">
      <c r="B6" s="9" t="s">
        <v>35</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b 8 f 3 c 7 4 - 0 8 9 e - 4 5 a 8 - 9 4 f 9 - 2 c d 8 9 9 7 0 3 e a 1 "   x m l n s = " h t t p : / / s c h e m a s . m i c r o s o f t . c o m / D a t a M a s h u p " > A A A A A I o E A A B Q S w M E F A A C A A g A V 7 D j W M m g o h O n A A A A + A A A A B I A H A B D b 2 5 m a W c v U G F j a 2 F n Z S 5 4 b W w g o h g A K K A U A A A A A A A A A A A A A A A A A A A A A A A A A A A A h Y 9 B C 4 I w H M X v Q d 9 B d n e b C w R l z k P X h E C K r k O H j v S / 0 N n 8 b h 3 6 S H 2 F l L K 6 d X z v / e C 9 9 7 j d e T q 2 j X d V X a 8 N J C j A F H m 9 l V D K x o B K E B i U i v W K 7 2 V x l p X y J h r 6 e O z L B N X W X m J C n H P Y b b D p K s I o D c g p 2 + V F r V q J P r D + D / s a 5 t p C I c G P r z W C 4 S j E Q R S G D F N O F p d n G r 4 E m x b P 6 Y / J t 0 N j h 0 4 J B f 4 h 5 2 S R n L x P i C d Q S w M E F A A C A A g A V 7 D j 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F e w 4 1 j 4 T e 6 C i g E A A J A G A A A T A B w A R m 9 y b X V s Y X M v U 2 V j d G l v b j E u b S C i G A A o o B Q A A A A A A A A A A A A A A A A A A A A A A A A A A A D t l E 1 L w 0 A Q h u + F / o d l e 0 l h C V h U U M l B U 0 U P f p F 6 k M b D m o x p 6 G a 3 7 E 7 U U v z v T p p C a x N R x J O Y S 5 J 3 3 s z X P s R B g r n R L K r v O 0 f d T r f j J t J C y u R j w g K m A L s d R l d k S p s A K a F 7 9 o c m K Q v Q 6 J 3 l C v z Q a K Q X 5 / H w M L 5 z Y F 0 8 m c V D 8 6 K V k a m L K Z O P r 8 j 7 Y j w E l R c 5 g g 2 4 4 I K F R p W F d s G B Y K c 6 M W m u s 2 B n s D c Q 7 L Y 0 C B H O F Q T r R / / K a H j o i 7 q j H r + x p q B Y y s 5 B p l S W U 3 s j + U j G V W S l e 3 X z g o 1 X + r F S U S K V t C 5 A W 2 6 m D C d S Z 5 R x N J / B O t 3 I S u 2 e j C 3 q h q u g 8 1 r q i 8 W C 3 4 O 0 N N q F x v 1 d v 3 K + C b b g l 7 S j C c l I A k N 4 x a V 6 Q U M X s N q t + y x 8 Y k F O U 1 p n 0 x G a k h b f L F d / 2 d R H 0 m a A 7 L P w 9 Q y s R D o F R q M 9 5 d g y h 7 R T W D o i J C t k O W y V f + t 3 O 7 l u 3 e c m X j 1 e A e Y N + v y f s p 9 T 9 p G G f 8 i 2 I C M m 0 t / D K / 2 C r 9 0 / x N e 8 9 S + W V C T Y e Y M Q W V S B p h + X J H z / 6 N 4 B U E s B A i 0 A F A A C A A g A V 7 D j W M m g o h O n A A A A + A A A A B I A A A A A A A A A A A A A A A A A A A A A A E N v b m Z p Z y 9 Q Y W N r Y W d l L n h t b F B L A Q I t A B Q A A g A I A F e w 4 1 h T c j g s m w A A A O E A A A A T A A A A A A A A A A A A A A A A A P M A A A B b Q 2 9 u d G V u d F 9 U e X B l c 1 0 u e G 1 s U E s B A i 0 A F A A C A A g A V 7 D j W P h N 7 o K K A Q A A k A Y A A B M A A A A A A A A A A A A A A A A A 2 w E A A E Z v c m 1 1 b G F z L 1 N l Y 3 R p b 2 4 x L m 1 Q S w U G A A A A A A M A A w D C A A A A s 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S A A A A A A A A D L I A 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Y W J j P C 9 J d G V t U G F 0 a D 4 8 L 0 l 0 Z W 1 M b 2 N h d G l v b j 4 8 U 3 R h Y m x l R W 5 0 c m l l c z 4 8 R W 5 0 c n k g V H l w Z T 0 i Q W R k Z W R U b 0 R h d G F N b 2 R l b C I g V m F s d W U 9 I m w w I i A v P j x F b n R y e S B U e X B l P S J C d W Z m Z X J O Z X h 0 U m V m c m V z a C I g V m F s d W U 9 I m w x I i A v P j x F b n R y e S B U e X B l P S J G a W x s Q 2 9 1 b n Q i I F Z h b H V l P S J s M T g i I C 8 + P E V u d H J 5 I F R 5 c G U 9 I k Z p b G x F b m F i b G V k I i B W Y W x 1 Z T 0 i b D A i I C 8 + P E V u d H J 5 I F R 5 c G U 9 I k Z p b G x F c n J v c k N v Z G U i I F Z h b H V l P S J z V W 5 r b m 9 3 b i I g L z 4 8 R W 5 0 c n k g V H l w Z T 0 i R m l s b E V y c m 9 y Q 2 9 1 b n Q i I F Z h b H V l P S J s M C I g L z 4 8 R W 5 0 c n k g V H l w Z T 0 i R m l s b E x h c 3 R V c G R h d G V k I i B W Y W x 1 Z T 0 i Z D I w M j Q t M D Y t M j d U M j A 6 M T I 6 M T A u N z k 1 M D Y z N l o i I C 8 + P E V u d H J 5 I F R 5 c G U 9 I k Z p b G x D b 2 x 1 b W 5 U e X B l c y I g V m F s d W U 9 I n N B d 1 l H Q m d N R E F 3 T U Q i I C 8 + P E V u d H J 5 I F R 5 c G U 9 I k Z p b G x D b 2 x 1 b W 5 O Y W 1 l c y I g V m F s d W U 9 I n N b J n F 1 b 3 Q 7 W W V h c i Z x d W 9 0 O y w m c X V v d D t N b 2 5 0 a C Z x d W 9 0 O y w m c X V v d D t J b m N v b W U g U 2 9 1 c m N l c y Z x d W 9 0 O y w m c X V v d D t J b m N v b W U g Q n J l Y W t k b 3 d u c y Z x d W 9 0 O y w m c X V v d D t D b 3 V u d H M m c X V v d D s s J n F 1 b 3 Q 7 S W 5 j b 2 1 l J n F 1 b 3 Q 7 L C Z x d W 9 0 O 1 R h c m d l d C B J b m N v b W U m c X V v d D s s J n F 1 b 3 Q 7 T 3 B l c m F 0 a W 5 n I F B y b 2 Z p d C Z x d W 9 0 O y w m c X V v d D t N Y X J r Z X R p b m c g U 3 R y Y X R l Z 2 l l c 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Y W J j L 0 N o Y W 5 n Z W Q g V H l w Z S 5 7 W W V h c i w w f S Z x d W 9 0 O y w m c X V v d D t T Z W N 0 a W 9 u M S 9 h Y m M v Q 2 h h b m d l Z C B U e X B l L n t N b 2 5 0 a C w x f S Z x d W 9 0 O y w m c X V v d D t T Z W N 0 a W 9 u M S 9 h Y m M v Q 2 h h b m d l Z C B U e X B l L n t J b m N v b W U g U 2 9 1 c m N l c y w y f S Z x d W 9 0 O y w m c X V v d D t T Z W N 0 a W 9 u M S 9 h Y m M v Q 2 h h b m d l Z C B U e X B l L n t J b m N v b W U g Q n J l Y W t k b 3 d u c y w z f S Z x d W 9 0 O y w m c X V v d D t T Z W N 0 a W 9 u M S 9 h Y m M v Q 2 h h b m d l Z C B U e X B l L n t D b 3 V u d H M s N H 0 m c X V v d D s s J n F 1 b 3 Q 7 U 2 V j d G l v b j E v Y W J j L 0 N o Y W 5 n Z W Q g V H l w Z S 5 7 S W 5 j b 2 1 l L D V 9 J n F 1 b 3 Q 7 L C Z x d W 9 0 O 1 N l Y 3 R p b 2 4 x L 2 F i Y y 9 D a G F u Z 2 V k I F R 5 c G U u e 1 R h c m d l d C B J b m N v b W U s N n 0 m c X V v d D s s J n F 1 b 3 Q 7 U 2 V j d G l v b j E v Y W J j L 0 N o Y W 5 n Z W Q g V H l w Z S 5 7 T 3 B l c m F 0 a W 5 n I F B y b 2 Z p d C w 3 f S Z x d W 9 0 O y w m c X V v d D t T Z W N 0 a W 9 u M S 9 h Y m M v Q 2 h h b m d l Z C B U e X B l L n t N Y X J r Z X R p b m c g U 3 R y Y X R l Z 2 l l c y w 4 f S Z x d W 9 0 O 1 0 s J n F 1 b 3 Q 7 Q 2 9 s d W 1 u Q 2 9 1 b n Q m c X V v d D s 6 O S w m c X V v d D t L Z X l D b 2 x 1 b W 5 O Y W 1 l c y Z x d W 9 0 O z p b X S w m c X V v d D t D b 2 x 1 b W 5 J Z G V u d G l 0 a W V z J n F 1 b 3 Q 7 O l s m c X V v d D t T Z W N 0 a W 9 u M S 9 h Y m M v Q 2 h h b m d l Z C B U e X B l L n t Z Z W F y L D B 9 J n F 1 b 3 Q 7 L C Z x d W 9 0 O 1 N l Y 3 R p b 2 4 x L 2 F i Y y 9 D a G F u Z 2 V k I F R 5 c G U u e 0 1 v b n R o L D F 9 J n F 1 b 3 Q 7 L C Z x d W 9 0 O 1 N l Y 3 R p b 2 4 x L 2 F i Y y 9 D a G F u Z 2 V k I F R 5 c G U u e 0 l u Y 2 9 t Z S B T b 3 V y Y 2 V z L D J 9 J n F 1 b 3 Q 7 L C Z x d W 9 0 O 1 N l Y 3 R p b 2 4 x L 2 F i Y y 9 D a G F u Z 2 V k I F R 5 c G U u e 0 l u Y 2 9 t Z S B C c m V h a 2 R v d 2 5 z L D N 9 J n F 1 b 3 Q 7 L C Z x d W 9 0 O 1 N l Y 3 R p b 2 4 x L 2 F i Y y 9 D a G F u Z 2 V k I F R 5 c G U u e 0 N v d W 5 0 c y w 0 f S Z x d W 9 0 O y w m c X V v d D t T Z W N 0 a W 9 u M S 9 h Y m M v Q 2 h h b m d l Z C B U e X B l L n t J b m N v b W U s N X 0 m c X V v d D s s J n F 1 b 3 Q 7 U 2 V j d G l v b j E v Y W J j L 0 N o Y W 5 n Z W Q g V H l w Z S 5 7 V G F y Z 2 V 0 I E l u Y 2 9 t Z S w 2 f S Z x d W 9 0 O y w m c X V v d D t T Z W N 0 a W 9 u M S 9 h Y m M v Q 2 h h b m d l Z C B U e X B l L n t P c G V y Y X R p b m c g U H J v Z m l 0 L D d 9 J n F 1 b 3 Q 7 L C Z x d W 9 0 O 1 N l Y 3 R p b 2 4 x L 2 F i Y y 9 D a G F u Z 2 V k I F R 5 c G U u e 0 1 h c m t l d G l u Z y B T d H J h d G V n a W V z L D h 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2 F i Y y U y M C g y K T w v S X R l b V B h d G g + P C 9 J d G V t T G 9 j Y X R p b 2 4 + P F N 0 Y W J s Z U V u d H J p Z X M + P E V u d H J 5 I F R 5 c G U 9 I k Z p b G x T d G F 0 d X M i I F Z h b H V l P S J z Q 2 9 t c G x l d G U i I C 8 + P E V u d H J 5 I F R 5 c G U 9 I k J 1 Z m Z l c k 5 l e H R S Z W Z y Z X N o I i B W Y W x 1 Z T 0 i b D E i I C 8 + P E V u d H J 5 I F R 5 c G U 9 I k Z p b G x D b 2 x 1 b W 5 O Y W 1 l c y I g V m F s d W U 9 I n N b J n F 1 b 3 Q 7 W W V h c i Z x d W 9 0 O y w m c X V v d D t N b 2 5 0 a C Z x d W 9 0 O y w m c X V v d D t J b m N v b W U g U 2 9 1 c m N l c y Z x d W 9 0 O y w m c X V v d D t J b m N v b W U g Q n J l Y W t k b 3 d u c y Z x d W 9 0 O y w m c X V v d D t D b 3 V u d H M m c X V v d D s s J n F 1 b 3 Q 7 S W 5 j b 2 1 l J n F 1 b 3 Q 7 L C Z x d W 9 0 O 1 R h c m d l d C B J b m N v b W U m c X V v d D s s J n F 1 b 3 Q 7 T 3 B l c m F 0 a W 5 n I F B y b 2 Z p d C Z x d W 9 0 O y w m c X V v d D t N Y X J r Z X R p b m c g U 3 R y Y X R l Z 2 l l c y Z x d W 9 0 O 1 0 i I C 8 + P E V u d H J 5 I F R 5 c G U 9 I k Z p b G x F b m F i b G V k I i B W Y W x 1 Z T 0 i b D E i I C 8 + P E V u d H J 5 I F R 5 c G U 9 I k Z p b G x D b 2 x 1 b W 5 U e X B l c y I g V m F s d W U 9 I n N C Z 1 l H Q m d N R E F 3 T U Q i I C 8 + P E V u d H J 5 I F R 5 c G U 9 I k Z p b G x M Y X N 0 V X B k Y X R l Z C I g V m F s d W U 9 I m Q y M D I 0 L T A 3 L T A z V D E 2 O j M y O j Q 3 L j U 0 N T Q y O T l a I i A v P j x F b n R y e S B U e X B l P S J G a W x s R X J y b 3 J D b 3 V u d C I g V m F s d W U 9 I m w w I i A v P j x F b n R y e S B U e X B l P S J G a W x s R X J y b 3 J D b 2 R l I i B W Y W x 1 Z T 0 i c 1 V u a 2 5 v d 2 4 i I C 8 + P E V u d H J 5 I F R 5 c G U 9 I k Z p b G x l Z E N v b X B s Z X R l U m V z d W x 0 V G 9 X b 3 J r c 2 h l Z X Q i I F Z h b H V l P S J s M S I g L z 4 8 R W 5 0 c n k g V H l w Z T 0 i R m l s b E N v d W 5 0 I i B W Y W x 1 Z T 0 i b D M 3 I i A v P j x F b n R y e S B U e X B l P S J G a W x s V G 9 E Y X R h T W 9 k Z W x F b m F i b G V k I i B W Y W x 1 Z T 0 i b D A i I C 8 + P E V u d H J 5 I F R 5 c G U 9 I k l z U H J p d m F 0 Z S I g V m F s d W U 9 I m w w I i A v P j x F b n R y e S B U e X B l P S J B Z G R l Z F R v R G F 0 Y U 1 v Z G V s I i B W Y W x 1 Z T 0 i b D A i I C 8 + P E V u d H J 5 I F R 5 c G U 9 I l J l c 3 V s d F R 5 c G U i I F Z h b H V l P S J z V G F i b G U i I C 8 + P E V u d H J 5 I F R 5 c G U 9 I k Z p b G x P Y m p l Y 3 R U e X B l I i B W Y W x 1 Z T 0 i c 1 R h Y m x l I i A v P j x F b n R y e S B U e X B l P S J O Y W 1 l V X B k Y X R l Z E F m d G V y R m l s b C I g V m F s d W U 9 I m w w I i A v P j x F b n R y e S B U e X B l P S J G a W x s V G F y Z 2 V 0 I i B W Y W x 1 Z T 0 i c 2 F i Y 1 9 f M i I g L z 4 8 R W 5 0 c n k g V H l w Z T 0 i U X V l c n l J R C I g V m F s d W U 9 I n N k N G M 0 Y T V k N y 1 k N T Q 2 L T R l Y W I t O G F l N i 1 h Z G Y y N z h k M T E z O D I i I C 8 + P E V u d H J 5 I F R 5 c G U 9 I l J l b G F 0 a W 9 u c 2 h p c E l u Z m 9 D b 2 5 0 Y W l u Z X I i I F Z h b H V l P S J z e y Z x d W 9 0 O 2 N v b H V t b k N v d W 5 0 J n F 1 b 3 Q 7 O j k s J n F 1 b 3 Q 7 a 2 V 5 Q 2 9 s d W 1 u T m F t Z X M m c X V v d D s 6 W 1 0 s J n F 1 b 3 Q 7 c X V l c n l S Z W x h d G l v b n N o a X B z J n F 1 b 3 Q 7 O l t d L C Z x d W 9 0 O 2 N v b H V t b k l k Z W 5 0 a X R p Z X M m c X V v d D s 6 W y Z x d W 9 0 O 1 N l Y 3 R p b 2 4 x L 2 F i Y y A o M i k v Q 2 h h b m d l Z C B U e X B l L n t Z Z W F y L D B 9 J n F 1 b 3 Q 7 L C Z x d W 9 0 O 1 N l Y 3 R p b 2 4 x L 2 F i Y y A o M i k v Q 2 h h b m d l Z C B U e X B l L n t N b 2 5 0 a C w x f S Z x d W 9 0 O y w m c X V v d D t T Z W N 0 a W 9 u M S 9 h Y m M g K D I p L 0 N o Y W 5 n Z W Q g V H l w Z S 5 7 S W 5 j b 2 1 l I F N v d X J j Z X M s M n 0 m c X V v d D s s J n F 1 b 3 Q 7 U 2 V j d G l v b j E v Y W J j I C g y K S 9 D a G F u Z 2 V k I F R 5 c G U u e 0 l u Y 2 9 t Z S B C c m V h a 2 R v d 2 5 z L D N 9 J n F 1 b 3 Q 7 L C Z x d W 9 0 O 1 N l Y 3 R p b 2 4 x L 2 F i Y y A o M i k v Q 2 h h b m d l Z C B U e X B l L n t D b 3 V u d H M s N H 0 m c X V v d D s s J n F 1 b 3 Q 7 U 2 V j d G l v b j E v Y W J j I C g y K S 9 D a G F u Z 2 V k I F R 5 c G U u e 0 l u Y 2 9 t Z S w 1 f S Z x d W 9 0 O y w m c X V v d D t T Z W N 0 a W 9 u M S 9 h Y m M g K D I p L 0 N o Y W 5 n Z W Q g V H l w Z S 5 7 V G F y Z 2 V 0 I E l u Y 2 9 t Z S w 2 f S Z x d W 9 0 O y w m c X V v d D t T Z W N 0 a W 9 u M S 9 h Y m M g K D I p L 0 N o Y W 5 n Z W Q g V H l w Z S 5 7 T 3 B l c m F 0 a W 5 n I F B y b 2 Z p d C w 3 f S Z x d W 9 0 O y w m c X V v d D t T Z W N 0 a W 9 u M S 9 h Y m M g K D I p L 0 N o Y W 5 n Z W Q g V H l w Z S 5 7 T W F y a 2 V 0 a W 5 n I F N 0 c m F 0 Z W d p Z X M s O H 0 m c X V v d D t d L C Z x d W 9 0 O 0 N v b H V t b k N v d W 5 0 J n F 1 b 3 Q 7 O j k s J n F 1 b 3 Q 7 S 2 V 5 Q 2 9 s d W 1 u T m F t Z X M m c X V v d D s 6 W 1 0 s J n F 1 b 3 Q 7 Q 2 9 s d W 1 u S W R l b n R p d G l l c y Z x d W 9 0 O z p b J n F 1 b 3 Q 7 U 2 V j d G l v b j E v Y W J j I C g y K S 9 D a G F u Z 2 V k I F R 5 c G U u e 1 l l Y X I s M H 0 m c X V v d D s s J n F 1 b 3 Q 7 U 2 V j d G l v b j E v Y W J j I C g y K S 9 D a G F u Z 2 V k I F R 5 c G U u e 0 1 v b n R o L D F 9 J n F 1 b 3 Q 7 L C Z x d W 9 0 O 1 N l Y 3 R p b 2 4 x L 2 F i Y y A o M i k v Q 2 h h b m d l Z C B U e X B l L n t J b m N v b W U g U 2 9 1 c m N l c y w y f S Z x d W 9 0 O y w m c X V v d D t T Z W N 0 a W 9 u M S 9 h Y m M g K D I p L 0 N o Y W 5 n Z W Q g V H l w Z S 5 7 S W 5 j b 2 1 l I E J y Z W F r Z G 9 3 b n M s M 3 0 m c X V v d D s s J n F 1 b 3 Q 7 U 2 V j d G l v b j E v Y W J j I C g y K S 9 D a G F u Z 2 V k I F R 5 c G U u e 0 N v d W 5 0 c y w 0 f S Z x d W 9 0 O y w m c X V v d D t T Z W N 0 a W 9 u M S 9 h Y m M g K D I p L 0 N o Y W 5 n Z W Q g V H l w Z S 5 7 S W 5 j b 2 1 l L D V 9 J n F 1 b 3 Q 7 L C Z x d W 9 0 O 1 N l Y 3 R p b 2 4 x L 2 F i Y y A o M i k v Q 2 h h b m d l Z C B U e X B l L n t U Y X J n Z X Q g S W 5 j b 2 1 l L D Z 9 J n F 1 b 3 Q 7 L C Z x d W 9 0 O 1 N l Y 3 R p b 2 4 x L 2 F i Y y A o M i k v Q 2 h h b m d l Z C B U e X B l L n t P c G V y Y X R p b m c g U H J v Z m l 0 L D d 9 J n F 1 b 3 Q 7 L C Z x d W 9 0 O 1 N l Y 3 R p b 2 4 x L 2 F i Y y A o M i k v Q 2 h h b m d l Z C B U e X B l L n t N Y X J r Z X R p b m c g U 3 R y Y X R l Z 2 l l c y w 4 f S Z x d W 9 0 O 1 0 s J n F 1 b 3 Q 7 U m V s Y X R p b 2 5 z a G l w S W 5 m b y Z x d W 9 0 O z p b X X 0 i I C 8 + P C 9 T d G F i b G V F b n R y a W V z P j w v S X R l b T 4 8 S X R l b T 4 8 S X R l b U x v Y 2 F 0 a W 9 u P j x J d G V t V H l w Z T 5 G b 3 J t d W x h P C 9 J d G V t V H l w Z T 4 8 S X R l b V B h d G g + U 2 V j d G l v b j E v Y W J j L 1 N v d X J j Z T w v S X R l b V B h d G g + P C 9 J d G V t T G 9 j Y X R p b 2 4 + P F N 0 Y W J s Z U V u d H J p Z X M g L z 4 8 L 0 l 0 Z W 0 + P E l 0 Z W 0 + P E l 0 Z W 1 M b 2 N h d G l v b j 4 8 S X R l b V R 5 c G U + R m 9 y b X V s Y T w v S X R l b V R 5 c G U + P E l 0 Z W 1 Q Y X R o P l N l Y 3 R p b 2 4 x L 2 F i Y y 9 Q c m 9 t b 3 R l Z C U y M E h l Y W R l c n M 8 L 0 l 0 Z W 1 Q Y X R o P j w v S X R l b U x v Y 2 F 0 a W 9 u P j x T d G F i b G V F b n R y a W V z I C 8 + P C 9 J d G V t P j x J d G V t P j x J d G V t T G 9 j Y X R p b 2 4 + P E l 0 Z W 1 U e X B l P k Z v c m 1 1 b G E 8 L 0 l 0 Z W 1 U e X B l P j x J d G V t U G F 0 a D 5 T Z W N 0 a W 9 u M S 9 h Y m M v Q 2 h h b m d l Z C U y M F R 5 c G U 8 L 0 l 0 Z W 1 Q Y X R o P j w v S X R l b U x v Y 2 F 0 a W 9 u P j x T d G F i b G V F b n R y a W V z I C 8 + P C 9 J d G V t P j x J d G V t P j x J d G V t T G 9 j Y X R p b 2 4 + P E l 0 Z W 1 U e X B l P k Z v c m 1 1 b G E 8 L 0 l 0 Z W 1 U e X B l P j x J d G V t U G F 0 a D 5 T Z W N 0 a W 9 u M S 9 h Y m M l M j A o M i k v U 2 9 1 c m N l P C 9 J d G V t U G F 0 a D 4 8 L 0 l 0 Z W 1 M b 2 N h d G l v b j 4 8 U 3 R h Y m x l R W 5 0 c m l l c y A v P j w v S X R l b T 4 8 S X R l b T 4 8 S X R l b U x v Y 2 F 0 a W 9 u P j x J d G V t V H l w Z T 5 G b 3 J t d W x h P C 9 J d G V t V H l w Z T 4 8 S X R l b V B h d G g + U 2 V j d G l v b j E v Y W J j J T I w K D I p L 1 B y b 2 1 v d G V k J T I w S G V h Z G V y c z w v S X R l b V B h d G g + P C 9 J d G V t T G 9 j Y X R p b 2 4 + P F N 0 Y W J s Z U V u d H J p Z X M g L z 4 8 L 0 l 0 Z W 0 + P E l 0 Z W 0 + P E l 0 Z W 1 M b 2 N h d G l v b j 4 8 S X R l b V R 5 c G U + R m 9 y b X V s Y T w v S X R l b V R 5 c G U + P E l 0 Z W 1 Q Y X R o P l N l Y 3 R p b 2 4 x L 2 F i Y y U y M C g y K S 9 D a G F u Z 2 V k J T I w V H l w 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h Y m N 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W J j Z C I g L z 4 8 R W 5 0 c n k g V H l w Z T 0 i R m l s b G V k Q 2 9 t c G x l d G V S Z X N 1 b H R U b 1 d v c m t z a G V l d C I g V m F s d W U 9 I m w x I i A v P j x F b n R y e S B U e X B l P S J G a W x s U 3 R h d H V z I i B W Y W x 1 Z T 0 i c 0 N v b X B s Z X R l I i A v P j x F b n R y e S B U e X B l P S J G a W x s Q 2 9 s d W 1 u T m F t Z X M i I F Z h b H V l P S J z W y Z x d W 9 0 O 3 l l Y X I m c X V v d D s s J n F 1 b 3 Q 7 Y 2 9 1 b n R y e S Z x d W 9 0 O y w m c X V v d D t h b W 9 1 b n Q m c X V v d D s s J n F 1 b 3 Q 7 d G F y Z 2 V 0 J n F 1 b 3 Q 7 X S I g L z 4 8 R W 5 0 c n k g V H l w Z T 0 i R m l s b E N v b H V t b l R 5 c G V z I i B W Y W x 1 Z T 0 i c 0 F 3 W U R B d z 0 9 I i A v P j x F b n R y e S B U e X B l P S J G a W x s T G F z d F V w Z G F 0 Z W Q i I F Z h b H V l P S J k M j A y N C 0 w N y 0 w M 1 Q x N j o z M j o 0 N y 4 1 M j M 4 N T Y 3 W i I g L z 4 8 R W 5 0 c n k g V H l w Z T 0 i R m l s b E V y c m 9 y Q 2 9 1 b n Q i I F Z h b H V l P S J s M C I g L z 4 8 R W 5 0 c n k g V H l w Z T 0 i R m l s b E V y c m 9 y Q 2 9 k Z S I g V m F s d W U 9 I n N V b m t u b 3 d u I i A v P j x F b n R y e S B U e X B l P S J G a W x s Q 2 9 1 b n Q i I F Z h b H V l P S J s M z Y i I C 8 + P E V u d H J 5 I F R 5 c G U 9 I k F k Z G V k V G 9 E Y X R h T W 9 k Z W w i I F Z h b H V l P S J s M C I g L z 4 8 R W 5 0 c n k g V H l w Z T 0 i U X V l c n l J R C I g V m F s d W U 9 I n N k M D A 2 N G Q x N C 1 i N m E 0 L T Q 2 M 2 M t O G F l O S 0 5 N 2 Y w M 2 E w N 2 F h M z A i I C 8 + P E V u d H J 5 I F R 5 c G U 9 I l J l b G F 0 a W 9 u c 2 h p c E l u Z m 9 D b 2 5 0 Y W l u Z X I i I F Z h b H V l P S J z e y Z x d W 9 0 O 2 N v b H V t b k N v d W 5 0 J n F 1 b 3 Q 7 O j Q s J n F 1 b 3 Q 7 a 2 V 5 Q 2 9 s d W 1 u T m F t Z X M m c X V v d D s 6 W 1 0 s J n F 1 b 3 Q 7 c X V l c n l S Z W x h d G l v b n N o a X B z J n F 1 b 3 Q 7 O l t d L C Z x d W 9 0 O 2 N v b H V t b k l k Z W 5 0 a X R p Z X M m c X V v d D s 6 W y Z x d W 9 0 O 1 N l Y 3 R p b 2 4 x L 2 F i Y 2 Q v Q 2 h h b m d l Z C B U e X B l L n t 5 Z W F y L D B 9 J n F 1 b 3 Q 7 L C Z x d W 9 0 O 1 N l Y 3 R p b 2 4 x L 2 F i Y 2 Q v Q 2 h h b m d l Z C B U e X B l L n t j b 3 V u d H J 5 L D F 9 J n F 1 b 3 Q 7 L C Z x d W 9 0 O 1 N l Y 3 R p b 2 4 x L 2 F i Y 2 Q v Q 2 h h b m d l Z C B U e X B l L n t h b W 9 1 b n Q s M n 0 m c X V v d D s s J n F 1 b 3 Q 7 U 2 V j d G l v b j E v Y W J j Z C 9 D a G F u Z 2 V k I F R 5 c G U u e 3 R h c m d l d C w z f S Z x d W 9 0 O 1 0 s J n F 1 b 3 Q 7 Q 2 9 s d W 1 u Q 2 9 1 b n Q m c X V v d D s 6 N C w m c X V v d D t L Z X l D b 2 x 1 b W 5 O Y W 1 l c y Z x d W 9 0 O z p b X S w m c X V v d D t D b 2 x 1 b W 5 J Z G V u d G l 0 a W V z J n F 1 b 3 Q 7 O l s m c X V v d D t T Z W N 0 a W 9 u M S 9 h Y m N k L 0 N o Y W 5 n Z W Q g V H l w Z S 5 7 e W V h c i w w f S Z x d W 9 0 O y w m c X V v d D t T Z W N 0 a W 9 u M S 9 h Y m N k L 0 N o Y W 5 n Z W Q g V H l w Z S 5 7 Y 2 9 1 b n R y e S w x f S Z x d W 9 0 O y w m c X V v d D t T Z W N 0 a W 9 u M S 9 h Y m N k L 0 N o Y W 5 n Z W Q g V H l w Z S 5 7 Y W 1 v d W 5 0 L D J 9 J n F 1 b 3 Q 7 L C Z x d W 9 0 O 1 N l Y 3 R p b 2 4 x L 2 F i Y 2 Q v Q 2 h h b m d l Z C B U e X B l L n t 0 Y X J n Z X Q s M 3 0 m c X V v d D t d L C Z x d W 9 0 O 1 J l b G F 0 a W 9 u c 2 h p c E l u Z m 8 m c X V v d D s 6 W 1 1 9 I i A v P j w v U 3 R h Y m x l R W 5 0 c m l l c z 4 8 L 0 l 0 Z W 0 + P E l 0 Z W 0 + P E l 0 Z W 1 M b 2 N h d G l v b j 4 8 S X R l b V R 5 c G U + R m 9 y b X V s Y T w v S X R l b V R 5 c G U + P E l 0 Z W 1 Q Y X R o P l N l Y 3 R p b 2 4 x L 2 F i Y 2 Q v U 2 9 1 c m N l P C 9 J d G V t U G F 0 a D 4 8 L 0 l 0 Z W 1 M b 2 N h d G l v b j 4 8 U 3 R h Y m x l R W 5 0 c m l l c y A v P j w v S X R l b T 4 8 S X R l b T 4 8 S X R l b U x v Y 2 F 0 a W 9 u P j x J d G V t V H l w Z T 5 G b 3 J t d W x h P C 9 J d G V t V H l w Z T 4 8 S X R l b V B h d G g + U 2 V j d G l v b j E v Y W J j Z C 9 Q c m 9 t b 3 R l Z C U y M E h l Y W R l c n M 8 L 0 l 0 Z W 1 Q Y X R o P j w v S X R l b U x v Y 2 F 0 a W 9 u P j x T d G F i b G V F b n R y a W V z I C 8 + P C 9 J d G V t P j x J d G V t P j x J d G V t T G 9 j Y X R p b 2 4 + P E l 0 Z W 1 U e X B l P k Z v c m 1 1 b G E 8 L 0 l 0 Z W 1 U e X B l P j x J d G V t U G F 0 a D 5 T Z W N 0 a W 9 u M S 9 h Y m N k L 0 N o Y W 5 n Z W Q l M j B U e X B l P C 9 J d G V t U G F 0 a D 4 8 L 0 l 0 Z W 1 M b 2 N h d G l v b j 4 8 U 3 R h Y m x l R W 5 0 c m l l c y A v P j w v S X R l b T 4 8 L 0 l 0 Z W 1 z P j w v T G 9 j Y W x Q Y W N r Y W d l T W V 0 Y W R h d G F G a W x l P h Y A A A B Q S w U G A A A A A A A A A A A A A A A A A A A A A A A A J g E A A A E A A A D Q j J 3 f A R X R E Y x 6 A M B P w p f r A Q A A A G E 6 h h Q R r u F K i 5 V y j p J N z X Y A A A A A A g A A A A A A E G Y A A A A B A A A g A A A A r r g r Q X G 0 k I 2 j / e V e 1 Z Z c p + B a m p x N h t O U B T v 4 g 3 E 9 z r Q A A A A A D o A A A A A C A A A g A A A A 4 3 M L K J 6 m A a z a 9 P v H a / / 3 R O 4 Y l u U a / u P H Z k 8 F S N n W 9 4 V Q A A A A m O e + r p P R 4 R K n Y f G r F s 0 T P g V R w f c 2 7 e 0 o B y a v t t z U a m B S 3 G 6 X 5 q 6 z W 9 g z g H 5 p l z c / i f v y d F 3 M z 5 + g u o w j 5 l o o z 0 f S e P L S G W L 5 e Z 4 q 1 A D t 5 q d A A A A A q 0 c G a L v J J S k T r d a i m f G 0 j W g X S q 9 2 C j T X z + x 8 q s B 2 0 u N H v 6 v G I L h E O p y 8 7 5 X i v D I m p F j B W a O C N R a k E L 5 M f o 2 x d g = = < / D a t a M a s h u p > 
</file>

<file path=customXml/itemProps1.xml><?xml version="1.0" encoding="utf-8"?>
<ds:datastoreItem xmlns:ds="http://schemas.openxmlformats.org/officeDocument/2006/customXml" ds:itemID="{9BA0DD9F-8A10-4D2B-B7C5-1F053F5468B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data1</vt:lpstr>
      <vt:lpstr>Sheet1</vt:lpstr>
      <vt:lpstr>pivot</vt:lpstr>
      <vt:lpstr>Income Source</vt:lpstr>
      <vt:lpstr>data2</vt:lpstr>
      <vt:lpstr>data3</vt:lpstr>
      <vt:lpstr>Saes Process</vt:lpstr>
      <vt:lpstr>Geographicay</vt:lpstr>
      <vt:lpstr>Products 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vanshika gupta</cp:lastModifiedBy>
  <dcterms:created xsi:type="dcterms:W3CDTF">2024-06-27T18:34:32Z</dcterms:created>
  <dcterms:modified xsi:type="dcterms:W3CDTF">2024-07-04T08:41:52Z</dcterms:modified>
</cp:coreProperties>
</file>