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veloper/Swansea Uni/CDT/Semester 1/CSCM38 - Adv Topic - Artificial Intelligence and Cyber Securit/CSCM38-Adv_Topics-Cyber_Security_and_Ai/Coursework 2/Solution/"/>
    </mc:Choice>
  </mc:AlternateContent>
  <xr:revisionPtr revIDLastSave="0" documentId="13_ncr:1_{733FB20B-FEFD-A24E-B364-07CD589CED86}" xr6:coauthVersionLast="45" xr6:coauthVersionMax="45" xr10:uidLastSave="{00000000-0000-0000-0000-000000000000}"/>
  <bookViews>
    <workbookView xWindow="-51200" yWindow="0" windowWidth="21160" windowHeight="28800" xr2:uid="{83EAFBD7-B7F8-D841-98EB-290906A5C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8" i="1" l="1"/>
  <c r="O98" i="1"/>
  <c r="P99" i="1"/>
  <c r="O99" i="1"/>
  <c r="P66" i="1"/>
  <c r="O66" i="1"/>
  <c r="P65" i="1"/>
  <c r="O65" i="1"/>
  <c r="P34" i="1"/>
  <c r="O34" i="1"/>
  <c r="P33" i="1"/>
  <c r="O33" i="1"/>
  <c r="C203" i="1"/>
  <c r="B203" i="1"/>
  <c r="C202" i="1"/>
  <c r="B202" i="1"/>
  <c r="P203" i="1"/>
  <c r="O203" i="1"/>
  <c r="P202" i="1"/>
  <c r="O202" i="1"/>
  <c r="P170" i="1"/>
  <c r="O170" i="1"/>
  <c r="P169" i="1"/>
  <c r="O169" i="1"/>
  <c r="P138" i="1"/>
  <c r="O138" i="1"/>
  <c r="P137" i="1"/>
  <c r="O137" i="1"/>
  <c r="C34" i="1"/>
  <c r="B34" i="1"/>
  <c r="C33" i="1"/>
  <c r="B33" i="1"/>
  <c r="C66" i="1"/>
  <c r="B66" i="1"/>
  <c r="C65" i="1"/>
  <c r="B65" i="1"/>
  <c r="C99" i="1"/>
  <c r="B99" i="1"/>
  <c r="C98" i="1"/>
  <c r="B98" i="1"/>
  <c r="E97" i="1"/>
  <c r="C138" i="1"/>
  <c r="B138" i="1"/>
  <c r="C137" i="1"/>
  <c r="B137" i="1"/>
  <c r="B170" i="1"/>
  <c r="C170" i="1"/>
  <c r="C169" i="1"/>
  <c r="B169" i="1"/>
  <c r="Y183" i="1"/>
  <c r="Y178" i="1"/>
  <c r="Y173" i="1"/>
  <c r="Y193" i="1"/>
  <c r="E163" i="1"/>
  <c r="R97" i="1"/>
  <c r="R64" i="1"/>
  <c r="E64" i="1"/>
  <c r="R32" i="1"/>
  <c r="R153" i="1" l="1"/>
  <c r="R148" i="1"/>
  <c r="R143" i="1"/>
  <c r="E121" i="1"/>
  <c r="E116" i="1"/>
  <c r="R116" i="1"/>
  <c r="E59" i="1"/>
  <c r="X198" i="1"/>
  <c r="V198" i="1"/>
  <c r="T198" i="1"/>
  <c r="R198" i="1"/>
  <c r="P198" i="1"/>
  <c r="K198" i="1"/>
  <c r="I198" i="1"/>
  <c r="G198" i="1"/>
  <c r="E198" i="1"/>
  <c r="C198" i="1"/>
  <c r="R196" i="1"/>
  <c r="E196" i="1"/>
  <c r="R191" i="1"/>
  <c r="E191" i="1"/>
  <c r="E201" i="1" s="1"/>
  <c r="R186" i="1"/>
  <c r="E186" i="1"/>
  <c r="R181" i="1"/>
  <c r="E181" i="1"/>
  <c r="R176" i="1"/>
  <c r="E176" i="1"/>
  <c r="X165" i="1"/>
  <c r="V165" i="1"/>
  <c r="T165" i="1"/>
  <c r="R165" i="1"/>
  <c r="P165" i="1"/>
  <c r="K165" i="1"/>
  <c r="I165" i="1"/>
  <c r="G165" i="1"/>
  <c r="E165" i="1"/>
  <c r="C165" i="1"/>
  <c r="R163" i="1"/>
  <c r="R158" i="1"/>
  <c r="R168" i="1" s="1"/>
  <c r="E158" i="1"/>
  <c r="E168" i="1" s="1"/>
  <c r="E153" i="1"/>
  <c r="E148" i="1"/>
  <c r="E143" i="1"/>
  <c r="X133" i="1"/>
  <c r="V133" i="1"/>
  <c r="T133" i="1"/>
  <c r="R133" i="1"/>
  <c r="P133" i="1"/>
  <c r="K133" i="1"/>
  <c r="I133" i="1"/>
  <c r="G133" i="1"/>
  <c r="E133" i="1"/>
  <c r="C133" i="1"/>
  <c r="R131" i="1"/>
  <c r="R136" i="1" s="1"/>
  <c r="E131" i="1"/>
  <c r="E136" i="1" s="1"/>
  <c r="R126" i="1"/>
  <c r="E126" i="1"/>
  <c r="R121" i="1"/>
  <c r="R111" i="1"/>
  <c r="E111" i="1"/>
  <c r="R201" i="1" l="1"/>
  <c r="X94" i="1"/>
  <c r="V94" i="1"/>
  <c r="T94" i="1"/>
  <c r="R94" i="1"/>
  <c r="P94" i="1"/>
  <c r="K94" i="1"/>
  <c r="I94" i="1"/>
  <c r="G94" i="1"/>
  <c r="E94" i="1"/>
  <c r="C94" i="1"/>
  <c r="K61" i="1"/>
  <c r="I61" i="1"/>
  <c r="G61" i="1"/>
  <c r="E61" i="1"/>
  <c r="C61" i="1"/>
  <c r="X61" i="1"/>
  <c r="V61" i="1"/>
  <c r="T61" i="1"/>
  <c r="R61" i="1"/>
  <c r="P61" i="1"/>
  <c r="X29" i="1"/>
  <c r="V29" i="1"/>
  <c r="T29" i="1"/>
  <c r="R29" i="1"/>
  <c r="P29" i="1"/>
  <c r="K29" i="1"/>
  <c r="I29" i="1"/>
  <c r="G29" i="1"/>
  <c r="E29" i="1"/>
  <c r="C29" i="1"/>
  <c r="E54" i="1"/>
  <c r="E27" i="1" l="1"/>
  <c r="E22" i="1"/>
  <c r="E17" i="1"/>
  <c r="E12" i="1"/>
  <c r="E32" i="1" s="1"/>
  <c r="E7" i="1"/>
  <c r="R7" i="1"/>
  <c r="R12" i="1"/>
  <c r="R17" i="1"/>
  <c r="R22" i="1"/>
  <c r="R27" i="1"/>
  <c r="R49" i="1"/>
  <c r="R54" i="1"/>
  <c r="R59" i="1"/>
  <c r="R92" i="1"/>
  <c r="E92" i="1"/>
  <c r="E82" i="1"/>
  <c r="E87" i="1"/>
  <c r="R87" i="1"/>
  <c r="R82" i="1"/>
  <c r="R72" i="1"/>
  <c r="R77" i="1"/>
  <c r="E77" i="1"/>
  <c r="E72" i="1"/>
  <c r="R39" i="1"/>
  <c r="R44" i="1"/>
  <c r="E39" i="1"/>
  <c r="E44" i="1"/>
  <c r="E49" i="1"/>
</calcChain>
</file>

<file path=xl/sharedStrings.xml><?xml version="1.0" encoding="utf-8"?>
<sst xmlns="http://schemas.openxmlformats.org/spreadsheetml/2006/main" count="467" uniqueCount="20">
  <si>
    <t>LSTM</t>
  </si>
  <si>
    <t>Run 1</t>
  </si>
  <si>
    <t>loss</t>
  </si>
  <si>
    <t>accuracy</t>
  </si>
  <si>
    <t>val_loss</t>
  </si>
  <si>
    <t>val_acc</t>
  </si>
  <si>
    <t>time</t>
  </si>
  <si>
    <t>CM</t>
  </si>
  <si>
    <t>Run 2</t>
  </si>
  <si>
    <t>Run 3</t>
  </si>
  <si>
    <t>Run 4</t>
  </si>
  <si>
    <t>Run 5</t>
  </si>
  <si>
    <t>GRU</t>
  </si>
  <si>
    <t>Average</t>
  </si>
  <si>
    <t>3 x Hidden Layers</t>
  </si>
  <si>
    <t>*</t>
  </si>
  <si>
    <t>CM Avg:</t>
  </si>
  <si>
    <t>* turn to 10x.x</t>
  </si>
  <si>
    <t>*turn to 8x.x</t>
  </si>
  <si>
    <t>Avg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</si>
</sst>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D4D4D4"/>
      <name val="Menlo"/>
      <family val="2"/>
    </font>
    <font>
      <sz val="20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4" fillId="0" borderId="0" xfId="0" applyFont="1"/>
    <xf numFmtId="0" fontId="0" fillId="0" borderId="0" xfId="0" applyFill="1" applyBorder="1"/>
    <xf numFmtId="0" fontId="3" fillId="4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Fill="1" applyBorder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C4D6-F311-1F4C-B58D-D96E84AF4738}">
  <dimension ref="A1:Y203"/>
  <sheetViews>
    <sheetView tabSelected="1" zoomScale="120" zoomScaleNormal="120" workbookViewId="0">
      <selection activeCell="K12" sqref="K12"/>
    </sheetView>
  </sheetViews>
  <sheetFormatPr baseColWidth="10" defaultRowHeight="16" x14ac:dyDescent="0.2"/>
  <sheetData>
    <row r="1" spans="1:25" ht="34" x14ac:dyDescent="0.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3"/>
      <c r="M1" s="3"/>
      <c r="N1" s="9" t="s">
        <v>12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 s="2">
        <v>64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>
        <v>64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">
      <c r="A4" t="s">
        <v>1</v>
      </c>
      <c r="B4" t="s">
        <v>2</v>
      </c>
      <c r="C4">
        <v>3.4099999999999998E-2</v>
      </c>
      <c r="D4" t="s">
        <v>3</v>
      </c>
      <c r="E4">
        <v>0.98529999999999995</v>
      </c>
      <c r="F4" t="s">
        <v>4</v>
      </c>
      <c r="G4">
        <v>0.96099999999999997</v>
      </c>
      <c r="H4" t="s">
        <v>5</v>
      </c>
      <c r="I4">
        <v>0.75980000000000003</v>
      </c>
      <c r="J4" t="s">
        <v>6</v>
      </c>
      <c r="K4">
        <v>26.34</v>
      </c>
      <c r="L4" s="3"/>
      <c r="M4" s="3"/>
      <c r="N4" s="1" t="s">
        <v>1</v>
      </c>
      <c r="O4" s="1" t="s">
        <v>2</v>
      </c>
      <c r="P4" s="1">
        <v>2.2800000000000001E-2</v>
      </c>
      <c r="Q4" s="1" t="s">
        <v>3</v>
      </c>
      <c r="R4" s="1">
        <v>0.98729999999999996</v>
      </c>
      <c r="S4" s="1" t="s">
        <v>4</v>
      </c>
      <c r="T4" s="1">
        <v>1.2074</v>
      </c>
      <c r="U4" s="1" t="s">
        <v>5</v>
      </c>
      <c r="V4" s="1">
        <v>0.76959999999999995</v>
      </c>
      <c r="W4" s="1" t="s">
        <v>6</v>
      </c>
      <c r="X4" s="1">
        <v>32.43</v>
      </c>
      <c r="Y4" s="3"/>
    </row>
    <row r="5" spans="1:2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3"/>
    </row>
    <row r="6" spans="1:25" x14ac:dyDescent="0.2">
      <c r="A6" t="s">
        <v>7</v>
      </c>
      <c r="B6" s="1">
        <v>1224</v>
      </c>
      <c r="C6" s="1">
        <v>362</v>
      </c>
      <c r="D6" s="4"/>
      <c r="E6" s="4"/>
      <c r="F6" s="4"/>
      <c r="G6" s="4"/>
      <c r="H6" s="4"/>
      <c r="I6" s="4"/>
      <c r="J6" s="4"/>
      <c r="K6" s="4"/>
      <c r="L6" s="3"/>
      <c r="M6" s="3"/>
      <c r="N6" s="1" t="s">
        <v>7</v>
      </c>
      <c r="O6" s="1">
        <v>1182</v>
      </c>
      <c r="P6" s="1">
        <v>327</v>
      </c>
      <c r="Q6" s="4"/>
      <c r="R6" s="4"/>
      <c r="S6" s="4"/>
      <c r="T6" s="4"/>
      <c r="U6" s="4"/>
      <c r="V6" s="4"/>
      <c r="W6" s="4"/>
      <c r="X6" s="4"/>
      <c r="Y6" s="3"/>
    </row>
    <row r="7" spans="1:25" x14ac:dyDescent="0.2">
      <c r="A7" s="4"/>
      <c r="B7" s="1">
        <v>222</v>
      </c>
      <c r="C7" s="1">
        <v>705</v>
      </c>
      <c r="D7" s="4"/>
      <c r="E7" s="7">
        <f>(B6+C7)/(B6+C6+B7+C7)</f>
        <v>0.76760843613211305</v>
      </c>
      <c r="F7" s="4"/>
      <c r="G7" s="4"/>
      <c r="H7" s="4"/>
      <c r="I7" s="4"/>
      <c r="J7" s="4"/>
      <c r="K7" s="4"/>
      <c r="L7" s="3"/>
      <c r="M7" s="3"/>
      <c r="N7" s="4"/>
      <c r="O7" s="1">
        <v>264</v>
      </c>
      <c r="P7" s="1">
        <v>740</v>
      </c>
      <c r="Q7" s="4"/>
      <c r="R7" s="7">
        <f>(O6+P7)/(O6+P6+O7+P7)</f>
        <v>0.76482292081177872</v>
      </c>
      <c r="S7" s="4"/>
      <c r="T7" s="4"/>
      <c r="U7" s="4"/>
      <c r="V7" s="4"/>
      <c r="W7" s="4"/>
      <c r="X7" s="4"/>
      <c r="Y7" s="3"/>
    </row>
    <row r="8" spans="1:25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3"/>
    </row>
    <row r="9" spans="1:25" x14ac:dyDescent="0.2">
      <c r="A9" t="s">
        <v>8</v>
      </c>
      <c r="B9" t="s">
        <v>2</v>
      </c>
      <c r="C9" s="6">
        <v>2.0199999999999999E-2</v>
      </c>
      <c r="D9" t="s">
        <v>3</v>
      </c>
      <c r="E9">
        <v>0.98770000000000002</v>
      </c>
      <c r="F9" t="s">
        <v>4</v>
      </c>
      <c r="G9">
        <v>1.7728999999999999</v>
      </c>
      <c r="H9" t="s">
        <v>5</v>
      </c>
      <c r="I9">
        <v>0.75290000000000001</v>
      </c>
      <c r="J9" t="s">
        <v>6</v>
      </c>
      <c r="K9">
        <v>42.72</v>
      </c>
      <c r="L9" s="3"/>
      <c r="M9" s="3"/>
      <c r="N9" s="1" t="s">
        <v>8</v>
      </c>
      <c r="O9" s="1" t="s">
        <v>2</v>
      </c>
      <c r="P9" s="1">
        <v>1.95E-2</v>
      </c>
      <c r="Q9" s="1" t="s">
        <v>3</v>
      </c>
      <c r="R9" s="1">
        <v>0.98919999999999997</v>
      </c>
      <c r="S9" s="1" t="s">
        <v>4</v>
      </c>
      <c r="T9" s="1">
        <v>1.7415</v>
      </c>
      <c r="U9" s="1" t="s">
        <v>5</v>
      </c>
      <c r="V9" s="1">
        <v>0.76570000000000005</v>
      </c>
      <c r="W9" s="1" t="s">
        <v>6</v>
      </c>
      <c r="X9" s="1">
        <v>43.39</v>
      </c>
      <c r="Y9" s="3"/>
    </row>
    <row r="10" spans="1:2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3"/>
    </row>
    <row r="11" spans="1:25" x14ac:dyDescent="0.2">
      <c r="A11" s="1" t="s">
        <v>7</v>
      </c>
      <c r="B11" s="1">
        <v>1180</v>
      </c>
      <c r="C11" s="1">
        <v>302</v>
      </c>
      <c r="D11" s="4"/>
      <c r="E11" s="4"/>
      <c r="F11" s="4"/>
      <c r="G11" s="4"/>
      <c r="H11" s="4"/>
      <c r="I11" s="4"/>
      <c r="J11" s="4"/>
      <c r="K11" s="4"/>
      <c r="L11" s="3"/>
      <c r="M11" s="3"/>
      <c r="N11" s="1" t="s">
        <v>7</v>
      </c>
      <c r="O11" s="1">
        <v>1137</v>
      </c>
      <c r="P11" s="1">
        <v>304</v>
      </c>
      <c r="Q11" s="4"/>
      <c r="R11" s="4"/>
      <c r="S11" s="4"/>
      <c r="T11" s="4"/>
      <c r="U11" s="4"/>
      <c r="V11" s="4"/>
      <c r="W11" s="4"/>
      <c r="X11" s="4"/>
      <c r="Y11" s="3"/>
    </row>
    <row r="12" spans="1:25" x14ac:dyDescent="0.2">
      <c r="A12" s="4"/>
      <c r="B12" s="1">
        <v>266</v>
      </c>
      <c r="C12" s="1">
        <v>765</v>
      </c>
      <c r="D12" s="4"/>
      <c r="E12" s="7">
        <f>(B11+C12)/(B11+C11+B12+C12)</f>
        <v>0.77397532829287707</v>
      </c>
      <c r="F12" s="4"/>
      <c r="G12" s="4"/>
      <c r="H12" s="4"/>
      <c r="I12" s="4"/>
      <c r="J12" s="4"/>
      <c r="K12" s="4"/>
      <c r="L12" s="3"/>
      <c r="M12" s="3"/>
      <c r="N12" s="4"/>
      <c r="O12" s="1">
        <v>309</v>
      </c>
      <c r="P12" s="1">
        <v>763</v>
      </c>
      <c r="Q12" s="4"/>
      <c r="R12" s="7">
        <f>(O11+P12)/(O11+P11+O12+P12)</f>
        <v>0.75606844409072826</v>
      </c>
      <c r="S12" s="4"/>
      <c r="T12" s="4"/>
      <c r="U12" s="4"/>
      <c r="V12" s="4"/>
      <c r="W12" s="4"/>
      <c r="X12" s="4"/>
      <c r="Y12" s="3"/>
    </row>
    <row r="13" spans="1:2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3"/>
    </row>
    <row r="14" spans="1:25" x14ac:dyDescent="0.2">
      <c r="A14" t="s">
        <v>9</v>
      </c>
      <c r="B14" t="s">
        <v>2</v>
      </c>
      <c r="C14" s="6">
        <v>2.0899999999999998E-2</v>
      </c>
      <c r="D14" t="s">
        <v>3</v>
      </c>
      <c r="E14">
        <v>0.98750000000000004</v>
      </c>
      <c r="F14" t="s">
        <v>4</v>
      </c>
      <c r="G14">
        <v>1.7770999999999999</v>
      </c>
      <c r="H14" t="s">
        <v>5</v>
      </c>
      <c r="I14">
        <v>0.76370000000000005</v>
      </c>
      <c r="J14" t="s">
        <v>6</v>
      </c>
      <c r="K14">
        <v>36.78</v>
      </c>
      <c r="L14" s="3"/>
      <c r="M14" s="3"/>
      <c r="N14" s="1" t="s">
        <v>9</v>
      </c>
      <c r="O14" s="1" t="s">
        <v>2</v>
      </c>
      <c r="P14" s="1">
        <v>1.8800000000000001E-2</v>
      </c>
      <c r="Q14" s="1" t="s">
        <v>3</v>
      </c>
      <c r="R14" s="1">
        <v>0.98919999999999997</v>
      </c>
      <c r="S14" s="1" t="s">
        <v>4</v>
      </c>
      <c r="T14" s="1">
        <v>1.8113999999999999</v>
      </c>
      <c r="U14" s="1" t="s">
        <v>5</v>
      </c>
      <c r="V14" s="1">
        <v>0.75980000000000003</v>
      </c>
      <c r="W14" s="1" t="s">
        <v>6</v>
      </c>
      <c r="X14" s="1">
        <v>38.229999999999997</v>
      </c>
      <c r="Y14" s="3"/>
    </row>
    <row r="15" spans="1:2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3"/>
    </row>
    <row r="16" spans="1:25" x14ac:dyDescent="0.2">
      <c r="A16" s="1" t="s">
        <v>7</v>
      </c>
      <c r="B16" s="1">
        <v>1212</v>
      </c>
      <c r="C16" s="1">
        <v>341</v>
      </c>
      <c r="D16" s="4"/>
      <c r="E16" s="4"/>
      <c r="F16" s="4"/>
      <c r="G16" s="4"/>
      <c r="H16" s="4"/>
      <c r="I16" s="4"/>
      <c r="J16" s="4"/>
      <c r="K16" s="4"/>
      <c r="L16" s="3"/>
      <c r="M16" s="3"/>
      <c r="N16" s="1" t="s">
        <v>7</v>
      </c>
      <c r="O16" s="1">
        <v>1158</v>
      </c>
      <c r="P16" s="1">
        <v>300</v>
      </c>
      <c r="Q16" s="4"/>
      <c r="R16" s="4"/>
      <c r="S16" s="4"/>
      <c r="T16" s="4"/>
      <c r="U16" s="4"/>
      <c r="V16" s="4"/>
      <c r="W16" s="4"/>
      <c r="X16" s="4"/>
      <c r="Y16" s="3"/>
    </row>
    <row r="17" spans="1:25" x14ac:dyDescent="0.2">
      <c r="A17" s="4"/>
      <c r="B17" s="1">
        <v>234</v>
      </c>
      <c r="C17" s="1">
        <v>726</v>
      </c>
      <c r="D17" s="4"/>
      <c r="E17" s="7">
        <f>(B16+C17)/(B16+C16+B17+C17)</f>
        <v>0.77118981297254274</v>
      </c>
      <c r="F17" s="4"/>
      <c r="G17" s="4"/>
      <c r="H17" s="4"/>
      <c r="I17" s="4"/>
      <c r="J17" s="4"/>
      <c r="K17" s="4"/>
      <c r="L17" s="3"/>
      <c r="M17" s="3"/>
      <c r="N17" s="4"/>
      <c r="O17" s="1">
        <v>288</v>
      </c>
      <c r="P17" s="1">
        <v>767</v>
      </c>
      <c r="Q17" s="4"/>
      <c r="R17" s="7">
        <f>(O16+P17)/(O16+P16+O17+P17)</f>
        <v>0.76601671309192199</v>
      </c>
      <c r="S17" s="4"/>
      <c r="T17" s="4"/>
      <c r="U17" s="4"/>
      <c r="V17" s="4"/>
      <c r="W17" s="4"/>
      <c r="X17" s="4"/>
      <c r="Y17" s="3"/>
    </row>
    <row r="18" spans="1:2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3"/>
    </row>
    <row r="19" spans="1:25" x14ac:dyDescent="0.2">
      <c r="A19" t="s">
        <v>10</v>
      </c>
      <c r="B19" t="s">
        <v>2</v>
      </c>
      <c r="C19" s="6">
        <v>2.2100000000000002E-2</v>
      </c>
      <c r="D19" t="s">
        <v>3</v>
      </c>
      <c r="E19">
        <v>0.98629999999999995</v>
      </c>
      <c r="F19" t="s">
        <v>4</v>
      </c>
      <c r="G19">
        <v>1.5764</v>
      </c>
      <c r="H19" t="s">
        <v>5</v>
      </c>
      <c r="I19">
        <v>0.74019999999999997</v>
      </c>
      <c r="J19" t="s">
        <v>6</v>
      </c>
      <c r="K19">
        <v>39.99</v>
      </c>
      <c r="L19" s="3"/>
      <c r="M19" s="3"/>
      <c r="N19" s="1" t="s">
        <v>10</v>
      </c>
      <c r="O19" s="1" t="s">
        <v>2</v>
      </c>
      <c r="P19" s="1">
        <v>1.9800000000000002E-2</v>
      </c>
      <c r="Q19" s="1" t="s">
        <v>3</v>
      </c>
      <c r="R19" s="1">
        <v>0.98899999999999999</v>
      </c>
      <c r="S19" s="1" t="s">
        <v>4</v>
      </c>
      <c r="T19" s="1">
        <v>1.6449</v>
      </c>
      <c r="U19" s="1" t="s">
        <v>5</v>
      </c>
      <c r="V19" s="1">
        <v>0.76370000000000005</v>
      </c>
      <c r="W19" s="1" t="s">
        <v>6</v>
      </c>
      <c r="X19" s="1">
        <v>34.340000000000003</v>
      </c>
      <c r="Y19" s="3"/>
    </row>
    <row r="20" spans="1:2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3"/>
    </row>
    <row r="21" spans="1:25" x14ac:dyDescent="0.2">
      <c r="A21" s="1" t="s">
        <v>7</v>
      </c>
      <c r="B21" s="1">
        <v>1084</v>
      </c>
      <c r="C21" s="1">
        <v>263</v>
      </c>
      <c r="D21" s="4"/>
      <c r="E21" s="4"/>
      <c r="F21" s="4"/>
      <c r="G21" s="4"/>
      <c r="H21" s="4"/>
      <c r="I21" s="4"/>
      <c r="J21" s="4"/>
      <c r="K21" s="4"/>
      <c r="L21" s="3"/>
      <c r="M21" s="3"/>
      <c r="N21" s="1" t="s">
        <v>7</v>
      </c>
      <c r="O21" s="1">
        <v>1187</v>
      </c>
      <c r="P21" s="1">
        <v>323</v>
      </c>
      <c r="Q21" s="4"/>
      <c r="R21" s="4"/>
      <c r="S21" s="4"/>
      <c r="T21" s="4"/>
      <c r="U21" s="4"/>
      <c r="V21" s="4"/>
      <c r="W21" s="4"/>
      <c r="X21" s="4"/>
      <c r="Y21" s="3"/>
    </row>
    <row r="22" spans="1:25" x14ac:dyDescent="0.2">
      <c r="A22" s="4"/>
      <c r="B22" s="1">
        <v>362</v>
      </c>
      <c r="C22" s="1">
        <v>804</v>
      </c>
      <c r="D22" s="4"/>
      <c r="E22" s="7">
        <f>(B21+C22)/(B21+C21+B22+C22)</f>
        <v>0.75129327497015519</v>
      </c>
      <c r="F22" s="4"/>
      <c r="G22" s="4"/>
      <c r="H22" s="4"/>
      <c r="I22" s="4"/>
      <c r="J22" s="4"/>
      <c r="K22" s="4"/>
      <c r="L22" s="3"/>
      <c r="M22" s="3"/>
      <c r="N22" s="4"/>
      <c r="O22" s="1">
        <v>259</v>
      </c>
      <c r="P22" s="1">
        <v>744</v>
      </c>
      <c r="Q22" s="4"/>
      <c r="R22" s="7">
        <f>(O21+P22)/(O21+P21+O22+P22)</f>
        <v>0.76840429765220852</v>
      </c>
      <c r="S22" s="4"/>
      <c r="T22" s="4"/>
      <c r="U22" s="4"/>
      <c r="V22" s="4"/>
      <c r="W22" s="4"/>
      <c r="X22" s="4"/>
      <c r="Y22" s="3"/>
    </row>
    <row r="23" spans="1:2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3"/>
    </row>
    <row r="24" spans="1:25" x14ac:dyDescent="0.2">
      <c r="A24" t="s">
        <v>11</v>
      </c>
      <c r="B24" t="s">
        <v>2</v>
      </c>
      <c r="C24" s="6">
        <v>2.06E-2</v>
      </c>
      <c r="D24" t="s">
        <v>3</v>
      </c>
      <c r="E24">
        <v>0.98870000000000002</v>
      </c>
      <c r="F24" t="s">
        <v>4</v>
      </c>
      <c r="G24">
        <v>1.7019</v>
      </c>
      <c r="H24" t="s">
        <v>5</v>
      </c>
      <c r="I24">
        <v>0.75590000000000002</v>
      </c>
      <c r="J24" t="s">
        <v>6</v>
      </c>
      <c r="K24">
        <v>33.549999999999997</v>
      </c>
      <c r="L24" s="3"/>
      <c r="M24" s="3"/>
      <c r="N24" s="1" t="s">
        <v>11</v>
      </c>
      <c r="O24" s="1" t="s">
        <v>2</v>
      </c>
      <c r="P24" s="1">
        <v>1.8800000000000001E-2</v>
      </c>
      <c r="Q24" s="1" t="s">
        <v>3</v>
      </c>
      <c r="R24" s="1">
        <v>0.98729999999999996</v>
      </c>
      <c r="S24" s="1" t="s">
        <v>4</v>
      </c>
      <c r="T24" s="1">
        <v>1.5162</v>
      </c>
      <c r="U24" s="1" t="s">
        <v>5</v>
      </c>
      <c r="V24" s="1">
        <v>0.77349999999999997</v>
      </c>
      <c r="W24" s="1" t="s">
        <v>6</v>
      </c>
      <c r="X24" s="1">
        <v>34.130000000000003</v>
      </c>
      <c r="Y24" s="3"/>
    </row>
    <row r="25" spans="1:2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/>
    </row>
    <row r="26" spans="1:25" x14ac:dyDescent="0.2">
      <c r="A26" s="1" t="s">
        <v>7</v>
      </c>
      <c r="B26" s="1">
        <v>1135</v>
      </c>
      <c r="C26" s="1">
        <v>281</v>
      </c>
      <c r="D26" s="4"/>
      <c r="E26" s="4"/>
      <c r="F26" s="4"/>
      <c r="G26" s="4"/>
      <c r="H26" s="4"/>
      <c r="I26" s="4"/>
      <c r="J26" s="4"/>
      <c r="K26" s="4"/>
      <c r="L26" s="3"/>
      <c r="M26" s="3"/>
      <c r="N26" s="1" t="s">
        <v>7</v>
      </c>
      <c r="O26" s="1">
        <v>1207</v>
      </c>
      <c r="P26" s="1">
        <v>323</v>
      </c>
      <c r="Q26" s="4"/>
      <c r="R26" s="4"/>
      <c r="S26" s="4"/>
      <c r="T26" s="4"/>
      <c r="U26" s="4"/>
      <c r="V26" s="4"/>
      <c r="W26" s="4"/>
      <c r="X26" s="4"/>
      <c r="Y26" s="3"/>
    </row>
    <row r="27" spans="1:25" x14ac:dyDescent="0.2">
      <c r="A27" s="4"/>
      <c r="B27" s="1">
        <v>311</v>
      </c>
      <c r="C27" s="1">
        <v>786</v>
      </c>
      <c r="D27" s="4"/>
      <c r="E27" s="7">
        <f>(B26+C27)/(B26+C26+B27+C27)</f>
        <v>0.76442499005173103</v>
      </c>
      <c r="F27" s="4"/>
      <c r="G27" s="4"/>
      <c r="H27" s="4"/>
      <c r="I27" s="4"/>
      <c r="J27" s="4"/>
      <c r="K27" s="4"/>
      <c r="L27" s="3"/>
      <c r="M27" s="3"/>
      <c r="N27" s="4"/>
      <c r="O27" s="1">
        <v>239</v>
      </c>
      <c r="P27" s="1">
        <v>744</v>
      </c>
      <c r="Q27" s="4"/>
      <c r="R27" s="7">
        <f>(O26+P27)/(O26+P26+O27+P27)</f>
        <v>0.7763629128531635</v>
      </c>
      <c r="S27" s="4"/>
      <c r="T27" s="4"/>
      <c r="U27" s="4"/>
      <c r="V27" s="4"/>
      <c r="W27" s="4"/>
      <c r="X27" s="4"/>
      <c r="Y27" s="3"/>
    </row>
    <row r="28" spans="1:2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/>
    </row>
    <row r="29" spans="1:25" x14ac:dyDescent="0.2">
      <c r="A29" s="3" t="s">
        <v>13</v>
      </c>
      <c r="B29" s="3"/>
      <c r="C29" s="3">
        <f>AVERAGE(C4,C9,C14,C19,C24)</f>
        <v>2.358E-2</v>
      </c>
      <c r="D29" s="3"/>
      <c r="E29" s="3">
        <f>AVERAGE(E4,E9,E14,E19,E24)</f>
        <v>0.98709999999999987</v>
      </c>
      <c r="F29" s="3"/>
      <c r="G29" s="3">
        <f>AVERAGE(G4,G9,G14,G19,G24)</f>
        <v>1.5578599999999998</v>
      </c>
      <c r="H29" s="3"/>
      <c r="I29" s="3">
        <f>AVERAGE(I4,I9,I14,I19,I24)</f>
        <v>0.75450000000000006</v>
      </c>
      <c r="J29" s="3"/>
      <c r="K29" s="3">
        <f>AVERAGE(K4,K9,K14,K19,K24)</f>
        <v>35.875999999999998</v>
      </c>
      <c r="L29" s="3"/>
      <c r="M29" s="3"/>
      <c r="N29" s="3" t="s">
        <v>13</v>
      </c>
      <c r="O29" s="3"/>
      <c r="P29" s="3">
        <f>AVERAGE(P4,P9,P14,P19,P24)</f>
        <v>1.9939999999999999E-2</v>
      </c>
      <c r="Q29" s="3"/>
      <c r="R29" s="3">
        <f>AVERAGE(R4,R9,R14,R19,R24)</f>
        <v>0.98840000000000006</v>
      </c>
      <c r="S29" s="3"/>
      <c r="T29" s="3">
        <f>AVERAGE(T4,T9,T14,T19,T24)</f>
        <v>1.5842800000000001</v>
      </c>
      <c r="U29" s="3"/>
      <c r="V29" s="3">
        <f>AVERAGE(V4,V9,V14,V19,V24)</f>
        <v>0.76645999999999992</v>
      </c>
      <c r="W29" s="3"/>
      <c r="X29" s="3">
        <f>AVERAGE(X4,X9,X14,X19,X24)</f>
        <v>36.503999999999998</v>
      </c>
      <c r="Y29" s="3"/>
    </row>
    <row r="30" spans="1:2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">
      <c r="A32" s="3"/>
      <c r="B32" s="3"/>
      <c r="C32" s="3" t="s">
        <v>16</v>
      </c>
      <c r="D32" s="3"/>
      <c r="E32" s="3">
        <f>AVERAGE(E7,E12,E17,E22,E27)</f>
        <v>0.76569836848388384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 t="s">
        <v>16</v>
      </c>
      <c r="Q32" s="3"/>
      <c r="R32" s="3">
        <f>AVERAGE(R7,R12,R17,R22,R27)</f>
        <v>0.76633505769996024</v>
      </c>
      <c r="S32" s="3"/>
      <c r="T32" s="3"/>
      <c r="U32" s="3"/>
      <c r="V32" s="3"/>
      <c r="W32" s="3"/>
      <c r="X32" s="3"/>
      <c r="Y32" s="3"/>
    </row>
    <row r="33" spans="1:25" x14ac:dyDescent="0.2">
      <c r="A33" s="3" t="s">
        <v>19</v>
      </c>
      <c r="B33" s="13">
        <f>AVERAGE(B26,B21,B16,B11,B6)</f>
        <v>1167</v>
      </c>
      <c r="C33" s="13">
        <f>AVERAGE(C26,C21,C16,C11,C6)</f>
        <v>309.8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 t="s">
        <v>19</v>
      </c>
      <c r="O33" s="13">
        <f>AVERAGE(O26,O21,O16,O11,O6)</f>
        <v>1174.2</v>
      </c>
      <c r="P33" s="13">
        <f>AVERAGE(P26,P21,P16,P11,P6)</f>
        <v>315.39999999999998</v>
      </c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">
      <c r="A34" s="3"/>
      <c r="B34" s="13">
        <f>AVERAGE(B27,B22,B17,B12,B7)</f>
        <v>279</v>
      </c>
      <c r="C34" s="13">
        <f>AVERAGE(C27,C22,C17,C12,C7)</f>
        <v>757.2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3">
        <f>AVERAGE(O27,O22,O17,O12,O7)</f>
        <v>271.8</v>
      </c>
      <c r="P34" s="13">
        <f>AVERAGE(P27,P22,P17,P12,P7)</f>
        <v>751.6</v>
      </c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">
      <c r="A35" s="2">
        <v>128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>
        <v>128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">
      <c r="A36" t="s">
        <v>1</v>
      </c>
      <c r="B36" t="s">
        <v>2</v>
      </c>
      <c r="C36">
        <v>2.3599999999999999E-2</v>
      </c>
      <c r="D36" t="s">
        <v>3</v>
      </c>
      <c r="E36">
        <v>0.98480000000000001</v>
      </c>
      <c r="F36" t="s">
        <v>4</v>
      </c>
      <c r="G36">
        <v>1.6798999999999999</v>
      </c>
      <c r="H36" t="s">
        <v>5</v>
      </c>
      <c r="I36">
        <v>0.76080000000000003</v>
      </c>
      <c r="J36" t="s">
        <v>6</v>
      </c>
      <c r="K36">
        <v>38.79</v>
      </c>
      <c r="L36" s="3"/>
      <c r="M36" s="3"/>
      <c r="N36" t="s">
        <v>1</v>
      </c>
      <c r="O36" t="s">
        <v>2</v>
      </c>
      <c r="P36">
        <v>2.5899999999999999E-2</v>
      </c>
      <c r="Q36" t="s">
        <v>3</v>
      </c>
      <c r="R36">
        <v>0.98629999999999995</v>
      </c>
      <c r="S36" t="s">
        <v>4</v>
      </c>
      <c r="T36">
        <v>0.92520000000000002</v>
      </c>
      <c r="U36" t="s">
        <v>5</v>
      </c>
      <c r="V36">
        <v>0.76270000000000004</v>
      </c>
      <c r="W36" t="s">
        <v>6</v>
      </c>
      <c r="X36">
        <v>39.01</v>
      </c>
      <c r="Y36" s="3"/>
    </row>
    <row r="37" spans="1:2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3"/>
    </row>
    <row r="38" spans="1:25" x14ac:dyDescent="0.2">
      <c r="A38" t="s">
        <v>7</v>
      </c>
      <c r="B38" s="1">
        <v>1200</v>
      </c>
      <c r="C38" s="1">
        <v>336</v>
      </c>
      <c r="D38" s="4"/>
      <c r="E38" s="4"/>
      <c r="F38" s="4"/>
      <c r="G38" s="4"/>
      <c r="H38" s="4"/>
      <c r="I38" s="4"/>
      <c r="J38" s="4"/>
      <c r="K38" s="4"/>
      <c r="L38" s="3"/>
      <c r="M38" s="3"/>
      <c r="N38" t="s">
        <v>7</v>
      </c>
      <c r="O38" s="1">
        <v>1092</v>
      </c>
      <c r="P38" s="1">
        <v>265</v>
      </c>
      <c r="Q38" s="4"/>
      <c r="R38" s="4"/>
      <c r="S38" s="4"/>
      <c r="T38" s="4"/>
      <c r="U38" s="4"/>
      <c r="V38" s="4"/>
      <c r="W38" s="4"/>
      <c r="X38" s="4"/>
      <c r="Y38" s="3"/>
    </row>
    <row r="39" spans="1:25" x14ac:dyDescent="0.2">
      <c r="A39" s="4"/>
      <c r="B39" s="1">
        <v>246</v>
      </c>
      <c r="C39" s="1">
        <v>731</v>
      </c>
      <c r="D39" s="4"/>
      <c r="E39" s="7">
        <f>(B38+C39)/(B38+C38+B39+C39)</f>
        <v>0.76840429765220852</v>
      </c>
      <c r="F39" s="4"/>
      <c r="G39" s="4"/>
      <c r="H39" s="4"/>
      <c r="I39" s="4"/>
      <c r="J39" s="4"/>
      <c r="K39" s="4"/>
      <c r="L39" s="3"/>
      <c r="M39" s="3"/>
      <c r="N39" s="4"/>
      <c r="O39" s="1">
        <v>354</v>
      </c>
      <c r="P39" s="1">
        <v>802</v>
      </c>
      <c r="Q39" s="4"/>
      <c r="R39" s="7">
        <f>(O38+P39)/(O38+P38+O39+P39)</f>
        <v>0.75368085953044173</v>
      </c>
      <c r="S39" s="4"/>
      <c r="T39" s="4"/>
      <c r="U39" s="4"/>
      <c r="V39" s="4"/>
      <c r="W39" s="4"/>
      <c r="X39" s="4"/>
      <c r="Y39" s="3"/>
    </row>
    <row r="40" spans="1:2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3"/>
    </row>
    <row r="41" spans="1:25" x14ac:dyDescent="0.2">
      <c r="A41" t="s">
        <v>8</v>
      </c>
      <c r="B41" t="s">
        <v>2</v>
      </c>
      <c r="C41" s="6">
        <v>2.1700000000000001E-2</v>
      </c>
      <c r="D41" t="s">
        <v>3</v>
      </c>
      <c r="E41">
        <v>0.98729999999999996</v>
      </c>
      <c r="F41" t="s">
        <v>4</v>
      </c>
      <c r="G41">
        <v>1.4873000000000001</v>
      </c>
      <c r="H41" t="s">
        <v>5</v>
      </c>
      <c r="I41">
        <v>0.76670000000000005</v>
      </c>
      <c r="J41" t="s">
        <v>6</v>
      </c>
      <c r="K41">
        <v>51.06</v>
      </c>
      <c r="L41" s="3"/>
      <c r="M41" s="3"/>
      <c r="N41" t="s">
        <v>8</v>
      </c>
      <c r="O41" t="s">
        <v>2</v>
      </c>
      <c r="P41" s="6">
        <v>1.89E-2</v>
      </c>
      <c r="Q41" t="s">
        <v>3</v>
      </c>
      <c r="R41">
        <v>0.98770000000000002</v>
      </c>
      <c r="S41" t="s">
        <v>4</v>
      </c>
      <c r="T41">
        <v>1.7793000000000001</v>
      </c>
      <c r="U41" t="s">
        <v>5</v>
      </c>
      <c r="V41">
        <v>0.77549999999999997</v>
      </c>
      <c r="W41" t="s">
        <v>6</v>
      </c>
      <c r="X41">
        <v>46.91</v>
      </c>
      <c r="Y41" s="3"/>
    </row>
    <row r="42" spans="1:2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3"/>
    </row>
    <row r="43" spans="1:25" x14ac:dyDescent="0.2">
      <c r="A43" s="1" t="s">
        <v>7</v>
      </c>
      <c r="B43" s="1">
        <v>1194</v>
      </c>
      <c r="C43" s="1">
        <v>326</v>
      </c>
      <c r="D43" s="4"/>
      <c r="E43" s="4"/>
      <c r="F43" s="4"/>
      <c r="G43" s="4"/>
      <c r="H43" s="4"/>
      <c r="I43" s="4"/>
      <c r="J43" s="4"/>
      <c r="K43" s="4"/>
      <c r="L43" s="3"/>
      <c r="M43" s="3"/>
      <c r="N43" s="1" t="s">
        <v>7</v>
      </c>
      <c r="O43" s="1">
        <v>1190</v>
      </c>
      <c r="P43" s="1">
        <v>315</v>
      </c>
      <c r="Q43" s="4"/>
      <c r="R43" s="4"/>
      <c r="S43" s="4"/>
      <c r="T43" s="4"/>
      <c r="U43" s="4"/>
      <c r="V43" s="4"/>
      <c r="W43" s="4"/>
      <c r="X43" s="4"/>
      <c r="Y43" s="3"/>
    </row>
    <row r="44" spans="1:25" x14ac:dyDescent="0.2">
      <c r="A44" s="4"/>
      <c r="B44" s="1">
        <v>252</v>
      </c>
      <c r="C44" s="1">
        <v>741</v>
      </c>
      <c r="D44" s="4"/>
      <c r="E44" s="7">
        <f>(B43+C44)/(B43+C43+B44+C44)</f>
        <v>0.76999602069239947</v>
      </c>
      <c r="F44" s="4"/>
      <c r="G44" s="4"/>
      <c r="H44" s="4"/>
      <c r="I44" s="4"/>
      <c r="J44" s="4"/>
      <c r="K44" s="4"/>
      <c r="L44" s="3"/>
      <c r="M44" s="3"/>
      <c r="N44" s="4"/>
      <c r="O44" s="1">
        <v>256</v>
      </c>
      <c r="P44" s="1">
        <v>752</v>
      </c>
      <c r="Q44" s="4"/>
      <c r="R44" s="7">
        <f>(O43+P44)/(O43+P43+O44+P44)</f>
        <v>0.77278153601273381</v>
      </c>
      <c r="S44" s="4"/>
      <c r="T44" s="4"/>
      <c r="U44" s="4"/>
      <c r="V44" s="4"/>
      <c r="W44" s="4"/>
      <c r="X44" s="4"/>
      <c r="Y44" s="3"/>
    </row>
    <row r="45" spans="1:2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3"/>
    </row>
    <row r="46" spans="1:25" x14ac:dyDescent="0.2">
      <c r="A46" t="s">
        <v>9</v>
      </c>
      <c r="B46" t="s">
        <v>2</v>
      </c>
      <c r="C46" s="6">
        <v>3.4599999999999999E-2</v>
      </c>
      <c r="D46" t="s">
        <v>3</v>
      </c>
      <c r="E46">
        <v>0.98499999999999999</v>
      </c>
      <c r="F46" t="s">
        <v>4</v>
      </c>
      <c r="G46">
        <v>1.3564000000000001</v>
      </c>
      <c r="H46" t="s">
        <v>5</v>
      </c>
      <c r="I46">
        <v>0.75390000000000001</v>
      </c>
      <c r="J46" t="s">
        <v>6</v>
      </c>
      <c r="K46">
        <v>48.78</v>
      </c>
      <c r="L46" s="3"/>
      <c r="M46" s="3"/>
      <c r="N46" t="s">
        <v>9</v>
      </c>
      <c r="O46" t="s">
        <v>2</v>
      </c>
      <c r="P46" s="6">
        <v>2.29E-2</v>
      </c>
      <c r="Q46" t="s">
        <v>3</v>
      </c>
      <c r="R46">
        <v>0.98799999999999999</v>
      </c>
      <c r="S46" t="s">
        <v>4</v>
      </c>
      <c r="T46">
        <v>1.2047000000000001</v>
      </c>
      <c r="U46" t="s">
        <v>5</v>
      </c>
      <c r="V46">
        <v>0.75590000000000002</v>
      </c>
      <c r="W46" t="s">
        <v>6</v>
      </c>
      <c r="X46">
        <v>46.28</v>
      </c>
      <c r="Y46" s="3"/>
    </row>
    <row r="47" spans="1:2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3"/>
    </row>
    <row r="48" spans="1:25" x14ac:dyDescent="0.2">
      <c r="A48" s="1" t="s">
        <v>7</v>
      </c>
      <c r="B48" s="1">
        <v>1142</v>
      </c>
      <c r="C48" s="1">
        <v>309</v>
      </c>
      <c r="D48" s="4"/>
      <c r="E48" s="4"/>
      <c r="F48" s="4"/>
      <c r="G48" s="4"/>
      <c r="H48" s="4"/>
      <c r="I48" s="4"/>
      <c r="J48" s="4"/>
      <c r="K48" s="4"/>
      <c r="L48" s="3"/>
      <c r="M48" s="3"/>
      <c r="N48" s="1" t="s">
        <v>7</v>
      </c>
      <c r="O48" s="1">
        <v>1195</v>
      </c>
      <c r="P48" s="1">
        <v>312</v>
      </c>
      <c r="Q48" s="4"/>
      <c r="R48" s="4"/>
      <c r="S48" s="4"/>
      <c r="T48" s="4"/>
      <c r="U48" s="4"/>
      <c r="V48" s="4"/>
      <c r="W48" s="4"/>
      <c r="X48" s="4"/>
      <c r="Y48" s="3"/>
    </row>
    <row r="49" spans="1:25" x14ac:dyDescent="0.2">
      <c r="A49" s="4"/>
      <c r="B49" s="1">
        <v>304</v>
      </c>
      <c r="C49" s="1">
        <v>758</v>
      </c>
      <c r="D49" s="4"/>
      <c r="E49" s="7">
        <f>(B48+C49)/(B48+C48+B49+C49)</f>
        <v>0.75606844409072826</v>
      </c>
      <c r="F49" s="4"/>
      <c r="G49" s="4"/>
      <c r="H49" s="4"/>
      <c r="I49" s="4"/>
      <c r="J49" s="4"/>
      <c r="K49" s="4"/>
      <c r="L49" s="3"/>
      <c r="M49" s="3"/>
      <c r="N49" s="4"/>
      <c r="O49" s="1">
        <v>251</v>
      </c>
      <c r="P49" s="1">
        <v>755</v>
      </c>
      <c r="Q49" s="4"/>
      <c r="R49" s="7">
        <f>(O48+P49)/(O48+P48+O49+P49)</f>
        <v>0.77596498209311582</v>
      </c>
      <c r="S49" s="4"/>
      <c r="T49" s="4"/>
      <c r="U49" s="4"/>
      <c r="V49" s="4"/>
      <c r="W49" s="4"/>
      <c r="X49" s="4"/>
      <c r="Y49" s="3"/>
    </row>
    <row r="50" spans="1:2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3"/>
    </row>
    <row r="51" spans="1:25" x14ac:dyDescent="0.2">
      <c r="A51" t="s">
        <v>10</v>
      </c>
      <c r="B51" t="s">
        <v>2</v>
      </c>
      <c r="C51" s="6">
        <v>2.1600000000000001E-2</v>
      </c>
      <c r="D51" t="s">
        <v>3</v>
      </c>
      <c r="E51">
        <v>0.98799999999999999</v>
      </c>
      <c r="F51" t="s">
        <v>4</v>
      </c>
      <c r="G51">
        <v>1.538</v>
      </c>
      <c r="H51" t="s">
        <v>5</v>
      </c>
      <c r="I51">
        <v>0.76959999999999995</v>
      </c>
      <c r="J51" t="s">
        <v>6</v>
      </c>
      <c r="K51">
        <v>43.07</v>
      </c>
      <c r="L51" s="3"/>
      <c r="M51" s="3"/>
      <c r="N51" t="s">
        <v>10</v>
      </c>
      <c r="O51" t="s">
        <v>2</v>
      </c>
      <c r="P51" s="6">
        <v>1.9300000000000001E-2</v>
      </c>
      <c r="Q51" t="s">
        <v>3</v>
      </c>
      <c r="R51">
        <v>0.98599999999999999</v>
      </c>
      <c r="S51" t="s">
        <v>4</v>
      </c>
      <c r="T51">
        <v>1.6247</v>
      </c>
      <c r="U51" t="s">
        <v>5</v>
      </c>
      <c r="V51">
        <v>0.75980000000000003</v>
      </c>
      <c r="W51" t="s">
        <v>6</v>
      </c>
      <c r="X51">
        <v>40.44</v>
      </c>
      <c r="Y51" s="3"/>
    </row>
    <row r="52" spans="1:2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</row>
    <row r="53" spans="1:25" x14ac:dyDescent="0.2">
      <c r="A53" s="1" t="s">
        <v>7</v>
      </c>
      <c r="B53" s="1">
        <v>1213</v>
      </c>
      <c r="C53" s="1">
        <v>335</v>
      </c>
      <c r="D53" s="4"/>
      <c r="E53" s="4"/>
      <c r="F53" s="4"/>
      <c r="G53" s="4"/>
      <c r="H53" s="4"/>
      <c r="I53" s="4"/>
      <c r="J53" s="4"/>
      <c r="K53" s="4"/>
      <c r="L53" s="3"/>
      <c r="M53" s="3"/>
      <c r="N53" s="1" t="s">
        <v>7</v>
      </c>
      <c r="O53" s="1">
        <v>1191</v>
      </c>
      <c r="P53" s="1">
        <v>308</v>
      </c>
      <c r="Q53" s="4"/>
      <c r="R53" s="4"/>
      <c r="S53" s="4"/>
      <c r="T53" s="4"/>
      <c r="U53" s="4"/>
      <c r="V53" s="4"/>
      <c r="W53" s="4"/>
      <c r="X53" s="4"/>
      <c r="Y53" s="3"/>
    </row>
    <row r="54" spans="1:25" x14ac:dyDescent="0.2">
      <c r="A54" s="4"/>
      <c r="B54" s="1">
        <v>233</v>
      </c>
      <c r="C54" s="1">
        <v>732</v>
      </c>
      <c r="D54" s="4"/>
      <c r="E54" s="7">
        <f>(B53+C54)/(B53+C53+B54+C54)</f>
        <v>0.77397532829287707</v>
      </c>
      <c r="F54" s="4"/>
      <c r="G54" s="4"/>
      <c r="H54" s="4"/>
      <c r="I54" s="4"/>
      <c r="J54" s="4"/>
      <c r="K54" s="4"/>
      <c r="L54" s="3"/>
      <c r="M54" s="3"/>
      <c r="N54" s="4"/>
      <c r="O54" s="1">
        <v>255</v>
      </c>
      <c r="P54" s="1">
        <v>759</v>
      </c>
      <c r="Q54" s="4"/>
      <c r="R54" s="7">
        <f>(O53+P54)/(O53+P53+O54+P54)</f>
        <v>0.77596498209311582</v>
      </c>
      <c r="S54" s="4"/>
      <c r="T54" s="4"/>
      <c r="U54" s="4"/>
      <c r="V54" s="4"/>
      <c r="W54" s="4"/>
      <c r="X54" s="4"/>
      <c r="Y54" s="3"/>
    </row>
    <row r="55" spans="1:2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3"/>
    </row>
    <row r="56" spans="1:25" x14ac:dyDescent="0.2">
      <c r="A56" t="s">
        <v>11</v>
      </c>
      <c r="B56" t="s">
        <v>2</v>
      </c>
      <c r="C56" s="6">
        <v>3.7900000000000003E-2</v>
      </c>
      <c r="D56" t="s">
        <v>3</v>
      </c>
      <c r="E56">
        <v>0.98409999999999997</v>
      </c>
      <c r="F56" t="s">
        <v>4</v>
      </c>
      <c r="G56">
        <v>1.1869000000000001</v>
      </c>
      <c r="H56" t="s">
        <v>5</v>
      </c>
      <c r="I56">
        <v>0.74219999999999997</v>
      </c>
      <c r="J56" t="s">
        <v>6</v>
      </c>
      <c r="K56">
        <v>42.76</v>
      </c>
      <c r="L56" s="3"/>
      <c r="M56" s="3"/>
      <c r="N56" t="s">
        <v>11</v>
      </c>
      <c r="O56" t="s">
        <v>2</v>
      </c>
      <c r="P56" s="6">
        <v>2.07E-2</v>
      </c>
      <c r="Q56" t="s">
        <v>3</v>
      </c>
      <c r="R56">
        <v>0.98850000000000005</v>
      </c>
      <c r="S56" t="s">
        <v>4</v>
      </c>
      <c r="T56">
        <v>1.6922999999999999</v>
      </c>
      <c r="U56" t="s">
        <v>5</v>
      </c>
      <c r="V56">
        <v>0.76759999999999995</v>
      </c>
      <c r="W56" t="s">
        <v>6</v>
      </c>
      <c r="X56">
        <v>39.44</v>
      </c>
      <c r="Y56" s="3"/>
    </row>
    <row r="57" spans="1:2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3"/>
    </row>
    <row r="58" spans="1:25" x14ac:dyDescent="0.2">
      <c r="A58" s="1" t="s">
        <v>7</v>
      </c>
      <c r="B58" s="1">
        <v>1141</v>
      </c>
      <c r="C58" s="1">
        <v>293</v>
      </c>
      <c r="D58" s="4"/>
      <c r="E58" s="4"/>
      <c r="F58" s="4"/>
      <c r="G58" s="4"/>
      <c r="H58" s="4"/>
      <c r="I58" s="4"/>
      <c r="J58" s="4"/>
      <c r="K58" s="4"/>
      <c r="L58" s="3"/>
      <c r="M58" s="3"/>
      <c r="N58" s="1" t="s">
        <v>7</v>
      </c>
      <c r="O58" s="1">
        <v>1198</v>
      </c>
      <c r="P58" s="1">
        <v>319</v>
      </c>
      <c r="Q58" s="4"/>
      <c r="R58" s="4"/>
      <c r="S58" s="4"/>
      <c r="T58" s="4"/>
      <c r="U58" s="4"/>
      <c r="V58" s="4"/>
      <c r="W58" s="4"/>
      <c r="X58" s="4"/>
      <c r="Y58" s="3"/>
    </row>
    <row r="59" spans="1:25" x14ac:dyDescent="0.2">
      <c r="A59" s="4"/>
      <c r="B59" s="1">
        <v>305</v>
      </c>
      <c r="C59" s="1">
        <v>774</v>
      </c>
      <c r="D59" s="4"/>
      <c r="E59" s="7">
        <f>(B58+C59)/(B58+C58+B59+C59)</f>
        <v>0.7620374054914445</v>
      </c>
      <c r="F59" s="4"/>
      <c r="G59" s="4"/>
      <c r="H59" s="4"/>
      <c r="I59" s="4"/>
      <c r="J59" s="4"/>
      <c r="K59" s="4"/>
      <c r="L59" s="3"/>
      <c r="M59" s="3"/>
      <c r="N59" s="4"/>
      <c r="O59" s="1">
        <v>248</v>
      </c>
      <c r="P59" s="1">
        <v>748</v>
      </c>
      <c r="Q59" s="4"/>
      <c r="R59" s="7">
        <f>(O58+P59)/(O58+P58+O59+P59)</f>
        <v>0.77437325905292476</v>
      </c>
      <c r="S59" s="4"/>
      <c r="T59" s="4"/>
      <c r="U59" s="4"/>
      <c r="V59" s="4"/>
      <c r="W59" s="4"/>
      <c r="X59" s="4"/>
      <c r="Y59" s="3"/>
    </row>
    <row r="60" spans="1:2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3"/>
    </row>
    <row r="61" spans="1:25" x14ac:dyDescent="0.2">
      <c r="A61" s="3" t="s">
        <v>13</v>
      </c>
      <c r="B61" s="3"/>
      <c r="C61" s="3">
        <f>AVERAGE(C36,C41,C46,C51,C56)</f>
        <v>2.7880000000000005E-2</v>
      </c>
      <c r="D61" s="3"/>
      <c r="E61" s="3">
        <f>AVERAGE(E36,E41,E46,E51,E56)</f>
        <v>0.98583999999999994</v>
      </c>
      <c r="F61" s="3"/>
      <c r="G61" s="3">
        <f>AVERAGE(G36,G41,G46,G51,G56)</f>
        <v>1.4497</v>
      </c>
      <c r="H61" s="3"/>
      <c r="I61" s="3">
        <f>AVERAGE(I36,I41,I46,I51,I56)</f>
        <v>0.75863999999999998</v>
      </c>
      <c r="J61" s="3"/>
      <c r="K61" s="3">
        <f>AVERAGE(K36,K41,K46,K51,K56)</f>
        <v>44.891999999999996</v>
      </c>
      <c r="L61" s="3"/>
      <c r="M61" s="3"/>
      <c r="N61" s="3" t="s">
        <v>13</v>
      </c>
      <c r="O61" s="3"/>
      <c r="P61" s="3">
        <f>AVERAGE(P36,P41,P46,P51,P56)</f>
        <v>2.1539999999999997E-2</v>
      </c>
      <c r="Q61" s="3"/>
      <c r="R61" s="3">
        <f>AVERAGE(R36,R41,R46,R51,R56)</f>
        <v>0.98729999999999996</v>
      </c>
      <c r="S61" s="3"/>
      <c r="T61" s="3">
        <f>AVERAGE(T36,T41,T46,T51,T56)</f>
        <v>1.4452400000000001</v>
      </c>
      <c r="U61" s="3"/>
      <c r="V61" s="3">
        <f>AVERAGE(V36,V41,V46,V51,V56)</f>
        <v>0.76430000000000009</v>
      </c>
      <c r="W61" s="3"/>
      <c r="X61" s="3">
        <f>AVERAGE(X36,X41,X46,X51,X56)</f>
        <v>42.415999999999997</v>
      </c>
      <c r="Y61" s="3"/>
    </row>
    <row r="62" spans="1: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">
      <c r="A64" s="3"/>
      <c r="B64" s="3"/>
      <c r="C64" s="3" t="s">
        <v>16</v>
      </c>
      <c r="D64" s="3"/>
      <c r="E64" s="3">
        <f>AVERAGE(E39,E44,E49,E54,E59)</f>
        <v>0.76609629924393163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 t="s">
        <v>16</v>
      </c>
      <c r="Q64" s="3"/>
      <c r="R64" s="3">
        <f>AVERAGE(R39,R44,R49,R54,R59)</f>
        <v>0.77055312375646634</v>
      </c>
      <c r="S64" s="3"/>
      <c r="T64" s="3"/>
      <c r="U64" s="3"/>
      <c r="V64" s="3"/>
      <c r="W64" s="3"/>
      <c r="X64" s="3"/>
      <c r="Y64" s="3"/>
    </row>
    <row r="65" spans="1:25" x14ac:dyDescent="0.2">
      <c r="A65" s="3" t="s">
        <v>19</v>
      </c>
      <c r="B65" s="13">
        <f>AVERAGE(B58,B53,B48,B43,B38)</f>
        <v>1178</v>
      </c>
      <c r="C65" s="13">
        <f>AVERAGE(C58,C53,C48,C43,C38)</f>
        <v>319.8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 t="s">
        <v>19</v>
      </c>
      <c r="O65" s="13">
        <f>AVERAGE(O58,O53,O48,O43,O38)</f>
        <v>1173.2</v>
      </c>
      <c r="P65" s="13">
        <f>AVERAGE(P58,P53,P48,P43,P38)</f>
        <v>303.8</v>
      </c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">
      <c r="A66" s="3"/>
      <c r="B66" s="13">
        <f>AVERAGE(B59,B54,B49,B44,B39)</f>
        <v>268</v>
      </c>
      <c r="C66" s="13">
        <f>AVERAGE(C59,C54,C49,C44,C39)</f>
        <v>747.2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3">
        <f>AVERAGE(O59,O54,O49,O44,O39)</f>
        <v>272.8</v>
      </c>
      <c r="P66" s="13">
        <f>AVERAGE(P59,P54,P49,P44,P39)</f>
        <v>763.2</v>
      </c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">
      <c r="A68" s="2">
        <v>32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>
        <v>32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">
      <c r="A69" t="s">
        <v>1</v>
      </c>
      <c r="B69" t="s">
        <v>2</v>
      </c>
      <c r="C69">
        <v>2.0899999999999998E-2</v>
      </c>
      <c r="D69" t="s">
        <v>3</v>
      </c>
      <c r="E69">
        <v>0.98850000000000005</v>
      </c>
      <c r="F69" t="s">
        <v>4</v>
      </c>
      <c r="G69">
        <v>1.6191</v>
      </c>
      <c r="H69" t="s">
        <v>5</v>
      </c>
      <c r="I69">
        <v>0.76859999999999995</v>
      </c>
      <c r="J69" t="s">
        <v>6</v>
      </c>
      <c r="K69">
        <v>29.08</v>
      </c>
      <c r="L69" s="3"/>
      <c r="M69" s="3"/>
      <c r="N69" t="s">
        <v>1</v>
      </c>
      <c r="O69" t="s">
        <v>2</v>
      </c>
      <c r="P69">
        <v>1.9400000000000001E-2</v>
      </c>
      <c r="Q69" t="s">
        <v>3</v>
      </c>
      <c r="R69">
        <v>0.98650000000000004</v>
      </c>
      <c r="S69" t="s">
        <v>4</v>
      </c>
      <c r="T69">
        <v>1.3434999999999999</v>
      </c>
      <c r="U69" t="s">
        <v>5</v>
      </c>
      <c r="V69">
        <v>0.76270000000000004</v>
      </c>
      <c r="W69" t="s">
        <v>6</v>
      </c>
      <c r="X69">
        <v>36.75</v>
      </c>
      <c r="Y69" s="3"/>
    </row>
    <row r="70" spans="1:2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3"/>
    </row>
    <row r="71" spans="1:25" x14ac:dyDescent="0.2">
      <c r="A71" t="s">
        <v>7</v>
      </c>
      <c r="B71" s="1">
        <v>1223</v>
      </c>
      <c r="C71" s="1">
        <v>334</v>
      </c>
      <c r="D71" s="4"/>
      <c r="E71" s="4"/>
      <c r="F71" s="4"/>
      <c r="G71" s="4"/>
      <c r="H71" s="4"/>
      <c r="I71" s="4"/>
      <c r="J71" s="4"/>
      <c r="K71" s="4"/>
      <c r="L71" s="3"/>
      <c r="M71" s="3"/>
      <c r="N71" t="s">
        <v>7</v>
      </c>
      <c r="O71" s="1">
        <v>1204</v>
      </c>
      <c r="P71" s="1">
        <v>322</v>
      </c>
      <c r="Q71" s="4"/>
      <c r="R71" s="4"/>
      <c r="S71" s="4"/>
      <c r="T71" s="4"/>
      <c r="U71" s="4"/>
      <c r="V71" s="4"/>
      <c r="W71" s="4"/>
      <c r="X71" s="4"/>
      <c r="Y71" s="3"/>
    </row>
    <row r="72" spans="1:25" x14ac:dyDescent="0.2">
      <c r="A72" s="4"/>
      <c r="B72" s="1">
        <v>223</v>
      </c>
      <c r="C72" s="1">
        <v>733</v>
      </c>
      <c r="D72" s="4"/>
      <c r="E72" s="7">
        <f>(B71+C72)/(B71+C71+B72+C72)</f>
        <v>0.77835256665340236</v>
      </c>
      <c r="F72" s="4"/>
      <c r="G72" s="4"/>
      <c r="H72" s="4"/>
      <c r="I72" s="4"/>
      <c r="J72" s="4"/>
      <c r="K72" s="4"/>
      <c r="L72" s="3"/>
      <c r="M72" s="3"/>
      <c r="N72" s="4"/>
      <c r="O72" s="1">
        <v>242</v>
      </c>
      <c r="P72" s="1">
        <v>745</v>
      </c>
      <c r="Q72" s="4"/>
      <c r="R72" s="7">
        <f>(O71+P72)/(O71+P71+O72+P72)</f>
        <v>0.77556705133306802</v>
      </c>
      <c r="S72" s="4"/>
      <c r="T72" s="4"/>
      <c r="U72" s="4"/>
      <c r="V72" s="4"/>
      <c r="W72" s="4"/>
      <c r="X72" s="4"/>
      <c r="Y72" s="3"/>
    </row>
    <row r="73" spans="1:2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3"/>
    </row>
    <row r="74" spans="1:25" ht="21" x14ac:dyDescent="0.25">
      <c r="A74" t="s">
        <v>8</v>
      </c>
      <c r="B74" t="s">
        <v>2</v>
      </c>
      <c r="C74">
        <v>2.24E-2</v>
      </c>
      <c r="D74" t="s">
        <v>3</v>
      </c>
      <c r="E74">
        <v>0.98499999999999999</v>
      </c>
      <c r="F74" t="s">
        <v>4</v>
      </c>
      <c r="G74">
        <v>1.4231</v>
      </c>
      <c r="H74" t="s">
        <v>5</v>
      </c>
      <c r="I74">
        <v>0.76270000000000004</v>
      </c>
      <c r="J74" t="s">
        <v>6</v>
      </c>
      <c r="K74">
        <v>30.74</v>
      </c>
      <c r="L74" s="3"/>
      <c r="M74" s="3"/>
      <c r="N74" t="s">
        <v>8</v>
      </c>
      <c r="O74" t="s">
        <v>2</v>
      </c>
      <c r="P74" s="5">
        <v>2.1899999999999999E-2</v>
      </c>
      <c r="Q74" t="s">
        <v>3</v>
      </c>
      <c r="R74">
        <v>0.98770000000000002</v>
      </c>
      <c r="S74" t="s">
        <v>4</v>
      </c>
      <c r="T74">
        <v>1.2687999999999999</v>
      </c>
      <c r="U74" t="s">
        <v>5</v>
      </c>
      <c r="V74">
        <v>0.77059999999999995</v>
      </c>
      <c r="W74" t="s">
        <v>6</v>
      </c>
      <c r="X74">
        <v>30.87</v>
      </c>
      <c r="Y74" s="3"/>
    </row>
    <row r="75" spans="1:2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3"/>
    </row>
    <row r="76" spans="1:25" x14ac:dyDescent="0.2">
      <c r="A76" s="1" t="s">
        <v>7</v>
      </c>
      <c r="B76" s="1">
        <v>1218</v>
      </c>
      <c r="C76" s="1">
        <v>348</v>
      </c>
      <c r="D76" s="4"/>
      <c r="E76" s="4"/>
      <c r="F76" s="4"/>
      <c r="G76" s="4"/>
      <c r="H76" s="4"/>
      <c r="I76" s="4"/>
      <c r="J76" s="4"/>
      <c r="K76" s="4"/>
      <c r="L76" s="3"/>
      <c r="M76" s="3"/>
      <c r="N76" s="1" t="s">
        <v>7</v>
      </c>
      <c r="O76" s="1">
        <v>1159</v>
      </c>
      <c r="P76" s="1">
        <v>305</v>
      </c>
      <c r="Q76" s="4"/>
      <c r="R76" s="4"/>
      <c r="S76" s="4"/>
      <c r="T76" s="4"/>
      <c r="U76" s="4"/>
      <c r="V76" s="4"/>
      <c r="W76" s="4"/>
      <c r="X76" s="4"/>
      <c r="Y76" s="3"/>
    </row>
    <row r="77" spans="1:25" x14ac:dyDescent="0.2">
      <c r="A77" s="4"/>
      <c r="B77" s="1">
        <v>228</v>
      </c>
      <c r="C77" s="1">
        <v>719</v>
      </c>
      <c r="D77" s="4"/>
      <c r="E77" s="7">
        <f>(B76+C77)/(B76+C76+B77+C77)</f>
        <v>0.77079188221249506</v>
      </c>
      <c r="F77" s="4"/>
      <c r="G77" s="4"/>
      <c r="H77" s="4"/>
      <c r="I77" s="4"/>
      <c r="J77" s="4"/>
      <c r="K77" s="4"/>
      <c r="L77" s="3"/>
      <c r="M77" s="3"/>
      <c r="N77" s="4"/>
      <c r="O77" s="1">
        <v>287</v>
      </c>
      <c r="P77" s="1">
        <v>762</v>
      </c>
      <c r="Q77" s="4"/>
      <c r="R77" s="7">
        <f>(O76+P77)/(O76+P76+O77+P77)</f>
        <v>0.76442499005173103</v>
      </c>
      <c r="S77" s="4"/>
      <c r="T77" s="4"/>
      <c r="U77" s="4"/>
      <c r="V77" s="4"/>
      <c r="W77" s="4"/>
      <c r="X77" s="4"/>
      <c r="Y77" s="3"/>
    </row>
    <row r="78" spans="1:2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3"/>
      <c r="M78" s="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3"/>
    </row>
    <row r="79" spans="1:25" x14ac:dyDescent="0.2">
      <c r="A79" t="s">
        <v>9</v>
      </c>
      <c r="B79" t="s">
        <v>2</v>
      </c>
      <c r="C79" s="6">
        <v>2.2200000000000001E-2</v>
      </c>
      <c r="D79" t="s">
        <v>3</v>
      </c>
      <c r="E79">
        <v>0.98599999999999999</v>
      </c>
      <c r="F79" t="s">
        <v>4</v>
      </c>
      <c r="G79">
        <v>1.6082000000000001</v>
      </c>
      <c r="H79" t="s">
        <v>5</v>
      </c>
      <c r="I79">
        <v>0.74709999999999999</v>
      </c>
      <c r="J79" t="s">
        <v>6</v>
      </c>
      <c r="K79">
        <v>34.46</v>
      </c>
      <c r="L79" s="3"/>
      <c r="M79" s="3"/>
      <c r="N79" t="s">
        <v>9</v>
      </c>
      <c r="O79" t="s">
        <v>2</v>
      </c>
      <c r="P79">
        <v>1.95E-2</v>
      </c>
      <c r="Q79" t="s">
        <v>3</v>
      </c>
      <c r="R79">
        <v>0.98729999999999996</v>
      </c>
      <c r="S79" t="s">
        <v>4</v>
      </c>
      <c r="T79">
        <v>1.3013999999999999</v>
      </c>
      <c r="U79" t="s">
        <v>5</v>
      </c>
      <c r="W79" t="s">
        <v>6</v>
      </c>
      <c r="X79">
        <v>35.119999999999997</v>
      </c>
      <c r="Y79" s="3"/>
    </row>
    <row r="80" spans="1:2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3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3"/>
    </row>
    <row r="81" spans="1:25" x14ac:dyDescent="0.2">
      <c r="A81" s="1" t="s">
        <v>7</v>
      </c>
      <c r="B81" s="1">
        <v>1139</v>
      </c>
      <c r="C81" s="1">
        <v>309</v>
      </c>
      <c r="D81" s="4"/>
      <c r="E81" s="4"/>
      <c r="F81" s="4"/>
      <c r="G81" s="4"/>
      <c r="H81" s="4"/>
      <c r="I81" s="4"/>
      <c r="J81" s="4"/>
      <c r="K81" s="4"/>
      <c r="L81" s="3"/>
      <c r="M81" s="3"/>
      <c r="N81" s="1" t="s">
        <v>7</v>
      </c>
      <c r="O81" s="1">
        <v>1133</v>
      </c>
      <c r="P81" s="1">
        <v>295</v>
      </c>
      <c r="Q81" s="4"/>
      <c r="R81" s="4"/>
      <c r="S81" s="4"/>
      <c r="T81" s="4"/>
      <c r="U81" s="4"/>
      <c r="V81" s="4"/>
      <c r="W81" s="4"/>
      <c r="X81" s="4"/>
      <c r="Y81" s="3"/>
    </row>
    <row r="82" spans="1:25" x14ac:dyDescent="0.2">
      <c r="A82" s="4"/>
      <c r="B82" s="1">
        <v>307</v>
      </c>
      <c r="C82" s="1">
        <v>758</v>
      </c>
      <c r="D82" s="4"/>
      <c r="E82" s="7">
        <f>(B81+C82)/(B81+C81+B82+C82)</f>
        <v>0.754874651810585</v>
      </c>
      <c r="F82" s="4"/>
      <c r="G82" s="4"/>
      <c r="H82" s="4"/>
      <c r="I82" s="4"/>
      <c r="J82" s="4"/>
      <c r="K82" s="4"/>
      <c r="L82" s="3"/>
      <c r="M82" s="3"/>
      <c r="N82" s="4"/>
      <c r="O82" s="1">
        <v>313</v>
      </c>
      <c r="P82" s="1">
        <v>772</v>
      </c>
      <c r="Q82" s="4"/>
      <c r="R82" s="7">
        <f>(O81+P82)/(O81+P81+O82+P82)</f>
        <v>0.75805809789096701</v>
      </c>
      <c r="S82" s="4"/>
      <c r="T82" s="4"/>
      <c r="U82" s="4"/>
      <c r="V82" s="4"/>
      <c r="W82" s="4"/>
      <c r="X82" s="4"/>
      <c r="Y82" s="3"/>
    </row>
    <row r="83" spans="1:2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3"/>
      <c r="M83" s="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3"/>
    </row>
    <row r="84" spans="1:25" x14ac:dyDescent="0.2">
      <c r="A84" t="s">
        <v>10</v>
      </c>
      <c r="B84" t="s">
        <v>2</v>
      </c>
      <c r="C84" s="6">
        <v>2.06E-2</v>
      </c>
      <c r="D84" t="s">
        <v>3</v>
      </c>
      <c r="E84">
        <v>0.98770000000000002</v>
      </c>
      <c r="F84" t="s">
        <v>4</v>
      </c>
      <c r="G84">
        <v>1.4517</v>
      </c>
      <c r="H84" t="s">
        <v>5</v>
      </c>
      <c r="I84">
        <v>0.76270000000000004</v>
      </c>
      <c r="J84" t="s">
        <v>6</v>
      </c>
      <c r="K84">
        <v>28.09</v>
      </c>
      <c r="L84" s="3"/>
      <c r="M84" s="3"/>
      <c r="N84" t="s">
        <v>10</v>
      </c>
      <c r="O84" t="s">
        <v>2</v>
      </c>
      <c r="P84">
        <v>1.9800000000000002E-2</v>
      </c>
      <c r="Q84" t="s">
        <v>3</v>
      </c>
      <c r="R84">
        <v>0.98550000000000004</v>
      </c>
      <c r="S84" t="s">
        <v>4</v>
      </c>
      <c r="T84">
        <v>1.3010999999999999</v>
      </c>
      <c r="U84" t="s">
        <v>5</v>
      </c>
      <c r="V84">
        <v>0.75490000000000002</v>
      </c>
      <c r="W84" t="s">
        <v>6</v>
      </c>
      <c r="X84">
        <v>33.86</v>
      </c>
      <c r="Y84" s="3"/>
    </row>
    <row r="85" spans="1:2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3"/>
      <c r="M85" s="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3"/>
    </row>
    <row r="86" spans="1:25" x14ac:dyDescent="0.2">
      <c r="A86" s="1" t="s">
        <v>7</v>
      </c>
      <c r="B86" s="1">
        <v>1237</v>
      </c>
      <c r="C86" s="1">
        <v>345</v>
      </c>
      <c r="D86" s="4"/>
      <c r="E86" s="4"/>
      <c r="F86" s="4"/>
      <c r="G86" s="4"/>
      <c r="H86" s="4"/>
      <c r="I86" s="4"/>
      <c r="J86" s="4"/>
      <c r="K86" s="4"/>
      <c r="L86" s="3"/>
      <c r="M86" s="3"/>
      <c r="N86" s="1" t="s">
        <v>7</v>
      </c>
      <c r="O86" s="1">
        <v>1154</v>
      </c>
      <c r="P86" s="1">
        <v>303</v>
      </c>
      <c r="Q86" s="4"/>
      <c r="R86" s="4"/>
      <c r="S86" s="4"/>
      <c r="T86" s="4"/>
      <c r="U86" s="4"/>
      <c r="V86" s="4"/>
      <c r="W86" s="4"/>
      <c r="X86" s="4"/>
      <c r="Y86" s="3"/>
    </row>
    <row r="87" spans="1:25" x14ac:dyDescent="0.2">
      <c r="A87" s="4"/>
      <c r="B87" s="1">
        <v>209</v>
      </c>
      <c r="C87" s="1">
        <v>722</v>
      </c>
      <c r="D87" s="4"/>
      <c r="E87" s="7">
        <f>(B86+C87)/(B86+C86+B87+C87)</f>
        <v>0.77954635893354551</v>
      </c>
      <c r="F87" s="4"/>
      <c r="G87" s="4"/>
      <c r="H87" s="4"/>
      <c r="I87" s="4"/>
      <c r="J87" s="4"/>
      <c r="K87" s="4"/>
      <c r="L87" s="3"/>
      <c r="M87" s="3"/>
      <c r="N87" s="4"/>
      <c r="O87" s="1">
        <v>292</v>
      </c>
      <c r="P87" s="1">
        <v>764</v>
      </c>
      <c r="Q87" s="4"/>
      <c r="R87" s="7">
        <f>(O86+P87)/(O86+P86+O87+P87)</f>
        <v>0.76323119777158777</v>
      </c>
      <c r="S87" s="4"/>
      <c r="T87" s="4"/>
      <c r="U87" s="4"/>
      <c r="V87" s="4"/>
      <c r="W87" s="4"/>
      <c r="X87" s="4"/>
      <c r="Y87" s="3"/>
    </row>
    <row r="88" spans="1: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3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3"/>
    </row>
    <row r="89" spans="1:25" x14ac:dyDescent="0.2">
      <c r="A89" t="s">
        <v>11</v>
      </c>
      <c r="B89" t="s">
        <v>2</v>
      </c>
      <c r="C89" s="6">
        <v>1.95E-2</v>
      </c>
      <c r="D89" t="s">
        <v>3</v>
      </c>
      <c r="E89">
        <v>0.98919999999999997</v>
      </c>
      <c r="F89" t="s">
        <v>4</v>
      </c>
      <c r="G89">
        <v>1.7196</v>
      </c>
      <c r="H89" t="s">
        <v>5</v>
      </c>
      <c r="I89">
        <v>0.76470000000000005</v>
      </c>
      <c r="J89" t="s">
        <v>6</v>
      </c>
      <c r="K89">
        <v>28.63</v>
      </c>
      <c r="L89" s="3"/>
      <c r="M89" s="3"/>
      <c r="N89" t="s">
        <v>11</v>
      </c>
      <c r="O89" t="s">
        <v>2</v>
      </c>
      <c r="P89" s="6">
        <v>2.07E-2</v>
      </c>
      <c r="Q89" t="s">
        <v>3</v>
      </c>
      <c r="R89">
        <v>0.98650000000000004</v>
      </c>
      <c r="S89" t="s">
        <v>4</v>
      </c>
      <c r="T89">
        <v>1.1791</v>
      </c>
      <c r="U89" t="s">
        <v>5</v>
      </c>
      <c r="V89">
        <v>0.76370000000000005</v>
      </c>
      <c r="W89" t="s">
        <v>6</v>
      </c>
      <c r="X89">
        <v>31.44</v>
      </c>
      <c r="Y89" s="3"/>
    </row>
    <row r="90" spans="1:2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3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3"/>
    </row>
    <row r="91" spans="1:25" x14ac:dyDescent="0.2">
      <c r="A91" s="1" t="s">
        <v>7</v>
      </c>
      <c r="B91" s="1">
        <v>1180</v>
      </c>
      <c r="C91" s="1">
        <v>316</v>
      </c>
      <c r="D91" s="4"/>
      <c r="E91" s="4"/>
      <c r="F91" s="4"/>
      <c r="G91" s="4"/>
      <c r="H91" s="4"/>
      <c r="I91" s="4"/>
      <c r="J91" s="4"/>
      <c r="K91" s="4"/>
      <c r="L91" s="3"/>
      <c r="M91" s="3"/>
      <c r="N91" s="1" t="s">
        <v>7</v>
      </c>
      <c r="O91" s="1">
        <v>1225</v>
      </c>
      <c r="P91" s="1">
        <v>346</v>
      </c>
      <c r="Q91" s="4"/>
      <c r="R91" s="4"/>
      <c r="S91" s="4"/>
      <c r="T91" s="4"/>
      <c r="U91" s="4"/>
      <c r="V91" s="4"/>
      <c r="W91" s="4"/>
      <c r="X91" s="4"/>
      <c r="Y91" s="3"/>
    </row>
    <row r="92" spans="1:25" x14ac:dyDescent="0.2">
      <c r="A92" s="4"/>
      <c r="B92" s="1">
        <v>266</v>
      </c>
      <c r="C92" s="1">
        <v>751</v>
      </c>
      <c r="D92" s="4"/>
      <c r="E92" s="7">
        <f>(B91+C92)/(B91+C91+B92+C92)</f>
        <v>0.76840429765220852</v>
      </c>
      <c r="F92" s="4"/>
      <c r="G92" s="4"/>
      <c r="H92" s="4"/>
      <c r="I92" s="4"/>
      <c r="J92" s="4"/>
      <c r="K92" s="4"/>
      <c r="L92" s="3"/>
      <c r="M92" s="3"/>
      <c r="N92" s="4"/>
      <c r="O92" s="1">
        <v>221</v>
      </c>
      <c r="P92" s="1">
        <v>721</v>
      </c>
      <c r="Q92" s="4"/>
      <c r="R92" s="7">
        <f>(O91+P92)/(O91+P91+O92+P92)</f>
        <v>0.77437325905292476</v>
      </c>
      <c r="S92" s="4"/>
      <c r="T92" s="4"/>
      <c r="U92" s="4"/>
      <c r="V92" s="4"/>
      <c r="W92" s="4"/>
      <c r="X92" s="4"/>
      <c r="Y92" s="3"/>
    </row>
    <row r="93" spans="1:2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3"/>
    </row>
    <row r="94" spans="1:25" x14ac:dyDescent="0.2">
      <c r="A94" s="3" t="s">
        <v>13</v>
      </c>
      <c r="B94" s="3"/>
      <c r="C94" s="3">
        <f>AVERAGE(C69,C74,C79,C84,C89)</f>
        <v>2.1120000000000003E-2</v>
      </c>
      <c r="D94" s="3"/>
      <c r="E94" s="3">
        <f>AVERAGE(E69,E74,E79,E84,E89)</f>
        <v>0.98728000000000016</v>
      </c>
      <c r="F94" s="3"/>
      <c r="G94" s="3">
        <f>AVERAGE(G69,G74,G79,G84,G89)</f>
        <v>1.5643400000000001</v>
      </c>
      <c r="H94" s="3"/>
      <c r="I94" s="3">
        <f>AVERAGE(I69,I74,I79,I84,I89)</f>
        <v>0.76116000000000006</v>
      </c>
      <c r="J94" s="3"/>
      <c r="K94" s="3">
        <f>AVERAGE(K69,K74,K79,K84,K89)</f>
        <v>30.2</v>
      </c>
      <c r="L94" s="3"/>
      <c r="M94" s="3"/>
      <c r="N94" s="3" t="s">
        <v>13</v>
      </c>
      <c r="O94" s="3"/>
      <c r="P94" s="3">
        <f>AVERAGE(P69,P74,P79,P84,P89)</f>
        <v>2.026E-2</v>
      </c>
      <c r="Q94" s="3"/>
      <c r="R94" s="3">
        <f>AVERAGE(R69,R74,R79,R84,R89)</f>
        <v>0.98670000000000013</v>
      </c>
      <c r="S94" s="3"/>
      <c r="T94" s="3">
        <f>AVERAGE(T69,T74,T79,T84,T89)</f>
        <v>1.2787799999999998</v>
      </c>
      <c r="U94" s="3"/>
      <c r="V94" s="3">
        <f>AVERAGE(V69,V74,V79,V84,V89)</f>
        <v>0.76297500000000007</v>
      </c>
      <c r="W94" s="3"/>
      <c r="X94" s="3">
        <f>AVERAGE(X69,X74,X79,X84,X89)</f>
        <v>33.608000000000004</v>
      </c>
      <c r="Y94" s="3"/>
    </row>
    <row r="95" spans="1: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">
      <c r="A97" s="3"/>
      <c r="B97" s="3"/>
      <c r="C97" s="3" t="s">
        <v>16</v>
      </c>
      <c r="D97" s="3"/>
      <c r="E97" s="3">
        <f>AVERAGE(E72,E77,E82,E87,E92)</f>
        <v>0.77039395145244727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 t="s">
        <v>16</v>
      </c>
      <c r="Q97" s="3"/>
      <c r="R97" s="3">
        <f>AVERAGE(R72,R77,R82,R87,R92)</f>
        <v>0.76713091922005572</v>
      </c>
      <c r="S97" s="3"/>
      <c r="T97" s="3"/>
      <c r="U97" s="3"/>
      <c r="V97" s="3"/>
      <c r="W97" s="3"/>
      <c r="X97" s="3"/>
      <c r="Y97" s="3"/>
    </row>
    <row r="98" spans="1:25" x14ac:dyDescent="0.2">
      <c r="A98" s="3" t="s">
        <v>19</v>
      </c>
      <c r="B98" s="13">
        <f>AVERAGE(B91,B86,B81,B76,B71)</f>
        <v>1199.4000000000001</v>
      </c>
      <c r="C98" s="13">
        <f>AVERAGE(C91,C86,C81,C76,C71)</f>
        <v>330.4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 t="s">
        <v>19</v>
      </c>
      <c r="O98" s="13">
        <f>AVERAGE(O91,O86,O81,O76,O71)</f>
        <v>1175</v>
      </c>
      <c r="P98" s="13">
        <f>AVERAGE(P91,P86,P81,P76,P71)</f>
        <v>314.2</v>
      </c>
      <c r="S98" s="3"/>
      <c r="T98" s="3"/>
      <c r="U98" s="3"/>
      <c r="V98" s="3"/>
      <c r="W98" s="3"/>
      <c r="X98" s="3"/>
      <c r="Y98" s="3"/>
    </row>
    <row r="99" spans="1:25" x14ac:dyDescent="0.2">
      <c r="A99" s="3"/>
      <c r="B99" s="13">
        <f>AVERAGE(B92,B87,B82,B77,B72)</f>
        <v>246.6</v>
      </c>
      <c r="C99" s="13">
        <f>AVERAGE(C92,C87,C82,C77,C72)</f>
        <v>736.6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3">
        <f>AVERAGE(O92,O87,O82,O77,O72)</f>
        <v>271</v>
      </c>
      <c r="P99" s="13">
        <f>AVERAGE(P92,P87,P82,P77,P72)</f>
        <v>752.8</v>
      </c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3"/>
      <c r="P100" s="1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">
      <c r="A102" s="3"/>
      <c r="B102" s="10" t="s">
        <v>14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3"/>
      <c r="X102" s="3"/>
      <c r="Y102" s="3"/>
    </row>
    <row r="103" spans="1:25" x14ac:dyDescent="0.2">
      <c r="A103" s="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3"/>
      <c r="X103" s="3"/>
      <c r="Y103" s="3"/>
    </row>
    <row r="104" spans="1:25" x14ac:dyDescent="0.2">
      <c r="A104" s="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3"/>
      <c r="X104" s="3"/>
      <c r="Y104" s="3"/>
    </row>
    <row r="105" spans="1:25" ht="34" x14ac:dyDescent="0.4">
      <c r="A105" s="8" t="s">
        <v>0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3"/>
      <c r="M105" s="3"/>
      <c r="N105" s="9" t="s">
        <v>12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">
      <c r="A107" s="2">
        <v>32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>
        <v>32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">
      <c r="A108" t="s">
        <v>1</v>
      </c>
      <c r="B108" t="s">
        <v>2</v>
      </c>
      <c r="C108">
        <v>2.6700000000000002E-2</v>
      </c>
      <c r="D108" t="s">
        <v>3</v>
      </c>
      <c r="E108">
        <v>0.98750000000000004</v>
      </c>
      <c r="F108" t="s">
        <v>4</v>
      </c>
      <c r="G108">
        <v>1.1089</v>
      </c>
      <c r="H108" t="s">
        <v>5</v>
      </c>
      <c r="I108">
        <v>0.76370000000000005</v>
      </c>
      <c r="J108" t="s">
        <v>6</v>
      </c>
      <c r="K108">
        <v>74.39</v>
      </c>
      <c r="L108" s="3"/>
      <c r="M108" s="3"/>
      <c r="N108" s="1" t="s">
        <v>1</v>
      </c>
      <c r="O108" s="1" t="s">
        <v>2</v>
      </c>
      <c r="P108" s="1">
        <v>2.2599999999999999E-2</v>
      </c>
      <c r="Q108" s="1" t="s">
        <v>3</v>
      </c>
      <c r="R108" s="1">
        <v>0.98629999999999995</v>
      </c>
      <c r="S108" s="1" t="s">
        <v>4</v>
      </c>
      <c r="T108" s="1">
        <v>1.2321</v>
      </c>
      <c r="U108" s="1" t="s">
        <v>5</v>
      </c>
      <c r="V108" s="1">
        <v>0.76670000000000005</v>
      </c>
      <c r="W108" s="1" t="s">
        <v>6</v>
      </c>
      <c r="X108" s="1">
        <v>79.040000000000006</v>
      </c>
      <c r="Y108" s="3" t="s">
        <v>15</v>
      </c>
    </row>
    <row r="109" spans="1:2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"/>
      <c r="M109" s="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3"/>
    </row>
    <row r="110" spans="1:25" x14ac:dyDescent="0.2">
      <c r="A110" t="s">
        <v>7</v>
      </c>
      <c r="B110" s="1">
        <v>1229</v>
      </c>
      <c r="C110" s="1">
        <v>374</v>
      </c>
      <c r="D110" s="4"/>
      <c r="E110" s="4"/>
      <c r="F110" s="4"/>
      <c r="G110" s="4"/>
      <c r="H110" s="4"/>
      <c r="I110" s="4"/>
      <c r="J110" s="4"/>
      <c r="K110" s="4"/>
      <c r="L110" s="3"/>
      <c r="M110" s="3"/>
      <c r="N110" s="1" t="s">
        <v>7</v>
      </c>
      <c r="O110" s="1">
        <v>1261</v>
      </c>
      <c r="P110" s="1">
        <v>371</v>
      </c>
      <c r="Q110" s="4"/>
      <c r="R110" s="4"/>
      <c r="S110" s="4"/>
      <c r="T110" s="4"/>
      <c r="U110" s="4"/>
      <c r="V110" s="4"/>
      <c r="W110" s="4"/>
      <c r="X110" s="4"/>
      <c r="Y110" s="3"/>
    </row>
    <row r="111" spans="1:25" x14ac:dyDescent="0.2">
      <c r="A111" s="4"/>
      <c r="B111" s="1">
        <v>217</v>
      </c>
      <c r="C111" s="1">
        <v>693</v>
      </c>
      <c r="D111" s="4"/>
      <c r="E111" s="7">
        <f>(B110+C111)/(B110+C110+B111+C111)</f>
        <v>0.76482292081177872</v>
      </c>
      <c r="F111" s="4"/>
      <c r="G111" s="4"/>
      <c r="H111" s="4"/>
      <c r="I111" s="4"/>
      <c r="J111" s="4"/>
      <c r="K111" s="4"/>
      <c r="L111" s="3"/>
      <c r="M111" s="3"/>
      <c r="N111" s="4"/>
      <c r="O111" s="1">
        <v>185</v>
      </c>
      <c r="P111" s="1">
        <v>696</v>
      </c>
      <c r="Q111" s="4"/>
      <c r="R111" s="7">
        <f>(O110+P111)/(O110+P110+O111+P111)</f>
        <v>0.77875049741345004</v>
      </c>
      <c r="S111" s="4"/>
      <c r="T111" s="4"/>
      <c r="U111" s="4"/>
      <c r="V111" s="4"/>
      <c r="W111" s="4"/>
      <c r="X111" s="4"/>
      <c r="Y111" s="3"/>
    </row>
    <row r="112" spans="1:2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"/>
      <c r="M112" s="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3"/>
    </row>
    <row r="113" spans="1:25" x14ac:dyDescent="0.2">
      <c r="A113" t="s">
        <v>8</v>
      </c>
      <c r="B113" t="s">
        <v>2</v>
      </c>
      <c r="C113" s="6">
        <v>3.32E-2</v>
      </c>
      <c r="D113" t="s">
        <v>3</v>
      </c>
      <c r="E113">
        <v>0.98499999999999999</v>
      </c>
      <c r="F113" t="s">
        <v>4</v>
      </c>
      <c r="G113">
        <v>1.1322000000000001</v>
      </c>
      <c r="H113" t="s">
        <v>5</v>
      </c>
      <c r="I113">
        <v>0.77549999999999997</v>
      </c>
      <c r="J113" t="s">
        <v>6</v>
      </c>
      <c r="K113">
        <v>79.95</v>
      </c>
      <c r="L113" s="3"/>
      <c r="M113" s="3"/>
      <c r="N113" s="1" t="s">
        <v>8</v>
      </c>
      <c r="O113" t="s">
        <v>2</v>
      </c>
      <c r="P113" s="1">
        <v>2.06E-2</v>
      </c>
      <c r="Q113" t="s">
        <v>3</v>
      </c>
      <c r="R113">
        <v>0.98770000000000002</v>
      </c>
      <c r="S113" t="s">
        <v>4</v>
      </c>
      <c r="T113">
        <v>1.4633</v>
      </c>
      <c r="U113" t="s">
        <v>5</v>
      </c>
      <c r="V113">
        <v>0.77249999999999996</v>
      </c>
      <c r="W113" t="s">
        <v>6</v>
      </c>
      <c r="X113">
        <v>81.77</v>
      </c>
      <c r="Y113" s="3" t="s">
        <v>15</v>
      </c>
    </row>
    <row r="114" spans="1:2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"/>
      <c r="M114" s="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3"/>
    </row>
    <row r="115" spans="1:25" x14ac:dyDescent="0.2">
      <c r="A115" s="1" t="s">
        <v>7</v>
      </c>
      <c r="B115" s="1">
        <v>1218</v>
      </c>
      <c r="C115" s="1">
        <v>352</v>
      </c>
      <c r="D115" s="4"/>
      <c r="E115" s="4"/>
      <c r="F115" s="4"/>
      <c r="G115" s="4"/>
      <c r="H115" s="4"/>
      <c r="I115" s="4"/>
      <c r="J115" s="4"/>
      <c r="K115" s="4"/>
      <c r="L115" s="3"/>
      <c r="M115" s="3"/>
      <c r="N115" s="1" t="s">
        <v>7</v>
      </c>
      <c r="O115">
        <v>1263</v>
      </c>
      <c r="P115">
        <v>357</v>
      </c>
      <c r="Q115" s="4"/>
      <c r="R115" s="4"/>
      <c r="S115" s="4"/>
      <c r="T115" s="4"/>
      <c r="U115" s="4"/>
      <c r="V115" s="4"/>
      <c r="W115" s="4"/>
      <c r="X115" s="4"/>
      <c r="Y115" s="3"/>
    </row>
    <row r="116" spans="1:25" x14ac:dyDescent="0.2">
      <c r="A116" s="4"/>
      <c r="B116" s="1">
        <v>228</v>
      </c>
      <c r="C116" s="1">
        <v>715</v>
      </c>
      <c r="D116" s="4"/>
      <c r="E116" s="7">
        <f>(B115+C116)/(B115+C115+B116+C116)</f>
        <v>0.769200159172304</v>
      </c>
      <c r="F116" s="4"/>
      <c r="G116" s="4"/>
      <c r="H116" s="4"/>
      <c r="I116" s="4"/>
      <c r="J116" s="4"/>
      <c r="K116" s="4"/>
      <c r="L116" s="3"/>
      <c r="M116" s="3"/>
      <c r="N116" s="4"/>
      <c r="O116" s="1">
        <v>183</v>
      </c>
      <c r="P116" s="1">
        <v>710</v>
      </c>
      <c r="Q116" s="4"/>
      <c r="R116" s="7">
        <f>(O115+P116)/(O115+P115+O116+P116)</f>
        <v>0.78511738957421406</v>
      </c>
      <c r="S116" s="4"/>
      <c r="T116" s="4"/>
      <c r="U116" s="4"/>
      <c r="V116" s="4"/>
      <c r="W116" s="4"/>
      <c r="X116" s="4"/>
      <c r="Y116" s="3"/>
    </row>
    <row r="117" spans="1:2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"/>
      <c r="M117" s="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3"/>
    </row>
    <row r="118" spans="1:25" x14ac:dyDescent="0.2">
      <c r="A118" t="s">
        <v>9</v>
      </c>
      <c r="B118" t="s">
        <v>2</v>
      </c>
      <c r="C118" s="1">
        <v>2.24E-2</v>
      </c>
      <c r="D118" t="s">
        <v>3</v>
      </c>
      <c r="E118">
        <v>0.98729999999999996</v>
      </c>
      <c r="F118" t="s">
        <v>4</v>
      </c>
      <c r="G118">
        <v>1.6033999999999999</v>
      </c>
      <c r="H118" t="s">
        <v>5</v>
      </c>
      <c r="I118">
        <v>0.77059999999999995</v>
      </c>
      <c r="J118" t="s">
        <v>6</v>
      </c>
      <c r="K118">
        <v>83.22</v>
      </c>
      <c r="L118" s="3"/>
      <c r="M118" s="3"/>
      <c r="N118" s="1" t="s">
        <v>9</v>
      </c>
      <c r="O118" s="1" t="s">
        <v>2</v>
      </c>
      <c r="P118" s="1">
        <v>1.9300000000000001E-2</v>
      </c>
      <c r="Q118" s="1" t="s">
        <v>3</v>
      </c>
      <c r="R118" s="1">
        <v>0.98799999999999999</v>
      </c>
      <c r="S118" s="1" t="s">
        <v>4</v>
      </c>
      <c r="T118" s="1">
        <v>1.6071</v>
      </c>
      <c r="U118" s="1" t="s">
        <v>5</v>
      </c>
      <c r="V118" s="1">
        <v>0.76570000000000005</v>
      </c>
      <c r="W118" s="1" t="s">
        <v>6</v>
      </c>
      <c r="X118" s="1">
        <v>89.52</v>
      </c>
      <c r="Y118" s="3" t="s">
        <v>18</v>
      </c>
    </row>
    <row r="119" spans="1:2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3"/>
      <c r="M119" s="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3"/>
    </row>
    <row r="120" spans="1:25" x14ac:dyDescent="0.2">
      <c r="A120" s="1" t="s">
        <v>7</v>
      </c>
      <c r="B120">
        <v>1216</v>
      </c>
      <c r="C120">
        <v>335</v>
      </c>
      <c r="D120" s="4"/>
      <c r="E120" s="4"/>
      <c r="F120" s="4"/>
      <c r="G120" s="4"/>
      <c r="H120" s="4"/>
      <c r="I120" s="4"/>
      <c r="J120" s="4"/>
      <c r="K120" s="4"/>
      <c r="L120" s="3"/>
      <c r="M120" s="3"/>
      <c r="N120" s="1" t="s">
        <v>7</v>
      </c>
      <c r="O120" s="1">
        <v>1198</v>
      </c>
      <c r="P120" s="1">
        <v>326</v>
      </c>
      <c r="Q120" s="4"/>
      <c r="R120" s="4"/>
      <c r="S120" s="4"/>
      <c r="T120" s="4"/>
      <c r="U120" s="4"/>
      <c r="V120" s="4"/>
      <c r="W120" s="4"/>
      <c r="X120" s="4"/>
      <c r="Y120" s="3"/>
    </row>
    <row r="121" spans="1:25" x14ac:dyDescent="0.2">
      <c r="A121" s="4"/>
      <c r="B121" s="1">
        <v>230</v>
      </c>
      <c r="C121" s="1">
        <v>732</v>
      </c>
      <c r="D121" s="4"/>
      <c r="E121" s="7">
        <f>(B120+C121)/(B120+C120+B121+C121)</f>
        <v>0.77516912057302034</v>
      </c>
      <c r="F121" s="4"/>
      <c r="G121" s="4"/>
      <c r="H121" s="4"/>
      <c r="I121" s="4"/>
      <c r="J121" s="4"/>
      <c r="K121" s="4"/>
      <c r="L121" s="3"/>
      <c r="M121" s="3"/>
      <c r="N121" s="4"/>
      <c r="O121" s="1">
        <v>248</v>
      </c>
      <c r="P121" s="1">
        <v>741</v>
      </c>
      <c r="Q121" s="4"/>
      <c r="R121" s="7">
        <f>(O120+P121)/(O120+P120+O121+P121)</f>
        <v>0.77158774373259054</v>
      </c>
      <c r="S121" s="4"/>
      <c r="T121" s="4"/>
      <c r="U121" s="4"/>
      <c r="V121" s="4"/>
      <c r="W121" s="4"/>
      <c r="X121" s="4"/>
      <c r="Y121" s="3"/>
    </row>
    <row r="122" spans="1:2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"/>
      <c r="M122" s="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3"/>
    </row>
    <row r="123" spans="1:25" x14ac:dyDescent="0.2">
      <c r="A123" t="s">
        <v>10</v>
      </c>
      <c r="B123" t="s">
        <v>2</v>
      </c>
      <c r="C123" s="12">
        <v>2.4E-2</v>
      </c>
      <c r="D123" t="s">
        <v>3</v>
      </c>
      <c r="E123">
        <v>0.98729999999999996</v>
      </c>
      <c r="F123" t="s">
        <v>4</v>
      </c>
      <c r="G123">
        <v>1.6620999999999999</v>
      </c>
      <c r="H123" t="s">
        <v>5</v>
      </c>
      <c r="I123">
        <v>0.73140000000000005</v>
      </c>
      <c r="J123" t="s">
        <v>6</v>
      </c>
      <c r="K123">
        <v>84.67</v>
      </c>
      <c r="L123" s="3"/>
      <c r="M123" s="3"/>
      <c r="N123" s="1" t="s">
        <v>10</v>
      </c>
      <c r="O123" s="1" t="s">
        <v>2</v>
      </c>
      <c r="P123" s="1">
        <v>2.1000000000000001E-2</v>
      </c>
      <c r="Q123" s="1" t="s">
        <v>3</v>
      </c>
      <c r="R123" s="1">
        <v>0.98770000000000002</v>
      </c>
      <c r="S123" s="1" t="s">
        <v>4</v>
      </c>
      <c r="T123" s="1">
        <v>1.6088</v>
      </c>
      <c r="U123" s="1" t="s">
        <v>5</v>
      </c>
      <c r="V123" s="1">
        <v>0.76570000000000005</v>
      </c>
      <c r="W123" s="1" t="s">
        <v>6</v>
      </c>
      <c r="X123" s="1">
        <v>85.97</v>
      </c>
      <c r="Y123" s="3"/>
    </row>
    <row r="124" spans="1:2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"/>
      <c r="M124" s="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3"/>
    </row>
    <row r="125" spans="1:25" x14ac:dyDescent="0.2">
      <c r="A125" s="1" t="s">
        <v>7</v>
      </c>
      <c r="B125" s="1">
        <v>1041</v>
      </c>
      <c r="C125" s="1">
        <v>256</v>
      </c>
      <c r="D125" s="4"/>
      <c r="E125" s="4"/>
      <c r="F125" s="4"/>
      <c r="G125" s="4"/>
      <c r="H125" s="4"/>
      <c r="I125" s="4"/>
      <c r="J125" s="4"/>
      <c r="K125" s="4"/>
      <c r="L125" s="3"/>
      <c r="M125" s="3"/>
      <c r="N125" s="1" t="s">
        <v>7</v>
      </c>
      <c r="O125" s="1">
        <v>1269</v>
      </c>
      <c r="P125" s="1">
        <v>382</v>
      </c>
      <c r="Q125" s="4"/>
      <c r="R125" s="4"/>
      <c r="S125" s="4"/>
      <c r="T125" s="4"/>
      <c r="U125" s="4"/>
      <c r="V125" s="4"/>
      <c r="W125" s="4"/>
      <c r="X125" s="4"/>
      <c r="Y125" s="3"/>
    </row>
    <row r="126" spans="1:25" x14ac:dyDescent="0.2">
      <c r="A126" s="4"/>
      <c r="B126" s="1">
        <v>405</v>
      </c>
      <c r="C126" s="1">
        <v>811</v>
      </c>
      <c r="D126" s="4"/>
      <c r="E126" s="7">
        <f>(B125+C126)/(B125+C125+B126+C126)</f>
        <v>0.73696776760843619</v>
      </c>
      <c r="F126" s="4"/>
      <c r="G126" s="4"/>
      <c r="H126" s="4"/>
      <c r="I126" s="4"/>
      <c r="J126" s="4"/>
      <c r="K126" s="4"/>
      <c r="L126" s="3"/>
      <c r="M126" s="3"/>
      <c r="N126" s="4"/>
      <c r="O126" s="1">
        <v>177</v>
      </c>
      <c r="P126" s="1">
        <v>685</v>
      </c>
      <c r="Q126" s="4"/>
      <c r="R126" s="7">
        <f>(O125+P126)/(O125+P125+O126+P126)</f>
        <v>0.77755670513330677</v>
      </c>
      <c r="S126" s="4"/>
      <c r="T126" s="4"/>
      <c r="U126" s="4"/>
      <c r="V126" s="4"/>
      <c r="W126" s="4"/>
      <c r="X126" s="4"/>
      <c r="Y126" s="3"/>
    </row>
    <row r="127" spans="1:2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"/>
      <c r="M127" s="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3"/>
    </row>
    <row r="128" spans="1:25" x14ac:dyDescent="0.2">
      <c r="A128" t="s">
        <v>11</v>
      </c>
      <c r="B128" t="s">
        <v>2</v>
      </c>
      <c r="C128" s="12">
        <v>2.3900000000000001E-2</v>
      </c>
      <c r="D128" t="s">
        <v>3</v>
      </c>
      <c r="E128">
        <v>0.98699999999999999</v>
      </c>
      <c r="F128" t="s">
        <v>4</v>
      </c>
      <c r="G128">
        <v>1.5239</v>
      </c>
      <c r="H128" t="s">
        <v>5</v>
      </c>
      <c r="I128">
        <v>0.77249999999999996</v>
      </c>
      <c r="J128" t="s">
        <v>6</v>
      </c>
      <c r="K128">
        <v>86.63</v>
      </c>
      <c r="L128" s="3"/>
      <c r="M128" s="3"/>
      <c r="N128" s="1" t="s">
        <v>11</v>
      </c>
      <c r="O128" s="1" t="s">
        <v>2</v>
      </c>
      <c r="P128" s="1">
        <v>0.02</v>
      </c>
      <c r="Q128" s="1" t="s">
        <v>3</v>
      </c>
      <c r="R128" s="1">
        <v>0.98870000000000002</v>
      </c>
      <c r="S128" s="1" t="s">
        <v>4</v>
      </c>
      <c r="T128" s="1">
        <v>1.5583</v>
      </c>
      <c r="U128" s="1" t="s">
        <v>5</v>
      </c>
      <c r="V128" s="1">
        <v>0.76270000000000004</v>
      </c>
      <c r="W128" s="1" t="s">
        <v>6</v>
      </c>
      <c r="X128" s="1">
        <v>85.14</v>
      </c>
      <c r="Y128" s="3"/>
    </row>
    <row r="129" spans="1:2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3"/>
      <c r="M129" s="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3"/>
    </row>
    <row r="130" spans="1:25" x14ac:dyDescent="0.2">
      <c r="A130" s="1" t="s">
        <v>7</v>
      </c>
      <c r="B130" s="1">
        <v>1249</v>
      </c>
      <c r="C130" s="1">
        <v>378</v>
      </c>
      <c r="D130" s="4"/>
      <c r="E130" s="4"/>
      <c r="F130" s="4"/>
      <c r="G130" s="4"/>
      <c r="H130" s="4"/>
      <c r="I130" s="4"/>
      <c r="J130" s="4"/>
      <c r="K130" s="4"/>
      <c r="L130" s="3"/>
      <c r="M130" s="3"/>
      <c r="N130" s="1" t="s">
        <v>7</v>
      </c>
      <c r="O130" s="1">
        <v>1191</v>
      </c>
      <c r="P130" s="1">
        <v>327</v>
      </c>
      <c r="Q130" s="4"/>
      <c r="R130" s="4"/>
      <c r="S130" s="4"/>
      <c r="T130" s="4"/>
      <c r="U130" s="4"/>
      <c r="V130" s="4"/>
      <c r="W130" s="4"/>
      <c r="X130" s="4"/>
      <c r="Y130" s="3"/>
    </row>
    <row r="131" spans="1:25" x14ac:dyDescent="0.2">
      <c r="A131" s="4"/>
      <c r="B131" s="1">
        <v>197</v>
      </c>
      <c r="C131" s="1">
        <v>689</v>
      </c>
      <c r="D131" s="4"/>
      <c r="E131" s="7">
        <f>(B130+C131)/(B130+C130+B131+C131)</f>
        <v>0.77118981297254274</v>
      </c>
      <c r="F131" s="4"/>
      <c r="G131" s="4"/>
      <c r="H131" s="4"/>
      <c r="I131" s="4"/>
      <c r="J131" s="4"/>
      <c r="K131" s="4"/>
      <c r="L131" s="3"/>
      <c r="M131" s="3"/>
      <c r="N131" s="4"/>
      <c r="O131" s="1">
        <v>255</v>
      </c>
      <c r="P131" s="1">
        <v>740</v>
      </c>
      <c r="Q131" s="4"/>
      <c r="R131" s="7">
        <f>(O130+P131)/(O130+P130+O131+P131)</f>
        <v>0.76840429765220852</v>
      </c>
      <c r="S131" s="4"/>
      <c r="T131" s="4"/>
      <c r="U131" s="4"/>
      <c r="V131" s="4"/>
      <c r="W131" s="4"/>
      <c r="X131" s="4"/>
      <c r="Y131" s="3"/>
    </row>
    <row r="132" spans="1:2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3"/>
      <c r="M132" s="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3"/>
    </row>
    <row r="133" spans="1:25" x14ac:dyDescent="0.2">
      <c r="A133" s="3" t="s">
        <v>13</v>
      </c>
      <c r="B133" s="3"/>
      <c r="C133" s="3" t="e">
        <f>AVERAGE(C108,C113,#REF!,C123,C128)</f>
        <v>#REF!</v>
      </c>
      <c r="D133" s="3"/>
      <c r="E133" s="3">
        <f>AVERAGE(E108,E113,E118,E123,E128)</f>
        <v>0.98682000000000003</v>
      </c>
      <c r="F133" s="3"/>
      <c r="G133" s="3">
        <f>AVERAGE(G108,G113,G118,G123,G128)</f>
        <v>1.4060999999999999</v>
      </c>
      <c r="H133" s="3"/>
      <c r="I133" s="3">
        <f>AVERAGE(I108,I113,I118,I123,I128)</f>
        <v>0.76273999999999997</v>
      </c>
      <c r="J133" s="3"/>
      <c r="K133" s="3">
        <f>AVERAGE(K108,K113,K118,K123,K128)</f>
        <v>81.772000000000006</v>
      </c>
      <c r="L133" s="3"/>
      <c r="M133" s="3"/>
      <c r="N133" s="3" t="s">
        <v>13</v>
      </c>
      <c r="O133" s="3"/>
      <c r="P133" s="3">
        <f>AVERAGE(P108,P113,P118,P123,P128)</f>
        <v>2.0700000000000003E-2</v>
      </c>
      <c r="Q133" s="3"/>
      <c r="R133" s="3">
        <f>AVERAGE(R108,R113,R118,R123,R128)</f>
        <v>0.98767999999999989</v>
      </c>
      <c r="S133" s="3"/>
      <c r="T133" s="3">
        <f>AVERAGE(T108,T113,T118,T123,T128)</f>
        <v>1.4939200000000001</v>
      </c>
      <c r="U133" s="3"/>
      <c r="V133" s="3">
        <f>AVERAGE(V108,V113,V118,V123,V128)</f>
        <v>0.76666000000000001</v>
      </c>
      <c r="W133" s="3"/>
      <c r="X133" s="3">
        <f>AVERAGE(X108,X113,X118,X123,X128)</f>
        <v>84.287999999999982</v>
      </c>
      <c r="Y133" s="3"/>
    </row>
    <row r="134" spans="1:2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">
      <c r="A136" s="3"/>
      <c r="B136" s="3"/>
      <c r="C136" s="3" t="s">
        <v>16</v>
      </c>
      <c r="D136" s="3"/>
      <c r="E136" s="3">
        <f>AVERAGE(E111,E116,E121,E126,E131)</f>
        <v>0.76346995622761649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 t="s">
        <v>16</v>
      </c>
      <c r="Q136" s="3"/>
      <c r="R136" s="3">
        <f>AVERAGE(R111,R116,R121,R126,R131)</f>
        <v>0.77628332670115396</v>
      </c>
      <c r="S136" s="3"/>
      <c r="T136" s="3"/>
      <c r="U136" s="3"/>
      <c r="V136" s="3"/>
      <c r="W136" s="3"/>
      <c r="X136" s="3"/>
      <c r="Y136" s="3"/>
    </row>
    <row r="137" spans="1:25" x14ac:dyDescent="0.2">
      <c r="A137" s="3" t="s">
        <v>19</v>
      </c>
      <c r="B137" s="13">
        <f>AVERAGE(B130,B125,B120,B115,B110)</f>
        <v>1190.5999999999999</v>
      </c>
      <c r="C137" s="13">
        <f>AVERAGE(C130,C125,C120,C115,C110)</f>
        <v>339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 t="s">
        <v>19</v>
      </c>
      <c r="O137" s="13">
        <f>AVERAGE(O130,O125,O120,O115,O110)</f>
        <v>1236.4000000000001</v>
      </c>
      <c r="P137" s="13">
        <f>AVERAGE(P130,P125,P120,P115,P110)</f>
        <v>352.6</v>
      </c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">
      <c r="A138" s="3"/>
      <c r="B138" s="13">
        <f>AVERAGE(B131,B126,B121,B116,B111)</f>
        <v>255.4</v>
      </c>
      <c r="C138" s="13">
        <f>AVERAGE(C131,C126,C121,C116,C111)</f>
        <v>728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3">
        <f>AVERAGE(O131,O126,O121,O116,O111)</f>
        <v>209.6</v>
      </c>
      <c r="P138" s="13">
        <f>AVERAGE(P131,P126,P121,P116,P111)</f>
        <v>714.4</v>
      </c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">
      <c r="A139" s="2">
        <v>64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2">
        <v>64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">
      <c r="A140" t="s">
        <v>1</v>
      </c>
      <c r="B140" t="s">
        <v>2</v>
      </c>
      <c r="C140">
        <v>2.2499999999999999E-2</v>
      </c>
      <c r="D140" t="s">
        <v>3</v>
      </c>
      <c r="E140">
        <v>0.98629999999999995</v>
      </c>
      <c r="F140" t="s">
        <v>4</v>
      </c>
      <c r="G140">
        <v>1.2677</v>
      </c>
      <c r="H140" t="s">
        <v>5</v>
      </c>
      <c r="I140">
        <v>0.76180000000000003</v>
      </c>
      <c r="J140" t="s">
        <v>6</v>
      </c>
      <c r="K140">
        <v>92.83</v>
      </c>
      <c r="L140" s="3"/>
      <c r="M140" s="3"/>
      <c r="N140" t="s">
        <v>1</v>
      </c>
      <c r="O140" t="s">
        <v>2</v>
      </c>
      <c r="P140">
        <v>2.5399999999999999E-2</v>
      </c>
      <c r="Q140" t="s">
        <v>3</v>
      </c>
      <c r="R140">
        <v>0.98819999999999997</v>
      </c>
      <c r="S140" t="s">
        <v>4</v>
      </c>
      <c r="T140">
        <v>1.4547000000000001</v>
      </c>
      <c r="U140" t="s">
        <v>5</v>
      </c>
      <c r="V140">
        <v>0.749</v>
      </c>
      <c r="W140" t="s">
        <v>6</v>
      </c>
      <c r="X140">
        <v>100.86</v>
      </c>
      <c r="Y140" s="3" t="s">
        <v>17</v>
      </c>
    </row>
    <row r="141" spans="1:2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/>
      <c r="M141" s="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3"/>
    </row>
    <row r="142" spans="1:25" x14ac:dyDescent="0.2">
      <c r="A142" t="s">
        <v>7</v>
      </c>
      <c r="B142" s="1">
        <v>1195</v>
      </c>
      <c r="C142" s="1">
        <v>318</v>
      </c>
      <c r="D142" s="4"/>
      <c r="E142" s="4"/>
      <c r="F142" s="4"/>
      <c r="G142" s="4"/>
      <c r="H142" s="4"/>
      <c r="I142" s="4"/>
      <c r="J142" s="4"/>
      <c r="K142" s="4"/>
      <c r="L142" s="3"/>
      <c r="M142" s="3"/>
      <c r="N142" t="s">
        <v>7</v>
      </c>
      <c r="O142" s="1">
        <v>1129</v>
      </c>
      <c r="P142" s="1">
        <v>295</v>
      </c>
      <c r="Q142" s="4"/>
      <c r="R142" s="4"/>
      <c r="S142" s="4"/>
      <c r="T142" s="4"/>
      <c r="U142" s="4"/>
      <c r="V142" s="4"/>
      <c r="W142" s="4"/>
      <c r="X142" s="4"/>
      <c r="Y142" s="3"/>
    </row>
    <row r="143" spans="1:25" x14ac:dyDescent="0.2">
      <c r="A143" s="4"/>
      <c r="B143" s="1">
        <v>251</v>
      </c>
      <c r="C143" s="1">
        <v>749</v>
      </c>
      <c r="D143" s="4"/>
      <c r="E143" s="7">
        <f>(B142+C143)/(B142+C142+B143+C143)</f>
        <v>0.77357739753282928</v>
      </c>
      <c r="F143" s="4"/>
      <c r="G143" s="4"/>
      <c r="H143" s="4"/>
      <c r="I143" s="4"/>
      <c r="J143" s="4"/>
      <c r="K143" s="4"/>
      <c r="L143" s="3"/>
      <c r="M143" s="3"/>
      <c r="N143" s="4"/>
      <c r="O143" s="1">
        <v>317</v>
      </c>
      <c r="P143" s="1">
        <v>772</v>
      </c>
      <c r="Q143" s="4"/>
      <c r="R143" s="7">
        <f>(O142+P143)/(O142+P142+O143+P143)</f>
        <v>0.75646637485077595</v>
      </c>
      <c r="S143" s="4"/>
      <c r="T143" s="4"/>
      <c r="U143" s="4"/>
      <c r="V143" s="4"/>
      <c r="W143" s="4"/>
      <c r="X143" s="4"/>
      <c r="Y143" s="3"/>
    </row>
    <row r="144" spans="1:2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3"/>
      <c r="M144" s="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3"/>
    </row>
    <row r="145" spans="1:25" x14ac:dyDescent="0.2">
      <c r="A145" t="s">
        <v>8</v>
      </c>
      <c r="B145" t="s">
        <v>2</v>
      </c>
      <c r="C145" s="6">
        <v>2.4E-2</v>
      </c>
      <c r="D145" t="s">
        <v>3</v>
      </c>
      <c r="E145">
        <v>0.98699999999999999</v>
      </c>
      <c r="F145" t="s">
        <v>4</v>
      </c>
      <c r="G145">
        <v>1.8691</v>
      </c>
      <c r="H145" t="s">
        <v>5</v>
      </c>
      <c r="I145">
        <v>0.75980000000000003</v>
      </c>
      <c r="J145" t="s">
        <v>6</v>
      </c>
      <c r="K145">
        <v>100.44</v>
      </c>
      <c r="L145" s="3"/>
      <c r="M145" s="3"/>
      <c r="N145" t="s">
        <v>8</v>
      </c>
      <c r="O145" t="s">
        <v>2</v>
      </c>
      <c r="P145" s="6">
        <v>1.9900000000000001E-2</v>
      </c>
      <c r="Q145" t="s">
        <v>3</v>
      </c>
      <c r="R145">
        <v>0.98750000000000004</v>
      </c>
      <c r="S145" t="s">
        <v>4</v>
      </c>
      <c r="T145">
        <v>1.6742999999999999</v>
      </c>
      <c r="U145" t="s">
        <v>5</v>
      </c>
      <c r="V145">
        <v>0.76270000000000004</v>
      </c>
      <c r="W145" t="s">
        <v>6</v>
      </c>
      <c r="X145">
        <v>103.41</v>
      </c>
      <c r="Y145" s="3" t="s">
        <v>17</v>
      </c>
    </row>
    <row r="146" spans="1:2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"/>
      <c r="M146" s="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3"/>
    </row>
    <row r="147" spans="1:25" x14ac:dyDescent="0.2">
      <c r="A147" s="1" t="s">
        <v>7</v>
      </c>
      <c r="B147" s="1">
        <v>1157</v>
      </c>
      <c r="C147" s="1">
        <v>306</v>
      </c>
      <c r="D147" s="4"/>
      <c r="E147" s="4"/>
      <c r="F147" s="4"/>
      <c r="G147" s="4"/>
      <c r="H147" s="4"/>
      <c r="I147" s="4"/>
      <c r="J147" s="4"/>
      <c r="K147" s="4"/>
      <c r="L147" s="3"/>
      <c r="M147" s="3"/>
      <c r="N147" s="1" t="s">
        <v>7</v>
      </c>
      <c r="O147" s="1">
        <v>1219</v>
      </c>
      <c r="P147" s="1">
        <v>347</v>
      </c>
      <c r="Q147" s="4"/>
      <c r="R147" s="4"/>
      <c r="S147" s="4"/>
      <c r="T147" s="4"/>
      <c r="U147" s="4"/>
      <c r="V147" s="4"/>
      <c r="W147" s="4"/>
      <c r="X147" s="4"/>
      <c r="Y147" s="3"/>
    </row>
    <row r="148" spans="1:25" x14ac:dyDescent="0.2">
      <c r="A148" s="4"/>
      <c r="B148" s="1">
        <v>289</v>
      </c>
      <c r="C148" s="1">
        <v>761</v>
      </c>
      <c r="D148" s="4"/>
      <c r="E148" s="7">
        <f>(B147+C148)/(B147+C147+B148+C148)</f>
        <v>0.76323119777158777</v>
      </c>
      <c r="F148" s="4"/>
      <c r="G148" s="4"/>
      <c r="H148" s="4"/>
      <c r="I148" s="4"/>
      <c r="J148" s="4"/>
      <c r="K148" s="4"/>
      <c r="L148" s="3"/>
      <c r="M148" s="3"/>
      <c r="N148" s="4"/>
      <c r="O148" s="1">
        <v>227</v>
      </c>
      <c r="P148" s="1">
        <v>720</v>
      </c>
      <c r="Q148" s="4"/>
      <c r="R148" s="7">
        <f>(O147+P148)/(O147+P147+O148+P148)</f>
        <v>0.77158774373259054</v>
      </c>
      <c r="S148" s="4"/>
      <c r="T148" s="4"/>
      <c r="U148" s="4"/>
      <c r="V148" s="4"/>
      <c r="W148" s="4"/>
      <c r="X148" s="4"/>
      <c r="Y148" s="3"/>
    </row>
    <row r="149" spans="1:2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"/>
      <c r="M149" s="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3"/>
    </row>
    <row r="150" spans="1:25" x14ac:dyDescent="0.2">
      <c r="A150" t="s">
        <v>9</v>
      </c>
      <c r="B150" t="s">
        <v>2</v>
      </c>
      <c r="C150" s="6">
        <v>2.5899999999999999E-2</v>
      </c>
      <c r="D150" t="s">
        <v>3</v>
      </c>
      <c r="E150">
        <v>0.98729999999999996</v>
      </c>
      <c r="F150" t="s">
        <v>4</v>
      </c>
      <c r="G150">
        <v>1.573</v>
      </c>
      <c r="H150" t="s">
        <v>5</v>
      </c>
      <c r="I150">
        <v>0.76859999999999995</v>
      </c>
      <c r="J150" t="s">
        <v>6</v>
      </c>
      <c r="K150">
        <v>95.04</v>
      </c>
      <c r="L150" s="3"/>
      <c r="M150" s="3"/>
      <c r="N150" t="s">
        <v>9</v>
      </c>
      <c r="O150" t="s">
        <v>2</v>
      </c>
      <c r="P150" s="6">
        <v>1.9099999999999999E-2</v>
      </c>
      <c r="Q150" t="s">
        <v>3</v>
      </c>
      <c r="R150">
        <v>0.98770000000000002</v>
      </c>
      <c r="S150" t="s">
        <v>4</v>
      </c>
      <c r="T150">
        <v>1.5908</v>
      </c>
      <c r="U150" t="s">
        <v>5</v>
      </c>
      <c r="V150">
        <v>0.76670000000000005</v>
      </c>
      <c r="W150" t="s">
        <v>6</v>
      </c>
      <c r="X150">
        <v>109.6</v>
      </c>
      <c r="Y150" s="3" t="s">
        <v>17</v>
      </c>
    </row>
    <row r="151" spans="1:2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3"/>
      <c r="M151" s="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3"/>
    </row>
    <row r="152" spans="1:25" x14ac:dyDescent="0.2">
      <c r="A152" s="1" t="s">
        <v>7</v>
      </c>
      <c r="B152" s="1">
        <v>1214</v>
      </c>
      <c r="C152" s="1">
        <v>345</v>
      </c>
      <c r="D152" s="4"/>
      <c r="E152" s="4"/>
      <c r="F152" s="4"/>
      <c r="G152" s="4"/>
      <c r="H152" s="4"/>
      <c r="I152" s="4"/>
      <c r="J152" s="4"/>
      <c r="K152" s="4"/>
      <c r="L152" s="3"/>
      <c r="M152" s="3"/>
      <c r="N152" s="1" t="s">
        <v>7</v>
      </c>
      <c r="O152" s="1">
        <v>1150</v>
      </c>
      <c r="P152" s="1">
        <v>296</v>
      </c>
      <c r="Q152" s="4"/>
      <c r="R152" s="4"/>
      <c r="S152" s="4"/>
      <c r="T152" s="4"/>
      <c r="U152" s="4"/>
      <c r="V152" s="4"/>
      <c r="W152" s="4"/>
      <c r="X152" s="4"/>
      <c r="Y152" s="3"/>
    </row>
    <row r="153" spans="1:25" x14ac:dyDescent="0.2">
      <c r="A153" s="4"/>
      <c r="B153" s="1">
        <v>232</v>
      </c>
      <c r="C153" s="1">
        <v>722</v>
      </c>
      <c r="D153" s="4"/>
      <c r="E153" s="7">
        <f>(B152+C153)/(B152+C152+B153+C153)</f>
        <v>0.77039395145244727</v>
      </c>
      <c r="F153" s="4"/>
      <c r="G153" s="4"/>
      <c r="H153" s="4"/>
      <c r="I153" s="4"/>
      <c r="J153" s="4"/>
      <c r="K153" s="4"/>
      <c r="L153" s="3"/>
      <c r="M153" s="3"/>
      <c r="N153" s="4"/>
      <c r="O153" s="1">
        <v>296</v>
      </c>
      <c r="P153" s="1">
        <v>771</v>
      </c>
      <c r="Q153" s="4"/>
      <c r="R153" s="7">
        <f>(O152+P153)/(O152+P152+O153+P153)</f>
        <v>0.76442499005173103</v>
      </c>
      <c r="S153" s="4"/>
      <c r="T153" s="4"/>
      <c r="U153" s="4"/>
      <c r="V153" s="4"/>
      <c r="W153" s="4"/>
      <c r="X153" s="4"/>
      <c r="Y153" s="3"/>
    </row>
    <row r="154" spans="1:2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"/>
      <c r="M154" s="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3"/>
    </row>
    <row r="155" spans="1:25" x14ac:dyDescent="0.2">
      <c r="A155" t="s">
        <v>10</v>
      </c>
      <c r="B155" t="s">
        <v>2</v>
      </c>
      <c r="C155" s="6">
        <v>1.89E-2</v>
      </c>
      <c r="D155" t="s">
        <v>3</v>
      </c>
      <c r="E155">
        <v>0.98799999999999999</v>
      </c>
      <c r="F155" t="s">
        <v>4</v>
      </c>
      <c r="G155">
        <v>2.0432999999999999</v>
      </c>
      <c r="H155" t="s">
        <v>5</v>
      </c>
      <c r="I155">
        <v>0.76370000000000005</v>
      </c>
      <c r="J155" t="s">
        <v>6</v>
      </c>
      <c r="K155">
        <v>95.83</v>
      </c>
      <c r="L155" s="3"/>
      <c r="M155" s="3"/>
      <c r="N155" t="s">
        <v>10</v>
      </c>
      <c r="O155" t="s">
        <v>2</v>
      </c>
      <c r="P155" s="6">
        <v>2.5499999999999998E-2</v>
      </c>
      <c r="Q155" t="s">
        <v>3</v>
      </c>
      <c r="R155">
        <v>0.98529999999999995</v>
      </c>
      <c r="S155" t="s">
        <v>4</v>
      </c>
      <c r="T155">
        <v>1.4826999999999999</v>
      </c>
      <c r="U155" t="s">
        <v>5</v>
      </c>
      <c r="V155">
        <v>0.76470000000000005</v>
      </c>
      <c r="W155" t="s">
        <v>6</v>
      </c>
      <c r="X155">
        <v>104.51</v>
      </c>
      <c r="Y155" s="3"/>
    </row>
    <row r="156" spans="1:2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3"/>
      <c r="M156" s="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3"/>
    </row>
    <row r="157" spans="1:25" x14ac:dyDescent="0.2">
      <c r="A157" s="1" t="s">
        <v>7</v>
      </c>
      <c r="B157" s="1">
        <v>1180</v>
      </c>
      <c r="C157" s="1">
        <v>318</v>
      </c>
      <c r="D157" s="4"/>
      <c r="E157" s="4"/>
      <c r="F157" s="4"/>
      <c r="G157" s="4"/>
      <c r="H157" s="4"/>
      <c r="I157" s="4"/>
      <c r="J157" s="4"/>
      <c r="K157" s="4"/>
      <c r="L157" s="3"/>
      <c r="M157" s="3"/>
      <c r="N157" s="1" t="s">
        <v>7</v>
      </c>
      <c r="O157" s="1">
        <v>1209</v>
      </c>
      <c r="P157" s="1">
        <v>336</v>
      </c>
      <c r="Q157" s="4"/>
      <c r="R157" s="4"/>
      <c r="S157" s="4"/>
      <c r="T157" s="4"/>
      <c r="U157" s="4"/>
      <c r="V157" s="4"/>
      <c r="W157" s="4"/>
      <c r="X157" s="4"/>
      <c r="Y157" s="3"/>
    </row>
    <row r="158" spans="1:25" x14ac:dyDescent="0.2">
      <c r="A158" s="4"/>
      <c r="B158" s="1">
        <v>266</v>
      </c>
      <c r="C158" s="1">
        <v>749</v>
      </c>
      <c r="D158" s="4"/>
      <c r="E158" s="7">
        <f>(B157+C158)/(B157+C157+B158+C158)</f>
        <v>0.76760843613211305</v>
      </c>
      <c r="F158" s="4"/>
      <c r="G158" s="4"/>
      <c r="H158" s="4"/>
      <c r="I158" s="4"/>
      <c r="J158" s="4"/>
      <c r="K158" s="4"/>
      <c r="L158" s="3"/>
      <c r="M158" s="3"/>
      <c r="N158" s="4"/>
      <c r="O158" s="1">
        <v>237</v>
      </c>
      <c r="P158" s="1">
        <v>731</v>
      </c>
      <c r="Q158" s="4"/>
      <c r="R158" s="7">
        <f>(O157+P158)/(O157+P157+O158+P158)</f>
        <v>0.77198567449263833</v>
      </c>
      <c r="S158" s="4"/>
      <c r="T158" s="4"/>
      <c r="U158" s="4"/>
      <c r="V158" s="4"/>
      <c r="W158" s="4"/>
      <c r="X158" s="4"/>
      <c r="Y158" s="3"/>
    </row>
    <row r="159" spans="1:2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3"/>
      <c r="M159" s="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3"/>
    </row>
    <row r="160" spans="1:25" x14ac:dyDescent="0.2">
      <c r="A160" t="s">
        <v>11</v>
      </c>
      <c r="B160" t="s">
        <v>2</v>
      </c>
      <c r="C160" s="6">
        <v>3.1099999999999999E-2</v>
      </c>
      <c r="D160" t="s">
        <v>3</v>
      </c>
      <c r="E160">
        <v>0.98499999999999999</v>
      </c>
      <c r="F160" t="s">
        <v>4</v>
      </c>
      <c r="G160">
        <v>1.1415999999999999</v>
      </c>
      <c r="H160" t="s">
        <v>5</v>
      </c>
      <c r="I160">
        <v>0.76859999999999995</v>
      </c>
      <c r="J160" t="s">
        <v>6</v>
      </c>
      <c r="K160">
        <v>98.99</v>
      </c>
      <c r="L160" s="3"/>
      <c r="M160" s="3"/>
      <c r="N160" t="s">
        <v>11</v>
      </c>
      <c r="O160" t="s">
        <v>2</v>
      </c>
      <c r="P160" s="6">
        <v>1.9800000000000002E-2</v>
      </c>
      <c r="Q160" t="s">
        <v>3</v>
      </c>
      <c r="R160">
        <v>0.98899999999999999</v>
      </c>
      <c r="S160" t="s">
        <v>4</v>
      </c>
      <c r="T160">
        <v>1.5033000000000001</v>
      </c>
      <c r="U160" t="s">
        <v>5</v>
      </c>
      <c r="V160">
        <v>0.76670000000000005</v>
      </c>
      <c r="W160" t="s">
        <v>6</v>
      </c>
      <c r="X160">
        <v>100.22</v>
      </c>
      <c r="Y160" s="3"/>
    </row>
    <row r="161" spans="1:2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3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3"/>
    </row>
    <row r="162" spans="1:25" x14ac:dyDescent="0.2">
      <c r="A162" s="1" t="s">
        <v>7</v>
      </c>
      <c r="B162" s="1">
        <v>1295</v>
      </c>
      <c r="C162" s="1">
        <v>411</v>
      </c>
      <c r="D162" s="4"/>
      <c r="E162" s="4"/>
      <c r="F162" s="4"/>
      <c r="G162" s="4"/>
      <c r="H162" s="4"/>
      <c r="I162" s="4"/>
      <c r="J162" s="4"/>
      <c r="K162" s="4"/>
      <c r="L162" s="3"/>
      <c r="M162" s="3"/>
      <c r="N162" s="1" t="s">
        <v>7</v>
      </c>
      <c r="O162" s="1">
        <v>1203</v>
      </c>
      <c r="P162" s="1">
        <v>344</v>
      </c>
      <c r="Q162" s="4"/>
      <c r="R162" s="4"/>
      <c r="S162" s="4"/>
      <c r="T162" s="4"/>
      <c r="U162" s="4"/>
      <c r="V162" s="4"/>
      <c r="W162" s="4"/>
      <c r="X162" s="4"/>
      <c r="Y162" s="3"/>
    </row>
    <row r="163" spans="1:25" x14ac:dyDescent="0.2">
      <c r="A163" s="4"/>
      <c r="B163" s="1">
        <v>151</v>
      </c>
      <c r="C163" s="1">
        <v>656</v>
      </c>
      <c r="D163" s="4"/>
      <c r="E163" s="7">
        <f>(B162+C163)/(B162+C162+B163+C163)</f>
        <v>0.7763629128531635</v>
      </c>
      <c r="F163" s="4"/>
      <c r="G163" s="4"/>
      <c r="H163" s="4"/>
      <c r="I163" s="4"/>
      <c r="J163" s="4"/>
      <c r="K163" s="4"/>
      <c r="L163" s="3"/>
      <c r="M163" s="3"/>
      <c r="N163" s="4"/>
      <c r="O163" s="1">
        <v>243</v>
      </c>
      <c r="P163" s="1">
        <v>723</v>
      </c>
      <c r="Q163" s="4"/>
      <c r="R163" s="7">
        <f>(O162+P163)/(O162+P162+O163+P163)</f>
        <v>0.76641464385196978</v>
      </c>
      <c r="S163" s="4"/>
      <c r="T163" s="4"/>
      <c r="U163" s="4"/>
      <c r="V163" s="4"/>
      <c r="W163" s="4"/>
      <c r="X163" s="4"/>
      <c r="Y163" s="3"/>
    </row>
    <row r="164" spans="1:2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3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3"/>
    </row>
    <row r="165" spans="1:25" x14ac:dyDescent="0.2">
      <c r="A165" s="3" t="s">
        <v>13</v>
      </c>
      <c r="B165" s="3"/>
      <c r="C165" s="3">
        <f>AVERAGE(C140,C145,C150,C155,C160)</f>
        <v>2.4479999999999998E-2</v>
      </c>
      <c r="D165" s="3"/>
      <c r="E165" s="3">
        <f>AVERAGE(E140,E145,E150,E155,E160)</f>
        <v>0.98672000000000004</v>
      </c>
      <c r="F165" s="3"/>
      <c r="G165" s="3">
        <f>AVERAGE(G140,G145,G150,G155,G160)</f>
        <v>1.57894</v>
      </c>
      <c r="H165" s="3"/>
      <c r="I165" s="3">
        <f>AVERAGE(I140,I145,I150,I155,I160)</f>
        <v>0.76449999999999996</v>
      </c>
      <c r="J165" s="3"/>
      <c r="K165" s="3">
        <f>AVERAGE(K140,K145,K150,K155,K160)</f>
        <v>96.626000000000005</v>
      </c>
      <c r="L165" s="3"/>
      <c r="M165" s="3"/>
      <c r="N165" s="3" t="s">
        <v>13</v>
      </c>
      <c r="O165" s="3"/>
      <c r="P165" s="3">
        <f>AVERAGE(P140,P145,P150,P155,P160)</f>
        <v>2.1939999999999998E-2</v>
      </c>
      <c r="Q165" s="3"/>
      <c r="R165" s="3">
        <f>AVERAGE(R140,R145,R150,R155,R160)</f>
        <v>0.98754000000000008</v>
      </c>
      <c r="S165" s="3"/>
      <c r="T165" s="3">
        <f>AVERAGE(T140,T145,T150,T155,T160)</f>
        <v>1.5411600000000001</v>
      </c>
      <c r="U165" s="3"/>
      <c r="V165" s="3">
        <f>AVERAGE(V140,V145,V150,V155,V160)</f>
        <v>0.76195999999999997</v>
      </c>
      <c r="W165" s="3"/>
      <c r="X165" s="3">
        <f>AVERAGE(X140,X145,X150,X155,X160)</f>
        <v>103.72</v>
      </c>
      <c r="Y165" s="3"/>
    </row>
    <row r="166" spans="1:2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">
      <c r="A168" s="3"/>
      <c r="B168" s="3"/>
      <c r="C168" s="3" t="s">
        <v>16</v>
      </c>
      <c r="D168" s="3"/>
      <c r="E168" s="3">
        <f>AVERAGE(E143,E148,E153,E158,E163)</f>
        <v>0.77023477914842819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 t="s">
        <v>16</v>
      </c>
      <c r="Q168" s="3"/>
      <c r="R168" s="3">
        <f>AVERAGE(R143,R148,R153,R158,R163)</f>
        <v>0.76617588539594117</v>
      </c>
      <c r="S168" s="3"/>
      <c r="T168" s="3"/>
      <c r="U168" s="3"/>
      <c r="V168" s="3"/>
      <c r="W168" s="3"/>
      <c r="X168" s="3"/>
      <c r="Y168" s="3"/>
    </row>
    <row r="169" spans="1:25" x14ac:dyDescent="0.2">
      <c r="A169" s="3" t="s">
        <v>19</v>
      </c>
      <c r="B169" s="13">
        <f>AVERAGE(B162,B157,B152,B147,B142)</f>
        <v>1208.2</v>
      </c>
      <c r="C169" s="13">
        <f>AVERAGE(C162,C157,C152,C147,C142)</f>
        <v>339.6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 t="s">
        <v>19</v>
      </c>
      <c r="O169" s="13">
        <f>AVERAGE(O162,O157,O152,O147,O142)</f>
        <v>1182</v>
      </c>
      <c r="P169" s="13">
        <f>AVERAGE(P162,P157,P152,P147,P142)</f>
        <v>323.60000000000002</v>
      </c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">
      <c r="A170" s="3"/>
      <c r="B170" s="13">
        <f>AVERAGE(B163,B158,B153,B148,B143)</f>
        <v>237.8</v>
      </c>
      <c r="C170" s="13">
        <f>AVERAGE(C163,C158,C153,C148,C143)</f>
        <v>727.4</v>
      </c>
      <c r="D170" s="3"/>
      <c r="E170" s="7"/>
      <c r="F170" s="3"/>
      <c r="G170" s="3"/>
      <c r="H170" s="3"/>
      <c r="I170" s="3"/>
      <c r="J170" s="3"/>
      <c r="K170" s="3"/>
      <c r="L170" s="3"/>
      <c r="M170" s="3"/>
      <c r="N170" s="3"/>
      <c r="O170" s="13">
        <f>AVERAGE(O163,O158,O153,O148,O143)</f>
        <v>264</v>
      </c>
      <c r="P170" s="13">
        <f>AVERAGE(P163,P158,P153,P148,P143)</f>
        <v>743.4</v>
      </c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">
      <c r="A172" s="2">
        <v>128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2">
        <v>128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">
      <c r="A173" t="s">
        <v>1</v>
      </c>
      <c r="B173" t="s">
        <v>2</v>
      </c>
      <c r="C173">
        <v>2.53E-2</v>
      </c>
      <c r="D173" t="s">
        <v>3</v>
      </c>
      <c r="E173">
        <v>0.98650000000000004</v>
      </c>
      <c r="F173" t="s">
        <v>4</v>
      </c>
      <c r="G173">
        <v>1.2347999999999999</v>
      </c>
      <c r="H173" t="s">
        <v>5</v>
      </c>
      <c r="I173">
        <v>0.77349999999999997</v>
      </c>
      <c r="J173" t="s">
        <v>6</v>
      </c>
      <c r="K173">
        <v>146.05000000000001</v>
      </c>
      <c r="L173" s="3"/>
      <c r="M173" s="3"/>
      <c r="N173" t="s">
        <v>1</v>
      </c>
      <c r="O173" t="s">
        <v>2</v>
      </c>
      <c r="P173" s="6">
        <v>2.01E-2</v>
      </c>
      <c r="Q173" t="s">
        <v>3</v>
      </c>
      <c r="R173">
        <v>0.98699999999999999</v>
      </c>
      <c r="S173" t="s">
        <v>4</v>
      </c>
      <c r="T173">
        <v>1.5889</v>
      </c>
      <c r="U173" t="s">
        <v>5</v>
      </c>
      <c r="V173">
        <v>0.76959999999999995</v>
      </c>
      <c r="W173" t="s">
        <v>6</v>
      </c>
      <c r="X173">
        <v>99.29</v>
      </c>
      <c r="Y173" s="3">
        <f>X173+Y193</f>
        <v>134.75</v>
      </c>
    </row>
    <row r="174" spans="1:2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"/>
      <c r="M174" s="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3"/>
    </row>
    <row r="175" spans="1:25" x14ac:dyDescent="0.2">
      <c r="A175" t="s">
        <v>7</v>
      </c>
      <c r="B175" s="1">
        <v>1212</v>
      </c>
      <c r="C175" s="1">
        <v>352</v>
      </c>
      <c r="D175" s="4"/>
      <c r="E175" s="4"/>
      <c r="F175" s="4"/>
      <c r="G175" s="4"/>
      <c r="H175" s="4"/>
      <c r="I175" s="4"/>
      <c r="J175" s="4"/>
      <c r="K175" s="4"/>
      <c r="L175" s="3"/>
      <c r="M175" s="3"/>
      <c r="N175" t="s">
        <v>7</v>
      </c>
      <c r="O175" s="1">
        <v>1175</v>
      </c>
      <c r="P175" s="1">
        <v>315</v>
      </c>
      <c r="Q175" s="4"/>
      <c r="R175" s="4"/>
      <c r="S175" s="4"/>
      <c r="T175" s="4"/>
      <c r="U175" s="4"/>
      <c r="V175" s="4"/>
      <c r="W175" s="4"/>
      <c r="X175" s="4"/>
      <c r="Y175" s="3"/>
    </row>
    <row r="176" spans="1:25" x14ac:dyDescent="0.2">
      <c r="A176" s="4"/>
      <c r="B176" s="1">
        <v>234</v>
      </c>
      <c r="C176" s="1">
        <v>715</v>
      </c>
      <c r="D176" s="4"/>
      <c r="E176" s="7">
        <f>(B175+C176)/(B175+C175+B176+C176)</f>
        <v>0.76681257461201746</v>
      </c>
      <c r="F176" s="4"/>
      <c r="G176" s="4"/>
      <c r="H176" s="4"/>
      <c r="I176" s="4"/>
      <c r="J176" s="4"/>
      <c r="K176" s="4"/>
      <c r="L176" s="3"/>
      <c r="M176" s="3"/>
      <c r="N176" s="4"/>
      <c r="O176" s="1">
        <v>271</v>
      </c>
      <c r="P176" s="1">
        <v>752</v>
      </c>
      <c r="Q176" s="4"/>
      <c r="R176" s="7">
        <f>(O175+P176)/(O175+P175+O176+P176)</f>
        <v>0.76681257461201746</v>
      </c>
      <c r="S176" s="4"/>
      <c r="T176" s="4"/>
      <c r="U176" s="4"/>
      <c r="V176" s="4"/>
      <c r="W176" s="4"/>
      <c r="X176" s="4"/>
      <c r="Y176" s="3"/>
    </row>
    <row r="177" spans="1:2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3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3"/>
    </row>
    <row r="178" spans="1:25" x14ac:dyDescent="0.2">
      <c r="A178" t="s">
        <v>8</v>
      </c>
      <c r="B178" t="s">
        <v>2</v>
      </c>
      <c r="C178" s="6">
        <v>2.5999999999999999E-2</v>
      </c>
      <c r="D178" t="s">
        <v>3</v>
      </c>
      <c r="E178">
        <v>0.98729999999999996</v>
      </c>
      <c r="F178" t="s">
        <v>4</v>
      </c>
      <c r="G178">
        <v>1.6664000000000001</v>
      </c>
      <c r="H178" t="s">
        <v>5</v>
      </c>
      <c r="I178">
        <v>0.75</v>
      </c>
      <c r="J178" t="s">
        <v>6</v>
      </c>
      <c r="K178">
        <v>148.54</v>
      </c>
      <c r="L178" s="3"/>
      <c r="M178" s="3"/>
      <c r="N178" t="s">
        <v>8</v>
      </c>
      <c r="O178" t="s">
        <v>2</v>
      </c>
      <c r="P178">
        <v>2.0199999999999999E-2</v>
      </c>
      <c r="Q178" t="s">
        <v>3</v>
      </c>
      <c r="R178">
        <v>0.98750000000000004</v>
      </c>
      <c r="S178" t="s">
        <v>4</v>
      </c>
      <c r="T178">
        <v>1.7468999999999999</v>
      </c>
      <c r="U178" t="s">
        <v>5</v>
      </c>
      <c r="V178">
        <v>0.751</v>
      </c>
      <c r="W178" t="s">
        <v>6</v>
      </c>
      <c r="X178">
        <v>101.43</v>
      </c>
      <c r="Y178" s="3">
        <f>X178+Y193</f>
        <v>136.89000000000001</v>
      </c>
    </row>
    <row r="179" spans="1:2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3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3"/>
    </row>
    <row r="180" spans="1:25" x14ac:dyDescent="0.2">
      <c r="A180" s="1" t="s">
        <v>7</v>
      </c>
      <c r="B180" s="1">
        <v>1125</v>
      </c>
      <c r="C180" s="1">
        <v>291</v>
      </c>
      <c r="D180" s="4"/>
      <c r="E180" s="4"/>
      <c r="F180" s="4"/>
      <c r="G180" s="4"/>
      <c r="H180" s="4"/>
      <c r="I180" s="4"/>
      <c r="J180" s="4"/>
      <c r="K180" s="4"/>
      <c r="L180" s="3"/>
      <c r="M180" s="3"/>
      <c r="N180" s="1" t="s">
        <v>7</v>
      </c>
      <c r="O180" s="1">
        <v>1173</v>
      </c>
      <c r="P180" s="1">
        <v>317</v>
      </c>
      <c r="Q180" s="4"/>
      <c r="R180" s="4"/>
      <c r="S180" s="4"/>
      <c r="T180" s="4"/>
      <c r="U180" s="4"/>
      <c r="V180" s="4"/>
      <c r="W180" s="4"/>
      <c r="X180" s="4"/>
      <c r="Y180" s="3"/>
    </row>
    <row r="181" spans="1:25" x14ac:dyDescent="0.2">
      <c r="A181" s="4"/>
      <c r="B181" s="1">
        <v>321</v>
      </c>
      <c r="C181" s="1">
        <v>776</v>
      </c>
      <c r="D181" s="4"/>
      <c r="E181" s="7">
        <f>(B180+C181)/(B180+C180+B181+C181)</f>
        <v>0.75646637485077595</v>
      </c>
      <c r="F181" s="4"/>
      <c r="G181" s="4"/>
      <c r="H181" s="4"/>
      <c r="I181" s="4"/>
      <c r="J181" s="4"/>
      <c r="K181" s="4"/>
      <c r="L181" s="3"/>
      <c r="M181" s="3"/>
      <c r="N181" s="4"/>
      <c r="O181" s="1">
        <v>273</v>
      </c>
      <c r="P181" s="1">
        <v>750</v>
      </c>
      <c r="Q181" s="4"/>
      <c r="R181" s="7">
        <f>(O180+P181)/(O180+P180+O181+P181)</f>
        <v>0.76522085157182651</v>
      </c>
      <c r="S181" s="4"/>
      <c r="T181" s="4"/>
      <c r="U181" s="4"/>
      <c r="V181" s="4"/>
      <c r="W181" s="4"/>
      <c r="X181" s="4"/>
      <c r="Y181" s="3"/>
    </row>
    <row r="182" spans="1:2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3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3"/>
    </row>
    <row r="183" spans="1:25" x14ac:dyDescent="0.2">
      <c r="A183" t="s">
        <v>9</v>
      </c>
      <c r="B183" t="s">
        <v>2</v>
      </c>
      <c r="C183" s="6">
        <v>2.0899999999999998E-2</v>
      </c>
      <c r="D183" t="s">
        <v>3</v>
      </c>
      <c r="E183">
        <v>0.98699999999999999</v>
      </c>
      <c r="F183" t="s">
        <v>4</v>
      </c>
      <c r="G183">
        <v>1.925</v>
      </c>
      <c r="H183" t="s">
        <v>5</v>
      </c>
      <c r="I183">
        <v>0.76570000000000005</v>
      </c>
      <c r="J183" t="s">
        <v>6</v>
      </c>
      <c r="K183">
        <v>151.33000000000001</v>
      </c>
      <c r="L183" s="3"/>
      <c r="M183" s="3"/>
      <c r="N183" t="s">
        <v>9</v>
      </c>
      <c r="O183" t="s">
        <v>2</v>
      </c>
      <c r="P183" s="6">
        <v>2.1299999999999999E-2</v>
      </c>
      <c r="Q183" t="s">
        <v>3</v>
      </c>
      <c r="R183">
        <v>0.98770000000000002</v>
      </c>
      <c r="S183" t="s">
        <v>4</v>
      </c>
      <c r="T183">
        <v>1.3085</v>
      </c>
      <c r="U183" t="s">
        <v>5</v>
      </c>
      <c r="V183">
        <v>0.751</v>
      </c>
      <c r="W183" t="s">
        <v>6</v>
      </c>
      <c r="X183">
        <v>84.19</v>
      </c>
      <c r="Y183" s="3">
        <f>X183+Y193</f>
        <v>119.65</v>
      </c>
    </row>
    <row r="184" spans="1:2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3"/>
      <c r="M184" s="3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3"/>
    </row>
    <row r="185" spans="1:25" x14ac:dyDescent="0.2">
      <c r="A185" s="1" t="s">
        <v>7</v>
      </c>
      <c r="B185" s="1">
        <v>1212</v>
      </c>
      <c r="C185" s="1">
        <v>347</v>
      </c>
      <c r="D185" s="4"/>
      <c r="E185" s="4"/>
      <c r="F185" s="4"/>
      <c r="G185" s="4"/>
      <c r="H185" s="4"/>
      <c r="I185" s="4"/>
      <c r="J185" s="4"/>
      <c r="K185" s="4"/>
      <c r="L185" s="3"/>
      <c r="M185" s="3"/>
      <c r="N185" s="1" t="s">
        <v>7</v>
      </c>
      <c r="O185" s="1">
        <v>1109</v>
      </c>
      <c r="P185" s="1">
        <v>273</v>
      </c>
      <c r="Q185" s="4"/>
      <c r="R185" s="4"/>
      <c r="S185" s="4"/>
      <c r="T185" s="4"/>
      <c r="U185" s="4"/>
      <c r="V185" s="4"/>
      <c r="W185" s="4"/>
      <c r="X185" s="4"/>
      <c r="Y185" s="3"/>
    </row>
    <row r="186" spans="1:25" x14ac:dyDescent="0.2">
      <c r="A186" s="4"/>
      <c r="B186" s="1">
        <v>234</v>
      </c>
      <c r="C186" s="1">
        <v>720</v>
      </c>
      <c r="D186" s="4"/>
      <c r="E186" s="7">
        <f>(B185+C186)/(B185+C185+B186+C186)</f>
        <v>0.76880222841225632</v>
      </c>
      <c r="F186" s="4"/>
      <c r="G186" s="4"/>
      <c r="H186" s="4"/>
      <c r="I186" s="4"/>
      <c r="J186" s="4"/>
      <c r="K186" s="4"/>
      <c r="L186" s="3"/>
      <c r="M186" s="3"/>
      <c r="N186" s="4"/>
      <c r="O186" s="1">
        <v>337</v>
      </c>
      <c r="P186" s="1">
        <v>794</v>
      </c>
      <c r="Q186" s="4"/>
      <c r="R186" s="7">
        <f>(O185+P186)/(O185+P185+O186+P186)</f>
        <v>0.75726223637087142</v>
      </c>
      <c r="S186" s="4"/>
      <c r="T186" s="4"/>
      <c r="U186" s="4"/>
      <c r="V186" s="4"/>
      <c r="W186" s="4"/>
      <c r="X186" s="4"/>
      <c r="Y186" s="3"/>
    </row>
    <row r="187" spans="1:2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3"/>
      <c r="M187" s="3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3"/>
    </row>
    <row r="188" spans="1:25" x14ac:dyDescent="0.2">
      <c r="A188" t="s">
        <v>10</v>
      </c>
      <c r="B188" t="s">
        <v>2</v>
      </c>
      <c r="C188" s="6">
        <v>4.1300000000000003E-2</v>
      </c>
      <c r="D188" t="s">
        <v>3</v>
      </c>
      <c r="E188">
        <v>0.98550000000000004</v>
      </c>
      <c r="F188" t="s">
        <v>4</v>
      </c>
      <c r="G188">
        <v>0.97360000000000002</v>
      </c>
      <c r="H188" t="s">
        <v>5</v>
      </c>
      <c r="I188">
        <v>0.77749999999999997</v>
      </c>
      <c r="J188" t="s">
        <v>6</v>
      </c>
      <c r="K188">
        <v>139.66</v>
      </c>
      <c r="L188" s="3"/>
      <c r="M188" s="3"/>
      <c r="N188" t="s">
        <v>10</v>
      </c>
      <c r="O188" t="s">
        <v>2</v>
      </c>
      <c r="P188" s="6">
        <v>2.4400000000000002E-2</v>
      </c>
      <c r="Q188" t="s">
        <v>3</v>
      </c>
      <c r="R188">
        <v>0.98529999999999995</v>
      </c>
      <c r="S188" t="s">
        <v>4</v>
      </c>
      <c r="T188">
        <v>1.2571000000000001</v>
      </c>
      <c r="U188" t="s">
        <v>5</v>
      </c>
      <c r="V188">
        <v>0.75</v>
      </c>
      <c r="W188" t="s">
        <v>6</v>
      </c>
      <c r="X188">
        <v>118.63</v>
      </c>
      <c r="Y188" s="3"/>
    </row>
    <row r="189" spans="1:2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3"/>
      <c r="M189" s="3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3"/>
    </row>
    <row r="190" spans="1:25" x14ac:dyDescent="0.2">
      <c r="A190" s="1" t="s">
        <v>7</v>
      </c>
      <c r="B190" s="1">
        <v>1249</v>
      </c>
      <c r="C190" s="1">
        <v>354</v>
      </c>
      <c r="D190" s="4"/>
      <c r="E190" s="4"/>
      <c r="F190" s="4"/>
      <c r="G190" s="4"/>
      <c r="H190" s="4"/>
      <c r="I190" s="4"/>
      <c r="J190" s="4"/>
      <c r="K190" s="4"/>
      <c r="L190" s="3"/>
      <c r="M190" s="3"/>
      <c r="N190" s="1" t="s">
        <v>7</v>
      </c>
      <c r="O190" s="1">
        <v>1134</v>
      </c>
      <c r="P190" s="1">
        <v>302</v>
      </c>
      <c r="Q190" s="4"/>
      <c r="R190" s="4"/>
      <c r="S190" s="4"/>
      <c r="T190" s="4"/>
      <c r="U190" s="4"/>
      <c r="V190" s="4"/>
      <c r="W190" s="4"/>
      <c r="X190" s="4"/>
      <c r="Y190" s="3"/>
    </row>
    <row r="191" spans="1:25" x14ac:dyDescent="0.2">
      <c r="A191" s="4"/>
      <c r="B191" s="1">
        <v>197</v>
      </c>
      <c r="C191" s="1">
        <v>713</v>
      </c>
      <c r="D191" s="4"/>
      <c r="E191" s="7">
        <f>(B190+C191)/(B190+C190+B191+C191)</f>
        <v>0.78074015121368878</v>
      </c>
      <c r="F191" s="4"/>
      <c r="G191" s="4"/>
      <c r="H191" s="4"/>
      <c r="I191" s="4"/>
      <c r="J191" s="4"/>
      <c r="K191" s="4"/>
      <c r="L191" s="3"/>
      <c r="M191" s="3"/>
      <c r="N191" s="4"/>
      <c r="O191" s="1">
        <v>312</v>
      </c>
      <c r="P191" s="1">
        <v>765</v>
      </c>
      <c r="Q191" s="4"/>
      <c r="R191" s="7">
        <f>(O190+P191)/(O190+P190+O191+P191)</f>
        <v>0.75567051333068047</v>
      </c>
      <c r="S191" s="4"/>
      <c r="T191" s="4"/>
      <c r="U191" s="4"/>
      <c r="V191" s="4"/>
      <c r="W191" s="4"/>
      <c r="X191" s="4"/>
      <c r="Y191" s="3"/>
    </row>
    <row r="192" spans="1:2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"/>
      <c r="M192" s="3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3"/>
    </row>
    <row r="193" spans="1:25" x14ac:dyDescent="0.2">
      <c r="A193" t="s">
        <v>11</v>
      </c>
      <c r="B193" t="s">
        <v>2</v>
      </c>
      <c r="C193" s="6">
        <v>3.2099999999999997E-2</v>
      </c>
      <c r="D193" t="s">
        <v>3</v>
      </c>
      <c r="E193">
        <v>0.98580000000000001</v>
      </c>
      <c r="F193" t="s">
        <v>4</v>
      </c>
      <c r="G193">
        <v>1.1899</v>
      </c>
      <c r="H193" t="s">
        <v>5</v>
      </c>
      <c r="I193">
        <v>0.78139999999999998</v>
      </c>
      <c r="J193" t="s">
        <v>6</v>
      </c>
      <c r="K193">
        <v>151.69999999999999</v>
      </c>
      <c r="L193" s="3"/>
      <c r="M193" s="3"/>
      <c r="N193" t="s">
        <v>11</v>
      </c>
      <c r="O193" t="s">
        <v>2</v>
      </c>
      <c r="P193" s="6">
        <v>2.0799999999999999E-2</v>
      </c>
      <c r="Q193" t="s">
        <v>3</v>
      </c>
      <c r="R193">
        <v>0.98770000000000002</v>
      </c>
      <c r="S193" t="s">
        <v>4</v>
      </c>
      <c r="T193">
        <v>1.7912999999999999</v>
      </c>
      <c r="U193" t="s">
        <v>5</v>
      </c>
      <c r="V193">
        <v>0.76859999999999995</v>
      </c>
      <c r="W193" t="s">
        <v>6</v>
      </c>
      <c r="X193">
        <v>137.27000000000001</v>
      </c>
      <c r="Y193" s="3">
        <f>(K188+K193)-(X188+X193)</f>
        <v>35.460000000000008</v>
      </c>
    </row>
    <row r="194" spans="1:2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3"/>
      <c r="M194" s="3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3"/>
    </row>
    <row r="195" spans="1:25" x14ac:dyDescent="0.2">
      <c r="A195" s="1" t="s">
        <v>7</v>
      </c>
      <c r="B195" s="1">
        <v>1159</v>
      </c>
      <c r="C195" s="1">
        <v>310</v>
      </c>
      <c r="D195" s="4"/>
      <c r="E195" s="4"/>
      <c r="F195" s="4"/>
      <c r="G195" s="4"/>
      <c r="H195" s="4"/>
      <c r="I195" s="4"/>
      <c r="J195" s="4"/>
      <c r="K195" s="4"/>
      <c r="L195" s="3"/>
      <c r="M195" s="3"/>
      <c r="N195" s="1" t="s">
        <v>7</v>
      </c>
      <c r="O195" s="1">
        <v>1224</v>
      </c>
      <c r="P195" s="1">
        <v>359</v>
      </c>
      <c r="Q195" s="4"/>
      <c r="R195" s="4"/>
      <c r="S195" s="4"/>
      <c r="T195" s="4"/>
      <c r="U195" s="4"/>
      <c r="V195" s="4"/>
      <c r="W195" s="4"/>
      <c r="X195" s="4"/>
      <c r="Y195" s="3"/>
    </row>
    <row r="196" spans="1:25" x14ac:dyDescent="0.2">
      <c r="A196" s="4"/>
      <c r="B196" s="1">
        <v>287</v>
      </c>
      <c r="C196" s="1">
        <v>757</v>
      </c>
      <c r="D196" s="4"/>
      <c r="E196" s="7">
        <f>(B195+C196)/(B195+C195+B196+C196)</f>
        <v>0.76243533625149229</v>
      </c>
      <c r="F196" s="4"/>
      <c r="G196" s="4"/>
      <c r="H196" s="4"/>
      <c r="I196" s="4"/>
      <c r="J196" s="4"/>
      <c r="K196" s="4"/>
      <c r="L196" s="3"/>
      <c r="M196" s="3"/>
      <c r="N196" s="4"/>
      <c r="O196" s="1">
        <v>222</v>
      </c>
      <c r="P196" s="1">
        <v>708</v>
      </c>
      <c r="Q196" s="4"/>
      <c r="R196" s="7">
        <f>(O195+P196)/(O195+P195+O196+P196)</f>
        <v>0.76880222841225632</v>
      </c>
      <c r="S196" s="4"/>
      <c r="T196" s="4"/>
      <c r="U196" s="4"/>
      <c r="V196" s="4"/>
      <c r="W196" s="4"/>
      <c r="X196" s="4"/>
      <c r="Y196" s="3"/>
    </row>
    <row r="197" spans="1:2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"/>
      <c r="M197" s="3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3"/>
    </row>
    <row r="198" spans="1:25" x14ac:dyDescent="0.2">
      <c r="A198" s="3" t="s">
        <v>13</v>
      </c>
      <c r="B198" s="3"/>
      <c r="C198" s="3">
        <f>AVERAGE(C173,C178,C183,C188,C193)</f>
        <v>2.912E-2</v>
      </c>
      <c r="D198" s="3"/>
      <c r="E198" s="3">
        <f>AVERAGE(E173,E178,E183,E188,E193)</f>
        <v>0.98642000000000007</v>
      </c>
      <c r="F198" s="3"/>
      <c r="G198" s="3">
        <f>AVERAGE(G173,G178,G183,G188,G193)</f>
        <v>1.39794</v>
      </c>
      <c r="H198" s="3"/>
      <c r="I198" s="3">
        <f>AVERAGE(I173,I178,I183,I188,I193)</f>
        <v>0.76961999999999997</v>
      </c>
      <c r="J198" s="3"/>
      <c r="K198" s="3">
        <f>AVERAGE(K173,K178,K183,K188,K193)</f>
        <v>147.45599999999999</v>
      </c>
      <c r="L198" s="3"/>
      <c r="M198" s="3"/>
      <c r="N198" s="3" t="s">
        <v>13</v>
      </c>
      <c r="O198" s="3"/>
      <c r="P198" s="3">
        <f>AVERAGE(P173,P178,P183,P188,P193)</f>
        <v>2.1360000000000001E-2</v>
      </c>
      <c r="Q198" s="3"/>
      <c r="R198" s="3">
        <f>AVERAGE(R173,R178,R183,R188,R193)</f>
        <v>0.98704000000000003</v>
      </c>
      <c r="S198" s="3"/>
      <c r="T198" s="3">
        <f>AVERAGE(T173,T178,T183,T188,T193)</f>
        <v>1.5385399999999998</v>
      </c>
      <c r="U198" s="3"/>
      <c r="V198" s="3">
        <f>AVERAGE(V173,V178,V183,V188,V193)</f>
        <v>0.75803999999999994</v>
      </c>
      <c r="W198" s="3"/>
      <c r="X198" s="3">
        <f>AVERAGE(X173,X178,X183,X188,X193)</f>
        <v>108.16200000000001</v>
      </c>
      <c r="Y198" s="3"/>
    </row>
    <row r="201" spans="1:25" x14ac:dyDescent="0.2">
      <c r="C201" s="3" t="s">
        <v>16</v>
      </c>
      <c r="D201" s="3"/>
      <c r="E201" s="3">
        <f>AVERAGE(E176,E181,E186,E191,E196)</f>
        <v>0.76705133306804618</v>
      </c>
      <c r="P201" s="3" t="s">
        <v>16</v>
      </c>
      <c r="Q201" s="3"/>
      <c r="R201" s="3">
        <f>AVERAGE(R176,R181,R186,R191,R196)</f>
        <v>0.76275368085953033</v>
      </c>
    </row>
    <row r="202" spans="1:25" x14ac:dyDescent="0.2">
      <c r="A202" s="3" t="s">
        <v>19</v>
      </c>
      <c r="B202" s="13">
        <f>AVERAGE(B195,B190,B185,B180,B175)</f>
        <v>1191.4000000000001</v>
      </c>
      <c r="C202" s="13">
        <f>AVERAGE(C195,C190,C185,C180,C175)</f>
        <v>330.8</v>
      </c>
      <c r="N202" s="3" t="s">
        <v>19</v>
      </c>
      <c r="O202" s="13">
        <f>AVERAGE(O195,O190,O185,O180,O175)</f>
        <v>1163</v>
      </c>
      <c r="P202" s="13">
        <f>AVERAGE(P195,P190,P185,P180,P175)</f>
        <v>313.2</v>
      </c>
    </row>
    <row r="203" spans="1:25" x14ac:dyDescent="0.2">
      <c r="A203" s="3"/>
      <c r="B203" s="13">
        <f>AVERAGE(B196,B191,B186,B181,B176)</f>
        <v>254.6</v>
      </c>
      <c r="C203" s="13">
        <f>AVERAGE(C196,C191,C186,C181,C176)</f>
        <v>736.2</v>
      </c>
      <c r="N203" s="3"/>
      <c r="O203" s="13">
        <f>AVERAGE(O196,O191,O186,O181,O176)</f>
        <v>283</v>
      </c>
      <c r="P203" s="13">
        <f>AVERAGE(P196,P191,P186,P181,P176)</f>
        <v>753.8</v>
      </c>
    </row>
  </sheetData>
  <mergeCells count="5">
    <mergeCell ref="A1:K1"/>
    <mergeCell ref="N1:Y1"/>
    <mergeCell ref="A105:K105"/>
    <mergeCell ref="N105:Y105"/>
    <mergeCell ref="B102:V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2020-12-07T19:00:30Z</dcterms:created>
  <dcterms:modified xsi:type="dcterms:W3CDTF">2020-12-12T12:04:00Z</dcterms:modified>
</cp:coreProperties>
</file>