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khil\OneDrive\Desktop\Excel Assignment\"/>
    </mc:Choice>
  </mc:AlternateContent>
  <xr:revisionPtr revIDLastSave="0" documentId="13_ncr:1_{3E205790-6E23-4AEB-97DF-9AA94914216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_xlnm._FilterDatabase" localSheetId="0" hidden="1">'Index&amp;Match'!$C$4:$K$42</definedName>
    <definedName name="_xlnm._FilterDatabase" localSheetId="1" hidden="1">'Master Emp sheet'!$A$7:$A$42</definedName>
    <definedName name="_xlnm._FilterDatabase" localSheetId="2" hidden="1">Source!$C$5:$F$40</definedName>
    <definedName name="Basic_Salary" localSheetId="1">'Master Emp sheet'!$K$7:$K$44</definedName>
    <definedName name="Basic_Salary" localSheetId="2">Source!$F$6:$F$40</definedName>
    <definedName name="Basic_Salary">'Index&amp;Match'!$K$5:$K$42</definedName>
    <definedName name="Birthdate" localSheetId="1">'Master Emp sheet'!$F$7:$F$44</definedName>
    <definedName name="Birthdate">'Index&amp;Match'!$F$5:$F$42</definedName>
    <definedName name="C_Code" localSheetId="1">'Master Emp sheet'!$C$7:$C$44</definedName>
    <definedName name="C_Code" localSheetId="2">Source!$C$6:$C$40</definedName>
    <definedName name="C_Code">'Index&amp;Match'!$C$5:$C$42</definedName>
    <definedName name="Department" localSheetId="1">'Master Emp sheet'!$J$7:$J$44</definedName>
    <definedName name="Department" localSheetId="2">Source!$D$6:$D$40</definedName>
    <definedName name="Department">'Index&amp;Match'!$I$5:$I$42</definedName>
    <definedName name="EmployData">'Master Emp sheet'!$C$6:$H$44</definedName>
    <definedName name="EmployDataSource">Source!$C$5:$F$40</definedName>
    <definedName name="EmployeeData">'Master Emp sheet'!$C$6:$K$44</definedName>
    <definedName name="FirstName" localSheetId="1">'Master Emp sheet'!$D$7:$D$44</definedName>
    <definedName name="FirstName">'Index&amp;Match'!$D$5:$D$42</definedName>
    <definedName name="Gender" localSheetId="1">'Master Emp sheet'!$G$7:$G$44</definedName>
    <definedName name="Gender">'Index&amp;Match'!$G$5:$G$42</definedName>
    <definedName name="LastName" localSheetId="1">'Master Emp sheet'!$E$7:$E$44</definedName>
    <definedName name="LastName">'Index&amp;Match'!$E$5:$E$42</definedName>
    <definedName name="M_Status" localSheetId="1">'Master Emp sheet'!$H$7:$H$44</definedName>
    <definedName name="M_Status">'Index&amp;Match'!$H$5:$H$42</definedName>
    <definedName name="NewEmploydata">'Master Emp sheet'!$C$6:$G$44</definedName>
    <definedName name="Region" localSheetId="1">'Master Emp sheet'!$I$7:$I$44</definedName>
    <definedName name="Region" localSheetId="2">Source!$E$6:$E$40</definedName>
    <definedName name="Region">'Index&amp;Match'!$J$5:$J$42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I7" i="2" l="1"/>
  <c r="J7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N10" i="1"/>
  <c r="O10" i="1" s="1"/>
  <c r="N11" i="1"/>
  <c r="O11" i="1" s="1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<sst xmlns="http://schemas.openxmlformats.org/spreadsheetml/2006/main" count="480" uniqueCount="104">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</sst>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opLeftCell="B1" workbookViewId="0">
      <selection activeCell="N10" sqref="N10"/>
    </sheetView>
  </sheetViews>
  <sheetFormatPr defaultColWidth="14.44140625" defaultRowHeight="15" customHeight="1"/>
  <cols>
    <col min="1" max="2" width="8.6640625" customWidth="1"/>
    <col min="3" max="3" width="7.44140625" bestFit="1" customWidth="1"/>
    <col min="4" max="5" width="13.21875" bestFit="1" customWidth="1"/>
    <col min="6" max="6" width="9.88671875" customWidth="1"/>
    <col min="7" max="7" width="7.109375" bestFit="1" customWidth="1"/>
    <col min="8" max="8" width="9" bestFit="1" customWidth="1"/>
    <col min="9" max="9" width="21.33203125" bestFit="1" customWidth="1"/>
    <col min="10" max="10" width="8.77734375" bestFit="1" customWidth="1"/>
    <col min="11" max="11" width="10.77734375" bestFit="1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INDEX(Basic_Salary,MATCH(MAX(Basic_Salary),Basic_Salary,0))</f>
        <v>92000</v>
      </c>
      <c r="O10" s="6" t="str">
        <f>INDEX(FirstName,MATCH(N10,Basic_Salary,0))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8">
        <f>INDEX(Basic_Salary,MATCH(MIN(Basic_Salary),Basic_Salary,0))</f>
        <v>15000</v>
      </c>
      <c r="O11" s="6" t="str">
        <f>INDEX(FirstName,MATCH(N11,Basic_Salary,0))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C4:K42" xr:uid="{00000000-0001-0000-0000-000000000000}"/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zoomScale="79" zoomScaleNormal="100" workbookViewId="0">
      <selection activeCell="J19" sqref="J19"/>
    </sheetView>
  </sheetViews>
  <sheetFormatPr defaultColWidth="14.44140625" defaultRowHeight="15" customHeight="1"/>
  <cols>
    <col min="1" max="3" width="8.6640625" customWidth="1"/>
    <col min="4" max="4" width="64.6640625" customWidth="1"/>
    <col min="5" max="5" width="13.21875" bestFit="1" customWidth="1"/>
    <col min="6" max="6" width="9.88671875" customWidth="1"/>
    <col min="7" max="8" width="8.6640625" customWidth="1"/>
    <col min="9" max="9" width="9.21875" bestFit="1" customWidth="1"/>
    <col min="10" max="10" width="23" bestFit="1" customWidth="1"/>
    <col min="11" max="11" width="11.44140625" customWidth="1"/>
    <col min="12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4" customHeight="1">
      <c r="C7" s="2">
        <v>150995</v>
      </c>
      <c r="D7" s="3" t="s">
        <v>63</v>
      </c>
      <c r="E7" s="3" t="s">
        <v>64</v>
      </c>
      <c r="F7" s="4">
        <v>35330</v>
      </c>
      <c r="G7" s="5" t="s">
        <v>24</v>
      </c>
      <c r="H7" s="5" t="s">
        <v>12</v>
      </c>
      <c r="I7" s="2" t="str">
        <f>IFERROR(VLOOKUP(C7,EmployDataSource,MATCH("Region",Source!$C$5:$F$5,0),FALSE),"Retired")</f>
        <v>Mid West</v>
      </c>
      <c r="J7" s="12" t="str">
        <f>IFERROR(VLOOKUP(C7,EmployDataSource,MATCH("Department",Source!$C$5:$F$5,0),FALSE),"Retired")</f>
        <v>Inside Sales</v>
      </c>
      <c r="K7" s="2">
        <f>IFERROR(VLOOKUP(C7,EmployDataSource,MATCH("Basic Salary",Source!$C$5:$F$5,0),FALSE),"Retired")</f>
        <v>15000</v>
      </c>
    </row>
    <row r="8" spans="3:11" ht="14.25" customHeight="1">
      <c r="C8" s="2">
        <v>150990</v>
      </c>
      <c r="D8" s="3" t="s">
        <v>35</v>
      </c>
      <c r="E8" s="3" t="s">
        <v>36</v>
      </c>
      <c r="F8" s="4">
        <v>36400</v>
      </c>
      <c r="G8" s="5" t="s">
        <v>24</v>
      </c>
      <c r="H8" s="5" t="s">
        <v>12</v>
      </c>
      <c r="I8" s="2" t="str">
        <f>IFERROR(VLOOKUP(C8,EmployDataSource,MATCH("Region",Source!$C$5:$F$5,0),FALSE),"Retired")</f>
        <v>Mid West</v>
      </c>
      <c r="J8" s="12" t="str">
        <f>IFERROR(VLOOKUP(C8,EmployDataSource,MATCH("Department",Source!$C$5:$F$5,0),FALSE),"Retired")</f>
        <v>Learning &amp; Development</v>
      </c>
      <c r="K8" s="2">
        <f>IFERROR(VLOOKUP(C8,EmployDataSource,MATCH("Basic Salary",Source!$C$5:$F$5,0),FALSE),"Retired")</f>
        <v>77000</v>
      </c>
    </row>
    <row r="9" spans="3:11" ht="14.25" customHeight="1">
      <c r="C9" s="2">
        <v>150989</v>
      </c>
      <c r="D9" s="3" t="s">
        <v>40</v>
      </c>
      <c r="E9" s="3" t="s">
        <v>36</v>
      </c>
      <c r="F9" s="4">
        <v>33113</v>
      </c>
      <c r="G9" s="5" t="s">
        <v>24</v>
      </c>
      <c r="H9" s="5" t="s">
        <v>12</v>
      </c>
      <c r="I9" s="2" t="str">
        <f>IFERROR(VLOOKUP(C9,EmployDataSource,MATCH("Region",Source!$C$5:$F$5,0),FALSE),"Retired")</f>
        <v>Mid West</v>
      </c>
      <c r="J9" s="12" t="str">
        <f>IFERROR(VLOOKUP(C9,EmployDataSource,MATCH("Department",Source!$C$5:$F$5,0),FALSE),"Retired")</f>
        <v>Digital Marketing</v>
      </c>
      <c r="K9" s="2">
        <f>IFERROR(VLOOKUP(C9,EmployDataSource,MATCH("Basic Salary",Source!$C$5:$F$5,0),FALSE),"Retired")</f>
        <v>45000</v>
      </c>
    </row>
    <row r="10" spans="3:11" ht="14.25" customHeight="1">
      <c r="C10" s="2">
        <v>150982</v>
      </c>
      <c r="D10" s="3" t="s">
        <v>97</v>
      </c>
      <c r="E10" s="3" t="s">
        <v>98</v>
      </c>
      <c r="F10" s="4">
        <v>35574</v>
      </c>
      <c r="G10" s="5" t="s">
        <v>24</v>
      </c>
      <c r="H10" s="5" t="s">
        <v>12</v>
      </c>
      <c r="I10" s="2" t="str">
        <f>IFERROR(VLOOKUP(C10,EmployDataSource,MATCH("Region",Source!$C$5:$F$5,0),FALSE),"Retired")</f>
        <v>Mid West</v>
      </c>
      <c r="J10" s="12" t="str">
        <f>IFERROR(VLOOKUP(C10,EmployDataSource,MATCH("Department",Source!$C$5:$F$5,0),FALSE),"Retired")</f>
        <v>Marketing</v>
      </c>
      <c r="K10" s="2">
        <f>IFERROR(VLOOKUP(C10,EmployDataSource,MATCH("Basic Salary",Source!$C$5:$F$5,0),FALSE),"Retired")</f>
        <v>47000</v>
      </c>
    </row>
    <row r="11" spans="3:11" ht="14.25" customHeight="1">
      <c r="C11" s="2">
        <v>150975</v>
      </c>
      <c r="D11" s="3" t="s">
        <v>77</v>
      </c>
      <c r="E11" s="3" t="s">
        <v>78</v>
      </c>
      <c r="F11" s="4">
        <v>31478</v>
      </c>
      <c r="G11" s="5" t="s">
        <v>24</v>
      </c>
      <c r="H11" s="5" t="s">
        <v>12</v>
      </c>
      <c r="I11" s="2" t="str">
        <f>IFERROR(VLOOKUP(C11,EmployDataSource,MATCH("Region",Source!$C$5:$F$5,0),FALSE),"Retired")</f>
        <v>Mid West</v>
      </c>
      <c r="J11" s="12" t="str">
        <f>IFERROR(VLOOKUP(C11,EmployDataSource,MATCH("Department",Source!$C$5:$F$5,0),FALSE),"Retired")</f>
        <v>Finance</v>
      </c>
      <c r="K11" s="2">
        <f>IFERROR(VLOOKUP(C11,EmployDataSource,MATCH("Basic Salary",Source!$C$5:$F$5,0),FALSE),"Retired")</f>
        <v>83000</v>
      </c>
    </row>
    <row r="12" spans="3:11" ht="14.25" customHeight="1">
      <c r="C12" s="2">
        <v>150968</v>
      </c>
      <c r="D12" s="3" t="s">
        <v>82</v>
      </c>
      <c r="E12" s="3" t="s">
        <v>83</v>
      </c>
      <c r="F12" s="4">
        <v>37208</v>
      </c>
      <c r="G12" s="5" t="s">
        <v>24</v>
      </c>
      <c r="H12" s="5" t="s">
        <v>12</v>
      </c>
      <c r="I12" s="2" t="str">
        <f>IFERROR(VLOOKUP(C12,EmployDataSource,MATCH("Region",Source!$C$5:$F$5,0),FALSE),"Retired")</f>
        <v>South</v>
      </c>
      <c r="J12" s="12" t="str">
        <f>IFERROR(VLOOKUP(C12,EmployDataSource,MATCH("Department",Source!$C$5:$F$5,0),FALSE),"Retired")</f>
        <v>Operations</v>
      </c>
      <c r="K12" s="2">
        <f>IFERROR(VLOOKUP(C12,EmployDataSource,MATCH("Basic Salary",Source!$C$5:$F$5,0),FALSE),"Retired")</f>
        <v>65000</v>
      </c>
    </row>
    <row r="13" spans="3:11" ht="14.25" customHeight="1">
      <c r="C13" s="2">
        <v>150962</v>
      </c>
      <c r="D13" s="3" t="s">
        <v>88</v>
      </c>
      <c r="E13" s="3" t="s">
        <v>89</v>
      </c>
      <c r="F13" s="4">
        <v>37773</v>
      </c>
      <c r="G13" s="5" t="s">
        <v>11</v>
      </c>
      <c r="H13" s="5" t="s">
        <v>12</v>
      </c>
      <c r="I13" s="2" t="str">
        <f>IFERROR(VLOOKUP(C13,EmployDataSource,MATCH("Region",Source!$C$5:$F$5,0),FALSE),"Retired")</f>
        <v>South</v>
      </c>
      <c r="J13" s="12" t="str">
        <f>IFERROR(VLOOKUP(C13,EmployDataSource,MATCH("Department",Source!$C$5:$F$5,0),FALSE),"Retired")</f>
        <v>Director</v>
      </c>
      <c r="K13" s="2">
        <f>IFERROR(VLOOKUP(C13,EmployDataSource,MATCH("Basic Salary",Source!$C$5:$F$5,0),FALSE),"Retired")</f>
        <v>87000</v>
      </c>
    </row>
    <row r="14" spans="3:11" ht="14.25" customHeight="1">
      <c r="C14" s="2">
        <v>150954</v>
      </c>
      <c r="D14" s="3" t="s">
        <v>90</v>
      </c>
      <c r="E14" s="3" t="s">
        <v>89</v>
      </c>
      <c r="F14" s="4">
        <v>35495</v>
      </c>
      <c r="G14" s="5" t="s">
        <v>11</v>
      </c>
      <c r="H14" s="5" t="s">
        <v>12</v>
      </c>
      <c r="I14" s="2" t="str">
        <f>IFERROR(VLOOKUP(C14,EmployDataSource,MATCH("Region",Source!$C$5:$F$5,0),FALSE),"Retired")</f>
        <v>Retired</v>
      </c>
      <c r="J14" s="12" t="str">
        <f>IFERROR(VLOOKUP(C14,EmployDataSource,MATCH("Department",Source!$C$5:$F$5,0),FALSE),"Retired")</f>
        <v>Retired</v>
      </c>
      <c r="K14" s="2" t="str">
        <f>IFERROR(VLOOKUP(C14,EmployDataSource,MATCH("Basic Salary",Source!$C$5:$F$5,0),FALSE),"Retired")</f>
        <v>Retired</v>
      </c>
    </row>
    <row r="15" spans="3:11" ht="14.25" customHeight="1">
      <c r="C15" s="2">
        <v>150947</v>
      </c>
      <c r="D15" s="3" t="s">
        <v>59</v>
      </c>
      <c r="E15" s="3" t="s">
        <v>60</v>
      </c>
      <c r="F15" s="4">
        <v>33449</v>
      </c>
      <c r="G15" s="5" t="s">
        <v>11</v>
      </c>
      <c r="H15" s="5" t="s">
        <v>12</v>
      </c>
      <c r="I15" s="2" t="str">
        <f>IFERROR(VLOOKUP(C15,EmployDataSource,MATCH("Region",Source!$C$5:$F$5,0),FALSE),"Retired")</f>
        <v>South</v>
      </c>
      <c r="J15" s="12" t="str">
        <f>IFERROR(VLOOKUP(C15,EmployDataSource,MATCH("Department",Source!$C$5:$F$5,0),FALSE),"Retired")</f>
        <v>CCD</v>
      </c>
      <c r="K15" s="2">
        <f>IFERROR(VLOOKUP(C15,EmployDataSource,MATCH("Basic Salary",Source!$C$5:$F$5,0),FALSE),"Retired")</f>
        <v>85000</v>
      </c>
    </row>
    <row r="16" spans="3:11" ht="14.25" customHeight="1">
      <c r="C16" s="2">
        <v>150940</v>
      </c>
      <c r="D16" s="3" t="s">
        <v>22</v>
      </c>
      <c r="E16" s="3" t="s">
        <v>23</v>
      </c>
      <c r="F16" s="4">
        <v>26906</v>
      </c>
      <c r="G16" s="5" t="s">
        <v>24</v>
      </c>
      <c r="H16" s="5" t="s">
        <v>17</v>
      </c>
      <c r="I16" s="2" t="str">
        <f>IFERROR(VLOOKUP(C16,EmployDataSource,MATCH("Region",Source!$C$5:$F$5,0),FALSE),"Retired")</f>
        <v>South</v>
      </c>
      <c r="J16" s="12" t="str">
        <f>IFERROR(VLOOKUP(C16,EmployDataSource,MATCH("Department",Source!$C$5:$F$5,0),FALSE),"Retired")</f>
        <v>Inside Sales</v>
      </c>
      <c r="K16" s="2">
        <f>IFERROR(VLOOKUP(C16,EmployDataSource,MATCH("Basic Salary",Source!$C$5:$F$5,0),FALSE),"Retired")</f>
        <v>87000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5" t="s">
        <v>12</v>
      </c>
      <c r="I17" s="2" t="str">
        <f>IFERROR(VLOOKUP(C17,EmployDataSource,MATCH("Region",Source!$C$5:$F$5,0),FALSE),"Retired")</f>
        <v>South</v>
      </c>
      <c r="J17" s="12" t="str">
        <f>IFERROR(VLOOKUP(C17,EmployDataSource,MATCH("Department",Source!$C$5:$F$5,0),FALSE),"Retired")</f>
        <v>Learning &amp; Development</v>
      </c>
      <c r="K17" s="2">
        <f>IFERROR(VLOOKUP(C17,EmployDataSource,MATCH("Basic Salary",Source!$C$5:$F$5,0),FALSE),"Retired")</f>
        <v>37000</v>
      </c>
    </row>
    <row r="18" spans="3:11" ht="14.25" customHeight="1">
      <c r="C18" s="2">
        <v>150930</v>
      </c>
      <c r="D18" s="3" t="s">
        <v>55</v>
      </c>
      <c r="E18" s="3" t="s">
        <v>56</v>
      </c>
      <c r="F18" s="4">
        <v>37027</v>
      </c>
      <c r="G18" s="5" t="s">
        <v>24</v>
      </c>
      <c r="H18" s="5" t="s">
        <v>12</v>
      </c>
      <c r="I18" s="2" t="str">
        <f>IFERROR(VLOOKUP(C18,EmployDataSource,MATCH("Region",Source!$C$5:$F$5,0),FALSE),"Retired")</f>
        <v>South</v>
      </c>
      <c r="J18" s="12" t="str">
        <f>IFERROR(VLOOKUP(C18,EmployDataSource,MATCH("Department",Source!$C$5:$F$5,0),FALSE),"Retired")</f>
        <v>Digital Marketing</v>
      </c>
      <c r="K18" s="2">
        <f>IFERROR(VLOOKUP(C18,EmployDataSource,MATCH("Basic Salary",Source!$C$5:$F$5,0),FALSE),"Retired")</f>
        <v>82000</v>
      </c>
    </row>
    <row r="19" spans="3:11" ht="14.25" customHeight="1">
      <c r="C19" s="2">
        <v>150929</v>
      </c>
      <c r="D19" s="3" t="s">
        <v>95</v>
      </c>
      <c r="E19" s="3" t="s">
        <v>96</v>
      </c>
      <c r="F19" s="4">
        <v>26739</v>
      </c>
      <c r="G19" s="5" t="s">
        <v>24</v>
      </c>
      <c r="H19" s="5" t="s">
        <v>12</v>
      </c>
      <c r="I19" s="2" t="str">
        <f>IFERROR(VLOOKUP(C19,EmployDataSource,MATCH("Region",Source!$C$5:$F$5,0),FALSE),"Retired")</f>
        <v>South</v>
      </c>
      <c r="J19" s="12" t="str">
        <f>IFERROR(VLOOKUP(C19,EmployDataSource,MATCH("Department",Source!$C$5:$F$5,0),FALSE),"Retired")</f>
        <v>Marketing</v>
      </c>
      <c r="K19" s="2">
        <f>IFERROR(VLOOKUP(C19,EmployDataSource,MATCH("Basic Salary",Source!$C$5:$F$5,0),FALSE),"Retired")</f>
        <v>58000</v>
      </c>
    </row>
    <row r="20" spans="3:11" ht="14.25" customHeight="1">
      <c r="C20" s="2">
        <v>150921</v>
      </c>
      <c r="D20" s="3" t="s">
        <v>68</v>
      </c>
      <c r="E20" s="3" t="s">
        <v>69</v>
      </c>
      <c r="F20" s="4">
        <v>38092</v>
      </c>
      <c r="G20" s="5" t="s">
        <v>24</v>
      </c>
      <c r="H20" s="5" t="s">
        <v>12</v>
      </c>
      <c r="I20" s="2" t="str">
        <f>IFERROR(VLOOKUP(C20,EmployDataSource,MATCH("Region",Source!$C$5:$F$5,0),FALSE),"Retired")</f>
        <v>South</v>
      </c>
      <c r="J20" s="12" t="str">
        <f>IFERROR(VLOOKUP(C20,EmployDataSource,MATCH("Department",Source!$C$5:$F$5,0),FALSE),"Retired")</f>
        <v>Finance</v>
      </c>
      <c r="K20" s="2">
        <f>IFERROR(VLOOKUP(C20,EmployDataSource,MATCH("Basic Salary",Source!$C$5:$F$5,0),FALSE),"Retired")</f>
        <v>19000</v>
      </c>
    </row>
    <row r="21" spans="3:11" ht="14.25" customHeight="1">
      <c r="C21" s="2">
        <v>150912</v>
      </c>
      <c r="D21" s="3" t="s">
        <v>65</v>
      </c>
      <c r="E21" s="3" t="s">
        <v>66</v>
      </c>
      <c r="F21" s="4">
        <v>37629</v>
      </c>
      <c r="G21" s="5" t="s">
        <v>11</v>
      </c>
      <c r="H21" s="5" t="s">
        <v>12</v>
      </c>
      <c r="I21" s="2" t="str">
        <f>IFERROR(VLOOKUP(C21,EmployDataSource,MATCH("Region",Source!$C$5:$F$5,0),FALSE),"Retired")</f>
        <v>South</v>
      </c>
      <c r="J21" s="12" t="str">
        <f>IFERROR(VLOOKUP(C21,EmployDataSource,MATCH("Department",Source!$C$5:$F$5,0),FALSE),"Retired")</f>
        <v>Operations</v>
      </c>
      <c r="K21" s="2">
        <f>IFERROR(VLOOKUP(C21,EmployDataSource,MATCH("Basic Salary",Source!$C$5:$F$5,0),FALSE),"Retired")</f>
        <v>81000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5" t="s">
        <v>17</v>
      </c>
      <c r="I22" s="2" t="str">
        <f>IFERROR(VLOOKUP(C22,EmployDataSource,MATCH("Region",Source!$C$5:$F$5,0),FALSE),"Retired")</f>
        <v>South</v>
      </c>
      <c r="J22" s="12" t="str">
        <f>IFERROR(VLOOKUP(C22,EmployDataSource,MATCH("Department",Source!$C$5:$F$5,0),FALSE),"Retired")</f>
        <v>FLM</v>
      </c>
      <c r="K22" s="2">
        <f>IFERROR(VLOOKUP(C22,EmployDataSource,MATCH("Basic Salary",Source!$C$5:$F$5,0),FALSE),"Retired")</f>
        <v>62000</v>
      </c>
    </row>
    <row r="23" spans="3:11" ht="14.25" customHeight="1">
      <c r="C23" s="2">
        <v>150901</v>
      </c>
      <c r="D23" s="3" t="s">
        <v>79</v>
      </c>
      <c r="E23" s="3" t="s">
        <v>80</v>
      </c>
      <c r="F23" s="4">
        <v>32946</v>
      </c>
      <c r="G23" s="5" t="s">
        <v>11</v>
      </c>
      <c r="H23" s="5" t="s">
        <v>12</v>
      </c>
      <c r="I23" s="2" t="str">
        <f>IFERROR(VLOOKUP(C23,EmployDataSource,MATCH("Region",Source!$C$5:$F$5,0),FALSE),"Retired")</f>
        <v>South</v>
      </c>
      <c r="J23" s="12" t="str">
        <f>IFERROR(VLOOKUP(C23,EmployDataSource,MATCH("Department",Source!$C$5:$F$5,0),FALSE),"Retired")</f>
        <v>Sales</v>
      </c>
      <c r="K23" s="2">
        <f>IFERROR(VLOOKUP(C23,EmployDataSource,MATCH("Basic Salary",Source!$C$5:$F$5,0),FALSE),"Retired")</f>
        <v>53000</v>
      </c>
    </row>
    <row r="24" spans="3:11" ht="14.25" customHeight="1">
      <c r="C24" s="2">
        <v>150899</v>
      </c>
      <c r="D24" s="3" t="s">
        <v>75</v>
      </c>
      <c r="E24" s="3" t="s">
        <v>76</v>
      </c>
      <c r="F24" s="4">
        <v>37400</v>
      </c>
      <c r="G24" s="5" t="s">
        <v>24</v>
      </c>
      <c r="H24" s="5" t="s">
        <v>12</v>
      </c>
      <c r="I24" s="2" t="str">
        <f>IFERROR(VLOOKUP(C24,EmployDataSource,MATCH("Region",Source!$C$5:$F$5,0),FALSE),"Retired")</f>
        <v>Retired</v>
      </c>
      <c r="J24" s="12" t="str">
        <f>IFERROR(VLOOKUP(C24,EmployDataSource,MATCH("Department",Source!$C$5:$F$5,0),FALSE),"Retired")</f>
        <v>Retired</v>
      </c>
      <c r="K24" s="2" t="str">
        <f>IFERROR(VLOOKUP(C24,EmployDataSource,MATCH("Basic Salary",Source!$C$5:$F$5,0),FALSE),"Retired")</f>
        <v>Retired</v>
      </c>
    </row>
    <row r="25" spans="3:11" ht="14.25" customHeight="1">
      <c r="C25" s="2">
        <v>150894</v>
      </c>
      <c r="D25" s="3" t="s">
        <v>57</v>
      </c>
      <c r="E25" s="3" t="s">
        <v>58</v>
      </c>
      <c r="F25" s="4">
        <v>37124</v>
      </c>
      <c r="G25" s="5" t="s">
        <v>24</v>
      </c>
      <c r="H25" s="5" t="s">
        <v>12</v>
      </c>
      <c r="I25" s="2" t="str">
        <f>IFERROR(VLOOKUP(C25,EmployDataSource,MATCH("Region",Source!$C$5:$F$5,0),FALSE),"Retired")</f>
        <v>South</v>
      </c>
      <c r="J25" s="12" t="str">
        <f>IFERROR(VLOOKUP(C25,EmployDataSource,MATCH("Department",Source!$C$5:$F$5,0),FALSE),"Retired")</f>
        <v>Inside Sales</v>
      </c>
      <c r="K25" s="2">
        <f>IFERROR(VLOOKUP(C25,EmployDataSource,MATCH("Basic Salary",Source!$C$5:$F$5,0),FALSE),"Retired")</f>
        <v>67000</v>
      </c>
    </row>
    <row r="26" spans="3:11" ht="14.25" customHeight="1">
      <c r="C26" s="2">
        <v>150888</v>
      </c>
      <c r="D26" s="3" t="s">
        <v>48</v>
      </c>
      <c r="E26" s="3" t="s">
        <v>49</v>
      </c>
      <c r="F26" s="4">
        <v>29221</v>
      </c>
      <c r="G26" s="5" t="s">
        <v>24</v>
      </c>
      <c r="H26" s="5" t="s">
        <v>12</v>
      </c>
      <c r="I26" s="2" t="str">
        <f>IFERROR(VLOOKUP(C26,EmployDataSource,MATCH("Region",Source!$C$5:$F$5,0),FALSE),"Retired")</f>
        <v>East</v>
      </c>
      <c r="J26" s="12" t="str">
        <f>IFERROR(VLOOKUP(C26,EmployDataSource,MATCH("Department",Source!$C$5:$F$5,0),FALSE),"Retired")</f>
        <v>Learning &amp; Development</v>
      </c>
      <c r="K26" s="2">
        <f>IFERROR(VLOOKUP(C26,EmployDataSource,MATCH("Basic Salary",Source!$C$5:$F$5,0),FALSE),"Retired")</f>
        <v>43000</v>
      </c>
    </row>
    <row r="27" spans="3:11" ht="14.25" customHeight="1">
      <c r="C27" s="2">
        <v>150881</v>
      </c>
      <c r="D27" s="3" t="s">
        <v>41</v>
      </c>
      <c r="E27" s="3" t="s">
        <v>42</v>
      </c>
      <c r="F27" s="4">
        <v>30337</v>
      </c>
      <c r="G27" s="5" t="s">
        <v>24</v>
      </c>
      <c r="H27" s="5" t="s">
        <v>17</v>
      </c>
      <c r="I27" s="2" t="str">
        <f>IFERROR(VLOOKUP(C27,EmployDataSource,MATCH("Region",Source!$C$5:$F$5,0),FALSE),"Retired")</f>
        <v>East</v>
      </c>
      <c r="J27" s="12" t="str">
        <f>IFERROR(VLOOKUP(C27,EmployDataSource,MATCH("Department",Source!$C$5:$F$5,0),FALSE),"Retired")</f>
        <v>Digital Marketing</v>
      </c>
      <c r="K27" s="2">
        <f>IFERROR(VLOOKUP(C27,EmployDataSource,MATCH("Basic Salary",Source!$C$5:$F$5,0),FALSE),"Retired")</f>
        <v>92000</v>
      </c>
    </row>
    <row r="28" spans="3:11" ht="14.25" customHeight="1">
      <c r="C28" s="2">
        <v>150874</v>
      </c>
      <c r="D28" s="3" t="s">
        <v>91</v>
      </c>
      <c r="E28" s="3" t="s">
        <v>89</v>
      </c>
      <c r="F28" s="4">
        <v>37890</v>
      </c>
      <c r="G28" s="5" t="s">
        <v>11</v>
      </c>
      <c r="H28" s="5" t="s">
        <v>12</v>
      </c>
      <c r="I28" s="2" t="str">
        <f>IFERROR(VLOOKUP(C28,EmployDataSource,MATCH("Region",Source!$C$5:$F$5,0),FALSE),"Retired")</f>
        <v>East</v>
      </c>
      <c r="J28" s="12" t="str">
        <f>IFERROR(VLOOKUP(C28,EmployDataSource,MATCH("Department",Source!$C$5:$F$5,0),FALSE),"Retired")</f>
        <v>Marketing</v>
      </c>
      <c r="K28" s="2">
        <f>IFERROR(VLOOKUP(C28,EmployDataSource,MATCH("Basic Salary",Source!$C$5:$F$5,0),FALSE),"Retired")</f>
        <v>27000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5" t="s">
        <v>17</v>
      </c>
      <c r="I29" s="2" t="str">
        <f>IFERROR(VLOOKUP(C29,EmployDataSource,MATCH("Region",Source!$C$5:$F$5,0),FALSE),"Retired")</f>
        <v>East</v>
      </c>
      <c r="J29" s="12" t="str">
        <f>IFERROR(VLOOKUP(C29,EmployDataSource,MATCH("Department",Source!$C$5:$F$5,0),FALSE),"Retired")</f>
        <v>Finance</v>
      </c>
      <c r="K29" s="2">
        <f>IFERROR(VLOOKUP(C29,EmployDataSource,MATCH("Basic Salary",Source!$C$5:$F$5,0),FALSE),"Retired")</f>
        <v>49000</v>
      </c>
    </row>
    <row r="30" spans="3:11" ht="14.25" customHeight="1">
      <c r="C30" s="2">
        <v>150865</v>
      </c>
      <c r="D30" s="3" t="s">
        <v>50</v>
      </c>
      <c r="E30" s="3" t="s">
        <v>49</v>
      </c>
      <c r="F30" s="4">
        <v>31279</v>
      </c>
      <c r="G30" s="5" t="s">
        <v>11</v>
      </c>
      <c r="H30" s="5" t="s">
        <v>12</v>
      </c>
      <c r="I30" s="2" t="str">
        <f>IFERROR(VLOOKUP(C30,EmployDataSource,MATCH("Region",Source!$C$5:$F$5,0),FALSE),"Retired")</f>
        <v>East</v>
      </c>
      <c r="J30" s="12" t="str">
        <f>IFERROR(VLOOKUP(C30,EmployDataSource,MATCH("Department",Source!$C$5:$F$5,0),FALSE),"Retired")</f>
        <v>CEO</v>
      </c>
      <c r="K30" s="2">
        <f>IFERROR(VLOOKUP(C30,EmployDataSource,MATCH("Basic Salary",Source!$C$5:$F$5,0),FALSE),"Retired")</f>
        <v>90000</v>
      </c>
    </row>
    <row r="31" spans="3:11" ht="14.25" customHeight="1">
      <c r="C31" s="2">
        <v>150858</v>
      </c>
      <c r="D31" s="3" t="s">
        <v>52</v>
      </c>
      <c r="E31" s="3" t="s">
        <v>53</v>
      </c>
      <c r="F31" s="4">
        <v>34846</v>
      </c>
      <c r="G31" s="5" t="s">
        <v>24</v>
      </c>
      <c r="H31" s="5" t="s">
        <v>12</v>
      </c>
      <c r="I31" s="2" t="str">
        <f>IFERROR(VLOOKUP(C31,EmployDataSource,MATCH("Region",Source!$C$5:$F$5,0),FALSE),"Retired")</f>
        <v>Retired</v>
      </c>
      <c r="J31" s="12" t="str">
        <f>IFERROR(VLOOKUP(C31,EmployDataSource,MATCH("Department",Source!$C$5:$F$5,0),FALSE),"Retired")</f>
        <v>Retired</v>
      </c>
      <c r="K31" s="2" t="str">
        <f>IFERROR(VLOOKUP(C31,EmployDataSource,MATCH("Basic Salary",Source!$C$5:$F$5,0),FALSE),"Retired")</f>
        <v>Retired</v>
      </c>
    </row>
    <row r="32" spans="3:11" ht="14.25" customHeight="1">
      <c r="C32" s="2">
        <v>150851</v>
      </c>
      <c r="D32" s="3" t="s">
        <v>71</v>
      </c>
      <c r="E32" s="3" t="s">
        <v>72</v>
      </c>
      <c r="F32" s="4">
        <v>29368</v>
      </c>
      <c r="G32" s="5" t="s">
        <v>24</v>
      </c>
      <c r="H32" s="5" t="s">
        <v>17</v>
      </c>
      <c r="I32" s="2" t="str">
        <f>IFERROR(VLOOKUP(C32,EmployDataSource,MATCH("Region",Source!$C$5:$F$5,0),FALSE),"Retired")</f>
        <v>East</v>
      </c>
      <c r="J32" s="12" t="str">
        <f>IFERROR(VLOOKUP(C32,EmployDataSource,MATCH("Department",Source!$C$5:$F$5,0),FALSE),"Retired")</f>
        <v>Inside Sales</v>
      </c>
      <c r="K32" s="2">
        <f>IFERROR(VLOOKUP(C32,EmployDataSource,MATCH("Basic Salary",Source!$C$5:$F$5,0),FALSE),"Retired")</f>
        <v>75000</v>
      </c>
    </row>
    <row r="33" spans="3:11" ht="14.25" customHeight="1">
      <c r="C33" s="2">
        <v>150850</v>
      </c>
      <c r="D33" s="3" t="s">
        <v>46</v>
      </c>
      <c r="E33" s="3" t="s">
        <v>87</v>
      </c>
      <c r="F33" s="4">
        <v>32027</v>
      </c>
      <c r="G33" s="5" t="s">
        <v>24</v>
      </c>
      <c r="H33" s="5" t="s">
        <v>12</v>
      </c>
      <c r="I33" s="2" t="str">
        <f>IFERROR(VLOOKUP(C33,EmployDataSource,MATCH("Region",Source!$C$5:$F$5,0),FALSE),"Retired")</f>
        <v>East</v>
      </c>
      <c r="J33" s="12" t="str">
        <f>IFERROR(VLOOKUP(C33,EmployDataSource,MATCH("Department",Source!$C$5:$F$5,0),FALSE),"Retired")</f>
        <v>CCD</v>
      </c>
      <c r="K33" s="2">
        <f>IFERROR(VLOOKUP(C33,EmployDataSource,MATCH("Basic Salary",Source!$C$5:$F$5,0),FALSE),"Retired")</f>
        <v>47000</v>
      </c>
    </row>
    <row r="34" spans="3:11" ht="14.25" customHeight="1">
      <c r="C34" s="2">
        <v>150840</v>
      </c>
      <c r="D34" s="3" t="s">
        <v>55</v>
      </c>
      <c r="E34" s="3" t="s">
        <v>86</v>
      </c>
      <c r="F34" s="4">
        <v>23136</v>
      </c>
      <c r="G34" s="5" t="s">
        <v>11</v>
      </c>
      <c r="H34" s="5" t="s">
        <v>12</v>
      </c>
      <c r="I34" s="2" t="str">
        <f>IFERROR(VLOOKUP(C34,EmployDataSource,MATCH("Region",Source!$C$5:$F$5,0),FALSE),"Retired")</f>
        <v>East</v>
      </c>
      <c r="J34" s="12" t="str">
        <f>IFERROR(VLOOKUP(C34,EmployDataSource,MATCH("Department",Source!$C$5:$F$5,0),FALSE),"Retired")</f>
        <v>Inside Sales</v>
      </c>
      <c r="K34" s="2">
        <f>IFERROR(VLOOKUP(C34,EmployDataSource,MATCH("Basic Salary",Source!$C$5:$F$5,0),FALSE),"Retired")</f>
        <v>20000</v>
      </c>
    </row>
    <row r="35" spans="3:11" ht="14.25" customHeight="1">
      <c r="C35" s="2">
        <v>150834</v>
      </c>
      <c r="D35" s="3" t="s">
        <v>9</v>
      </c>
      <c r="E35" s="3" t="s">
        <v>10</v>
      </c>
      <c r="F35" s="4">
        <v>31199</v>
      </c>
      <c r="G35" s="5" t="s">
        <v>11</v>
      </c>
      <c r="H35" s="5" t="s">
        <v>12</v>
      </c>
      <c r="I35" s="2" t="str">
        <f>IFERROR(VLOOKUP(C35,EmployDataSource,MATCH("Region",Source!$C$5:$F$5,0),FALSE),"Retired")</f>
        <v>North</v>
      </c>
      <c r="J35" s="12" t="str">
        <f>IFERROR(VLOOKUP(C35,EmployDataSource,MATCH("Department",Source!$C$5:$F$5,0),FALSE),"Retired")</f>
        <v>FLM</v>
      </c>
      <c r="K35" s="2">
        <f>IFERROR(VLOOKUP(C35,EmployDataSource,MATCH("Basic Salary",Source!$C$5:$F$5,0),FALSE),"Retired")</f>
        <v>48000</v>
      </c>
    </row>
    <row r="36" spans="3:11" ht="14.25" customHeight="1">
      <c r="C36" s="2">
        <v>150830</v>
      </c>
      <c r="D36" s="3" t="s">
        <v>93</v>
      </c>
      <c r="E36" s="3" t="s">
        <v>94</v>
      </c>
      <c r="F36" s="4">
        <v>29037</v>
      </c>
      <c r="G36" s="5" t="s">
        <v>11</v>
      </c>
      <c r="H36" s="5" t="s">
        <v>12</v>
      </c>
      <c r="I36" s="2" t="str">
        <f>IFERROR(VLOOKUP(C36,EmployDataSource,MATCH("Region",Source!$C$5:$F$5,0),FALSE),"Retired")</f>
        <v>North</v>
      </c>
      <c r="J36" s="12" t="str">
        <f>IFERROR(VLOOKUP(C36,EmployDataSource,MATCH("Department",Source!$C$5:$F$5,0),FALSE),"Retired")</f>
        <v>Sales</v>
      </c>
      <c r="K36" s="2">
        <f>IFERROR(VLOOKUP(C36,EmployDataSource,MATCH("Basic Salary",Source!$C$5:$F$5,0),FALSE),"Retired")</f>
        <v>52000</v>
      </c>
    </row>
    <row r="37" spans="3:11" ht="14.25" customHeight="1">
      <c r="C37" s="2">
        <v>150821</v>
      </c>
      <c r="D37" s="3" t="s">
        <v>99</v>
      </c>
      <c r="E37" s="3" t="s">
        <v>100</v>
      </c>
      <c r="F37" s="4">
        <v>29966</v>
      </c>
      <c r="G37" s="5" t="s">
        <v>24</v>
      </c>
      <c r="H37" s="5" t="s">
        <v>17</v>
      </c>
      <c r="I37" s="2" t="str">
        <f>IFERROR(VLOOKUP(C37,EmployDataSource,MATCH("Region",Source!$C$5:$F$5,0),FALSE),"Retired")</f>
        <v>North</v>
      </c>
      <c r="J37" s="12" t="str">
        <f>IFERROR(VLOOKUP(C37,EmployDataSource,MATCH("Department",Source!$C$5:$F$5,0),FALSE),"Retired")</f>
        <v>CCD</v>
      </c>
      <c r="K37" s="2">
        <f>IFERROR(VLOOKUP(C37,EmployDataSource,MATCH("Basic Salary",Source!$C$5:$F$5,0),FALSE),"Retired")</f>
        <v>26000</v>
      </c>
    </row>
    <row r="38" spans="3:11" ht="14.25" customHeight="1">
      <c r="C38" s="2">
        <v>150814</v>
      </c>
      <c r="D38" s="3" t="s">
        <v>44</v>
      </c>
      <c r="E38" s="3" t="s">
        <v>45</v>
      </c>
      <c r="F38" s="4">
        <v>26246</v>
      </c>
      <c r="G38" s="5" t="s">
        <v>24</v>
      </c>
      <c r="H38" s="5" t="s">
        <v>12</v>
      </c>
      <c r="I38" s="2" t="str">
        <f>IFERROR(VLOOKUP(C38,EmployDataSource,MATCH("Region",Source!$C$5:$F$5,0),FALSE),"Retired")</f>
        <v>North</v>
      </c>
      <c r="J38" s="12" t="str">
        <f>IFERROR(VLOOKUP(C38,EmployDataSource,MATCH("Department",Source!$C$5:$F$5,0),FALSE),"Retired")</f>
        <v>Inside Sales</v>
      </c>
      <c r="K38" s="2">
        <f>IFERROR(VLOOKUP(C38,EmployDataSource,MATCH("Basic Salary",Source!$C$5:$F$5,0),FALSE),"Retired")</f>
        <v>50000</v>
      </c>
    </row>
    <row r="39" spans="3:11" ht="14.25" customHeight="1">
      <c r="C39" s="2">
        <v>150805</v>
      </c>
      <c r="D39" s="3" t="s">
        <v>19</v>
      </c>
      <c r="E39" s="3" t="s">
        <v>32</v>
      </c>
      <c r="F39" s="4">
        <v>26172</v>
      </c>
      <c r="G39" s="5" t="s">
        <v>24</v>
      </c>
      <c r="H39" s="5" t="s">
        <v>12</v>
      </c>
      <c r="I39" s="2" t="str">
        <f>IFERROR(VLOOKUP(C39,EmployDataSource,MATCH("Region",Source!$C$5:$F$5,0),FALSE),"Retired")</f>
        <v>North</v>
      </c>
      <c r="J39" s="12" t="str">
        <f>IFERROR(VLOOKUP(C39,EmployDataSource,MATCH("Department",Source!$C$5:$F$5,0),FALSE),"Retired")</f>
        <v>Director</v>
      </c>
      <c r="K39" s="2">
        <f>IFERROR(VLOOKUP(C39,EmployDataSource,MATCH("Basic Salary",Source!$C$5:$F$5,0),FALSE),"Retired")</f>
        <v>91000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5" t="s">
        <v>12</v>
      </c>
      <c r="I40" s="2" t="str">
        <f>IFERROR(VLOOKUP(C40,EmployDataSource,MATCH("Region",Source!$C$5:$F$5,0),FALSE),"Retired")</f>
        <v>North</v>
      </c>
      <c r="J40" s="12" t="str">
        <f>IFERROR(VLOOKUP(C40,EmployDataSource,MATCH("Department",Source!$C$5:$F$5,0),FALSE),"Retired")</f>
        <v>Digital Marketing</v>
      </c>
      <c r="K40" s="2">
        <f>IFERROR(VLOOKUP(C40,EmployDataSource,MATCH("Basic Salary",Source!$C$5:$F$5,0),FALSE),"Retired")</f>
        <v>81000</v>
      </c>
    </row>
    <row r="41" spans="3:11" ht="14.25" customHeight="1">
      <c r="C41" s="2">
        <v>150791</v>
      </c>
      <c r="D41" s="3" t="s">
        <v>19</v>
      </c>
      <c r="E41" s="3" t="s">
        <v>20</v>
      </c>
      <c r="F41" s="4">
        <v>23346</v>
      </c>
      <c r="G41" s="5" t="s">
        <v>11</v>
      </c>
      <c r="H41" s="5" t="s">
        <v>12</v>
      </c>
      <c r="I41" s="2" t="str">
        <f>IFERROR(VLOOKUP(C41,EmployDataSource,MATCH("Region",Source!$C$5:$F$5,0),FALSE),"Retired")</f>
        <v>North</v>
      </c>
      <c r="J41" s="12" t="str">
        <f>IFERROR(VLOOKUP(C41,EmployDataSource,MATCH("Department",Source!$C$5:$F$5,0),FALSE),"Retired")</f>
        <v>Digital Marketing</v>
      </c>
      <c r="K41" s="2">
        <f>IFERROR(VLOOKUP(C41,EmployDataSource,MATCH("Basic Salary",Source!$C$5:$F$5,0),FALSE),"Retired")</f>
        <v>67000</v>
      </c>
    </row>
    <row r="42" spans="3:11" ht="14.25" customHeight="1">
      <c r="C42" s="2">
        <v>150784</v>
      </c>
      <c r="D42" s="3" t="s">
        <v>15</v>
      </c>
      <c r="E42" s="3" t="s">
        <v>16</v>
      </c>
      <c r="F42" s="4">
        <v>28365</v>
      </c>
      <c r="G42" s="5" t="s">
        <v>11</v>
      </c>
      <c r="H42" s="5" t="s">
        <v>17</v>
      </c>
      <c r="I42" s="2" t="str">
        <f>IFERROR(VLOOKUP(C42,EmployDataSource,MATCH("Region",Source!$C$5:$F$5,0),FALSE),"Retired")</f>
        <v>North</v>
      </c>
      <c r="J42" s="12" t="str">
        <f>IFERROR(VLOOKUP(C42,EmployDataSource,MATCH("Department",Source!$C$5:$F$5,0),FALSE),"Retired")</f>
        <v>Digital Marketing</v>
      </c>
      <c r="K42" s="2">
        <f>IFERROR(VLOOKUP(C42,EmployDataSource,MATCH("Basic Salary",Source!$C$5:$F$5,0),FALSE),"Retired")</f>
        <v>35000</v>
      </c>
    </row>
    <row r="43" spans="3:11" ht="14.25" customHeight="1">
      <c r="C43" s="2">
        <v>150777</v>
      </c>
      <c r="D43" s="3" t="s">
        <v>27</v>
      </c>
      <c r="E43" s="3" t="s">
        <v>28</v>
      </c>
      <c r="F43" s="4">
        <v>21123</v>
      </c>
      <c r="G43" s="5" t="s">
        <v>24</v>
      </c>
      <c r="H43" s="5" t="s">
        <v>12</v>
      </c>
      <c r="I43" s="2" t="str">
        <f>IFERROR(VLOOKUP(C43,EmployDataSource,MATCH("Region",Source!$C$5:$F$5,0),FALSE),"Retired")</f>
        <v>North</v>
      </c>
      <c r="J43" s="12" t="str">
        <f>IFERROR(VLOOKUP(C43,EmployDataSource,MATCH("Department",Source!$C$5:$F$5,0),FALSE),"Retired")</f>
        <v>Marketing</v>
      </c>
      <c r="K43" s="2">
        <f>IFERROR(VLOOKUP(C43,EmployDataSource,MATCH("Basic Salary",Source!$C$5:$F$5,0),FALSE),"Retired")</f>
        <v>22000</v>
      </c>
    </row>
    <row r="44" spans="3:11" ht="14.25" customHeight="1">
      <c r="C44" s="2">
        <v>150773</v>
      </c>
      <c r="D44" s="3" t="s">
        <v>84</v>
      </c>
      <c r="E44" s="3" t="s">
        <v>85</v>
      </c>
      <c r="F44" s="4">
        <v>26860</v>
      </c>
      <c r="G44" s="5" t="s">
        <v>24</v>
      </c>
      <c r="H44" s="5" t="s">
        <v>12</v>
      </c>
      <c r="I44" s="2" t="str">
        <f>IFERROR(VLOOKUP(C44,EmployDataSource,MATCH("Region",Source!$C$5:$F$5,0),FALSE),"Retired")</f>
        <v>North</v>
      </c>
      <c r="J44" s="12" t="str">
        <f>IFERROR(VLOOKUP(C44,EmployDataSource,MATCH("Department",Source!$C$5:$F$5,0),FALSE),"Retired")</f>
        <v>Finance</v>
      </c>
      <c r="K44" s="2">
        <f>IFERROR(VLOOKUP(C44,EmployDataSource,MATCH("Basic Salary",Source!$C$5:$F$5,0),FALSE),"Retired")</f>
        <v>85000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topLeftCell="A2" workbookViewId="0">
      <selection activeCell="D15" sqref="D15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150995</v>
      </c>
      <c r="D6" s="3" t="s">
        <v>25</v>
      </c>
      <c r="E6" s="3" t="s">
        <v>38</v>
      </c>
      <c r="F6" s="6">
        <v>15000</v>
      </c>
    </row>
    <row r="7" spans="3:6" ht="14.25" customHeight="1">
      <c r="C7" s="2">
        <v>150990</v>
      </c>
      <c r="D7" s="3" t="s">
        <v>37</v>
      </c>
      <c r="E7" s="3" t="s">
        <v>38</v>
      </c>
      <c r="F7" s="6">
        <v>77000</v>
      </c>
    </row>
    <row r="8" spans="3:6" ht="14.25" customHeight="1">
      <c r="C8" s="2">
        <v>150989</v>
      </c>
      <c r="D8" s="3" t="s">
        <v>18</v>
      </c>
      <c r="E8" s="3" t="s">
        <v>38</v>
      </c>
      <c r="F8" s="6">
        <v>45000</v>
      </c>
    </row>
    <row r="9" spans="3:6" ht="14.25" customHeight="1">
      <c r="C9" s="2">
        <v>150982</v>
      </c>
      <c r="D9" s="3" t="s">
        <v>29</v>
      </c>
      <c r="E9" s="3" t="s">
        <v>38</v>
      </c>
      <c r="F9" s="6">
        <v>47000</v>
      </c>
    </row>
    <row r="10" spans="3:6" ht="14.25" customHeight="1">
      <c r="C10" s="2">
        <v>150975</v>
      </c>
      <c r="D10" s="3" t="s">
        <v>70</v>
      </c>
      <c r="E10" s="3" t="s">
        <v>38</v>
      </c>
      <c r="F10" s="6">
        <v>83000</v>
      </c>
    </row>
    <row r="11" spans="3:6" ht="14.25" customHeight="1">
      <c r="C11" s="2">
        <v>150968</v>
      </c>
      <c r="D11" s="3" t="s">
        <v>67</v>
      </c>
      <c r="E11" s="3" t="s">
        <v>26</v>
      </c>
      <c r="F11" s="6">
        <v>65000</v>
      </c>
    </row>
    <row r="12" spans="3:6" ht="14.25" customHeight="1">
      <c r="C12" s="2">
        <v>150962</v>
      </c>
      <c r="D12" s="3" t="s">
        <v>33</v>
      </c>
      <c r="E12" s="3" t="s">
        <v>26</v>
      </c>
      <c r="F12" s="6">
        <v>87000</v>
      </c>
    </row>
    <row r="13" spans="3:6" ht="14.25" customHeight="1">
      <c r="C13" s="2">
        <v>150947</v>
      </c>
      <c r="D13" s="3" t="s">
        <v>54</v>
      </c>
      <c r="E13" s="3" t="s">
        <v>26</v>
      </c>
      <c r="F13" s="6">
        <v>85000</v>
      </c>
    </row>
    <row r="14" spans="3:6" ht="14.25" customHeight="1">
      <c r="C14" s="2">
        <v>150940</v>
      </c>
      <c r="D14" s="3" t="s">
        <v>25</v>
      </c>
      <c r="E14" s="3" t="s">
        <v>26</v>
      </c>
      <c r="F14" s="6">
        <v>87000</v>
      </c>
    </row>
    <row r="15" spans="3:6" ht="14.25" customHeight="1">
      <c r="C15" s="2">
        <v>150937</v>
      </c>
      <c r="D15" s="3" t="s">
        <v>37</v>
      </c>
      <c r="E15" s="3" t="s">
        <v>26</v>
      </c>
      <c r="F15" s="6">
        <v>37000</v>
      </c>
    </row>
    <row r="16" spans="3:6" ht="14.25" customHeight="1">
      <c r="C16" s="2">
        <v>150930</v>
      </c>
      <c r="D16" s="3" t="s">
        <v>18</v>
      </c>
      <c r="E16" s="3" t="s">
        <v>26</v>
      </c>
      <c r="F16" s="6">
        <v>82000</v>
      </c>
    </row>
    <row r="17" spans="3:6" ht="14.25" customHeight="1">
      <c r="C17" s="2">
        <v>150929</v>
      </c>
      <c r="D17" s="3" t="s">
        <v>29</v>
      </c>
      <c r="E17" s="3" t="s">
        <v>26</v>
      </c>
      <c r="F17" s="6">
        <v>58000</v>
      </c>
    </row>
    <row r="18" spans="3:6" ht="14.25" customHeight="1">
      <c r="C18" s="2">
        <v>150921</v>
      </c>
      <c r="D18" s="3" t="s">
        <v>70</v>
      </c>
      <c r="E18" s="3" t="s">
        <v>26</v>
      </c>
      <c r="F18" s="6">
        <v>19000</v>
      </c>
    </row>
    <row r="19" spans="3:6" ht="14.25" customHeight="1">
      <c r="C19" s="2">
        <v>150912</v>
      </c>
      <c r="D19" s="3" t="s">
        <v>67</v>
      </c>
      <c r="E19" s="3" t="s">
        <v>26</v>
      </c>
      <c r="F19" s="6">
        <v>81000</v>
      </c>
    </row>
    <row r="20" spans="3:6" ht="14.25" customHeight="1">
      <c r="C20" s="2">
        <v>150905</v>
      </c>
      <c r="D20" s="3" t="s">
        <v>13</v>
      </c>
      <c r="E20" s="3" t="s">
        <v>26</v>
      </c>
      <c r="F20" s="6">
        <v>62000</v>
      </c>
    </row>
    <row r="21" spans="3:6" ht="14.25" customHeight="1">
      <c r="C21" s="2">
        <v>150901</v>
      </c>
      <c r="D21" s="3" t="s">
        <v>81</v>
      </c>
      <c r="E21" s="3" t="s">
        <v>26</v>
      </c>
      <c r="F21" s="6">
        <v>53000</v>
      </c>
    </row>
    <row r="22" spans="3:6" ht="14.25" customHeight="1">
      <c r="C22" s="2">
        <v>150894</v>
      </c>
      <c r="D22" s="3" t="s">
        <v>25</v>
      </c>
      <c r="E22" s="3" t="s">
        <v>26</v>
      </c>
      <c r="F22" s="6">
        <v>67000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150881</v>
      </c>
      <c r="D24" s="3" t="s">
        <v>18</v>
      </c>
      <c r="E24" s="3" t="s">
        <v>43</v>
      </c>
      <c r="F24" s="6">
        <v>92000</v>
      </c>
    </row>
    <row r="25" spans="3:6" ht="14.25" customHeight="1">
      <c r="C25" s="2">
        <v>150874</v>
      </c>
      <c r="D25" s="3" t="s">
        <v>29</v>
      </c>
      <c r="E25" s="3" t="s">
        <v>43</v>
      </c>
      <c r="F25" s="6">
        <v>27000</v>
      </c>
    </row>
    <row r="26" spans="3:6" ht="14.25" customHeight="1">
      <c r="C26" s="2">
        <v>150867</v>
      </c>
      <c r="D26" s="3" t="s">
        <v>70</v>
      </c>
      <c r="E26" s="3" t="s">
        <v>43</v>
      </c>
      <c r="F26" s="6">
        <v>49000</v>
      </c>
    </row>
    <row r="27" spans="3:6" ht="14.25" customHeight="1">
      <c r="C27" s="2">
        <v>150865</v>
      </c>
      <c r="D27" s="3" t="s">
        <v>51</v>
      </c>
      <c r="E27" s="3" t="s">
        <v>43</v>
      </c>
      <c r="F27" s="6">
        <v>90000</v>
      </c>
    </row>
    <row r="28" spans="3:6" ht="14.25" customHeight="1">
      <c r="C28" s="2">
        <v>150851</v>
      </c>
      <c r="D28" s="3" t="s">
        <v>25</v>
      </c>
      <c r="E28" s="3" t="s">
        <v>43</v>
      </c>
      <c r="F28" s="6">
        <v>75000</v>
      </c>
    </row>
    <row r="29" spans="3:6" ht="14.25" customHeight="1">
      <c r="C29" s="2">
        <v>150850</v>
      </c>
      <c r="D29" s="3" t="s">
        <v>54</v>
      </c>
      <c r="E29" s="3" t="s">
        <v>43</v>
      </c>
      <c r="F29" s="6">
        <v>47000</v>
      </c>
    </row>
    <row r="30" spans="3:6" ht="14.25" customHeight="1">
      <c r="C30" s="2">
        <v>150840</v>
      </c>
      <c r="D30" s="3" t="s">
        <v>25</v>
      </c>
      <c r="E30" s="3" t="s">
        <v>43</v>
      </c>
      <c r="F30" s="6">
        <v>20000</v>
      </c>
    </row>
    <row r="31" spans="3:6" ht="14.25" customHeight="1">
      <c r="C31" s="2">
        <v>150834</v>
      </c>
      <c r="D31" s="3" t="s">
        <v>13</v>
      </c>
      <c r="E31" s="3" t="s">
        <v>14</v>
      </c>
      <c r="F31" s="6">
        <v>48000</v>
      </c>
    </row>
    <row r="32" spans="3:6" ht="14.25" customHeight="1">
      <c r="C32" s="2">
        <v>150830</v>
      </c>
      <c r="D32" s="3" t="s">
        <v>81</v>
      </c>
      <c r="E32" s="3" t="s">
        <v>14</v>
      </c>
      <c r="F32" s="6">
        <v>52000</v>
      </c>
    </row>
    <row r="33" spans="3:6" ht="14.25" customHeight="1">
      <c r="C33" s="2">
        <v>150821</v>
      </c>
      <c r="D33" s="3" t="s">
        <v>54</v>
      </c>
      <c r="E33" s="3" t="s">
        <v>14</v>
      </c>
      <c r="F33" s="6">
        <v>26000</v>
      </c>
    </row>
    <row r="34" spans="3:6" ht="14.25" customHeight="1">
      <c r="C34" s="2">
        <v>150814</v>
      </c>
      <c r="D34" s="3" t="s">
        <v>25</v>
      </c>
      <c r="E34" s="3" t="s">
        <v>14</v>
      </c>
      <c r="F34" s="6">
        <v>50000</v>
      </c>
    </row>
    <row r="35" spans="3:6" ht="14.25" customHeight="1">
      <c r="C35" s="2">
        <v>150805</v>
      </c>
      <c r="D35" s="3" t="s">
        <v>33</v>
      </c>
      <c r="E35" s="3" t="s">
        <v>14</v>
      </c>
      <c r="F35" s="6">
        <v>91000</v>
      </c>
    </row>
    <row r="36" spans="3:6" ht="14.25" customHeight="1">
      <c r="C36" s="2">
        <v>150798</v>
      </c>
      <c r="D36" s="3" t="s">
        <v>18</v>
      </c>
      <c r="E36" s="3" t="s">
        <v>14</v>
      </c>
      <c r="F36" s="6">
        <v>81000</v>
      </c>
    </row>
    <row r="37" spans="3:6" ht="14.25" customHeight="1">
      <c r="C37" s="2">
        <v>150791</v>
      </c>
      <c r="D37" s="3" t="s">
        <v>18</v>
      </c>
      <c r="E37" s="3" t="s">
        <v>14</v>
      </c>
      <c r="F37" s="6">
        <v>67000</v>
      </c>
    </row>
    <row r="38" spans="3:6" ht="14.25" customHeight="1">
      <c r="C38" s="2">
        <v>150784</v>
      </c>
      <c r="D38" s="3" t="s">
        <v>18</v>
      </c>
      <c r="E38" s="3" t="s">
        <v>14</v>
      </c>
      <c r="F38" s="6">
        <v>35000</v>
      </c>
    </row>
    <row r="39" spans="3:6" ht="14.25" customHeight="1">
      <c r="C39" s="2">
        <v>150777</v>
      </c>
      <c r="D39" s="3" t="s">
        <v>29</v>
      </c>
      <c r="E39" s="3" t="s">
        <v>14</v>
      </c>
      <c r="F39" s="6">
        <v>22000</v>
      </c>
    </row>
    <row r="40" spans="3:6" ht="14.25" customHeight="1">
      <c r="C40" s="2">
        <v>150773</v>
      </c>
      <c r="D40" s="3" t="s">
        <v>70</v>
      </c>
      <c r="E40" s="3" t="s">
        <v>14</v>
      </c>
      <c r="F40" s="6">
        <v>85000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Index&amp;Match</vt:lpstr>
      <vt:lpstr>Master Emp sheet</vt:lpstr>
      <vt:lpstr>Source</vt:lpstr>
      <vt:lpstr>'Master Emp sheet'!Basic_Salary</vt:lpstr>
      <vt:lpstr>Source!Basic_Salary</vt:lpstr>
      <vt:lpstr>Basic_Salary</vt:lpstr>
      <vt:lpstr>'Master Emp sheet'!Birthdate</vt:lpstr>
      <vt:lpstr>Birthdate</vt:lpstr>
      <vt:lpstr>'Master Emp sheet'!C_Code</vt:lpstr>
      <vt:lpstr>Source!C_Code</vt:lpstr>
      <vt:lpstr>C_Code</vt:lpstr>
      <vt:lpstr>'Master Emp sheet'!Department</vt:lpstr>
      <vt:lpstr>Source!Department</vt:lpstr>
      <vt:lpstr>Department</vt:lpstr>
      <vt:lpstr>EmployData</vt:lpstr>
      <vt:lpstr>EmployDataSource</vt:lpstr>
      <vt:lpstr>EmployeeData</vt:lpstr>
      <vt:lpstr>'Master Emp sheet'!FirstName</vt:lpstr>
      <vt:lpstr>FirstName</vt:lpstr>
      <vt:lpstr>'Master Emp sheet'!Gender</vt:lpstr>
      <vt:lpstr>Gender</vt:lpstr>
      <vt:lpstr>'Master Emp sheet'!LastName</vt:lpstr>
      <vt:lpstr>LastName</vt:lpstr>
      <vt:lpstr>'Master Emp sheet'!M_Status</vt:lpstr>
      <vt:lpstr>M_Status</vt:lpstr>
      <vt:lpstr>NewEmploydata</vt:lpstr>
      <vt:lpstr>'Master Emp sheet'!Region</vt:lpstr>
      <vt:lpstr>Source!Region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akhilesh nishad</cp:lastModifiedBy>
  <dcterms:created xsi:type="dcterms:W3CDTF">2022-07-27T06:45:44Z</dcterms:created>
  <dcterms:modified xsi:type="dcterms:W3CDTF">2025-05-17T12:20:59Z</dcterms:modified>
</cp:coreProperties>
</file>