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120" yWindow="90" windowWidth="28620" windowHeight="14955"/>
  </bookViews>
  <sheets>
    <sheet name="Pin Assignment" sheetId="1" r:id="rId1"/>
    <sheet name="STK600-RCUC3C0-36 Routing Card" sheetId="2" r:id="rId2"/>
    <sheet name="FlowDiagram" sheetId="3" r:id="rId3"/>
  </sheets>
  <definedNames>
    <definedName name="_xlnm._FilterDatabase" localSheetId="0" hidden="1">'Pin Assignment'!$A$2:$J$153</definedName>
  </definedNames>
  <calcPr calcId="125725"/>
</workbook>
</file>

<file path=xl/calcChain.xml><?xml version="1.0" encoding="utf-8"?>
<calcChain xmlns="http://schemas.openxmlformats.org/spreadsheetml/2006/main">
  <c r="C4" i="1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3"/>
</calcChain>
</file>

<file path=xl/sharedStrings.xml><?xml version="1.0" encoding="utf-8"?>
<sst xmlns="http://schemas.openxmlformats.org/spreadsheetml/2006/main" count="1029" uniqueCount="535">
  <si>
    <t>PIN</t>
  </si>
  <si>
    <t>Function</t>
  </si>
  <si>
    <t>PA00</t>
  </si>
  <si>
    <t>PA01</t>
  </si>
  <si>
    <t>PA02</t>
  </si>
  <si>
    <t>PA03</t>
  </si>
  <si>
    <t>LQFP144 Pin</t>
  </si>
  <si>
    <t>Group</t>
  </si>
  <si>
    <t>JTAG</t>
  </si>
  <si>
    <t>TCK</t>
  </si>
  <si>
    <t>TDI</t>
  </si>
  <si>
    <t>TDO</t>
  </si>
  <si>
    <t>TMS</t>
  </si>
  <si>
    <t>VDDIO1</t>
  </si>
  <si>
    <t>GNDIO1</t>
  </si>
  <si>
    <t>5.0V</t>
  </si>
  <si>
    <t>Supply</t>
  </si>
  <si>
    <t>0.0V</t>
  </si>
  <si>
    <t>PB04</t>
  </si>
  <si>
    <t>PB05</t>
  </si>
  <si>
    <t>PB06</t>
  </si>
  <si>
    <t>PB07</t>
  </si>
  <si>
    <t>PB08</t>
  </si>
  <si>
    <t>PB09</t>
  </si>
  <si>
    <t>PB10</t>
  </si>
  <si>
    <t>PB11</t>
  </si>
  <si>
    <t>PB12</t>
  </si>
  <si>
    <t>PB13</t>
  </si>
  <si>
    <t>PB14</t>
  </si>
  <si>
    <t>PB15</t>
  </si>
  <si>
    <t>PB16</t>
  </si>
  <si>
    <t>PB17</t>
  </si>
  <si>
    <t>PA04</t>
  </si>
  <si>
    <t>PA05</t>
  </si>
  <si>
    <t>PA06</t>
  </si>
  <si>
    <t>PA07</t>
  </si>
  <si>
    <t>PA08</t>
  </si>
  <si>
    <t>PA09</t>
  </si>
  <si>
    <t>PA10</t>
  </si>
  <si>
    <t>PA11</t>
  </si>
  <si>
    <t>PA12</t>
  </si>
  <si>
    <t>PA13</t>
  </si>
  <si>
    <t>PA14</t>
  </si>
  <si>
    <t>PA15</t>
  </si>
  <si>
    <t>PA16</t>
  </si>
  <si>
    <t>SNS10</t>
  </si>
  <si>
    <t>SNS11</t>
  </si>
  <si>
    <t>SNS12</t>
  </si>
  <si>
    <t>SNS13</t>
  </si>
  <si>
    <t>SNS14</t>
  </si>
  <si>
    <t>SNS15</t>
  </si>
  <si>
    <t>SNS16</t>
  </si>
  <si>
    <t>SNS17</t>
  </si>
  <si>
    <t>ADCVREFP</t>
  </si>
  <si>
    <t>ADCVREFN</t>
  </si>
  <si>
    <t>PA19</t>
  </si>
  <si>
    <t>GNDANA</t>
  </si>
  <si>
    <t>VDDANA</t>
  </si>
  <si>
    <t>PA20</t>
  </si>
  <si>
    <t>PA21</t>
  </si>
  <si>
    <t>PA22</t>
  </si>
  <si>
    <t>PA23</t>
  </si>
  <si>
    <t>PA24</t>
  </si>
  <si>
    <t>PA25</t>
  </si>
  <si>
    <t>PA26</t>
  </si>
  <si>
    <t>PA27</t>
  </si>
  <si>
    <t>PA28</t>
  </si>
  <si>
    <t>PA29</t>
  </si>
  <si>
    <t>VBUS</t>
  </si>
  <si>
    <t>DM</t>
  </si>
  <si>
    <t>DP</t>
  </si>
  <si>
    <t>GNDPLL</t>
  </si>
  <si>
    <t>VDDIN_5</t>
  </si>
  <si>
    <t>VDDIN_33</t>
  </si>
  <si>
    <t>VDDCORE</t>
  </si>
  <si>
    <t>GNDCORE</t>
  </si>
  <si>
    <t>PB18</t>
  </si>
  <si>
    <t>PB19</t>
  </si>
  <si>
    <t>PB20</t>
  </si>
  <si>
    <t>PB21</t>
  </si>
  <si>
    <t>PB22</t>
  </si>
  <si>
    <t>PB23</t>
  </si>
  <si>
    <t>PB24</t>
  </si>
  <si>
    <t>PB25</t>
  </si>
  <si>
    <t>PB26</t>
  </si>
  <si>
    <t>PB27</t>
  </si>
  <si>
    <t>PB28</t>
  </si>
  <si>
    <t>PB29</t>
  </si>
  <si>
    <t>PB30</t>
  </si>
  <si>
    <t>PB31</t>
  </si>
  <si>
    <t>PC00</t>
  </si>
  <si>
    <t>PC01</t>
  </si>
  <si>
    <t>PC02</t>
  </si>
  <si>
    <t>PC03</t>
  </si>
  <si>
    <t>VDDIO2</t>
  </si>
  <si>
    <t>GNDIO2</t>
  </si>
  <si>
    <t>PC04</t>
  </si>
  <si>
    <t>PC05</t>
  </si>
  <si>
    <t>PC06</t>
  </si>
  <si>
    <t>PC07</t>
  </si>
  <si>
    <t>PC08</t>
  </si>
  <si>
    <t>PC09</t>
  </si>
  <si>
    <t>PC10</t>
  </si>
  <si>
    <t>PC11</t>
  </si>
  <si>
    <t>PC12</t>
  </si>
  <si>
    <t>PC13</t>
  </si>
  <si>
    <t>PC14</t>
  </si>
  <si>
    <t>PC15</t>
  </si>
  <si>
    <t>PC16</t>
  </si>
  <si>
    <t>PC17</t>
  </si>
  <si>
    <t>PC18</t>
  </si>
  <si>
    <t>PC19</t>
  </si>
  <si>
    <t>PC20</t>
  </si>
  <si>
    <t>PC21</t>
  </si>
  <si>
    <t>PC22</t>
  </si>
  <si>
    <t>PC23</t>
  </si>
  <si>
    <t>PC24</t>
  </si>
  <si>
    <t>PC25</t>
  </si>
  <si>
    <t>PC26</t>
  </si>
  <si>
    <t>PC27</t>
  </si>
  <si>
    <t>PC28</t>
  </si>
  <si>
    <t>PC29</t>
  </si>
  <si>
    <t>VDDIO3</t>
  </si>
  <si>
    <t>GNDIO3</t>
  </si>
  <si>
    <t>PC30</t>
  </si>
  <si>
    <t>PC31</t>
  </si>
  <si>
    <t>PD00</t>
  </si>
  <si>
    <t>PD01</t>
  </si>
  <si>
    <t>PD02</t>
  </si>
  <si>
    <t>PD03</t>
  </si>
  <si>
    <t>PD04</t>
  </si>
  <si>
    <t>PD05</t>
  </si>
  <si>
    <t>PD06</t>
  </si>
  <si>
    <t>PD07</t>
  </si>
  <si>
    <t>PD08</t>
  </si>
  <si>
    <t>PD09</t>
  </si>
  <si>
    <t>PD10</t>
  </si>
  <si>
    <t>PD11</t>
  </si>
  <si>
    <t>PD12</t>
  </si>
  <si>
    <t>PD13</t>
  </si>
  <si>
    <t>PD14</t>
  </si>
  <si>
    <t>PD15</t>
  </si>
  <si>
    <t>PD16</t>
  </si>
  <si>
    <t>PD17</t>
  </si>
  <si>
    <t>PD18</t>
  </si>
  <si>
    <t>PD19</t>
  </si>
  <si>
    <t>PD20</t>
  </si>
  <si>
    <t>PD21</t>
  </si>
  <si>
    <t>PD22</t>
  </si>
  <si>
    <t>PD23</t>
  </si>
  <si>
    <t>PD24</t>
  </si>
  <si>
    <t>PD25</t>
  </si>
  <si>
    <t>PD26</t>
  </si>
  <si>
    <t>PD27</t>
  </si>
  <si>
    <t>PD28</t>
  </si>
  <si>
    <t>PD29</t>
  </si>
  <si>
    <t>PD30</t>
  </si>
  <si>
    <t>PB00</t>
  </si>
  <si>
    <t>PB01</t>
  </si>
  <si>
    <t>RESET_N</t>
  </si>
  <si>
    <t>PB02</t>
  </si>
  <si>
    <t>PB03</t>
  </si>
  <si>
    <t>SNS01</t>
  </si>
  <si>
    <t>SNS00</t>
  </si>
  <si>
    <t>SNS02</t>
  </si>
  <si>
    <t>SNS03</t>
  </si>
  <si>
    <t>SNS04</t>
  </si>
  <si>
    <t>SNS05</t>
  </si>
  <si>
    <t>SNS06</t>
  </si>
  <si>
    <t>SNS07</t>
  </si>
  <si>
    <t>SNS08</t>
  </si>
  <si>
    <t>SNS09</t>
  </si>
  <si>
    <t>RESETn</t>
  </si>
  <si>
    <t>SNS18</t>
  </si>
  <si>
    <t>SNS19</t>
  </si>
  <si>
    <t>SNS20</t>
  </si>
  <si>
    <t>SNS21</t>
  </si>
  <si>
    <t>SNS22</t>
  </si>
  <si>
    <t>SNS23</t>
  </si>
  <si>
    <t>SNS24</t>
  </si>
  <si>
    <t>SNS25</t>
  </si>
  <si>
    <t>SNS26</t>
  </si>
  <si>
    <t>SNS27</t>
  </si>
  <si>
    <t>SNS28</t>
  </si>
  <si>
    <t>SNS29</t>
  </si>
  <si>
    <t>SNS30</t>
  </si>
  <si>
    <t>SNS31</t>
  </si>
  <si>
    <t>SNSK00</t>
  </si>
  <si>
    <t>SNSK01</t>
  </si>
  <si>
    <t>SNSK02</t>
  </si>
  <si>
    <t>SNSK03</t>
  </si>
  <si>
    <t>SNSK04</t>
  </si>
  <si>
    <t>SNSK05</t>
  </si>
  <si>
    <t>SNSK06</t>
  </si>
  <si>
    <t>SNSK07</t>
  </si>
  <si>
    <t>SNSK08</t>
  </si>
  <si>
    <t>SNSK09</t>
  </si>
  <si>
    <t>SNSK10</t>
  </si>
  <si>
    <t>SNSK11</t>
  </si>
  <si>
    <t>SNSK12</t>
  </si>
  <si>
    <t>SNSK13</t>
  </si>
  <si>
    <t>SNSK14</t>
  </si>
  <si>
    <t>SNSK15</t>
  </si>
  <si>
    <t>SNSK16</t>
  </si>
  <si>
    <t>SNSK17</t>
  </si>
  <si>
    <t>SNSK18</t>
  </si>
  <si>
    <t>SNSK19</t>
  </si>
  <si>
    <t>SNSK20</t>
  </si>
  <si>
    <t>SNSK21</t>
  </si>
  <si>
    <t>SNSK22</t>
  </si>
  <si>
    <t>SNSK23</t>
  </si>
  <si>
    <t>SNSK24</t>
  </si>
  <si>
    <t>SNSK25</t>
  </si>
  <si>
    <t>SNSK26</t>
  </si>
  <si>
    <t>SNSK27</t>
  </si>
  <si>
    <t>SNSK28</t>
  </si>
  <si>
    <t>SNSK29</t>
  </si>
  <si>
    <t>SNSK30</t>
  </si>
  <si>
    <t>SNSK31</t>
  </si>
  <si>
    <t>QTouch key connection</t>
  </si>
  <si>
    <t>QTouch sense connection</t>
  </si>
  <si>
    <t>USART0-TXD</t>
  </si>
  <si>
    <t>USART0-RXD</t>
  </si>
  <si>
    <t>Arduino MEGA 2560</t>
  </si>
  <si>
    <t>5V</t>
  </si>
  <si>
    <t>GND</t>
  </si>
  <si>
    <t>SPI0-NPCS[0]</t>
  </si>
  <si>
    <t>SS - PIN53</t>
  </si>
  <si>
    <t>SPI0-MOSI</t>
  </si>
  <si>
    <t>MISO - PIN50</t>
  </si>
  <si>
    <t>SPI0-MISO</t>
  </si>
  <si>
    <t>MOSI - PIN51</t>
  </si>
  <si>
    <t>SPI0-SCK</t>
  </si>
  <si>
    <t>SPI CLK for configuration interface</t>
  </si>
  <si>
    <t>SPI Slave Chip Select for configuration interface</t>
  </si>
  <si>
    <t>USART RX for configuration interface</t>
  </si>
  <si>
    <t>USART TX for configuration interface</t>
  </si>
  <si>
    <t>SCK - PIN52</t>
  </si>
  <si>
    <t>NC</t>
  </si>
  <si>
    <t>Arduino is bus master</t>
  </si>
  <si>
    <t>Arduino is bus master; use SPI.h library</t>
  </si>
  <si>
    <t>DETECT</t>
  </si>
  <si>
    <t>DATA_TRANSFER</t>
  </si>
  <si>
    <t>LED output to blink when a touch is detected on any of the inputs</t>
  </si>
  <si>
    <t>LED output to blink when data is being shared with the Arduino</t>
  </si>
  <si>
    <t>Connect via X.XnF capacitor to SNSK04</t>
  </si>
  <si>
    <t>Connect via X.XnF capacitor to SNSK05</t>
  </si>
  <si>
    <t>Connect via X.XnF capacitor to SNSK06</t>
  </si>
  <si>
    <t>Connect via X.XnF capacitor to SNSK07</t>
  </si>
  <si>
    <t>Connect via X.XnF capacitor to SNSK08</t>
  </si>
  <si>
    <t>Connect via X.XnF capacitor to SNSK09</t>
  </si>
  <si>
    <t>Connect via X.XnF capacitor to SNSK10</t>
  </si>
  <si>
    <t>Connect via X.XnF capacitor to SNSK11</t>
  </si>
  <si>
    <t>Connect via X.XnF capacitor to SNSK12</t>
  </si>
  <si>
    <t>Connect via X.XnF capacitor to SNSK13</t>
  </si>
  <si>
    <t>Connect via X.XnF capacitor to SNSK14</t>
  </si>
  <si>
    <t>Connect via X.XnF capacitor to SNSK15</t>
  </si>
  <si>
    <t>Connect via X.XnF capacitor to SNSK16</t>
  </si>
  <si>
    <t>Connect via X.XnF capacitor to SNSK17</t>
  </si>
  <si>
    <t>Connect via X.XnF capacitor to SNSK18</t>
  </si>
  <si>
    <t>Connect via X.XnF capacitor to SNSK19</t>
  </si>
  <si>
    <t>Connect via X.XnF capacitor to SNSK20</t>
  </si>
  <si>
    <t>Connect via X.XnF capacitor to SNSK21</t>
  </si>
  <si>
    <t>Connect via X.XnF capacitor to SNSK22</t>
  </si>
  <si>
    <t>Connect via X.XnF capacitor to SNSK23</t>
  </si>
  <si>
    <t>Connect via X.XnF capacitor to SNSK24</t>
  </si>
  <si>
    <t>Connect via X.XnF capacitor to SNSK25</t>
  </si>
  <si>
    <t>Connect via X.XnF capacitor to SNSK26</t>
  </si>
  <si>
    <t>Connect via X.XnF capacitor to SNSK27</t>
  </si>
  <si>
    <t>Connect via X.XnF capacitor to SNSK28</t>
  </si>
  <si>
    <t>Connect via X.XnF capacitor to SNSK29</t>
  </si>
  <si>
    <t>Connect via X.XnF capacitor to SNSK30</t>
  </si>
  <si>
    <t>Connect via X.XnF capacitor to SNSK31</t>
  </si>
  <si>
    <t>Connect to X.XkOhn resistor -&gt; header with local header pin for GND of sensor wiring</t>
  </si>
  <si>
    <t>Connect via X.XnF capacitor to SNSK00</t>
  </si>
  <si>
    <t>Connect via X.XnF capacitor to SNSK01</t>
  </si>
  <si>
    <t>Connect via X.XnF capacitor to SNSK02</t>
  </si>
  <si>
    <t>Connect via X.XnF capacitor to SNSK03</t>
  </si>
  <si>
    <t>???Provide a reset button for the UC3C???</t>
  </si>
  <si>
    <t>Notes/Comments</t>
  </si>
  <si>
    <t>Connect via decoupling capacitors to GND</t>
  </si>
  <si>
    <t>Connect via inductor to 5V on Arduino</t>
  </si>
  <si>
    <t>Connect via decoupling capacitors to UC3C to VDDANA</t>
  </si>
  <si>
    <t>Regulator Decoupling</t>
  </si>
  <si>
    <t>COM_SELECT</t>
  </si>
  <si>
    <t>Configuration interface select</t>
  </si>
  <si>
    <t>AT32UC3C0512</t>
  </si>
  <si>
    <t>Assignment</t>
  </si>
  <si>
    <t>SUPPLY</t>
  </si>
  <si>
    <t>QT-SENSE</t>
  </si>
  <si>
    <t>QT-DETECT-GENERAL</t>
  </si>
  <si>
    <t>SHIELD-DATA-TRANSFER</t>
  </si>
  <si>
    <t>NO_FUNCTION</t>
  </si>
  <si>
    <t>QT-SENSE-KEY</t>
  </si>
  <si>
    <t>Description</t>
  </si>
  <si>
    <t>JTAG programming and debug i/f for AT32UC3C</t>
  </si>
  <si>
    <t>Power supply connection</t>
  </si>
  <si>
    <t>QTouchShield</t>
  </si>
  <si>
    <t>At least one sensor is in detect - visual output</t>
  </si>
  <si>
    <t>Data is being transferred on data link - visual output</t>
  </si>
  <si>
    <t>Connect to ADCREFN via parallel capacitors of 33nF and 100nF</t>
  </si>
  <si>
    <t>Connect to ADCREFP via parallel capacitors of 33nF and 100nF</t>
  </si>
  <si>
    <t>POWER</t>
  </si>
  <si>
    <t>Power supply decoupling</t>
  </si>
  <si>
    <t>COMMUNICATION</t>
  </si>
  <si>
    <t>TX1</t>
  </si>
  <si>
    <t>RX1</t>
  </si>
  <si>
    <t>Jumper to select interface: HI - USART; LOW - SPI</t>
  </si>
  <si>
    <t>RX2</t>
  </si>
  <si>
    <t>TX2</t>
  </si>
  <si>
    <t>RX3</t>
  </si>
  <si>
    <t>TX3</t>
  </si>
  <si>
    <t>RX0</t>
  </si>
  <si>
    <t>TX0</t>
  </si>
  <si>
    <t>DIGITAL</t>
  </si>
  <si>
    <t>Jumper: Optional choice for USART com's</t>
  </si>
  <si>
    <t>Alternative USART RX for configuration interface</t>
  </si>
  <si>
    <t>Alternative USART TX for configuration interface</t>
  </si>
  <si>
    <t>RESET</t>
  </si>
  <si>
    <t>Reset of Arduino and TouchShield</t>
  </si>
  <si>
    <t>Push button connected here and to UC3C RESET_N pin</t>
  </si>
  <si>
    <t>??? Connect this unused pin to ground ???</t>
  </si>
  <si>
    <t>NC = No connection</t>
  </si>
  <si>
    <t>Device Pin Name</t>
  </si>
  <si>
    <t>Atmel STK600 Pin Name</t>
  </si>
  <si>
    <t>PA0, TCK</t>
  </si>
  <si>
    <t>PA1, TDI</t>
  </si>
  <si>
    <t>PA2, TDO</t>
  </si>
  <si>
    <t>PA3, TMS</t>
  </si>
  <si>
    <t>PA4</t>
  </si>
  <si>
    <t>PA5</t>
  </si>
  <si>
    <t>PA6</t>
  </si>
  <si>
    <t>PA7</t>
  </si>
  <si>
    <t>PB0</t>
  </si>
  <si>
    <t>PB1</t>
  </si>
  <si>
    <t>PB2</t>
  </si>
  <si>
    <t>PB3, AREF1</t>
  </si>
  <si>
    <t>PB4</t>
  </si>
  <si>
    <t>PB5</t>
  </si>
  <si>
    <t>PB6</t>
  </si>
  <si>
    <t>PB7</t>
  </si>
  <si>
    <t>PC0, AREF0</t>
  </si>
  <si>
    <t>PA17</t>
  </si>
  <si>
    <t>PC1</t>
  </si>
  <si>
    <t>PA18</t>
  </si>
  <si>
    <t>PC2</t>
  </si>
  <si>
    <t>PC3</t>
  </si>
  <si>
    <t>PC4</t>
  </si>
  <si>
    <t>PC5</t>
  </si>
  <si>
    <t>PC6</t>
  </si>
  <si>
    <t>PC7</t>
  </si>
  <si>
    <t>PD0</t>
  </si>
  <si>
    <t>PD1</t>
  </si>
  <si>
    <t>PD2</t>
  </si>
  <si>
    <t>PD3</t>
  </si>
  <si>
    <t>PD4</t>
  </si>
  <si>
    <t>PD5</t>
  </si>
  <si>
    <t>PE0, TOSC1</t>
  </si>
  <si>
    <t>PE1, TOSC2</t>
  </si>
  <si>
    <t>PE2</t>
  </si>
  <si>
    <t>PE3</t>
  </si>
  <si>
    <t>PE4</t>
  </si>
  <si>
    <t>PE5</t>
  </si>
  <si>
    <t>PE6</t>
  </si>
  <si>
    <t>PE7</t>
  </si>
  <si>
    <t>PF0</t>
  </si>
  <si>
    <t>PF1</t>
  </si>
  <si>
    <t>PF2</t>
  </si>
  <si>
    <t>PF3</t>
  </si>
  <si>
    <t>PF4</t>
  </si>
  <si>
    <t>PF5</t>
  </si>
  <si>
    <t>PF6</t>
  </si>
  <si>
    <t>PF7</t>
  </si>
  <si>
    <t>PG0</t>
  </si>
  <si>
    <t>PG1</t>
  </si>
  <si>
    <t>PG2</t>
  </si>
  <si>
    <t>PG3</t>
  </si>
  <si>
    <t>PG4</t>
  </si>
  <si>
    <t>PG5</t>
  </si>
  <si>
    <t>PG6</t>
  </si>
  <si>
    <t>PG7</t>
  </si>
  <si>
    <t>PH0</t>
  </si>
  <si>
    <t>PH1</t>
  </si>
  <si>
    <t>PH2</t>
  </si>
  <si>
    <t>PH3</t>
  </si>
  <si>
    <t>PH4</t>
  </si>
  <si>
    <t>PH5</t>
  </si>
  <si>
    <t>PH6, XTAL1</t>
  </si>
  <si>
    <t>PH7, XTAL2</t>
  </si>
  <si>
    <t>PJ0</t>
  </si>
  <si>
    <t>PJ1, UVCON</t>
  </si>
  <si>
    <t>PJ2</t>
  </si>
  <si>
    <t>PJ3</t>
  </si>
  <si>
    <t>PJ4</t>
  </si>
  <si>
    <t>PJ5</t>
  </si>
  <si>
    <t>PJ6</t>
  </si>
  <si>
    <t>PJ7</t>
  </si>
  <si>
    <t>PK0</t>
  </si>
  <si>
    <t>PK1</t>
  </si>
  <si>
    <t>PK2</t>
  </si>
  <si>
    <t>PK3</t>
  </si>
  <si>
    <t>PK4</t>
  </si>
  <si>
    <t>PK5</t>
  </si>
  <si>
    <t>PK6</t>
  </si>
  <si>
    <t>PK7</t>
  </si>
  <si>
    <t>PL0</t>
  </si>
  <si>
    <t>PL1</t>
  </si>
  <si>
    <t>PL2</t>
  </si>
  <si>
    <t>PL3</t>
  </si>
  <si>
    <t>PL4</t>
  </si>
  <si>
    <t>PL5</t>
  </si>
  <si>
    <t>PL6</t>
  </si>
  <si>
    <t>PL7</t>
  </si>
  <si>
    <t>PM0</t>
  </si>
  <si>
    <t>PM1</t>
  </si>
  <si>
    <t>PM2</t>
  </si>
  <si>
    <t>PM3</t>
  </si>
  <si>
    <t>PM4</t>
  </si>
  <si>
    <t>PM5</t>
  </si>
  <si>
    <t>PM6</t>
  </si>
  <si>
    <t>PM7</t>
  </si>
  <si>
    <t>PN0</t>
  </si>
  <si>
    <t>PN1</t>
  </si>
  <si>
    <t>PN2</t>
  </si>
  <si>
    <t>PN3</t>
  </si>
  <si>
    <t>PN4</t>
  </si>
  <si>
    <t>PN5</t>
  </si>
  <si>
    <t>PN6</t>
  </si>
  <si>
    <t>PN7</t>
  </si>
  <si>
    <t>PP0</t>
  </si>
  <si>
    <t>PP1</t>
  </si>
  <si>
    <t>PP2</t>
  </si>
  <si>
    <t>PP3</t>
  </si>
  <si>
    <t>PP4</t>
  </si>
  <si>
    <t>PP5</t>
  </si>
  <si>
    <t>PP6</t>
  </si>
  <si>
    <t>PP7</t>
  </si>
  <si>
    <t>PQ0</t>
  </si>
  <si>
    <t>PQ1</t>
  </si>
  <si>
    <t>PQ2</t>
  </si>
  <si>
    <t>PQ3</t>
  </si>
  <si>
    <t>PQ4</t>
  </si>
  <si>
    <t>PQ5</t>
  </si>
  <si>
    <t>PQ6</t>
  </si>
  <si>
    <t>PQ7</t>
  </si>
  <si>
    <t>PDATA0</t>
  </si>
  <si>
    <t>PDATA1</t>
  </si>
  <si>
    <t>PDATA2</t>
  </si>
  <si>
    <t>PDATA3</t>
  </si>
  <si>
    <t>PDATA4</t>
  </si>
  <si>
    <t>PDATA5</t>
  </si>
  <si>
    <t>PDATA6</t>
  </si>
  <si>
    <t>MISO, RESET</t>
  </si>
  <si>
    <t>VBUST</t>
  </si>
  <si>
    <t>DN</t>
  </si>
  <si>
    <t>VTG</t>
  </si>
  <si>
    <t>VDDIN</t>
  </si>
  <si>
    <t>STK600</t>
  </si>
  <si>
    <t>SPI Data Out from Arduino to UC3C</t>
  </si>
  <si>
    <t>SPI Data In from UC3C to Arduino</t>
  </si>
  <si>
    <t>YES</t>
  </si>
  <si>
    <t>NO</t>
  </si>
  <si>
    <t>SHIELD-DETECT-OUTPUT</t>
  </si>
  <si>
    <t>DETECT-SENSOR00</t>
  </si>
  <si>
    <t>DETECT-SENSOR01</t>
  </si>
  <si>
    <t>DETECT-SENSOR02</t>
  </si>
  <si>
    <t>DETECT-SENSOR03</t>
  </si>
  <si>
    <t>DETECT-SENSOR04</t>
  </si>
  <si>
    <t>DETECT-SENSOR05</t>
  </si>
  <si>
    <t>DETECT-SENSOR06</t>
  </si>
  <si>
    <t>DETECT-SENSOR07</t>
  </si>
  <si>
    <t>DETECT-SENSOR08</t>
  </si>
  <si>
    <t>DETECT-SENSOR09</t>
  </si>
  <si>
    <t>DETECT-SENSOR10</t>
  </si>
  <si>
    <t>DETECT-SENSOR11</t>
  </si>
  <si>
    <t>DETECT-SENSOR12</t>
  </si>
  <si>
    <t>DETECT-SENSOR13</t>
  </si>
  <si>
    <t>DETECT-SENSOR14</t>
  </si>
  <si>
    <t>DETECT-SENSOR15</t>
  </si>
  <si>
    <t>DETECT-SENSOR16</t>
  </si>
  <si>
    <t>DETECT-SENSOR17</t>
  </si>
  <si>
    <t>DETECT-SENSOR18</t>
  </si>
  <si>
    <t>DETECT-SENSOR19</t>
  </si>
  <si>
    <t>DETECT-SENSOR20</t>
  </si>
  <si>
    <t>DETECT-SENSOR21</t>
  </si>
  <si>
    <t>DETECT-SENSOR22</t>
  </si>
  <si>
    <t>DETECT-SENSOR23</t>
  </si>
  <si>
    <t>DETECT-SENSOR24</t>
  </si>
  <si>
    <t>DETECT-SENSOR25</t>
  </si>
  <si>
    <t>DETECT-SENSOR26</t>
  </si>
  <si>
    <t>DETECT-SENSOR27</t>
  </si>
  <si>
    <t>DETECT-SENSOR28</t>
  </si>
  <si>
    <t>DETECT-SENSOR29</t>
  </si>
  <si>
    <t>DETECT-SENSOR30</t>
  </si>
  <si>
    <t>DETECT-SENSOR31</t>
  </si>
  <si>
    <t>Digital output for detection on sensor 00</t>
  </si>
  <si>
    <t>Digital output for detection on sensor 01</t>
  </si>
  <si>
    <t>Digital output for detection on sensor 02</t>
  </si>
  <si>
    <t>Digital output for detection on sensor 03</t>
  </si>
  <si>
    <t>Digital output for detection on sensor 04</t>
  </si>
  <si>
    <t>Digital output for detection on sensor 05</t>
  </si>
  <si>
    <t>Digital output for detection on sensor 06</t>
  </si>
  <si>
    <t>Digital output for detection on sensor 07</t>
  </si>
  <si>
    <t>Digital output for detection on sensor 08</t>
  </si>
  <si>
    <t>Digital output for detection on sensor 09</t>
  </si>
  <si>
    <t>Digital output for detection on sensor 10</t>
  </si>
  <si>
    <t>Digital output for detection on sensor 11</t>
  </si>
  <si>
    <t>Digital output for detection on sensor 12</t>
  </si>
  <si>
    <t>Digital output for detection on sensor 13</t>
  </si>
  <si>
    <t>Digital output for detection on sensor 14</t>
  </si>
  <si>
    <t>Digital output for detection on sensor 15</t>
  </si>
  <si>
    <t>Digital output for detection on sensor 16</t>
  </si>
  <si>
    <t>Digital output for detection on sensor 17</t>
  </si>
  <si>
    <t>Digital output for detection on sensor 18</t>
  </si>
  <si>
    <t>Digital output for detection on sensor 19</t>
  </si>
  <si>
    <t>Digital output for detection on sensor 20</t>
  </si>
  <si>
    <t>Digital output for detection on sensor 21</t>
  </si>
  <si>
    <t>Digital output for detection on sensor 22</t>
  </si>
  <si>
    <t>Digital output for detection on sensor 23</t>
  </si>
  <si>
    <t>Digital output for detection on sensor 24</t>
  </si>
  <si>
    <t>Digital output for detection on sensor 25</t>
  </si>
  <si>
    <t>Digital output for detection on sensor 26</t>
  </si>
  <si>
    <t>Digital output for detection on sensor 27</t>
  </si>
  <si>
    <t>Digital output for detection on sensor 28</t>
  </si>
  <si>
    <t>Digital output for detection on sensor 29</t>
  </si>
  <si>
    <t>Digital output for detection on sensor 30</t>
  </si>
  <si>
    <t>Digital output for detection on sensor 31</t>
  </si>
  <si>
    <t>??? Perhaps use for USB firmware upgrade ???</t>
  </si>
  <si>
    <t>QT_DEBUG_INTERFACE</t>
  </si>
  <si>
    <t>SS_BB</t>
  </si>
  <si>
    <t>SCK_BB</t>
  </si>
  <si>
    <t>MOSI_BB</t>
  </si>
  <si>
    <t>MISO_BB</t>
  </si>
  <si>
    <t>Debug Interface for QT600</t>
  </si>
  <si>
    <t>Comes out to suitable header for Target Data on QT600 interface board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</si>
</sst>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000000"/>
      <name val="Segoe UI"/>
      <family val="2"/>
    </font>
    <font>
      <sz val="11"/>
      <color rgb="FF000000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5E5E5"/>
        <bgColor indexed="64"/>
      </patternFill>
    </fill>
  </fills>
  <borders count="25">
    <border>
      <left/>
      <right/>
      <top/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/>
      <top/>
      <bottom style="thick">
        <color auto="1"/>
      </bottom>
      <diagonal/>
    </border>
    <border>
      <left style="thin">
        <color auto="1"/>
      </left>
      <right style="thick">
        <color auto="1"/>
      </right>
      <top/>
      <bottom style="thick">
        <color auto="1"/>
      </bottom>
      <diagonal/>
    </border>
    <border>
      <left style="thin">
        <color rgb="FF000000"/>
      </left>
      <right style="medium">
        <color rgb="FFBBBBBB"/>
      </right>
      <top style="thin">
        <color rgb="FF000000"/>
      </top>
      <bottom style="medium">
        <color rgb="FFBBBBBB"/>
      </bottom>
      <diagonal/>
    </border>
    <border>
      <left style="medium">
        <color rgb="FFBBBBBB"/>
      </left>
      <right style="thin">
        <color rgb="FF000000"/>
      </right>
      <top style="thin">
        <color rgb="FF000000"/>
      </top>
      <bottom style="medium">
        <color rgb="FFBBBBBB"/>
      </bottom>
      <diagonal/>
    </border>
    <border>
      <left style="thin">
        <color rgb="FF000000"/>
      </left>
      <right style="medium">
        <color rgb="FFBBBBBB"/>
      </right>
      <top style="medium">
        <color rgb="FFBBBBBB"/>
      </top>
      <bottom style="medium">
        <color rgb="FFBBBBBB"/>
      </bottom>
      <diagonal/>
    </border>
    <border>
      <left style="medium">
        <color rgb="FFBBBBBB"/>
      </left>
      <right style="thin">
        <color rgb="FF000000"/>
      </right>
      <top style="medium">
        <color rgb="FFBBBBBB"/>
      </top>
      <bottom style="medium">
        <color rgb="FFBBBBBB"/>
      </bottom>
      <diagonal/>
    </border>
    <border>
      <left style="thin">
        <color rgb="FF000000"/>
      </left>
      <right style="medium">
        <color rgb="FFBBBBBB"/>
      </right>
      <top style="medium">
        <color rgb="FFBBBBBB"/>
      </top>
      <bottom style="thin">
        <color rgb="FF000000"/>
      </bottom>
      <diagonal/>
    </border>
    <border>
      <left style="medium">
        <color rgb="FFBBBBBB"/>
      </left>
      <right style="thin">
        <color rgb="FF000000"/>
      </right>
      <top style="medium">
        <color rgb="FFBBBBBB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0" xfId="0" applyAlignment="1">
      <alignment horizontal="left"/>
    </xf>
    <xf numFmtId="0" fontId="2" fillId="0" borderId="2" xfId="0" applyFont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3" fillId="7" borderId="18" xfId="0" applyFont="1" applyFill="1" applyBorder="1" applyAlignment="1">
      <alignment horizontal="center" vertical="center" wrapText="1"/>
    </xf>
    <xf numFmtId="0" fontId="3" fillId="7" borderId="19" xfId="0" applyFont="1" applyFill="1" applyBorder="1" applyAlignment="1">
      <alignment horizontal="center" vertical="center" wrapText="1"/>
    </xf>
    <xf numFmtId="0" fontId="4" fillId="6" borderId="20" xfId="0" applyFont="1" applyFill="1" applyBorder="1" applyAlignment="1">
      <alignment horizontal="center" vertical="top" wrapText="1"/>
    </xf>
    <xf numFmtId="0" fontId="4" fillId="6" borderId="21" xfId="0" applyFont="1" applyFill="1" applyBorder="1" applyAlignment="1">
      <alignment horizontal="center" vertical="top" wrapText="1"/>
    </xf>
    <xf numFmtId="0" fontId="4" fillId="6" borderId="22" xfId="0" applyFont="1" applyFill="1" applyBorder="1" applyAlignment="1">
      <alignment horizontal="center" vertical="top" wrapText="1"/>
    </xf>
    <xf numFmtId="0" fontId="4" fillId="6" borderId="23" xfId="0" applyFont="1" applyFill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0" fillId="0" borderId="0" xfId="0" applyAlignment="1">
      <alignment vertical="top"/>
    </xf>
    <xf numFmtId="0" fontId="1" fillId="0" borderId="0" xfId="0" applyFont="1"/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2" borderId="24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CCFFCC"/>
      <color rgb="FFCCECFF"/>
      <color rgb="FFFFCCFF"/>
      <color rgb="FFFFFF99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3</xdr:row>
      <xdr:rowOff>0</xdr:rowOff>
    </xdr:from>
    <xdr:to>
      <xdr:col>31</xdr:col>
      <xdr:colOff>0</xdr:colOff>
      <xdr:row>7</xdr:row>
      <xdr:rowOff>0</xdr:rowOff>
    </xdr:to>
    <xdr:sp macro="" textlink="">
      <xdr:nvSpPr>
        <xdr:cNvPr id="2" name="Flowchart: Terminator 1"/>
        <xdr:cNvSpPr/>
      </xdr:nvSpPr>
      <xdr:spPr>
        <a:xfrm>
          <a:off x="2752725" y="485775"/>
          <a:ext cx="2266950" cy="647700"/>
        </a:xfrm>
        <a:prstGeom prst="flowChartTerminator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de-DE" sz="1100"/>
            <a:t>START</a:t>
          </a:r>
        </a:p>
      </xdr:txBody>
    </xdr:sp>
    <xdr:clientData/>
  </xdr:twoCellAnchor>
  <xdr:twoCellAnchor>
    <xdr:from>
      <xdr:col>14</xdr:col>
      <xdr:colOff>0</xdr:colOff>
      <xdr:row>12</xdr:row>
      <xdr:rowOff>0</xdr:rowOff>
    </xdr:from>
    <xdr:to>
      <xdr:col>34</xdr:col>
      <xdr:colOff>0</xdr:colOff>
      <xdr:row>21</xdr:row>
      <xdr:rowOff>0</xdr:rowOff>
    </xdr:to>
    <xdr:sp macro="" textlink="">
      <xdr:nvSpPr>
        <xdr:cNvPr id="3" name="Flowchart: Decision 2"/>
        <xdr:cNvSpPr/>
      </xdr:nvSpPr>
      <xdr:spPr>
        <a:xfrm>
          <a:off x="2266950" y="1943100"/>
          <a:ext cx="3238500" cy="1457325"/>
        </a:xfrm>
        <a:prstGeom prst="flowChartDecis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de-DE" sz="1100"/>
            <a:t>Configuration stored in</a:t>
          </a:r>
          <a:r>
            <a:rPr lang="de-DE" sz="1100" baseline="0"/>
            <a:t> memory?</a:t>
          </a:r>
          <a:endParaRPr lang="de-DE" sz="1100"/>
        </a:p>
      </xdr:txBody>
    </xdr:sp>
    <xdr:clientData/>
  </xdr:twoCellAnchor>
  <xdr:twoCellAnchor>
    <xdr:from>
      <xdr:col>16</xdr:col>
      <xdr:colOff>1</xdr:colOff>
      <xdr:row>26</xdr:row>
      <xdr:rowOff>0</xdr:rowOff>
    </xdr:from>
    <xdr:to>
      <xdr:col>32</xdr:col>
      <xdr:colOff>1</xdr:colOff>
      <xdr:row>35</xdr:row>
      <xdr:rowOff>0</xdr:rowOff>
    </xdr:to>
    <xdr:sp macro="" textlink="">
      <xdr:nvSpPr>
        <xdr:cNvPr id="4" name="Flowchart: Process 3"/>
        <xdr:cNvSpPr/>
      </xdr:nvSpPr>
      <xdr:spPr>
        <a:xfrm>
          <a:off x="2590801" y="4210050"/>
          <a:ext cx="2590800" cy="1457325"/>
        </a:xfrm>
        <a:prstGeom prst="flowChartProcess">
          <a:avLst/>
        </a:prstGeom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de-DE" sz="1100"/>
            <a:t>Load configuration from</a:t>
          </a:r>
        </a:p>
        <a:p>
          <a:pPr algn="ctr"/>
          <a:r>
            <a:rPr lang="de-DE" sz="1100"/>
            <a:t>flash memory</a:t>
          </a:r>
        </a:p>
      </xdr:txBody>
    </xdr:sp>
    <xdr:clientData/>
  </xdr:twoCellAnchor>
  <xdr:twoCellAnchor>
    <xdr:from>
      <xdr:col>16</xdr:col>
      <xdr:colOff>1</xdr:colOff>
      <xdr:row>40</xdr:row>
      <xdr:rowOff>0</xdr:rowOff>
    </xdr:from>
    <xdr:to>
      <xdr:col>32</xdr:col>
      <xdr:colOff>1</xdr:colOff>
      <xdr:row>49</xdr:row>
      <xdr:rowOff>0</xdr:rowOff>
    </xdr:to>
    <xdr:sp macro="" textlink="">
      <xdr:nvSpPr>
        <xdr:cNvPr id="6" name="Flowchart: Process 5"/>
        <xdr:cNvSpPr/>
      </xdr:nvSpPr>
      <xdr:spPr>
        <a:xfrm>
          <a:off x="2590801" y="6477000"/>
          <a:ext cx="2590800" cy="1457325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de-DE" sz="1100"/>
            <a:t>Execute QTouch Library Detection. On detect, set appropriate GPIO pin.</a:t>
          </a:r>
        </a:p>
      </xdr:txBody>
    </xdr:sp>
    <xdr:clientData/>
  </xdr:twoCellAnchor>
  <xdr:twoCellAnchor>
    <xdr:from>
      <xdr:col>14</xdr:col>
      <xdr:colOff>0</xdr:colOff>
      <xdr:row>54</xdr:row>
      <xdr:rowOff>0</xdr:rowOff>
    </xdr:from>
    <xdr:to>
      <xdr:col>34</xdr:col>
      <xdr:colOff>0</xdr:colOff>
      <xdr:row>63</xdr:row>
      <xdr:rowOff>0</xdr:rowOff>
    </xdr:to>
    <xdr:sp macro="" textlink="">
      <xdr:nvSpPr>
        <xdr:cNvPr id="7" name="Flowchart: Decision 6"/>
        <xdr:cNvSpPr/>
      </xdr:nvSpPr>
      <xdr:spPr>
        <a:xfrm>
          <a:off x="2266950" y="8743950"/>
          <a:ext cx="3238500" cy="1457325"/>
        </a:xfrm>
        <a:prstGeom prst="flowChartDecis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de-DE" sz="1100"/>
            <a:t>Host MCU requests data</a:t>
          </a:r>
          <a:r>
            <a:rPr lang="de-DE" sz="1100" baseline="0"/>
            <a:t>?</a:t>
          </a:r>
          <a:endParaRPr lang="de-DE" sz="1100"/>
        </a:p>
      </xdr:txBody>
    </xdr:sp>
    <xdr:clientData/>
  </xdr:twoCellAnchor>
  <xdr:twoCellAnchor>
    <xdr:from>
      <xdr:col>23</xdr:col>
      <xdr:colOff>161132</xdr:colOff>
      <xdr:row>7</xdr:row>
      <xdr:rowOff>793</xdr:rowOff>
    </xdr:from>
    <xdr:to>
      <xdr:col>24</xdr:col>
      <xdr:colOff>795</xdr:colOff>
      <xdr:row>12</xdr:row>
      <xdr:rowOff>793</xdr:rowOff>
    </xdr:to>
    <xdr:cxnSp macro="">
      <xdr:nvCxnSpPr>
        <xdr:cNvPr id="9" name="Elbow Connector 8"/>
        <xdr:cNvCxnSpPr>
          <a:stCxn id="2" idx="2"/>
          <a:endCxn id="3" idx="0"/>
        </xdr:cNvCxnSpPr>
      </xdr:nvCxnSpPr>
      <xdr:spPr>
        <a:xfrm rot="5400000">
          <a:off x="3481388" y="1538287"/>
          <a:ext cx="809625" cy="1588"/>
        </a:xfrm>
        <a:prstGeom prst="bentConnector3">
          <a:avLst>
            <a:gd name="adj1" fmla="val 50000"/>
          </a:avLst>
        </a:prstGeom>
        <a:ln w="2540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0</xdr:colOff>
      <xdr:row>20</xdr:row>
      <xdr:rowOff>161924</xdr:rowOff>
    </xdr:from>
    <xdr:to>
      <xdr:col>24</xdr:col>
      <xdr:colOff>1</xdr:colOff>
      <xdr:row>25</xdr:row>
      <xdr:rowOff>161924</xdr:rowOff>
    </xdr:to>
    <xdr:cxnSp macro="">
      <xdr:nvCxnSpPr>
        <xdr:cNvPr id="11" name="Elbow Connector 10"/>
        <xdr:cNvCxnSpPr>
          <a:stCxn id="3" idx="2"/>
          <a:endCxn id="4" idx="0"/>
        </xdr:cNvCxnSpPr>
      </xdr:nvCxnSpPr>
      <xdr:spPr>
        <a:xfrm rot="16200000" flipH="1">
          <a:off x="3481388" y="3805236"/>
          <a:ext cx="809625" cy="1"/>
        </a:xfrm>
        <a:prstGeom prst="bentConnector3">
          <a:avLst>
            <a:gd name="adj1" fmla="val 50000"/>
          </a:avLst>
        </a:prstGeom>
        <a:ln w="2540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161133</xdr:colOff>
      <xdr:row>35</xdr:row>
      <xdr:rowOff>793</xdr:rowOff>
    </xdr:from>
    <xdr:to>
      <xdr:col>24</xdr:col>
      <xdr:colOff>796</xdr:colOff>
      <xdr:row>40</xdr:row>
      <xdr:rowOff>793</xdr:rowOff>
    </xdr:to>
    <xdr:cxnSp macro="">
      <xdr:nvCxnSpPr>
        <xdr:cNvPr id="18" name="Elbow Connector 17"/>
        <xdr:cNvCxnSpPr>
          <a:stCxn id="4" idx="2"/>
          <a:endCxn id="6" idx="0"/>
        </xdr:cNvCxnSpPr>
      </xdr:nvCxnSpPr>
      <xdr:spPr>
        <a:xfrm rot="5400000">
          <a:off x="3481389" y="6072187"/>
          <a:ext cx="809625" cy="1588"/>
        </a:xfrm>
        <a:prstGeom prst="bentConnector3">
          <a:avLst>
            <a:gd name="adj1" fmla="val 50000"/>
          </a:avLst>
        </a:prstGeom>
        <a:ln w="2540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</xdr:colOff>
      <xdr:row>49</xdr:row>
      <xdr:rowOff>0</xdr:rowOff>
    </xdr:from>
    <xdr:to>
      <xdr:col>24</xdr:col>
      <xdr:colOff>2</xdr:colOff>
      <xdr:row>54</xdr:row>
      <xdr:rowOff>0</xdr:rowOff>
    </xdr:to>
    <xdr:cxnSp macro="">
      <xdr:nvCxnSpPr>
        <xdr:cNvPr id="21" name="Elbow Connector 20"/>
        <xdr:cNvCxnSpPr>
          <a:stCxn id="6" idx="2"/>
          <a:endCxn id="7" idx="0"/>
        </xdr:cNvCxnSpPr>
      </xdr:nvCxnSpPr>
      <xdr:spPr>
        <a:xfrm rot="5400000">
          <a:off x="3481389" y="8339137"/>
          <a:ext cx="809625" cy="1"/>
        </a:xfrm>
        <a:prstGeom prst="bentConnector3">
          <a:avLst>
            <a:gd name="adj1" fmla="val 50000"/>
          </a:avLst>
        </a:prstGeom>
        <a:ln w="2540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0</xdr:colOff>
      <xdr:row>58</xdr:row>
      <xdr:rowOff>80963</xdr:rowOff>
    </xdr:from>
    <xdr:to>
      <xdr:col>39</xdr:col>
      <xdr:colOff>0</xdr:colOff>
      <xdr:row>58</xdr:row>
      <xdr:rowOff>82551</xdr:rowOff>
    </xdr:to>
    <xdr:cxnSp macro="">
      <xdr:nvCxnSpPr>
        <xdr:cNvPr id="24" name="Elbow Connector 23"/>
        <xdr:cNvCxnSpPr>
          <a:stCxn id="7" idx="3"/>
          <a:endCxn id="28" idx="1"/>
        </xdr:cNvCxnSpPr>
      </xdr:nvCxnSpPr>
      <xdr:spPr>
        <a:xfrm>
          <a:off x="5505450" y="9472613"/>
          <a:ext cx="809625" cy="1588"/>
        </a:xfrm>
        <a:prstGeom prst="bentConnector3">
          <a:avLst>
            <a:gd name="adj1" fmla="val 50000"/>
          </a:avLst>
        </a:prstGeom>
        <a:ln w="2540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0</xdr:colOff>
      <xdr:row>54</xdr:row>
      <xdr:rowOff>0</xdr:rowOff>
    </xdr:from>
    <xdr:to>
      <xdr:col>59</xdr:col>
      <xdr:colOff>0</xdr:colOff>
      <xdr:row>63</xdr:row>
      <xdr:rowOff>0</xdr:rowOff>
    </xdr:to>
    <xdr:sp macro="" textlink="">
      <xdr:nvSpPr>
        <xdr:cNvPr id="28" name="Flowchart: Decision 27"/>
        <xdr:cNvSpPr/>
      </xdr:nvSpPr>
      <xdr:spPr>
        <a:xfrm>
          <a:off x="6315075" y="8743950"/>
          <a:ext cx="3238500" cy="1457325"/>
        </a:xfrm>
        <a:prstGeom prst="flowChartDecis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de-DE" sz="1100"/>
            <a:t>Host MCU want to reconfigure sensors</a:t>
          </a:r>
          <a:r>
            <a:rPr lang="de-DE" sz="1100" baseline="0"/>
            <a:t>?</a:t>
          </a:r>
          <a:endParaRPr lang="de-DE" sz="1100"/>
        </a:p>
      </xdr:txBody>
    </xdr:sp>
    <xdr:clientData/>
  </xdr:twoCellAnchor>
  <xdr:twoCellAnchor>
    <xdr:from>
      <xdr:col>32</xdr:col>
      <xdr:colOff>2</xdr:colOff>
      <xdr:row>44</xdr:row>
      <xdr:rowOff>80963</xdr:rowOff>
    </xdr:from>
    <xdr:to>
      <xdr:col>49</xdr:col>
      <xdr:colOff>1</xdr:colOff>
      <xdr:row>54</xdr:row>
      <xdr:rowOff>0</xdr:rowOff>
    </xdr:to>
    <xdr:cxnSp macro="">
      <xdr:nvCxnSpPr>
        <xdr:cNvPr id="30" name="Elbow Connector 29"/>
        <xdr:cNvCxnSpPr>
          <a:stCxn id="28" idx="0"/>
          <a:endCxn id="6" idx="3"/>
        </xdr:cNvCxnSpPr>
      </xdr:nvCxnSpPr>
      <xdr:spPr>
        <a:xfrm rot="16200000" flipV="1">
          <a:off x="5788820" y="6598445"/>
          <a:ext cx="1538287" cy="2752724"/>
        </a:xfrm>
        <a:prstGeom prst="bentConnector2">
          <a:avLst/>
        </a:prstGeom>
        <a:ln w="2540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161132</xdr:colOff>
      <xdr:row>63</xdr:row>
      <xdr:rowOff>793</xdr:rowOff>
    </xdr:from>
    <xdr:to>
      <xdr:col>24</xdr:col>
      <xdr:colOff>795</xdr:colOff>
      <xdr:row>68</xdr:row>
      <xdr:rowOff>793</xdr:rowOff>
    </xdr:to>
    <xdr:cxnSp macro="">
      <xdr:nvCxnSpPr>
        <xdr:cNvPr id="34" name="Elbow Connector 33"/>
        <xdr:cNvCxnSpPr>
          <a:stCxn id="7" idx="2"/>
          <a:endCxn id="43" idx="0"/>
        </xdr:cNvCxnSpPr>
      </xdr:nvCxnSpPr>
      <xdr:spPr>
        <a:xfrm rot="5400000">
          <a:off x="3481388" y="10606087"/>
          <a:ext cx="809625" cy="1588"/>
        </a:xfrm>
        <a:prstGeom prst="bentConnector3">
          <a:avLst>
            <a:gd name="adj1" fmla="val 50000"/>
          </a:avLst>
        </a:prstGeom>
        <a:ln w="2540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</xdr:colOff>
      <xdr:row>44</xdr:row>
      <xdr:rowOff>80964</xdr:rowOff>
    </xdr:from>
    <xdr:to>
      <xdr:col>24</xdr:col>
      <xdr:colOff>0</xdr:colOff>
      <xdr:row>77</xdr:row>
      <xdr:rowOff>1</xdr:rowOff>
    </xdr:to>
    <xdr:cxnSp macro="">
      <xdr:nvCxnSpPr>
        <xdr:cNvPr id="37" name="Elbow Connector 29"/>
        <xdr:cNvCxnSpPr>
          <a:stCxn id="43" idx="2"/>
          <a:endCxn id="6" idx="1"/>
        </xdr:cNvCxnSpPr>
      </xdr:nvCxnSpPr>
      <xdr:spPr>
        <a:xfrm rot="5400000" flipH="1">
          <a:off x="607220" y="9189245"/>
          <a:ext cx="5262562" cy="1295399"/>
        </a:xfrm>
        <a:prstGeom prst="bentConnector4">
          <a:avLst>
            <a:gd name="adj1" fmla="val -4344"/>
            <a:gd name="adj2" fmla="val 197794"/>
          </a:avLst>
        </a:prstGeom>
        <a:ln w="2540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0</xdr:colOff>
      <xdr:row>68</xdr:row>
      <xdr:rowOff>0</xdr:rowOff>
    </xdr:from>
    <xdr:to>
      <xdr:col>57</xdr:col>
      <xdr:colOff>0</xdr:colOff>
      <xdr:row>77</xdr:row>
      <xdr:rowOff>0</xdr:rowOff>
    </xdr:to>
    <xdr:sp macro="" textlink="">
      <xdr:nvSpPr>
        <xdr:cNvPr id="42" name="Flowchart: Predefined Process 41"/>
        <xdr:cNvSpPr/>
      </xdr:nvSpPr>
      <xdr:spPr>
        <a:xfrm>
          <a:off x="6638925" y="11010900"/>
          <a:ext cx="2590800" cy="1457325"/>
        </a:xfrm>
        <a:prstGeom prst="flowChartPredefined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de-DE" sz="1100"/>
            <a:t>Reconfigure sensor</a:t>
          </a:r>
          <a:r>
            <a:rPr lang="de-DE" sz="1100" baseline="0"/>
            <a:t>s</a:t>
          </a:r>
          <a:endParaRPr lang="de-DE" sz="1100"/>
        </a:p>
      </xdr:txBody>
    </xdr:sp>
    <xdr:clientData/>
  </xdr:twoCellAnchor>
  <xdr:twoCellAnchor>
    <xdr:from>
      <xdr:col>16</xdr:col>
      <xdr:colOff>0</xdr:colOff>
      <xdr:row>68</xdr:row>
      <xdr:rowOff>0</xdr:rowOff>
    </xdr:from>
    <xdr:to>
      <xdr:col>32</xdr:col>
      <xdr:colOff>0</xdr:colOff>
      <xdr:row>77</xdr:row>
      <xdr:rowOff>0</xdr:rowOff>
    </xdr:to>
    <xdr:sp macro="" textlink="">
      <xdr:nvSpPr>
        <xdr:cNvPr id="43" name="Flowchart: Predefined Process 42"/>
        <xdr:cNvSpPr/>
      </xdr:nvSpPr>
      <xdr:spPr>
        <a:xfrm>
          <a:off x="2590800" y="11010900"/>
          <a:ext cx="2590800" cy="1457325"/>
        </a:xfrm>
        <a:prstGeom prst="flowChartPredefined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de-DE" sz="1100"/>
            <a:t>Transfer requested</a:t>
          </a:r>
          <a:r>
            <a:rPr lang="de-DE" sz="1100" baseline="0"/>
            <a:t> data</a:t>
          </a:r>
          <a:endParaRPr lang="de-DE" sz="1100"/>
        </a:p>
      </xdr:txBody>
    </xdr:sp>
    <xdr:clientData/>
  </xdr:twoCellAnchor>
  <xdr:twoCellAnchor>
    <xdr:from>
      <xdr:col>48</xdr:col>
      <xdr:colOff>161132</xdr:colOff>
      <xdr:row>63</xdr:row>
      <xdr:rowOff>793</xdr:rowOff>
    </xdr:from>
    <xdr:to>
      <xdr:col>49</xdr:col>
      <xdr:colOff>795</xdr:colOff>
      <xdr:row>68</xdr:row>
      <xdr:rowOff>793</xdr:rowOff>
    </xdr:to>
    <xdr:cxnSp macro="">
      <xdr:nvCxnSpPr>
        <xdr:cNvPr id="49" name="Elbow Connector 48"/>
        <xdr:cNvCxnSpPr>
          <a:stCxn id="28" idx="2"/>
          <a:endCxn id="42" idx="0"/>
        </xdr:cNvCxnSpPr>
      </xdr:nvCxnSpPr>
      <xdr:spPr>
        <a:xfrm rot="5400000">
          <a:off x="7529513" y="10606087"/>
          <a:ext cx="809625" cy="1588"/>
        </a:xfrm>
        <a:prstGeom prst="bentConnector3">
          <a:avLst>
            <a:gd name="adj1" fmla="val 50000"/>
          </a:avLst>
        </a:prstGeom>
        <a:ln w="2540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0</xdr:colOff>
      <xdr:row>110</xdr:row>
      <xdr:rowOff>0</xdr:rowOff>
    </xdr:from>
    <xdr:to>
      <xdr:col>56</xdr:col>
      <xdr:colOff>0</xdr:colOff>
      <xdr:row>114</xdr:row>
      <xdr:rowOff>0</xdr:rowOff>
    </xdr:to>
    <xdr:sp macro="" textlink="">
      <xdr:nvSpPr>
        <xdr:cNvPr id="52" name="Flowchart: Terminator 51"/>
        <xdr:cNvSpPr/>
      </xdr:nvSpPr>
      <xdr:spPr>
        <a:xfrm>
          <a:off x="6800850" y="17811750"/>
          <a:ext cx="2266950" cy="647700"/>
        </a:xfrm>
        <a:prstGeom prst="flowChartTerminator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de-DE" sz="1100"/>
            <a:t>RESET MCU</a:t>
          </a:r>
        </a:p>
      </xdr:txBody>
    </xdr:sp>
    <xdr:clientData/>
  </xdr:twoCellAnchor>
  <xdr:twoCellAnchor>
    <xdr:from>
      <xdr:col>48</xdr:col>
      <xdr:colOff>161132</xdr:colOff>
      <xdr:row>77</xdr:row>
      <xdr:rowOff>793</xdr:rowOff>
    </xdr:from>
    <xdr:to>
      <xdr:col>49</xdr:col>
      <xdr:colOff>795</xdr:colOff>
      <xdr:row>82</xdr:row>
      <xdr:rowOff>793</xdr:rowOff>
    </xdr:to>
    <xdr:cxnSp macro="">
      <xdr:nvCxnSpPr>
        <xdr:cNvPr id="53" name="Elbow Connector 52"/>
        <xdr:cNvCxnSpPr>
          <a:stCxn id="42" idx="2"/>
        </xdr:cNvCxnSpPr>
      </xdr:nvCxnSpPr>
      <xdr:spPr>
        <a:xfrm rot="5400000">
          <a:off x="7529513" y="12873037"/>
          <a:ext cx="809625" cy="1588"/>
        </a:xfrm>
        <a:prstGeom prst="bentConnector3">
          <a:avLst>
            <a:gd name="adj1" fmla="val 50000"/>
          </a:avLst>
        </a:prstGeom>
        <a:ln w="2540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0</xdr:colOff>
      <xdr:row>82</xdr:row>
      <xdr:rowOff>0</xdr:rowOff>
    </xdr:from>
    <xdr:to>
      <xdr:col>59</xdr:col>
      <xdr:colOff>0</xdr:colOff>
      <xdr:row>91</xdr:row>
      <xdr:rowOff>0</xdr:rowOff>
    </xdr:to>
    <xdr:sp macro="" textlink="">
      <xdr:nvSpPr>
        <xdr:cNvPr id="57" name="Flowchart: Decision 56"/>
        <xdr:cNvSpPr/>
      </xdr:nvSpPr>
      <xdr:spPr>
        <a:xfrm>
          <a:off x="6315075" y="13277850"/>
          <a:ext cx="3238500" cy="1457325"/>
        </a:xfrm>
        <a:prstGeom prst="flowChartDecis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de-DE" sz="1100"/>
            <a:t>Store</a:t>
          </a:r>
          <a:r>
            <a:rPr lang="de-DE" sz="1100" baseline="0"/>
            <a:t> changes permanently to flash?</a:t>
          </a:r>
          <a:endParaRPr lang="de-DE" sz="1100"/>
        </a:p>
      </xdr:txBody>
    </xdr:sp>
    <xdr:clientData/>
  </xdr:twoCellAnchor>
  <xdr:twoCellAnchor>
    <xdr:from>
      <xdr:col>41</xdr:col>
      <xdr:colOff>0</xdr:colOff>
      <xdr:row>96</xdr:row>
      <xdr:rowOff>0</xdr:rowOff>
    </xdr:from>
    <xdr:to>
      <xdr:col>57</xdr:col>
      <xdr:colOff>0</xdr:colOff>
      <xdr:row>105</xdr:row>
      <xdr:rowOff>0</xdr:rowOff>
    </xdr:to>
    <xdr:sp macro="" textlink="">
      <xdr:nvSpPr>
        <xdr:cNvPr id="59" name="Flowchart: Predefined Process 58"/>
        <xdr:cNvSpPr/>
      </xdr:nvSpPr>
      <xdr:spPr>
        <a:xfrm>
          <a:off x="6638925" y="15544800"/>
          <a:ext cx="2590800" cy="1457325"/>
        </a:xfrm>
        <a:prstGeom prst="flowChartPredefined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de-DE" sz="1100"/>
            <a:t>Store new configuration in </a:t>
          </a:r>
        </a:p>
        <a:p>
          <a:pPr algn="ctr"/>
          <a:r>
            <a:rPr lang="de-DE" sz="1100"/>
            <a:t>flash memory</a:t>
          </a:r>
        </a:p>
      </xdr:txBody>
    </xdr:sp>
    <xdr:clientData/>
  </xdr:twoCellAnchor>
  <xdr:twoCellAnchor>
    <xdr:from>
      <xdr:col>48</xdr:col>
      <xdr:colOff>161132</xdr:colOff>
      <xdr:row>91</xdr:row>
      <xdr:rowOff>793</xdr:rowOff>
    </xdr:from>
    <xdr:to>
      <xdr:col>49</xdr:col>
      <xdr:colOff>795</xdr:colOff>
      <xdr:row>96</xdr:row>
      <xdr:rowOff>793</xdr:rowOff>
    </xdr:to>
    <xdr:cxnSp macro="">
      <xdr:nvCxnSpPr>
        <xdr:cNvPr id="60" name="Elbow Connector 59"/>
        <xdr:cNvCxnSpPr>
          <a:stCxn id="57" idx="2"/>
          <a:endCxn id="59" idx="0"/>
        </xdr:cNvCxnSpPr>
      </xdr:nvCxnSpPr>
      <xdr:spPr>
        <a:xfrm rot="5400000">
          <a:off x="7529513" y="15139987"/>
          <a:ext cx="809625" cy="1588"/>
        </a:xfrm>
        <a:prstGeom prst="bentConnector3">
          <a:avLst>
            <a:gd name="adj1" fmla="val 50000"/>
          </a:avLst>
        </a:prstGeom>
        <a:ln w="2540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161132</xdr:colOff>
      <xdr:row>105</xdr:row>
      <xdr:rowOff>793</xdr:rowOff>
    </xdr:from>
    <xdr:to>
      <xdr:col>49</xdr:col>
      <xdr:colOff>795</xdr:colOff>
      <xdr:row>110</xdr:row>
      <xdr:rowOff>793</xdr:rowOff>
    </xdr:to>
    <xdr:cxnSp macro="">
      <xdr:nvCxnSpPr>
        <xdr:cNvPr id="63" name="Elbow Connector 62"/>
        <xdr:cNvCxnSpPr>
          <a:stCxn id="59" idx="2"/>
          <a:endCxn id="52" idx="0"/>
        </xdr:cNvCxnSpPr>
      </xdr:nvCxnSpPr>
      <xdr:spPr>
        <a:xfrm rot="5400000">
          <a:off x="7529513" y="17406937"/>
          <a:ext cx="809625" cy="1588"/>
        </a:xfrm>
        <a:prstGeom prst="bentConnector3">
          <a:avLst>
            <a:gd name="adj1" fmla="val 50000"/>
          </a:avLst>
        </a:prstGeom>
        <a:ln w="2540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0</xdr:colOff>
      <xdr:row>12</xdr:row>
      <xdr:rowOff>0</xdr:rowOff>
    </xdr:from>
    <xdr:to>
      <xdr:col>59</xdr:col>
      <xdr:colOff>0</xdr:colOff>
      <xdr:row>21</xdr:row>
      <xdr:rowOff>0</xdr:rowOff>
    </xdr:to>
    <xdr:sp macro="" textlink="">
      <xdr:nvSpPr>
        <xdr:cNvPr id="66" name="Flowchart: Decision 65"/>
        <xdr:cNvSpPr/>
      </xdr:nvSpPr>
      <xdr:spPr>
        <a:xfrm>
          <a:off x="6315075" y="1943100"/>
          <a:ext cx="3238500" cy="1457325"/>
        </a:xfrm>
        <a:prstGeom prst="flowChartDecis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de-DE" sz="1100"/>
            <a:t>Configuration being</a:t>
          </a:r>
          <a:r>
            <a:rPr lang="de-DE" sz="1100" baseline="0"/>
            <a:t> sent by host MCU?</a:t>
          </a:r>
          <a:endParaRPr lang="de-DE" sz="1100"/>
        </a:p>
      </xdr:txBody>
    </xdr:sp>
    <xdr:clientData/>
  </xdr:twoCellAnchor>
  <xdr:twoCellAnchor>
    <xdr:from>
      <xdr:col>41</xdr:col>
      <xdr:colOff>0</xdr:colOff>
      <xdr:row>26</xdr:row>
      <xdr:rowOff>0</xdr:rowOff>
    </xdr:from>
    <xdr:to>
      <xdr:col>57</xdr:col>
      <xdr:colOff>0</xdr:colOff>
      <xdr:row>35</xdr:row>
      <xdr:rowOff>0</xdr:rowOff>
    </xdr:to>
    <xdr:sp macro="" textlink="">
      <xdr:nvSpPr>
        <xdr:cNvPr id="67" name="Flowchart: Predefined Process 66"/>
        <xdr:cNvSpPr/>
      </xdr:nvSpPr>
      <xdr:spPr>
        <a:xfrm>
          <a:off x="6638925" y="4210050"/>
          <a:ext cx="2590800" cy="1457325"/>
        </a:xfrm>
        <a:prstGeom prst="flowChartPredefined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de-DE" sz="1100"/>
            <a:t>Store configuration</a:t>
          </a:r>
          <a:r>
            <a:rPr lang="de-DE" sz="1100" baseline="0"/>
            <a:t> in SRAM; check validity of selected options. Save to flash if requested. Load configuration.</a:t>
          </a:r>
          <a:endParaRPr lang="de-DE" sz="1100"/>
        </a:p>
      </xdr:txBody>
    </xdr:sp>
    <xdr:clientData/>
  </xdr:twoCellAnchor>
  <xdr:twoCellAnchor>
    <xdr:from>
      <xdr:col>34</xdr:col>
      <xdr:colOff>0</xdr:colOff>
      <xdr:row>16</xdr:row>
      <xdr:rowOff>80963</xdr:rowOff>
    </xdr:from>
    <xdr:to>
      <xdr:col>39</xdr:col>
      <xdr:colOff>0</xdr:colOff>
      <xdr:row>16</xdr:row>
      <xdr:rowOff>82551</xdr:rowOff>
    </xdr:to>
    <xdr:cxnSp macro="">
      <xdr:nvCxnSpPr>
        <xdr:cNvPr id="68" name="Elbow Connector 67"/>
        <xdr:cNvCxnSpPr>
          <a:stCxn id="3" idx="3"/>
          <a:endCxn id="66" idx="1"/>
        </xdr:cNvCxnSpPr>
      </xdr:nvCxnSpPr>
      <xdr:spPr>
        <a:xfrm>
          <a:off x="5505450" y="2671763"/>
          <a:ext cx="809625" cy="1588"/>
        </a:xfrm>
        <a:prstGeom prst="bentConnector3">
          <a:avLst>
            <a:gd name="adj1" fmla="val 50000"/>
          </a:avLst>
        </a:prstGeom>
        <a:ln w="2540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161132</xdr:colOff>
      <xdr:row>21</xdr:row>
      <xdr:rowOff>793</xdr:rowOff>
    </xdr:from>
    <xdr:to>
      <xdr:col>49</xdr:col>
      <xdr:colOff>795</xdr:colOff>
      <xdr:row>26</xdr:row>
      <xdr:rowOff>793</xdr:rowOff>
    </xdr:to>
    <xdr:cxnSp macro="">
      <xdr:nvCxnSpPr>
        <xdr:cNvPr id="71" name="Elbow Connector 70"/>
        <xdr:cNvCxnSpPr>
          <a:stCxn id="66" idx="2"/>
          <a:endCxn id="67" idx="0"/>
        </xdr:cNvCxnSpPr>
      </xdr:nvCxnSpPr>
      <xdr:spPr>
        <a:xfrm rot="5400000">
          <a:off x="7529513" y="3805237"/>
          <a:ext cx="809625" cy="1588"/>
        </a:xfrm>
        <a:prstGeom prst="bentConnector3">
          <a:avLst>
            <a:gd name="adj1" fmla="val 50000"/>
          </a:avLst>
        </a:prstGeom>
        <a:ln w="2540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3</xdr:colOff>
      <xdr:row>35</xdr:row>
      <xdr:rowOff>0</xdr:rowOff>
    </xdr:from>
    <xdr:to>
      <xdr:col>49</xdr:col>
      <xdr:colOff>1</xdr:colOff>
      <xdr:row>38</xdr:row>
      <xdr:rowOff>0</xdr:rowOff>
    </xdr:to>
    <xdr:cxnSp macro="">
      <xdr:nvCxnSpPr>
        <xdr:cNvPr id="74" name="Elbow Connector 73"/>
        <xdr:cNvCxnSpPr>
          <a:stCxn id="67" idx="2"/>
        </xdr:cNvCxnSpPr>
      </xdr:nvCxnSpPr>
      <xdr:spPr>
        <a:xfrm rot="5400000">
          <a:off x="5667377" y="3886201"/>
          <a:ext cx="485775" cy="4048123"/>
        </a:xfrm>
        <a:prstGeom prst="bentConnector2">
          <a:avLst/>
        </a:prstGeom>
        <a:ln w="2540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65</xdr:col>
      <xdr:colOff>0</xdr:colOff>
      <xdr:row>12</xdr:row>
      <xdr:rowOff>0</xdr:rowOff>
    </xdr:from>
    <xdr:to>
      <xdr:col>81</xdr:col>
      <xdr:colOff>0</xdr:colOff>
      <xdr:row>21</xdr:row>
      <xdr:rowOff>0</xdr:rowOff>
    </xdr:to>
    <xdr:sp macro="" textlink="">
      <xdr:nvSpPr>
        <xdr:cNvPr id="77" name="Flowchart: Process 76"/>
        <xdr:cNvSpPr/>
      </xdr:nvSpPr>
      <xdr:spPr>
        <a:xfrm>
          <a:off x="10525125" y="1943100"/>
          <a:ext cx="2590800" cy="1457325"/>
        </a:xfrm>
        <a:prstGeom prst="flowChartProcess">
          <a:avLst/>
        </a:prstGeom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de-DE" sz="1100"/>
            <a:t>Wait</a:t>
          </a:r>
        </a:p>
      </xdr:txBody>
    </xdr:sp>
    <xdr:clientData/>
  </xdr:twoCellAnchor>
  <xdr:twoCellAnchor>
    <xdr:from>
      <xdr:col>59</xdr:col>
      <xdr:colOff>0</xdr:colOff>
      <xdr:row>16</xdr:row>
      <xdr:rowOff>80963</xdr:rowOff>
    </xdr:from>
    <xdr:to>
      <xdr:col>65</xdr:col>
      <xdr:colOff>0</xdr:colOff>
      <xdr:row>16</xdr:row>
      <xdr:rowOff>82551</xdr:rowOff>
    </xdr:to>
    <xdr:cxnSp macro="">
      <xdr:nvCxnSpPr>
        <xdr:cNvPr id="78" name="Elbow Connector 77"/>
        <xdr:cNvCxnSpPr>
          <a:stCxn id="66" idx="3"/>
          <a:endCxn id="77" idx="1"/>
        </xdr:cNvCxnSpPr>
      </xdr:nvCxnSpPr>
      <xdr:spPr>
        <a:xfrm>
          <a:off x="9553575" y="2671763"/>
          <a:ext cx="971550" cy="1588"/>
        </a:xfrm>
        <a:prstGeom prst="bentConnector3">
          <a:avLst>
            <a:gd name="adj1" fmla="val 50000"/>
          </a:avLst>
        </a:prstGeom>
        <a:ln w="2540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49</xdr:col>
      <xdr:colOff>794</xdr:colOff>
      <xdr:row>11</xdr:row>
      <xdr:rowOff>161131</xdr:rowOff>
    </xdr:from>
    <xdr:to>
      <xdr:col>73</xdr:col>
      <xdr:colOff>794</xdr:colOff>
      <xdr:row>12</xdr:row>
      <xdr:rowOff>794</xdr:rowOff>
    </xdr:to>
    <xdr:cxnSp macro="">
      <xdr:nvCxnSpPr>
        <xdr:cNvPr id="81" name="Elbow Connector 80"/>
        <xdr:cNvCxnSpPr>
          <a:stCxn id="77" idx="0"/>
          <a:endCxn id="66" idx="0"/>
        </xdr:cNvCxnSpPr>
      </xdr:nvCxnSpPr>
      <xdr:spPr>
        <a:xfrm rot="16200000" flipV="1">
          <a:off x="9877425" y="0"/>
          <a:ext cx="1588" cy="3886200"/>
        </a:xfrm>
        <a:prstGeom prst="bentConnector3">
          <a:avLst>
            <a:gd name="adj1" fmla="val 45585657"/>
          </a:avLst>
        </a:prstGeom>
        <a:ln w="2540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J155"/>
  <sheetViews>
    <sheetView tabSelected="1" zoomScaleNormal="100" workbookViewId="0">
      <selection activeCell="C30" sqref="C30"/>
    </sheetView>
  </sheetViews>
  <sheetFormatPr defaultRowHeight="15"/>
  <cols>
    <col min="1" max="1" width="14.28515625" style="1" customWidth="1"/>
    <col min="2" max="2" width="10.85546875" style="1" customWidth="1"/>
    <col min="3" max="3" width="11.85546875" style="1" bestFit="1" customWidth="1"/>
    <col min="4" max="4" width="24" style="1" customWidth="1"/>
    <col min="5" max="5" width="26" style="1" bestFit="1" customWidth="1"/>
    <col min="6" max="6" width="50.5703125" style="1" bestFit="1" customWidth="1"/>
    <col min="7" max="7" width="17.42578125" style="1" bestFit="1" customWidth="1"/>
    <col min="8" max="9" width="25.5703125" style="1" customWidth="1"/>
    <col min="10" max="10" width="77.85546875" style="1" bestFit="1" customWidth="1"/>
  </cols>
  <sheetData>
    <row r="1" spans="1:10" ht="20.25" thickTop="1" thickBot="1">
      <c r="A1" s="45" t="s">
        <v>286</v>
      </c>
      <c r="B1" s="46"/>
      <c r="C1" s="11"/>
      <c r="D1" s="45" t="s">
        <v>297</v>
      </c>
      <c r="E1" s="47"/>
      <c r="F1" s="46"/>
      <c r="G1" s="45" t="s">
        <v>223</v>
      </c>
      <c r="H1" s="47"/>
      <c r="I1" s="46"/>
    </row>
    <row r="2" spans="1:10" s="43" customFormat="1" ht="32.25" customHeight="1" thickTop="1" thickBot="1">
      <c r="A2" s="40" t="s">
        <v>6</v>
      </c>
      <c r="B2" s="41" t="s">
        <v>0</v>
      </c>
      <c r="C2" s="41" t="s">
        <v>457</v>
      </c>
      <c r="D2" s="41" t="s">
        <v>287</v>
      </c>
      <c r="E2" s="41" t="s">
        <v>7</v>
      </c>
      <c r="F2" s="41" t="s">
        <v>294</v>
      </c>
      <c r="G2" s="41" t="s">
        <v>7</v>
      </c>
      <c r="H2" s="41" t="s">
        <v>0</v>
      </c>
      <c r="I2" s="41" t="s">
        <v>1</v>
      </c>
      <c r="J2" s="42" t="s">
        <v>279</v>
      </c>
    </row>
    <row r="3" spans="1:10" ht="15.75" thickTop="1">
      <c r="A3" s="12">
        <v>1</v>
      </c>
      <c r="B3" s="14" t="s">
        <v>2</v>
      </c>
      <c r="C3" s="15" t="str">
        <f>IF(COUNTIF('STK600-RCUC3C0-36 Routing Card'!$A$2:$A$134,B3),VLOOKUP(B3,'STK600-RCUC3C0-36 Routing Card'!$A$2:$B$134,2,FALSE),"---")</f>
        <v>PA0, TCK</v>
      </c>
      <c r="D3" s="14" t="s">
        <v>9</v>
      </c>
      <c r="E3" s="14" t="s">
        <v>8</v>
      </c>
      <c r="F3" s="15" t="s">
        <v>295</v>
      </c>
      <c r="G3" s="15"/>
      <c r="H3" s="14"/>
      <c r="I3" s="16"/>
      <c r="J3" s="17"/>
    </row>
    <row r="4" spans="1:10">
      <c r="A4" s="13">
        <v>2</v>
      </c>
      <c r="B4" s="18" t="s">
        <v>3</v>
      </c>
      <c r="C4" s="48" t="str">
        <f>IF(COUNTIF('STK600-RCUC3C0-36 Routing Card'!$A$2:$A$134,B4),VLOOKUP(B4,'STK600-RCUC3C0-36 Routing Card'!$A$2:$B$134,2,FALSE),"---")</f>
        <v>PA1, TDI</v>
      </c>
      <c r="D4" s="18" t="s">
        <v>10</v>
      </c>
      <c r="E4" s="18" t="s">
        <v>8</v>
      </c>
      <c r="F4" s="18" t="s">
        <v>295</v>
      </c>
      <c r="G4" s="18"/>
      <c r="H4" s="18"/>
      <c r="I4" s="19"/>
      <c r="J4" s="20"/>
    </row>
    <row r="5" spans="1:10">
      <c r="A5" s="13">
        <v>3</v>
      </c>
      <c r="B5" s="18" t="s">
        <v>4</v>
      </c>
      <c r="C5" s="18" t="str">
        <f>IF(COUNTIF('STK600-RCUC3C0-36 Routing Card'!$A$2:$A$134,B5),VLOOKUP(B5,'STK600-RCUC3C0-36 Routing Card'!$A$2:$B$134,2,FALSE),"---")</f>
        <v>PA2, TDO</v>
      </c>
      <c r="D5" s="18" t="s">
        <v>11</v>
      </c>
      <c r="E5" s="18" t="s">
        <v>8</v>
      </c>
      <c r="F5" s="18" t="s">
        <v>295</v>
      </c>
      <c r="G5" s="18"/>
      <c r="H5" s="18"/>
      <c r="I5" s="19"/>
      <c r="J5" s="20"/>
    </row>
    <row r="6" spans="1:10">
      <c r="A6" s="13">
        <v>4</v>
      </c>
      <c r="B6" s="18" t="s">
        <v>5</v>
      </c>
      <c r="C6" s="18" t="str">
        <f>IF(COUNTIF('STK600-RCUC3C0-36 Routing Card'!$A$2:$A$134,B6),VLOOKUP(B6,'STK600-RCUC3C0-36 Routing Card'!$A$2:$B$134,2,FALSE),"---")</f>
        <v>PA3, TMS</v>
      </c>
      <c r="D6" s="18" t="s">
        <v>12</v>
      </c>
      <c r="E6" s="18" t="s">
        <v>8</v>
      </c>
      <c r="F6" s="21" t="s">
        <v>295</v>
      </c>
      <c r="G6" s="21"/>
      <c r="H6" s="18"/>
      <c r="I6" s="19"/>
      <c r="J6" s="20"/>
    </row>
    <row r="7" spans="1:10">
      <c r="A7" s="13">
        <v>5</v>
      </c>
      <c r="B7" s="18" t="s">
        <v>13</v>
      </c>
      <c r="C7" s="18" t="str">
        <f>IF(COUNTIF('STK600-RCUC3C0-36 Routing Card'!$A$2:$A$134,B7),VLOOKUP(B7,'STK600-RCUC3C0-36 Routing Card'!$A$2:$B$134,2,FALSE),"---")</f>
        <v>---</v>
      </c>
      <c r="D7" s="18" t="s">
        <v>15</v>
      </c>
      <c r="E7" s="18" t="s">
        <v>288</v>
      </c>
      <c r="F7" s="18" t="s">
        <v>296</v>
      </c>
      <c r="G7" s="18" t="s">
        <v>302</v>
      </c>
      <c r="H7" s="18" t="s">
        <v>224</v>
      </c>
      <c r="I7" s="18" t="s">
        <v>224</v>
      </c>
      <c r="J7" s="20"/>
    </row>
    <row r="8" spans="1:10">
      <c r="A8" s="13">
        <v>6</v>
      </c>
      <c r="B8" s="18" t="s">
        <v>14</v>
      </c>
      <c r="C8" s="18" t="str">
        <f>IF(COUNTIF('STK600-RCUC3C0-36 Routing Card'!$A$2:$A$134,B8),VLOOKUP(B8,'STK600-RCUC3C0-36 Routing Card'!$A$2:$B$134,2,FALSE),"---")</f>
        <v>---</v>
      </c>
      <c r="D8" s="18" t="s">
        <v>17</v>
      </c>
      <c r="E8" s="18" t="s">
        <v>288</v>
      </c>
      <c r="F8" s="18" t="s">
        <v>296</v>
      </c>
      <c r="G8" s="18" t="s">
        <v>302</v>
      </c>
      <c r="H8" s="18" t="s">
        <v>225</v>
      </c>
      <c r="I8" s="18" t="s">
        <v>225</v>
      </c>
      <c r="J8" s="20"/>
    </row>
    <row r="9" spans="1:10">
      <c r="A9" s="13">
        <v>7</v>
      </c>
      <c r="B9" s="18" t="s">
        <v>18</v>
      </c>
      <c r="C9" s="18" t="str">
        <f>IF(COUNTIF('STK600-RCUC3C0-36 Routing Card'!$A$2:$A$134,B9),VLOOKUP(B9,'STK600-RCUC3C0-36 Routing Card'!$A$2:$B$134,2,FALSE),"---")</f>
        <v>PE4</v>
      </c>
      <c r="D9" s="18" t="s">
        <v>166</v>
      </c>
      <c r="E9" s="18" t="s">
        <v>289</v>
      </c>
      <c r="F9" s="18" t="s">
        <v>220</v>
      </c>
      <c r="G9" s="18"/>
      <c r="H9" s="18"/>
      <c r="I9" s="19"/>
      <c r="J9" s="20" t="s">
        <v>245</v>
      </c>
    </row>
    <row r="10" spans="1:10">
      <c r="A10" s="13">
        <v>8</v>
      </c>
      <c r="B10" s="18" t="s">
        <v>19</v>
      </c>
      <c r="C10" s="18" t="str">
        <f>IF(COUNTIF('STK600-RCUC3C0-36 Routing Card'!$A$2:$A$134,B10),VLOOKUP(B10,'STK600-RCUC3C0-36 Routing Card'!$A$2:$B$134,2,FALSE),"---")</f>
        <v>PE5</v>
      </c>
      <c r="D10" s="18" t="s">
        <v>167</v>
      </c>
      <c r="E10" s="18" t="s">
        <v>289</v>
      </c>
      <c r="F10" s="18" t="s">
        <v>220</v>
      </c>
      <c r="G10" s="18"/>
      <c r="H10" s="18"/>
      <c r="I10" s="19"/>
      <c r="J10" s="20" t="s">
        <v>246</v>
      </c>
    </row>
    <row r="11" spans="1:10">
      <c r="A11" s="13">
        <v>9</v>
      </c>
      <c r="B11" s="18" t="s">
        <v>20</v>
      </c>
      <c r="C11" s="18" t="str">
        <f>IF(COUNTIF('STK600-RCUC3C0-36 Routing Card'!$A$2:$A$134,B11),VLOOKUP(B11,'STK600-RCUC3C0-36 Routing Card'!$A$2:$B$134,2,FALSE),"---")</f>
        <v>PE6</v>
      </c>
      <c r="D11" s="18" t="s">
        <v>168</v>
      </c>
      <c r="E11" s="18" t="s">
        <v>289</v>
      </c>
      <c r="F11" s="18" t="s">
        <v>220</v>
      </c>
      <c r="G11" s="18"/>
      <c r="H11" s="18"/>
      <c r="I11" s="19"/>
      <c r="J11" s="20" t="s">
        <v>247</v>
      </c>
    </row>
    <row r="12" spans="1:10">
      <c r="A12" s="13">
        <v>10</v>
      </c>
      <c r="B12" s="18" t="s">
        <v>21</v>
      </c>
      <c r="C12" s="18" t="str">
        <f>IF(COUNTIF('STK600-RCUC3C0-36 Routing Card'!$A$2:$A$134,B12),VLOOKUP(B12,'STK600-RCUC3C0-36 Routing Card'!$A$2:$B$134,2,FALSE),"---")</f>
        <v>PE7</v>
      </c>
      <c r="D12" s="18" t="s">
        <v>169</v>
      </c>
      <c r="E12" s="18" t="s">
        <v>289</v>
      </c>
      <c r="F12" s="18" t="s">
        <v>220</v>
      </c>
      <c r="G12" s="18"/>
      <c r="H12" s="18"/>
      <c r="I12" s="19"/>
      <c r="J12" s="20" t="s">
        <v>248</v>
      </c>
    </row>
    <row r="13" spans="1:10">
      <c r="A13" s="13">
        <v>11</v>
      </c>
      <c r="B13" s="18" t="s">
        <v>22</v>
      </c>
      <c r="C13" s="18" t="str">
        <f>IF(COUNTIF('STK600-RCUC3C0-36 Routing Card'!$A$2:$A$134,B13),VLOOKUP(B13,'STK600-RCUC3C0-36 Routing Card'!$A$2:$B$134,2,FALSE),"---")</f>
        <v>PF0</v>
      </c>
      <c r="D13" s="18" t="s">
        <v>170</v>
      </c>
      <c r="E13" s="18" t="s">
        <v>289</v>
      </c>
      <c r="F13" s="18" t="s">
        <v>220</v>
      </c>
      <c r="G13" s="18"/>
      <c r="H13" s="18"/>
      <c r="I13" s="19"/>
      <c r="J13" s="20" t="s">
        <v>249</v>
      </c>
    </row>
    <row r="14" spans="1:10">
      <c r="A14" s="13">
        <v>12</v>
      </c>
      <c r="B14" s="18" t="s">
        <v>23</v>
      </c>
      <c r="C14" s="18" t="str">
        <f>IF(COUNTIF('STK600-RCUC3C0-36 Routing Card'!$A$2:$A$134,B14),VLOOKUP(B14,'STK600-RCUC3C0-36 Routing Card'!$A$2:$B$134,2,FALSE),"---")</f>
        <v>PF1</v>
      </c>
      <c r="D14" s="18" t="s">
        <v>171</v>
      </c>
      <c r="E14" s="18" t="s">
        <v>289</v>
      </c>
      <c r="F14" s="18" t="s">
        <v>220</v>
      </c>
      <c r="G14" s="18"/>
      <c r="H14" s="18"/>
      <c r="I14" s="19"/>
      <c r="J14" s="20" t="s">
        <v>250</v>
      </c>
    </row>
    <row r="15" spans="1:10">
      <c r="A15" s="13">
        <v>13</v>
      </c>
      <c r="B15" s="18" t="s">
        <v>24</v>
      </c>
      <c r="C15" s="18" t="str">
        <f>IF(COUNTIF('STK600-RCUC3C0-36 Routing Card'!$A$2:$A$134,B15),VLOOKUP(B15,'STK600-RCUC3C0-36 Routing Card'!$A$2:$B$134,2,FALSE),"---")</f>
        <v>PF2</v>
      </c>
      <c r="D15" s="18" t="s">
        <v>45</v>
      </c>
      <c r="E15" s="18" t="s">
        <v>289</v>
      </c>
      <c r="F15" s="18" t="s">
        <v>220</v>
      </c>
      <c r="G15" s="18"/>
      <c r="H15" s="18"/>
      <c r="I15" s="19"/>
      <c r="J15" s="20" t="s">
        <v>251</v>
      </c>
    </row>
    <row r="16" spans="1:10">
      <c r="A16" s="13">
        <v>14</v>
      </c>
      <c r="B16" s="18" t="s">
        <v>25</v>
      </c>
      <c r="C16" s="18" t="str">
        <f>IF(COUNTIF('STK600-RCUC3C0-36 Routing Card'!$A$2:$A$134,B16),VLOOKUP(B16,'STK600-RCUC3C0-36 Routing Card'!$A$2:$B$134,2,FALSE),"---")</f>
        <v>PF3</v>
      </c>
      <c r="D16" s="18" t="s">
        <v>46</v>
      </c>
      <c r="E16" s="18" t="s">
        <v>289</v>
      </c>
      <c r="F16" s="18" t="s">
        <v>220</v>
      </c>
      <c r="G16" s="18"/>
      <c r="H16" s="18"/>
      <c r="I16" s="19"/>
      <c r="J16" s="20" t="s">
        <v>252</v>
      </c>
    </row>
    <row r="17" spans="1:10">
      <c r="A17" s="13">
        <v>15</v>
      </c>
      <c r="B17" s="18" t="s">
        <v>26</v>
      </c>
      <c r="C17" s="18" t="str">
        <f>IF(COUNTIF('STK600-RCUC3C0-36 Routing Card'!$A$2:$A$134,B17),VLOOKUP(B17,'STK600-RCUC3C0-36 Routing Card'!$A$2:$B$134,2,FALSE),"---")</f>
        <v>PF4</v>
      </c>
      <c r="D17" s="18" t="s">
        <v>47</v>
      </c>
      <c r="E17" s="18" t="s">
        <v>289</v>
      </c>
      <c r="F17" s="18" t="s">
        <v>220</v>
      </c>
      <c r="G17" s="18"/>
      <c r="H17" s="18"/>
      <c r="I17" s="19"/>
      <c r="J17" s="20" t="s">
        <v>253</v>
      </c>
    </row>
    <row r="18" spans="1:10">
      <c r="A18" s="13">
        <v>16</v>
      </c>
      <c r="B18" s="18" t="s">
        <v>27</v>
      </c>
      <c r="C18" s="18" t="str">
        <f>IF(COUNTIF('STK600-RCUC3C0-36 Routing Card'!$A$2:$A$134,B18),VLOOKUP(B18,'STK600-RCUC3C0-36 Routing Card'!$A$2:$B$134,2,FALSE),"---")</f>
        <v>PF5</v>
      </c>
      <c r="D18" s="18" t="s">
        <v>48</v>
      </c>
      <c r="E18" s="18" t="s">
        <v>289</v>
      </c>
      <c r="F18" s="18" t="s">
        <v>220</v>
      </c>
      <c r="G18" s="18"/>
      <c r="H18" s="18"/>
      <c r="I18" s="19"/>
      <c r="J18" s="20" t="s">
        <v>254</v>
      </c>
    </row>
    <row r="19" spans="1:10">
      <c r="A19" s="13">
        <v>17</v>
      </c>
      <c r="B19" s="18" t="s">
        <v>28</v>
      </c>
      <c r="C19" s="18" t="str">
        <f>IF(COUNTIF('STK600-RCUC3C0-36 Routing Card'!$A$2:$A$134,B19),VLOOKUP(B19,'STK600-RCUC3C0-36 Routing Card'!$A$2:$B$134,2,FALSE),"---")</f>
        <v>PF6</v>
      </c>
      <c r="D19" s="18" t="s">
        <v>49</v>
      </c>
      <c r="E19" s="18" t="s">
        <v>289</v>
      </c>
      <c r="F19" s="18" t="s">
        <v>220</v>
      </c>
      <c r="G19" s="18"/>
      <c r="H19" s="18"/>
      <c r="I19" s="19"/>
      <c r="J19" s="20" t="s">
        <v>255</v>
      </c>
    </row>
    <row r="20" spans="1:10">
      <c r="A20" s="13">
        <v>18</v>
      </c>
      <c r="B20" s="18" t="s">
        <v>29</v>
      </c>
      <c r="C20" s="18" t="str">
        <f>IF(COUNTIF('STK600-RCUC3C0-36 Routing Card'!$A$2:$A$134,B20),VLOOKUP(B20,'STK600-RCUC3C0-36 Routing Card'!$A$2:$B$134,2,FALSE),"---")</f>
        <v>PF7</v>
      </c>
      <c r="D20" s="18" t="s">
        <v>50</v>
      </c>
      <c r="E20" s="18" t="s">
        <v>289</v>
      </c>
      <c r="F20" s="18" t="s">
        <v>220</v>
      </c>
      <c r="G20" s="18"/>
      <c r="H20" s="18"/>
      <c r="I20" s="19"/>
      <c r="J20" s="20" t="s">
        <v>256</v>
      </c>
    </row>
    <row r="21" spans="1:10">
      <c r="A21" s="13">
        <v>19</v>
      </c>
      <c r="B21" s="18" t="s">
        <v>30</v>
      </c>
      <c r="C21" s="18" t="str">
        <f>IF(COUNTIF('STK600-RCUC3C0-36 Routing Card'!$A$2:$A$134,B21),VLOOKUP(B21,'STK600-RCUC3C0-36 Routing Card'!$A$2:$B$134,2,FALSE),"---")</f>
        <v>PG0</v>
      </c>
      <c r="D21" s="18" t="s">
        <v>51</v>
      </c>
      <c r="E21" s="18" t="s">
        <v>289</v>
      </c>
      <c r="F21" s="18" t="s">
        <v>220</v>
      </c>
      <c r="G21" s="18"/>
      <c r="H21" s="18"/>
      <c r="I21" s="19"/>
      <c r="J21" s="20" t="s">
        <v>257</v>
      </c>
    </row>
    <row r="22" spans="1:10">
      <c r="A22" s="13">
        <v>20</v>
      </c>
      <c r="B22" s="18" t="s">
        <v>31</v>
      </c>
      <c r="C22" s="18" t="str">
        <f>IF(COUNTIF('STK600-RCUC3C0-36 Routing Card'!$A$2:$A$134,B22),VLOOKUP(B22,'STK600-RCUC3C0-36 Routing Card'!$A$2:$B$134,2,FALSE),"---")</f>
        <v>PG1</v>
      </c>
      <c r="D22" s="18" t="s">
        <v>52</v>
      </c>
      <c r="E22" s="18" t="s">
        <v>289</v>
      </c>
      <c r="F22" s="18" t="s">
        <v>220</v>
      </c>
      <c r="G22" s="18"/>
      <c r="H22" s="18"/>
      <c r="I22" s="19"/>
      <c r="J22" s="20" t="s">
        <v>258</v>
      </c>
    </row>
    <row r="23" spans="1:10">
      <c r="A23" s="13">
        <v>21</v>
      </c>
      <c r="B23" s="18" t="s">
        <v>32</v>
      </c>
      <c r="C23" s="18" t="str">
        <f>IF(COUNTIF('STK600-RCUC3C0-36 Routing Card'!$A$2:$A$134,B23),VLOOKUP(B23,'STK600-RCUC3C0-36 Routing Card'!$A$2:$B$134,2,FALSE),"---")</f>
        <v>PA4</v>
      </c>
      <c r="D23" s="18" t="s">
        <v>241</v>
      </c>
      <c r="E23" s="18" t="s">
        <v>290</v>
      </c>
      <c r="F23" s="18" t="s">
        <v>298</v>
      </c>
      <c r="G23" s="18"/>
      <c r="H23" s="18"/>
      <c r="I23" s="19"/>
      <c r="J23" s="20" t="s">
        <v>243</v>
      </c>
    </row>
    <row r="24" spans="1:10">
      <c r="A24" s="13">
        <v>22</v>
      </c>
      <c r="B24" s="18" t="s">
        <v>33</v>
      </c>
      <c r="C24" s="18" t="str">
        <f>IF(COUNTIF('STK600-RCUC3C0-36 Routing Card'!$A$2:$A$134,B24),VLOOKUP(B24,'STK600-RCUC3C0-36 Routing Card'!$A$2:$B$134,2,FALSE),"---")</f>
        <v>PA5</v>
      </c>
      <c r="D24" s="18" t="s">
        <v>242</v>
      </c>
      <c r="E24" s="18" t="s">
        <v>291</v>
      </c>
      <c r="F24" s="18" t="s">
        <v>299</v>
      </c>
      <c r="G24" s="18"/>
      <c r="H24" s="18"/>
      <c r="I24" s="19"/>
      <c r="J24" s="20" t="s">
        <v>244</v>
      </c>
    </row>
    <row r="25" spans="1:10">
      <c r="A25" s="13">
        <v>23</v>
      </c>
      <c r="B25" s="18" t="s">
        <v>34</v>
      </c>
      <c r="C25" s="18" t="str">
        <f>IF(COUNTIF('STK600-RCUC3C0-36 Routing Card'!$A$2:$A$134,B25),VLOOKUP(B25,'STK600-RCUC3C0-36 Routing Card'!$A$2:$B$134,2,FALSE),"---")</f>
        <v>PA6</v>
      </c>
      <c r="D25" s="18" t="s">
        <v>463</v>
      </c>
      <c r="E25" s="18" t="s">
        <v>462</v>
      </c>
      <c r="F25" s="18" t="s">
        <v>495</v>
      </c>
      <c r="G25" s="18"/>
      <c r="H25" s="18"/>
      <c r="I25" s="19"/>
      <c r="J25" s="20"/>
    </row>
    <row r="26" spans="1:10">
      <c r="A26" s="13">
        <v>24</v>
      </c>
      <c r="B26" s="18" t="s">
        <v>35</v>
      </c>
      <c r="C26" s="18" t="str">
        <f>IF(COUNTIF('STK600-RCUC3C0-36 Routing Card'!$A$2:$A$134,B26),VLOOKUP(B26,'STK600-RCUC3C0-36 Routing Card'!$A$2:$B$134,2,FALSE),"---")</f>
        <v>PA7</v>
      </c>
      <c r="D26" s="18" t="s">
        <v>464</v>
      </c>
      <c r="E26" s="18" t="s">
        <v>462</v>
      </c>
      <c r="F26" s="18" t="s">
        <v>496</v>
      </c>
      <c r="G26" s="18"/>
      <c r="H26" s="18"/>
      <c r="I26" s="19"/>
      <c r="J26" s="20"/>
    </row>
    <row r="27" spans="1:10">
      <c r="A27" s="13">
        <v>25</v>
      </c>
      <c r="B27" s="18" t="s">
        <v>36</v>
      </c>
      <c r="C27" s="18" t="str">
        <f>IF(COUNTIF('STK600-RCUC3C0-36 Routing Card'!$A$2:$A$134,B27),VLOOKUP(B27,'STK600-RCUC3C0-36 Routing Card'!$A$2:$B$134,2,FALSE),"---")</f>
        <v>PB0</v>
      </c>
      <c r="D27" s="18" t="s">
        <v>465</v>
      </c>
      <c r="E27" s="18" t="s">
        <v>462</v>
      </c>
      <c r="F27" s="18" t="s">
        <v>497</v>
      </c>
      <c r="G27" s="18"/>
      <c r="H27" s="18"/>
      <c r="I27" s="19"/>
      <c r="J27" s="20"/>
    </row>
    <row r="28" spans="1:10">
      <c r="A28" s="13">
        <v>26</v>
      </c>
      <c r="B28" s="18" t="s">
        <v>37</v>
      </c>
      <c r="C28" s="18" t="str">
        <f>IF(COUNTIF('STK600-RCUC3C0-36 Routing Card'!$A$2:$A$134,B28),VLOOKUP(B28,'STK600-RCUC3C0-36 Routing Card'!$A$2:$B$134,2,FALSE),"---")</f>
        <v>PB1</v>
      </c>
      <c r="D28" s="18" t="s">
        <v>466</v>
      </c>
      <c r="E28" s="18" t="s">
        <v>462</v>
      </c>
      <c r="F28" s="18" t="s">
        <v>498</v>
      </c>
      <c r="G28" s="18"/>
      <c r="H28" s="18"/>
      <c r="I28" s="19"/>
      <c r="J28" s="20"/>
    </row>
    <row r="29" spans="1:10">
      <c r="A29" s="13">
        <v>27</v>
      </c>
      <c r="B29" s="18" t="s">
        <v>38</v>
      </c>
      <c r="C29" s="18" t="str">
        <f>IF(COUNTIF('STK600-RCUC3C0-36 Routing Card'!$A$2:$A$134,B29),VLOOKUP(B29,'STK600-RCUC3C0-36 Routing Card'!$A$2:$B$134,2,FALSE),"---")</f>
        <v>PB2</v>
      </c>
      <c r="D29" s="18" t="s">
        <v>467</v>
      </c>
      <c r="E29" s="18" t="s">
        <v>462</v>
      </c>
      <c r="F29" s="18" t="s">
        <v>499</v>
      </c>
      <c r="G29" s="18"/>
      <c r="H29" s="18"/>
      <c r="I29" s="19"/>
      <c r="J29" s="20"/>
    </row>
    <row r="30" spans="1:10">
      <c r="A30" s="13">
        <v>28</v>
      </c>
      <c r="B30" s="18" t="s">
        <v>39</v>
      </c>
      <c r="C30" s="18" t="str">
        <f>IF(COUNTIF('STK600-RCUC3C0-36 Routing Card'!$A$2:$A$134,B30),VLOOKUP(B30,'STK600-RCUC3C0-36 Routing Card'!$A$2:$B$134,2,FALSE),"---")</f>
        <v>PB3, AREF1</v>
      </c>
      <c r="D30" s="18" t="s">
        <v>468</v>
      </c>
      <c r="E30" s="18" t="s">
        <v>462</v>
      </c>
      <c r="F30" s="18" t="s">
        <v>500</v>
      </c>
      <c r="G30" s="18"/>
      <c r="H30" s="18"/>
      <c r="I30" s="19"/>
      <c r="J30" s="20"/>
    </row>
    <row r="31" spans="1:10">
      <c r="A31" s="13">
        <v>29</v>
      </c>
      <c r="B31" s="18" t="s">
        <v>40</v>
      </c>
      <c r="C31" s="18" t="str">
        <f>IF(COUNTIF('STK600-RCUC3C0-36 Routing Card'!$A$2:$A$134,B31),VLOOKUP(B31,'STK600-RCUC3C0-36 Routing Card'!$A$2:$B$134,2,FALSE),"---")</f>
        <v>PB4</v>
      </c>
      <c r="D31" s="18" t="s">
        <v>469</v>
      </c>
      <c r="E31" s="18" t="s">
        <v>462</v>
      </c>
      <c r="F31" s="18" t="s">
        <v>501</v>
      </c>
      <c r="G31" s="18"/>
      <c r="H31" s="18"/>
      <c r="I31" s="19"/>
      <c r="J31" s="20"/>
    </row>
    <row r="32" spans="1:10">
      <c r="A32" s="13">
        <v>30</v>
      </c>
      <c r="B32" s="18" t="s">
        <v>41</v>
      </c>
      <c r="C32" s="18" t="str">
        <f>IF(COUNTIF('STK600-RCUC3C0-36 Routing Card'!$A$2:$A$134,B32),VLOOKUP(B32,'STK600-RCUC3C0-36 Routing Card'!$A$2:$B$134,2,FALSE),"---")</f>
        <v>PB5</v>
      </c>
      <c r="D32" s="18" t="s">
        <v>470</v>
      </c>
      <c r="E32" s="18" t="s">
        <v>462</v>
      </c>
      <c r="F32" s="18" t="s">
        <v>502</v>
      </c>
      <c r="G32" s="18"/>
      <c r="H32" s="18"/>
      <c r="I32" s="19"/>
      <c r="J32" s="20"/>
    </row>
    <row r="33" spans="1:10">
      <c r="A33" s="13">
        <v>31</v>
      </c>
      <c r="B33" s="18" t="s">
        <v>42</v>
      </c>
      <c r="C33" s="18" t="str">
        <f>IF(COUNTIF('STK600-RCUC3C0-36 Routing Card'!$A$2:$A$134,B33),VLOOKUP(B33,'STK600-RCUC3C0-36 Routing Card'!$A$2:$B$134,2,FALSE),"---")</f>
        <v>PB6</v>
      </c>
      <c r="D33" s="18" t="s">
        <v>471</v>
      </c>
      <c r="E33" s="18" t="s">
        <v>462</v>
      </c>
      <c r="F33" s="18" t="s">
        <v>503</v>
      </c>
      <c r="G33" s="18"/>
      <c r="H33" s="18"/>
      <c r="I33" s="19"/>
      <c r="J33" s="20"/>
    </row>
    <row r="34" spans="1:10">
      <c r="A34" s="13">
        <v>32</v>
      </c>
      <c r="B34" s="18" t="s">
        <v>43</v>
      </c>
      <c r="C34" s="18" t="str">
        <f>IF(COUNTIF('STK600-RCUC3C0-36 Routing Card'!$A$2:$A$134,B34),VLOOKUP(B34,'STK600-RCUC3C0-36 Routing Card'!$A$2:$B$134,2,FALSE),"---")</f>
        <v>PB7</v>
      </c>
      <c r="D34" s="18" t="s">
        <v>472</v>
      </c>
      <c r="E34" s="18" t="s">
        <v>462</v>
      </c>
      <c r="F34" s="18" t="s">
        <v>504</v>
      </c>
      <c r="G34" s="18"/>
      <c r="H34" s="18"/>
      <c r="I34" s="19"/>
      <c r="J34" s="20"/>
    </row>
    <row r="35" spans="1:10">
      <c r="A35" s="13">
        <v>33</v>
      </c>
      <c r="B35" s="18" t="s">
        <v>44</v>
      </c>
      <c r="C35" s="18" t="str">
        <f>IF(COUNTIF('STK600-RCUC3C0-36 Routing Card'!$A$2:$A$134,B35),VLOOKUP(B35,'STK600-RCUC3C0-36 Routing Card'!$A$2:$B$134,2,FALSE),"---")</f>
        <v>PC0, AREF0</v>
      </c>
      <c r="D35" s="18" t="s">
        <v>473</v>
      </c>
      <c r="E35" s="18" t="s">
        <v>462</v>
      </c>
      <c r="F35" s="18" t="s">
        <v>505</v>
      </c>
      <c r="G35" s="18"/>
      <c r="H35" s="18"/>
      <c r="I35" s="19"/>
      <c r="J35" s="20"/>
    </row>
    <row r="36" spans="1:10">
      <c r="A36" s="13">
        <v>34</v>
      </c>
      <c r="B36" s="18" t="s">
        <v>53</v>
      </c>
      <c r="C36" s="18" t="str">
        <f>IF(COUNTIF('STK600-RCUC3C0-36 Routing Card'!$A$2:$A$134,B36),VLOOKUP(B36,'STK600-RCUC3C0-36 Routing Card'!$A$2:$B$134,2,FALSE),"---")</f>
        <v>---</v>
      </c>
      <c r="D36" s="18" t="s">
        <v>238</v>
      </c>
      <c r="E36" s="18" t="s">
        <v>292</v>
      </c>
      <c r="F36" s="18"/>
      <c r="G36" s="18"/>
      <c r="H36" s="18"/>
      <c r="I36" s="19"/>
      <c r="J36" s="20" t="s">
        <v>300</v>
      </c>
    </row>
    <row r="37" spans="1:10">
      <c r="A37" s="13">
        <v>35</v>
      </c>
      <c r="B37" s="18" t="s">
        <v>54</v>
      </c>
      <c r="C37" s="18" t="str">
        <f>IF(COUNTIF('STK600-RCUC3C0-36 Routing Card'!$A$2:$A$134,B37),VLOOKUP(B37,'STK600-RCUC3C0-36 Routing Card'!$A$2:$B$134,2,FALSE),"---")</f>
        <v>---</v>
      </c>
      <c r="D37" s="18" t="s">
        <v>238</v>
      </c>
      <c r="E37" s="18" t="s">
        <v>292</v>
      </c>
      <c r="F37" s="18"/>
      <c r="G37" s="18"/>
      <c r="H37" s="18"/>
      <c r="I37" s="19"/>
      <c r="J37" s="20" t="s">
        <v>301</v>
      </c>
    </row>
    <row r="38" spans="1:10">
      <c r="A38" s="13">
        <v>36</v>
      </c>
      <c r="B38" s="18" t="s">
        <v>55</v>
      </c>
      <c r="C38" s="18" t="str">
        <f>IF(COUNTIF('STK600-RCUC3C0-36 Routing Card'!$A$2:$A$134,B38),VLOOKUP(B38,'STK600-RCUC3C0-36 Routing Card'!$A$2:$B$134,2,FALSE),"---")</f>
        <v>PC3</v>
      </c>
      <c r="D38" s="18" t="s">
        <v>474</v>
      </c>
      <c r="E38" s="18" t="s">
        <v>462</v>
      </c>
      <c r="F38" s="18" t="s">
        <v>506</v>
      </c>
      <c r="G38" s="18"/>
      <c r="H38" s="18"/>
      <c r="I38" s="19"/>
      <c r="J38" s="20"/>
    </row>
    <row r="39" spans="1:10">
      <c r="A39" s="22">
        <v>37</v>
      </c>
      <c r="B39" s="23" t="s">
        <v>56</v>
      </c>
      <c r="C39" s="18" t="str">
        <f>IF(COUNTIF('STK600-RCUC3C0-36 Routing Card'!$A$2:$A$134,B39),VLOOKUP(B39,'STK600-RCUC3C0-36 Routing Card'!$A$2:$B$134,2,FALSE),"---")</f>
        <v>---</v>
      </c>
      <c r="D39" s="23" t="s">
        <v>17</v>
      </c>
      <c r="E39" s="23" t="s">
        <v>288</v>
      </c>
      <c r="F39" s="23" t="s">
        <v>296</v>
      </c>
      <c r="G39" s="23" t="s">
        <v>302</v>
      </c>
      <c r="H39" s="23" t="s">
        <v>225</v>
      </c>
      <c r="I39" s="23" t="s">
        <v>225</v>
      </c>
      <c r="J39" s="24" t="s">
        <v>282</v>
      </c>
    </row>
    <row r="40" spans="1:10">
      <c r="A40" s="22">
        <v>38</v>
      </c>
      <c r="B40" s="23" t="s">
        <v>57</v>
      </c>
      <c r="C40" s="18" t="str">
        <f>IF(COUNTIF('STK600-RCUC3C0-36 Routing Card'!$A$2:$A$134,B40),VLOOKUP(B40,'STK600-RCUC3C0-36 Routing Card'!$A$2:$B$134,2,FALSE),"---")</f>
        <v>VTG</v>
      </c>
      <c r="D40" s="23" t="s">
        <v>15</v>
      </c>
      <c r="E40" s="23" t="s">
        <v>288</v>
      </c>
      <c r="F40" s="23" t="s">
        <v>296</v>
      </c>
      <c r="G40" s="23" t="s">
        <v>302</v>
      </c>
      <c r="H40" s="23" t="s">
        <v>224</v>
      </c>
      <c r="I40" s="23" t="s">
        <v>224</v>
      </c>
      <c r="J40" s="24" t="s">
        <v>281</v>
      </c>
    </row>
    <row r="41" spans="1:10">
      <c r="A41" s="22">
        <v>39</v>
      </c>
      <c r="B41" s="23" t="s">
        <v>58</v>
      </c>
      <c r="C41" s="18" t="str">
        <f>IF(COUNTIF('STK600-RCUC3C0-36 Routing Card'!$A$2:$A$134,B41),VLOOKUP(B41,'STK600-RCUC3C0-36 Routing Card'!$A$2:$B$134,2,FALSE),"---")</f>
        <v>PC4</v>
      </c>
      <c r="D41" s="23" t="s">
        <v>475</v>
      </c>
      <c r="E41" s="23" t="s">
        <v>462</v>
      </c>
      <c r="F41" s="23" t="s">
        <v>507</v>
      </c>
      <c r="G41" s="23"/>
      <c r="H41" s="23"/>
      <c r="I41" s="25"/>
      <c r="J41" s="24"/>
    </row>
    <row r="42" spans="1:10">
      <c r="A42" s="22">
        <v>40</v>
      </c>
      <c r="B42" s="23" t="s">
        <v>59</v>
      </c>
      <c r="C42" s="18" t="str">
        <f>IF(COUNTIF('STK600-RCUC3C0-36 Routing Card'!$A$2:$A$134,B42),VLOOKUP(B42,'STK600-RCUC3C0-36 Routing Card'!$A$2:$B$134,2,FALSE),"---")</f>
        <v>PC5</v>
      </c>
      <c r="D42" s="23" t="s">
        <v>476</v>
      </c>
      <c r="E42" s="23" t="s">
        <v>462</v>
      </c>
      <c r="F42" s="23" t="s">
        <v>508</v>
      </c>
      <c r="G42" s="23"/>
      <c r="H42" s="23"/>
      <c r="I42" s="25"/>
      <c r="J42" s="24"/>
    </row>
    <row r="43" spans="1:10">
      <c r="A43" s="22">
        <v>41</v>
      </c>
      <c r="B43" s="23" t="s">
        <v>60</v>
      </c>
      <c r="C43" s="18" t="str">
        <f>IF(COUNTIF('STK600-RCUC3C0-36 Routing Card'!$A$2:$A$134,B43),VLOOKUP(B43,'STK600-RCUC3C0-36 Routing Card'!$A$2:$B$134,2,FALSE),"---")</f>
        <v>PC6</v>
      </c>
      <c r="D43" s="23" t="s">
        <v>477</v>
      </c>
      <c r="E43" s="23" t="s">
        <v>462</v>
      </c>
      <c r="F43" s="23" t="s">
        <v>509</v>
      </c>
      <c r="G43" s="23"/>
      <c r="H43" s="23"/>
      <c r="I43" s="25"/>
      <c r="J43" s="24"/>
    </row>
    <row r="44" spans="1:10">
      <c r="A44" s="22">
        <v>42</v>
      </c>
      <c r="B44" s="23" t="s">
        <v>61</v>
      </c>
      <c r="C44" s="18" t="str">
        <f>IF(COUNTIF('STK600-RCUC3C0-36 Routing Card'!$A$2:$A$134,B44),VLOOKUP(B44,'STK600-RCUC3C0-36 Routing Card'!$A$2:$B$134,2,FALSE),"---")</f>
        <v>PC7</v>
      </c>
      <c r="D44" s="23" t="s">
        <v>478</v>
      </c>
      <c r="E44" s="23" t="s">
        <v>462</v>
      </c>
      <c r="F44" s="23" t="s">
        <v>510</v>
      </c>
      <c r="G44" s="23"/>
      <c r="H44" s="23"/>
      <c r="I44" s="25"/>
      <c r="J44" s="24"/>
    </row>
    <row r="45" spans="1:10">
      <c r="A45" s="22">
        <v>43</v>
      </c>
      <c r="B45" s="23" t="s">
        <v>62</v>
      </c>
      <c r="C45" s="18" t="str">
        <f>IF(COUNTIF('STK600-RCUC3C0-36 Routing Card'!$A$2:$A$134,B45),VLOOKUP(B45,'STK600-RCUC3C0-36 Routing Card'!$A$2:$B$134,2,FALSE),"---")</f>
        <v>PD0</v>
      </c>
      <c r="D45" s="23" t="s">
        <v>479</v>
      </c>
      <c r="E45" s="23" t="s">
        <v>462</v>
      </c>
      <c r="F45" s="23" t="s">
        <v>511</v>
      </c>
      <c r="G45" s="23"/>
      <c r="H45" s="23"/>
      <c r="I45" s="25"/>
      <c r="J45" s="24"/>
    </row>
    <row r="46" spans="1:10">
      <c r="A46" s="22">
        <v>44</v>
      </c>
      <c r="B46" s="23" t="s">
        <v>63</v>
      </c>
      <c r="C46" s="18" t="str">
        <f>IF(COUNTIF('STK600-RCUC3C0-36 Routing Card'!$A$2:$A$134,B46),VLOOKUP(B46,'STK600-RCUC3C0-36 Routing Card'!$A$2:$B$134,2,FALSE),"---")</f>
        <v>PD1</v>
      </c>
      <c r="D46" s="23" t="s">
        <v>480</v>
      </c>
      <c r="E46" s="23" t="s">
        <v>462</v>
      </c>
      <c r="F46" s="23" t="s">
        <v>512</v>
      </c>
      <c r="G46" s="23"/>
      <c r="H46" s="23"/>
      <c r="I46" s="25"/>
      <c r="J46" s="24"/>
    </row>
    <row r="47" spans="1:10">
      <c r="A47" s="22">
        <v>45</v>
      </c>
      <c r="B47" s="23" t="s">
        <v>64</v>
      </c>
      <c r="C47" s="18" t="str">
        <f>IF(COUNTIF('STK600-RCUC3C0-36 Routing Card'!$A$2:$A$134,B47),VLOOKUP(B47,'STK600-RCUC3C0-36 Routing Card'!$A$2:$B$134,2,FALSE),"---")</f>
        <v>PD2</v>
      </c>
      <c r="D47" s="23" t="s">
        <v>481</v>
      </c>
      <c r="E47" s="23" t="s">
        <v>462</v>
      </c>
      <c r="F47" s="23" t="s">
        <v>513</v>
      </c>
      <c r="G47" s="23"/>
      <c r="H47" s="23"/>
      <c r="I47" s="25"/>
      <c r="J47" s="24"/>
    </row>
    <row r="48" spans="1:10">
      <c r="A48" s="22">
        <v>46</v>
      </c>
      <c r="B48" s="23" t="s">
        <v>65</v>
      </c>
      <c r="C48" s="18" t="str">
        <f>IF(COUNTIF('STK600-RCUC3C0-36 Routing Card'!$A$2:$A$134,B48),VLOOKUP(B48,'STK600-RCUC3C0-36 Routing Card'!$A$2:$B$134,2,FALSE),"---")</f>
        <v>PD3</v>
      </c>
      <c r="D48" s="23" t="s">
        <v>482</v>
      </c>
      <c r="E48" s="23" t="s">
        <v>462</v>
      </c>
      <c r="F48" s="23" t="s">
        <v>514</v>
      </c>
      <c r="G48" s="23"/>
      <c r="H48" s="23"/>
      <c r="I48" s="25"/>
      <c r="J48" s="24"/>
    </row>
    <row r="49" spans="1:10">
      <c r="A49" s="22">
        <v>47</v>
      </c>
      <c r="B49" s="23" t="s">
        <v>66</v>
      </c>
      <c r="C49" s="18" t="str">
        <f>IF(COUNTIF('STK600-RCUC3C0-36 Routing Card'!$A$2:$A$134,B49),VLOOKUP(B49,'STK600-RCUC3C0-36 Routing Card'!$A$2:$B$134,2,FALSE),"---")</f>
        <v>PD4</v>
      </c>
      <c r="D49" s="23" t="s">
        <v>483</v>
      </c>
      <c r="E49" s="23" t="s">
        <v>462</v>
      </c>
      <c r="F49" s="23" t="s">
        <v>515</v>
      </c>
      <c r="G49" s="23"/>
      <c r="H49" s="23"/>
      <c r="I49" s="25"/>
      <c r="J49" s="24"/>
    </row>
    <row r="50" spans="1:10">
      <c r="A50" s="22">
        <v>48</v>
      </c>
      <c r="B50" s="23" t="s">
        <v>67</v>
      </c>
      <c r="C50" s="18" t="str">
        <f>IF(COUNTIF('STK600-RCUC3C0-36 Routing Card'!$A$2:$A$134,B50),VLOOKUP(B50,'STK600-RCUC3C0-36 Routing Card'!$A$2:$B$134,2,FALSE),"---")</f>
        <v>PD5</v>
      </c>
      <c r="D50" s="23" t="s">
        <v>484</v>
      </c>
      <c r="E50" s="23" t="s">
        <v>462</v>
      </c>
      <c r="F50" s="23" t="s">
        <v>516</v>
      </c>
      <c r="G50" s="23"/>
      <c r="H50" s="23"/>
      <c r="I50" s="25"/>
      <c r="J50" s="24"/>
    </row>
    <row r="51" spans="1:10">
      <c r="A51" s="22">
        <v>49</v>
      </c>
      <c r="B51" s="23" t="s">
        <v>68</v>
      </c>
      <c r="C51" s="18" t="str">
        <f>IF(COUNTIF('STK600-RCUC3C0-36 Routing Card'!$A$2:$A$134,B51),VLOOKUP(B51,'STK600-RCUC3C0-36 Routing Card'!$A$2:$B$134,2,FALSE),"---")</f>
        <v>VBUST</v>
      </c>
      <c r="D51" s="23" t="s">
        <v>17</v>
      </c>
      <c r="E51" s="23" t="s">
        <v>288</v>
      </c>
      <c r="F51" s="23"/>
      <c r="G51" s="23" t="s">
        <v>302</v>
      </c>
      <c r="H51" s="23" t="s">
        <v>225</v>
      </c>
      <c r="I51" s="25" t="s">
        <v>225</v>
      </c>
      <c r="J51" s="24" t="s">
        <v>321</v>
      </c>
    </row>
    <row r="52" spans="1:10">
      <c r="A52" s="22">
        <v>50</v>
      </c>
      <c r="B52" s="23" t="s">
        <v>69</v>
      </c>
      <c r="C52" s="18" t="str">
        <f>IF(COUNTIF('STK600-RCUC3C0-36 Routing Card'!$A$2:$A$134,B52),VLOOKUP(B52,'STK600-RCUC3C0-36 Routing Card'!$A$2:$B$134,2,FALSE),"---")</f>
        <v>DN</v>
      </c>
      <c r="D52" s="23" t="s">
        <v>238</v>
      </c>
      <c r="E52" s="23" t="s">
        <v>292</v>
      </c>
      <c r="F52" s="23"/>
      <c r="G52" s="23"/>
      <c r="H52" s="23"/>
      <c r="I52" s="25"/>
      <c r="J52" s="24" t="s">
        <v>527</v>
      </c>
    </row>
    <row r="53" spans="1:10">
      <c r="A53" s="22">
        <v>51</v>
      </c>
      <c r="B53" s="23" t="s">
        <v>70</v>
      </c>
      <c r="C53" s="18" t="str">
        <f>IF(COUNTIF('STK600-RCUC3C0-36 Routing Card'!$A$2:$A$134,B53),VLOOKUP(B53,'STK600-RCUC3C0-36 Routing Card'!$A$2:$B$134,2,FALSE),"---")</f>
        <v>DP</v>
      </c>
      <c r="D53" s="23" t="s">
        <v>238</v>
      </c>
      <c r="E53" s="23" t="s">
        <v>292</v>
      </c>
      <c r="F53" s="23"/>
      <c r="G53" s="23"/>
      <c r="H53" s="23"/>
      <c r="I53" s="25"/>
      <c r="J53" s="24" t="s">
        <v>527</v>
      </c>
    </row>
    <row r="54" spans="1:10">
      <c r="A54" s="22">
        <v>52</v>
      </c>
      <c r="B54" s="23" t="s">
        <v>71</v>
      </c>
      <c r="C54" s="18" t="str">
        <f>IF(COUNTIF('STK600-RCUC3C0-36 Routing Card'!$A$2:$A$134,B54),VLOOKUP(B54,'STK600-RCUC3C0-36 Routing Card'!$A$2:$B$134,2,FALSE),"---")</f>
        <v>---</v>
      </c>
      <c r="D54" s="23" t="s">
        <v>17</v>
      </c>
      <c r="E54" s="23" t="s">
        <v>288</v>
      </c>
      <c r="F54" s="23"/>
      <c r="G54" s="23" t="s">
        <v>302</v>
      </c>
      <c r="H54" s="23" t="s">
        <v>225</v>
      </c>
      <c r="I54" s="23" t="s">
        <v>225</v>
      </c>
      <c r="J54" s="24"/>
    </row>
    <row r="55" spans="1:10">
      <c r="A55" s="22">
        <v>53</v>
      </c>
      <c r="B55" s="23" t="s">
        <v>72</v>
      </c>
      <c r="C55" s="18" t="str">
        <f>IF(COUNTIF('STK600-RCUC3C0-36 Routing Card'!$A$2:$A$134,B55),VLOOKUP(B55,'STK600-RCUC3C0-36 Routing Card'!$A$2:$B$134,2,FALSE),"---")</f>
        <v>---</v>
      </c>
      <c r="D55" s="23" t="s">
        <v>15</v>
      </c>
      <c r="E55" s="23" t="s">
        <v>288</v>
      </c>
      <c r="F55" s="23"/>
      <c r="G55" s="23" t="s">
        <v>302</v>
      </c>
      <c r="H55" s="23" t="s">
        <v>224</v>
      </c>
      <c r="I55" s="23" t="s">
        <v>224</v>
      </c>
      <c r="J55" s="24"/>
    </row>
    <row r="56" spans="1:10">
      <c r="A56" s="22">
        <v>54</v>
      </c>
      <c r="B56" s="23" t="s">
        <v>73</v>
      </c>
      <c r="C56" s="18" t="str">
        <f>IF(COUNTIF('STK600-RCUC3C0-36 Routing Card'!$A$2:$A$134,B56),VLOOKUP(B56,'STK600-RCUC3C0-36 Routing Card'!$A$2:$B$134,2,FALSE),"---")</f>
        <v>---</v>
      </c>
      <c r="D56" s="23" t="s">
        <v>283</v>
      </c>
      <c r="E56" s="23" t="s">
        <v>288</v>
      </c>
      <c r="F56" s="23" t="s">
        <v>303</v>
      </c>
      <c r="G56" s="23" t="s">
        <v>302</v>
      </c>
      <c r="H56" s="23" t="s">
        <v>225</v>
      </c>
      <c r="I56" s="23" t="s">
        <v>225</v>
      </c>
      <c r="J56" s="24" t="s">
        <v>280</v>
      </c>
    </row>
    <row r="57" spans="1:10">
      <c r="A57" s="22">
        <v>55</v>
      </c>
      <c r="B57" s="23" t="s">
        <v>74</v>
      </c>
      <c r="C57" s="18">
        <f>IF(COUNTIF('STK600-RCUC3C0-36 Routing Card'!$A$2:$A$134,B57),VLOOKUP(B57,'STK600-RCUC3C0-36 Routing Card'!$A$2:$B$134,2,FALSE),"---")</f>
        <v>0</v>
      </c>
      <c r="D57" s="23" t="s">
        <v>283</v>
      </c>
      <c r="E57" s="23" t="s">
        <v>288</v>
      </c>
      <c r="F57" s="23" t="s">
        <v>303</v>
      </c>
      <c r="G57" s="23" t="s">
        <v>302</v>
      </c>
      <c r="H57" s="23" t="s">
        <v>225</v>
      </c>
      <c r="I57" s="23" t="s">
        <v>225</v>
      </c>
      <c r="J57" s="24" t="s">
        <v>280</v>
      </c>
    </row>
    <row r="58" spans="1:10">
      <c r="A58" s="22">
        <v>56</v>
      </c>
      <c r="B58" s="23" t="s">
        <v>75</v>
      </c>
      <c r="C58" s="18" t="str">
        <f>IF(COUNTIF('STK600-RCUC3C0-36 Routing Card'!$A$2:$A$134,B58),VLOOKUP(B58,'STK600-RCUC3C0-36 Routing Card'!$A$2:$B$134,2,FALSE),"---")</f>
        <v>---</v>
      </c>
      <c r="D58" s="23" t="s">
        <v>17</v>
      </c>
      <c r="E58" s="23" t="s">
        <v>288</v>
      </c>
      <c r="F58" s="23"/>
      <c r="G58" s="23" t="s">
        <v>302</v>
      </c>
      <c r="H58" s="23" t="s">
        <v>225</v>
      </c>
      <c r="I58" s="23" t="s">
        <v>225</v>
      </c>
      <c r="J58" s="24"/>
    </row>
    <row r="59" spans="1:10">
      <c r="A59" s="22">
        <v>57</v>
      </c>
      <c r="B59" s="23" t="s">
        <v>76</v>
      </c>
      <c r="C59" s="18" t="str">
        <f>IF(COUNTIF('STK600-RCUC3C0-36 Routing Card'!$A$2:$A$134,B59),VLOOKUP(B59,'STK600-RCUC3C0-36 Routing Card'!$A$2:$B$134,2,FALSE),"---")</f>
        <v>PG2</v>
      </c>
      <c r="D59" s="23" t="s">
        <v>173</v>
      </c>
      <c r="E59" s="23" t="s">
        <v>289</v>
      </c>
      <c r="F59" s="23" t="s">
        <v>220</v>
      </c>
      <c r="G59" s="23"/>
      <c r="H59" s="23"/>
      <c r="I59" s="25"/>
      <c r="J59" s="24" t="s">
        <v>259</v>
      </c>
    </row>
    <row r="60" spans="1:10">
      <c r="A60" s="22">
        <v>58</v>
      </c>
      <c r="B60" s="23" t="s">
        <v>77</v>
      </c>
      <c r="C60" s="18" t="str">
        <f>IF(COUNTIF('STK600-RCUC3C0-36 Routing Card'!$A$2:$A$134,B60),VLOOKUP(B60,'STK600-RCUC3C0-36 Routing Card'!$A$2:$B$134,2,FALSE),"---")</f>
        <v>PG3</v>
      </c>
      <c r="D60" s="23" t="s">
        <v>174</v>
      </c>
      <c r="E60" s="23" t="s">
        <v>289</v>
      </c>
      <c r="F60" s="23" t="s">
        <v>220</v>
      </c>
      <c r="G60" s="23"/>
      <c r="H60" s="23"/>
      <c r="I60" s="25"/>
      <c r="J60" s="24" t="s">
        <v>260</v>
      </c>
    </row>
    <row r="61" spans="1:10">
      <c r="A61" s="22">
        <v>59</v>
      </c>
      <c r="B61" s="23" t="s">
        <v>78</v>
      </c>
      <c r="C61" s="18" t="str">
        <f>IF(COUNTIF('STK600-RCUC3C0-36 Routing Card'!$A$2:$A$134,B61),VLOOKUP(B61,'STK600-RCUC3C0-36 Routing Card'!$A$2:$B$134,2,FALSE),"---")</f>
        <v>PG4</v>
      </c>
      <c r="D61" s="23" t="s">
        <v>175</v>
      </c>
      <c r="E61" s="23" t="s">
        <v>289</v>
      </c>
      <c r="F61" s="23" t="s">
        <v>220</v>
      </c>
      <c r="G61" s="23"/>
      <c r="H61" s="23"/>
      <c r="I61" s="25"/>
      <c r="J61" s="24" t="s">
        <v>261</v>
      </c>
    </row>
    <row r="62" spans="1:10">
      <c r="A62" s="22">
        <v>60</v>
      </c>
      <c r="B62" s="23" t="s">
        <v>79</v>
      </c>
      <c r="C62" s="18" t="str">
        <f>IF(COUNTIF('STK600-RCUC3C0-36 Routing Card'!$A$2:$A$134,B62),VLOOKUP(B62,'STK600-RCUC3C0-36 Routing Card'!$A$2:$B$134,2,FALSE),"---")</f>
        <v>PG5</v>
      </c>
      <c r="D62" s="23" t="s">
        <v>176</v>
      </c>
      <c r="E62" s="23" t="s">
        <v>289</v>
      </c>
      <c r="F62" s="23" t="s">
        <v>220</v>
      </c>
      <c r="G62" s="23"/>
      <c r="H62" s="23"/>
      <c r="I62" s="25"/>
      <c r="J62" s="24" t="s">
        <v>262</v>
      </c>
    </row>
    <row r="63" spans="1:10">
      <c r="A63" s="22">
        <v>61</v>
      </c>
      <c r="B63" s="23" t="s">
        <v>80</v>
      </c>
      <c r="C63" s="18" t="str">
        <f>IF(COUNTIF('STK600-RCUC3C0-36 Routing Card'!$A$2:$A$134,B63),VLOOKUP(B63,'STK600-RCUC3C0-36 Routing Card'!$A$2:$B$134,2,FALSE),"---")</f>
        <v>PG6</v>
      </c>
      <c r="D63" s="23" t="s">
        <v>177</v>
      </c>
      <c r="E63" s="23" t="s">
        <v>289</v>
      </c>
      <c r="F63" s="23" t="s">
        <v>220</v>
      </c>
      <c r="G63" s="23"/>
      <c r="H63" s="23"/>
      <c r="I63" s="25"/>
      <c r="J63" s="24" t="s">
        <v>263</v>
      </c>
    </row>
    <row r="64" spans="1:10">
      <c r="A64" s="22">
        <v>62</v>
      </c>
      <c r="B64" s="23" t="s">
        <v>81</v>
      </c>
      <c r="C64" s="18" t="str">
        <f>IF(COUNTIF('STK600-RCUC3C0-36 Routing Card'!$A$2:$A$134,B64),VLOOKUP(B64,'STK600-RCUC3C0-36 Routing Card'!$A$2:$B$134,2,FALSE),"---")</f>
        <v>PG7</v>
      </c>
      <c r="D64" s="23" t="s">
        <v>178</v>
      </c>
      <c r="E64" s="23" t="s">
        <v>289</v>
      </c>
      <c r="F64" s="23" t="s">
        <v>220</v>
      </c>
      <c r="G64" s="23"/>
      <c r="H64" s="23"/>
      <c r="I64" s="25"/>
      <c r="J64" s="24" t="s">
        <v>264</v>
      </c>
    </row>
    <row r="65" spans="1:10">
      <c r="A65" s="22">
        <v>63</v>
      </c>
      <c r="B65" s="23" t="s">
        <v>82</v>
      </c>
      <c r="C65" s="18" t="str">
        <f>IF(COUNTIF('STK600-RCUC3C0-36 Routing Card'!$A$2:$A$134,B65),VLOOKUP(B65,'STK600-RCUC3C0-36 Routing Card'!$A$2:$B$134,2,FALSE),"---")</f>
        <v>PH0</v>
      </c>
      <c r="D65" s="23" t="s">
        <v>179</v>
      </c>
      <c r="E65" s="23" t="s">
        <v>289</v>
      </c>
      <c r="F65" s="23" t="s">
        <v>220</v>
      </c>
      <c r="G65" s="23"/>
      <c r="H65" s="23"/>
      <c r="I65" s="25"/>
      <c r="J65" s="24" t="s">
        <v>265</v>
      </c>
    </row>
    <row r="66" spans="1:10">
      <c r="A66" s="22">
        <v>64</v>
      </c>
      <c r="B66" s="23" t="s">
        <v>83</v>
      </c>
      <c r="C66" s="18" t="str">
        <f>IF(COUNTIF('STK600-RCUC3C0-36 Routing Card'!$A$2:$A$134,B66),VLOOKUP(B66,'STK600-RCUC3C0-36 Routing Card'!$A$2:$B$134,2,FALSE),"---")</f>
        <v>PH1</v>
      </c>
      <c r="D66" s="23" t="s">
        <v>180</v>
      </c>
      <c r="E66" s="23" t="s">
        <v>289</v>
      </c>
      <c r="F66" s="23" t="s">
        <v>220</v>
      </c>
      <c r="G66" s="23"/>
      <c r="H66" s="23"/>
      <c r="I66" s="25"/>
      <c r="J66" s="24" t="s">
        <v>266</v>
      </c>
    </row>
    <row r="67" spans="1:10">
      <c r="A67" s="22">
        <v>65</v>
      </c>
      <c r="B67" s="23" t="s">
        <v>84</v>
      </c>
      <c r="C67" s="18" t="str">
        <f>IF(COUNTIF('STK600-RCUC3C0-36 Routing Card'!$A$2:$A$134,B67),VLOOKUP(B67,'STK600-RCUC3C0-36 Routing Card'!$A$2:$B$134,2,FALSE),"---")</f>
        <v>PH2</v>
      </c>
      <c r="D67" s="23" t="s">
        <v>181</v>
      </c>
      <c r="E67" s="23" t="s">
        <v>289</v>
      </c>
      <c r="F67" s="23" t="s">
        <v>220</v>
      </c>
      <c r="G67" s="23"/>
      <c r="H67" s="23"/>
      <c r="I67" s="25"/>
      <c r="J67" s="24" t="s">
        <v>267</v>
      </c>
    </row>
    <row r="68" spans="1:10">
      <c r="A68" s="22">
        <v>66</v>
      </c>
      <c r="B68" s="23" t="s">
        <v>85</v>
      </c>
      <c r="C68" s="18" t="str">
        <f>IF(COUNTIF('STK600-RCUC3C0-36 Routing Card'!$A$2:$A$134,B68),VLOOKUP(B68,'STK600-RCUC3C0-36 Routing Card'!$A$2:$B$134,2,FALSE),"---")</f>
        <v>PH3</v>
      </c>
      <c r="D68" s="23" t="s">
        <v>182</v>
      </c>
      <c r="E68" s="23" t="s">
        <v>289</v>
      </c>
      <c r="F68" s="23" t="s">
        <v>220</v>
      </c>
      <c r="G68" s="23"/>
      <c r="H68" s="23"/>
      <c r="I68" s="25"/>
      <c r="J68" s="24" t="s">
        <v>268</v>
      </c>
    </row>
    <row r="69" spans="1:10">
      <c r="A69" s="22">
        <v>67</v>
      </c>
      <c r="B69" s="23" t="s">
        <v>86</v>
      </c>
      <c r="C69" s="18" t="str">
        <f>IF(COUNTIF('STK600-RCUC3C0-36 Routing Card'!$A$2:$A$134,B69),VLOOKUP(B69,'STK600-RCUC3C0-36 Routing Card'!$A$2:$B$134,2,FALSE),"---")</f>
        <v>PH4</v>
      </c>
      <c r="D69" s="23" t="s">
        <v>183</v>
      </c>
      <c r="E69" s="23" t="s">
        <v>289</v>
      </c>
      <c r="F69" s="23" t="s">
        <v>220</v>
      </c>
      <c r="G69" s="23"/>
      <c r="H69" s="23"/>
      <c r="I69" s="25"/>
      <c r="J69" s="24" t="s">
        <v>269</v>
      </c>
    </row>
    <row r="70" spans="1:10">
      <c r="A70" s="22">
        <v>68</v>
      </c>
      <c r="B70" s="23" t="s">
        <v>87</v>
      </c>
      <c r="C70" s="18" t="str">
        <f>IF(COUNTIF('STK600-RCUC3C0-36 Routing Card'!$A$2:$A$134,B70),VLOOKUP(B70,'STK600-RCUC3C0-36 Routing Card'!$A$2:$B$134,2,FALSE),"---")</f>
        <v>PH5</v>
      </c>
      <c r="D70" s="23" t="s">
        <v>184</v>
      </c>
      <c r="E70" s="23" t="s">
        <v>289</v>
      </c>
      <c r="F70" s="23" t="s">
        <v>220</v>
      </c>
      <c r="G70" s="23"/>
      <c r="H70" s="23"/>
      <c r="I70" s="25"/>
      <c r="J70" s="24" t="s">
        <v>270</v>
      </c>
    </row>
    <row r="71" spans="1:10">
      <c r="A71" s="22">
        <v>69</v>
      </c>
      <c r="B71" s="23" t="s">
        <v>88</v>
      </c>
      <c r="C71" s="18" t="str">
        <f>IF(COUNTIF('STK600-RCUC3C0-36 Routing Card'!$A$2:$A$134,B71),VLOOKUP(B71,'STK600-RCUC3C0-36 Routing Card'!$A$2:$B$134,2,FALSE),"---")</f>
        <v>PH6, XTAL1</v>
      </c>
      <c r="D71" s="23" t="s">
        <v>185</v>
      </c>
      <c r="E71" s="23" t="s">
        <v>289</v>
      </c>
      <c r="F71" s="23" t="s">
        <v>220</v>
      </c>
      <c r="G71" s="23"/>
      <c r="H71" s="23"/>
      <c r="I71" s="25"/>
      <c r="J71" s="24" t="s">
        <v>271</v>
      </c>
    </row>
    <row r="72" spans="1:10">
      <c r="A72" s="22">
        <v>70</v>
      </c>
      <c r="B72" s="23" t="s">
        <v>89</v>
      </c>
      <c r="C72" s="18" t="str">
        <f>IF(COUNTIF('STK600-RCUC3C0-36 Routing Card'!$A$2:$A$134,B72),VLOOKUP(B72,'STK600-RCUC3C0-36 Routing Card'!$A$2:$B$134,2,FALSE),"---")</f>
        <v>PH7, XTAL2</v>
      </c>
      <c r="D72" s="23" t="s">
        <v>186</v>
      </c>
      <c r="E72" s="23" t="s">
        <v>289</v>
      </c>
      <c r="F72" s="23" t="s">
        <v>220</v>
      </c>
      <c r="G72" s="23"/>
      <c r="H72" s="23"/>
      <c r="I72" s="25"/>
      <c r="J72" s="24" t="s">
        <v>272</v>
      </c>
    </row>
    <row r="73" spans="1:10">
      <c r="A73" s="22">
        <v>71</v>
      </c>
      <c r="B73" s="23" t="s">
        <v>90</v>
      </c>
      <c r="C73" s="18" t="str">
        <f>IF(COUNTIF('STK600-RCUC3C0-36 Routing Card'!$A$2:$A$134,B73),VLOOKUP(B73,'STK600-RCUC3C0-36 Routing Card'!$A$2:$B$134,2,FALSE),"---")</f>
        <v>PJ0</v>
      </c>
      <c r="D73" s="23" t="s">
        <v>187</v>
      </c>
      <c r="E73" s="23" t="s">
        <v>293</v>
      </c>
      <c r="F73" s="23" t="s">
        <v>219</v>
      </c>
      <c r="G73" s="23"/>
      <c r="H73" s="23"/>
      <c r="I73" s="25"/>
      <c r="J73" s="24" t="s">
        <v>273</v>
      </c>
    </row>
    <row r="74" spans="1:10">
      <c r="A74" s="22">
        <v>72</v>
      </c>
      <c r="B74" s="23" t="s">
        <v>91</v>
      </c>
      <c r="C74" s="18" t="str">
        <f>IF(COUNTIF('STK600-RCUC3C0-36 Routing Card'!$A$2:$A$134,B74),VLOOKUP(B74,'STK600-RCUC3C0-36 Routing Card'!$A$2:$B$134,2,FALSE),"---")</f>
        <v>PJ1, UVCON</v>
      </c>
      <c r="D74" s="23" t="s">
        <v>188</v>
      </c>
      <c r="E74" s="23" t="s">
        <v>293</v>
      </c>
      <c r="F74" s="23" t="s">
        <v>219</v>
      </c>
      <c r="G74" s="23"/>
      <c r="H74" s="23"/>
      <c r="I74" s="25"/>
      <c r="J74" s="24" t="s">
        <v>273</v>
      </c>
    </row>
    <row r="75" spans="1:10">
      <c r="A75" s="26">
        <v>73</v>
      </c>
      <c r="B75" s="27" t="s">
        <v>92</v>
      </c>
      <c r="C75" s="18" t="str">
        <f>IF(COUNTIF('STK600-RCUC3C0-36 Routing Card'!$A$2:$A$134,B75),VLOOKUP(B75,'STK600-RCUC3C0-36 Routing Card'!$A$2:$B$134,2,FALSE),"---")</f>
        <v>PJ2</v>
      </c>
      <c r="D75" s="27" t="s">
        <v>189</v>
      </c>
      <c r="E75" s="27" t="s">
        <v>293</v>
      </c>
      <c r="F75" s="27" t="s">
        <v>219</v>
      </c>
      <c r="G75" s="27"/>
      <c r="H75" s="27"/>
      <c r="I75" s="28"/>
      <c r="J75" s="29" t="s">
        <v>273</v>
      </c>
    </row>
    <row r="76" spans="1:10">
      <c r="A76" s="26">
        <v>74</v>
      </c>
      <c r="B76" s="27" t="s">
        <v>93</v>
      </c>
      <c r="C76" s="18" t="str">
        <f>IF(COUNTIF('STK600-RCUC3C0-36 Routing Card'!$A$2:$A$134,B76),VLOOKUP(B76,'STK600-RCUC3C0-36 Routing Card'!$A$2:$B$134,2,FALSE),"---")</f>
        <v>PJ3</v>
      </c>
      <c r="D76" s="27" t="s">
        <v>190</v>
      </c>
      <c r="E76" s="27" t="s">
        <v>293</v>
      </c>
      <c r="F76" s="27" t="s">
        <v>219</v>
      </c>
      <c r="G76" s="27"/>
      <c r="H76" s="27"/>
      <c r="I76" s="28"/>
      <c r="J76" s="29" t="s">
        <v>273</v>
      </c>
    </row>
    <row r="77" spans="1:10">
      <c r="A77" s="26">
        <v>75</v>
      </c>
      <c r="B77" s="27" t="s">
        <v>94</v>
      </c>
      <c r="C77" s="18" t="str">
        <f>IF(COUNTIF('STK600-RCUC3C0-36 Routing Card'!$A$2:$A$134,B77),VLOOKUP(B77,'STK600-RCUC3C0-36 Routing Card'!$A$2:$B$134,2,FALSE),"---")</f>
        <v>---</v>
      </c>
      <c r="D77" s="27" t="s">
        <v>15</v>
      </c>
      <c r="E77" s="27" t="s">
        <v>288</v>
      </c>
      <c r="F77" s="27" t="s">
        <v>16</v>
      </c>
      <c r="G77" s="27" t="s">
        <v>302</v>
      </c>
      <c r="H77" s="27" t="s">
        <v>224</v>
      </c>
      <c r="I77" s="27" t="s">
        <v>224</v>
      </c>
      <c r="J77" s="29"/>
    </row>
    <row r="78" spans="1:10">
      <c r="A78" s="26">
        <v>76</v>
      </c>
      <c r="B78" s="27" t="s">
        <v>95</v>
      </c>
      <c r="C78" s="18" t="str">
        <f>IF(COUNTIF('STK600-RCUC3C0-36 Routing Card'!$A$2:$A$134,B78),VLOOKUP(B78,'STK600-RCUC3C0-36 Routing Card'!$A$2:$B$134,2,FALSE),"---")</f>
        <v>---</v>
      </c>
      <c r="D78" s="27" t="s">
        <v>17</v>
      </c>
      <c r="E78" s="27" t="s">
        <v>288</v>
      </c>
      <c r="F78" s="27" t="s">
        <v>16</v>
      </c>
      <c r="G78" s="27" t="s">
        <v>302</v>
      </c>
      <c r="H78" s="27" t="s">
        <v>225</v>
      </c>
      <c r="I78" s="27" t="s">
        <v>225</v>
      </c>
      <c r="J78" s="29"/>
    </row>
    <row r="79" spans="1:10">
      <c r="A79" s="26">
        <v>77</v>
      </c>
      <c r="B79" s="27" t="s">
        <v>96</v>
      </c>
      <c r="C79" s="18" t="str">
        <f>IF(COUNTIF('STK600-RCUC3C0-36 Routing Card'!$A$2:$A$134,B79),VLOOKUP(B79,'STK600-RCUC3C0-36 Routing Card'!$A$2:$B$134,2,FALSE),"---")</f>
        <v>PJ4</v>
      </c>
      <c r="D79" s="27" t="s">
        <v>191</v>
      </c>
      <c r="E79" s="27" t="s">
        <v>293</v>
      </c>
      <c r="F79" s="27" t="s">
        <v>219</v>
      </c>
      <c r="G79" s="27"/>
      <c r="H79" s="27"/>
      <c r="I79" s="28"/>
      <c r="J79" s="29" t="s">
        <v>273</v>
      </c>
    </row>
    <row r="80" spans="1:10">
      <c r="A80" s="26">
        <v>78</v>
      </c>
      <c r="B80" s="27" t="s">
        <v>97</v>
      </c>
      <c r="C80" s="18" t="str">
        <f>IF(COUNTIF('STK600-RCUC3C0-36 Routing Card'!$A$2:$A$134,B80),VLOOKUP(B80,'STK600-RCUC3C0-36 Routing Card'!$A$2:$B$134,2,FALSE),"---")</f>
        <v>PJ5</v>
      </c>
      <c r="D80" s="27" t="s">
        <v>192</v>
      </c>
      <c r="E80" s="27" t="s">
        <v>293</v>
      </c>
      <c r="F80" s="27" t="s">
        <v>219</v>
      </c>
      <c r="G80" s="27"/>
      <c r="H80" s="27"/>
      <c r="I80" s="28"/>
      <c r="J80" s="29" t="s">
        <v>273</v>
      </c>
    </row>
    <row r="81" spans="1:10">
      <c r="A81" s="26">
        <v>79</v>
      </c>
      <c r="B81" s="27" t="s">
        <v>98</v>
      </c>
      <c r="C81" s="18" t="str">
        <f>IF(COUNTIF('STK600-RCUC3C0-36 Routing Card'!$A$2:$A$134,B81),VLOOKUP(B81,'STK600-RCUC3C0-36 Routing Card'!$A$2:$B$134,2,FALSE),"---")</f>
        <v>PJ6</v>
      </c>
      <c r="D81" s="27" t="s">
        <v>193</v>
      </c>
      <c r="E81" s="27" t="s">
        <v>293</v>
      </c>
      <c r="F81" s="27" t="s">
        <v>219</v>
      </c>
      <c r="G81" s="27"/>
      <c r="H81" s="27"/>
      <c r="I81" s="28"/>
      <c r="J81" s="29" t="s">
        <v>273</v>
      </c>
    </row>
    <row r="82" spans="1:10">
      <c r="A82" s="26">
        <v>80</v>
      </c>
      <c r="B82" s="27" t="s">
        <v>99</v>
      </c>
      <c r="C82" s="18" t="str">
        <f>IF(COUNTIF('STK600-RCUC3C0-36 Routing Card'!$A$2:$A$134,B82),VLOOKUP(B82,'STK600-RCUC3C0-36 Routing Card'!$A$2:$B$134,2,FALSE),"---")</f>
        <v>PJ7</v>
      </c>
      <c r="D82" s="27" t="s">
        <v>194</v>
      </c>
      <c r="E82" s="27" t="s">
        <v>293</v>
      </c>
      <c r="F82" s="27" t="s">
        <v>219</v>
      </c>
      <c r="G82" s="27"/>
      <c r="H82" s="27"/>
      <c r="I82" s="28"/>
      <c r="J82" s="29" t="s">
        <v>273</v>
      </c>
    </row>
    <row r="83" spans="1:10">
      <c r="A83" s="26">
        <v>81</v>
      </c>
      <c r="B83" s="27" t="s">
        <v>100</v>
      </c>
      <c r="C83" s="18" t="str">
        <f>IF(COUNTIF('STK600-RCUC3C0-36 Routing Card'!$A$2:$A$134,B83),VLOOKUP(B83,'STK600-RCUC3C0-36 Routing Card'!$A$2:$B$134,2,FALSE),"---")</f>
        <v>PK0</v>
      </c>
      <c r="D83" s="27" t="s">
        <v>195</v>
      </c>
      <c r="E83" s="27" t="s">
        <v>293</v>
      </c>
      <c r="F83" s="27" t="s">
        <v>219</v>
      </c>
      <c r="G83" s="27"/>
      <c r="H83" s="27"/>
      <c r="I83" s="28"/>
      <c r="J83" s="29" t="s">
        <v>273</v>
      </c>
    </row>
    <row r="84" spans="1:10">
      <c r="A84" s="26">
        <v>82</v>
      </c>
      <c r="B84" s="27" t="s">
        <v>101</v>
      </c>
      <c r="C84" s="18" t="str">
        <f>IF(COUNTIF('STK600-RCUC3C0-36 Routing Card'!$A$2:$A$134,B84),VLOOKUP(B84,'STK600-RCUC3C0-36 Routing Card'!$A$2:$B$134,2,FALSE),"---")</f>
        <v>PK1</v>
      </c>
      <c r="D84" s="27" t="s">
        <v>196</v>
      </c>
      <c r="E84" s="27" t="s">
        <v>293</v>
      </c>
      <c r="F84" s="27" t="s">
        <v>219</v>
      </c>
      <c r="G84" s="27"/>
      <c r="H84" s="27"/>
      <c r="I84" s="28"/>
      <c r="J84" s="29" t="s">
        <v>273</v>
      </c>
    </row>
    <row r="85" spans="1:10">
      <c r="A85" s="26">
        <v>83</v>
      </c>
      <c r="B85" s="27" t="s">
        <v>102</v>
      </c>
      <c r="C85" s="18" t="str">
        <f>IF(COUNTIF('STK600-RCUC3C0-36 Routing Card'!$A$2:$A$134,B85),VLOOKUP(B85,'STK600-RCUC3C0-36 Routing Card'!$A$2:$B$134,2,FALSE),"---")</f>
        <v>PK2</v>
      </c>
      <c r="D85" s="27" t="s">
        <v>197</v>
      </c>
      <c r="E85" s="27" t="s">
        <v>293</v>
      </c>
      <c r="F85" s="27" t="s">
        <v>219</v>
      </c>
      <c r="G85" s="27"/>
      <c r="H85" s="27"/>
      <c r="I85" s="28"/>
      <c r="J85" s="29" t="s">
        <v>273</v>
      </c>
    </row>
    <row r="86" spans="1:10">
      <c r="A86" s="26">
        <v>84</v>
      </c>
      <c r="B86" s="27" t="s">
        <v>103</v>
      </c>
      <c r="C86" s="18" t="str">
        <f>IF(COUNTIF('STK600-RCUC3C0-36 Routing Card'!$A$2:$A$134,B86),VLOOKUP(B86,'STK600-RCUC3C0-36 Routing Card'!$A$2:$B$134,2,FALSE),"---")</f>
        <v>PK3</v>
      </c>
      <c r="D86" s="27" t="s">
        <v>198</v>
      </c>
      <c r="E86" s="27" t="s">
        <v>293</v>
      </c>
      <c r="F86" s="27" t="s">
        <v>219</v>
      </c>
      <c r="G86" s="27"/>
      <c r="H86" s="27"/>
      <c r="I86" s="28"/>
      <c r="J86" s="29" t="s">
        <v>273</v>
      </c>
    </row>
    <row r="87" spans="1:10">
      <c r="A87" s="26">
        <v>85</v>
      </c>
      <c r="B87" s="27" t="s">
        <v>104</v>
      </c>
      <c r="C87" s="18" t="str">
        <f>IF(COUNTIF('STK600-RCUC3C0-36 Routing Card'!$A$2:$A$134,B87),VLOOKUP(B87,'STK600-RCUC3C0-36 Routing Card'!$A$2:$B$134,2,FALSE),"---")</f>
        <v>PK4</v>
      </c>
      <c r="D87" s="27" t="s">
        <v>199</v>
      </c>
      <c r="E87" s="27" t="s">
        <v>293</v>
      </c>
      <c r="F87" s="27" t="s">
        <v>219</v>
      </c>
      <c r="G87" s="27"/>
      <c r="H87" s="27"/>
      <c r="I87" s="28"/>
      <c r="J87" s="29" t="s">
        <v>273</v>
      </c>
    </row>
    <row r="88" spans="1:10">
      <c r="A88" s="26">
        <v>86</v>
      </c>
      <c r="B88" s="27" t="s">
        <v>105</v>
      </c>
      <c r="C88" s="18" t="str">
        <f>IF(COUNTIF('STK600-RCUC3C0-36 Routing Card'!$A$2:$A$134,B88),VLOOKUP(B88,'STK600-RCUC3C0-36 Routing Card'!$A$2:$B$134,2,FALSE),"---")</f>
        <v>PK5</v>
      </c>
      <c r="D88" s="27" t="s">
        <v>200</v>
      </c>
      <c r="E88" s="27" t="s">
        <v>293</v>
      </c>
      <c r="F88" s="27" t="s">
        <v>219</v>
      </c>
      <c r="G88" s="27"/>
      <c r="H88" s="27"/>
      <c r="I88" s="28"/>
      <c r="J88" s="29" t="s">
        <v>273</v>
      </c>
    </row>
    <row r="89" spans="1:10">
      <c r="A89" s="26">
        <v>87</v>
      </c>
      <c r="B89" s="27" t="s">
        <v>106</v>
      </c>
      <c r="C89" s="18" t="str">
        <f>IF(COUNTIF('STK600-RCUC3C0-36 Routing Card'!$A$2:$A$134,B89),VLOOKUP(B89,'STK600-RCUC3C0-36 Routing Card'!$A$2:$B$134,2,FALSE),"---")</f>
        <v>PK6</v>
      </c>
      <c r="D89" s="27" t="s">
        <v>201</v>
      </c>
      <c r="E89" s="27" t="s">
        <v>293</v>
      </c>
      <c r="F89" s="27" t="s">
        <v>219</v>
      </c>
      <c r="G89" s="27"/>
      <c r="H89" s="27"/>
      <c r="I89" s="28"/>
      <c r="J89" s="29" t="s">
        <v>273</v>
      </c>
    </row>
    <row r="90" spans="1:10">
      <c r="A90" s="26">
        <v>88</v>
      </c>
      <c r="B90" s="27" t="s">
        <v>107</v>
      </c>
      <c r="C90" s="18" t="str">
        <f>IF(COUNTIF('STK600-RCUC3C0-36 Routing Card'!$A$2:$A$134,B90),VLOOKUP(B90,'STK600-RCUC3C0-36 Routing Card'!$A$2:$B$134,2,FALSE),"---")</f>
        <v>PK7</v>
      </c>
      <c r="D90" s="27" t="s">
        <v>202</v>
      </c>
      <c r="E90" s="27" t="s">
        <v>293</v>
      </c>
      <c r="F90" s="27" t="s">
        <v>219</v>
      </c>
      <c r="G90" s="27"/>
      <c r="H90" s="27"/>
      <c r="I90" s="28"/>
      <c r="J90" s="29" t="s">
        <v>273</v>
      </c>
    </row>
    <row r="91" spans="1:10">
      <c r="A91" s="26">
        <v>89</v>
      </c>
      <c r="B91" s="27" t="s">
        <v>108</v>
      </c>
      <c r="C91" s="18" t="str">
        <f>IF(COUNTIF('STK600-RCUC3C0-36 Routing Card'!$A$2:$A$134,B91),VLOOKUP(B91,'STK600-RCUC3C0-36 Routing Card'!$A$2:$B$134,2,FALSE),"---")</f>
        <v>PL0</v>
      </c>
      <c r="D91" s="27" t="s">
        <v>203</v>
      </c>
      <c r="E91" s="27" t="s">
        <v>293</v>
      </c>
      <c r="F91" s="27" t="s">
        <v>219</v>
      </c>
      <c r="G91" s="27"/>
      <c r="H91" s="27"/>
      <c r="I91" s="28"/>
      <c r="J91" s="29" t="s">
        <v>273</v>
      </c>
    </row>
    <row r="92" spans="1:10">
      <c r="A92" s="26">
        <v>90</v>
      </c>
      <c r="B92" s="27" t="s">
        <v>109</v>
      </c>
      <c r="C92" s="18" t="str">
        <f>IF(COUNTIF('STK600-RCUC3C0-36 Routing Card'!$A$2:$A$134,B92),VLOOKUP(B92,'STK600-RCUC3C0-36 Routing Card'!$A$2:$B$134,2,FALSE),"---")</f>
        <v>PL1</v>
      </c>
      <c r="D92" s="27" t="s">
        <v>204</v>
      </c>
      <c r="E92" s="27" t="s">
        <v>293</v>
      </c>
      <c r="F92" s="27" t="s">
        <v>219</v>
      </c>
      <c r="G92" s="27"/>
      <c r="H92" s="27"/>
      <c r="I92" s="28"/>
      <c r="J92" s="29" t="s">
        <v>273</v>
      </c>
    </row>
    <row r="93" spans="1:10">
      <c r="A93" s="26">
        <v>91</v>
      </c>
      <c r="B93" s="27" t="s">
        <v>110</v>
      </c>
      <c r="C93" s="18" t="str">
        <f>IF(COUNTIF('STK600-RCUC3C0-36 Routing Card'!$A$2:$A$134,B93),VLOOKUP(B93,'STK600-RCUC3C0-36 Routing Card'!$A$2:$B$134,2,FALSE),"---")</f>
        <v>PL2</v>
      </c>
      <c r="D93" s="27" t="s">
        <v>205</v>
      </c>
      <c r="E93" s="27" t="s">
        <v>293</v>
      </c>
      <c r="F93" s="27" t="s">
        <v>219</v>
      </c>
      <c r="G93" s="27"/>
      <c r="H93" s="27"/>
      <c r="I93" s="28"/>
      <c r="J93" s="29" t="s">
        <v>273</v>
      </c>
    </row>
    <row r="94" spans="1:10">
      <c r="A94" s="26">
        <v>92</v>
      </c>
      <c r="B94" s="27" t="s">
        <v>111</v>
      </c>
      <c r="C94" s="18" t="str">
        <f>IF(COUNTIF('STK600-RCUC3C0-36 Routing Card'!$A$2:$A$134,B94),VLOOKUP(B94,'STK600-RCUC3C0-36 Routing Card'!$A$2:$B$134,2,FALSE),"---")</f>
        <v>PL3</v>
      </c>
      <c r="D94" s="27" t="s">
        <v>206</v>
      </c>
      <c r="E94" s="27" t="s">
        <v>293</v>
      </c>
      <c r="F94" s="27" t="s">
        <v>219</v>
      </c>
      <c r="G94" s="27"/>
      <c r="H94" s="27"/>
      <c r="I94" s="28"/>
      <c r="J94" s="29" t="s">
        <v>273</v>
      </c>
    </row>
    <row r="95" spans="1:10">
      <c r="A95" s="26">
        <v>93</v>
      </c>
      <c r="B95" s="27" t="s">
        <v>112</v>
      </c>
      <c r="C95" s="18" t="str">
        <f>IF(COUNTIF('STK600-RCUC3C0-36 Routing Card'!$A$2:$A$134,B95),VLOOKUP(B95,'STK600-RCUC3C0-36 Routing Card'!$A$2:$B$134,2,FALSE),"---")</f>
        <v>PL4</v>
      </c>
      <c r="D95" s="27" t="s">
        <v>207</v>
      </c>
      <c r="E95" s="27" t="s">
        <v>293</v>
      </c>
      <c r="F95" s="27" t="s">
        <v>219</v>
      </c>
      <c r="G95" s="27"/>
      <c r="H95" s="27"/>
      <c r="I95" s="28"/>
      <c r="J95" s="29" t="s">
        <v>273</v>
      </c>
    </row>
    <row r="96" spans="1:10">
      <c r="A96" s="26">
        <v>94</v>
      </c>
      <c r="B96" s="27" t="s">
        <v>113</v>
      </c>
      <c r="C96" s="18" t="str">
        <f>IF(COUNTIF('STK600-RCUC3C0-36 Routing Card'!$A$2:$A$134,B96),VLOOKUP(B96,'STK600-RCUC3C0-36 Routing Card'!$A$2:$B$134,2,FALSE),"---")</f>
        <v>PL5</v>
      </c>
      <c r="D96" s="27" t="s">
        <v>208</v>
      </c>
      <c r="E96" s="27" t="s">
        <v>293</v>
      </c>
      <c r="F96" s="27" t="s">
        <v>219</v>
      </c>
      <c r="G96" s="27"/>
      <c r="H96" s="27"/>
      <c r="I96" s="28"/>
      <c r="J96" s="29" t="s">
        <v>273</v>
      </c>
    </row>
    <row r="97" spans="1:10">
      <c r="A97" s="26">
        <v>95</v>
      </c>
      <c r="B97" s="27" t="s">
        <v>114</v>
      </c>
      <c r="C97" s="18" t="str">
        <f>IF(COUNTIF('STK600-RCUC3C0-36 Routing Card'!$A$2:$A$134,B97),VLOOKUP(B97,'STK600-RCUC3C0-36 Routing Card'!$A$2:$B$134,2,FALSE),"---")</f>
        <v>PL6</v>
      </c>
      <c r="D97" s="27" t="s">
        <v>209</v>
      </c>
      <c r="E97" s="27" t="s">
        <v>293</v>
      </c>
      <c r="F97" s="27" t="s">
        <v>219</v>
      </c>
      <c r="G97" s="27"/>
      <c r="H97" s="27"/>
      <c r="I97" s="28"/>
      <c r="J97" s="29" t="s">
        <v>273</v>
      </c>
    </row>
    <row r="98" spans="1:10">
      <c r="A98" s="26">
        <v>96</v>
      </c>
      <c r="B98" s="27" t="s">
        <v>115</v>
      </c>
      <c r="C98" s="18" t="str">
        <f>IF(COUNTIF('STK600-RCUC3C0-36 Routing Card'!$A$2:$A$134,B98),VLOOKUP(B98,'STK600-RCUC3C0-36 Routing Card'!$A$2:$B$134,2,FALSE),"---")</f>
        <v>PL7</v>
      </c>
      <c r="D98" s="27" t="s">
        <v>210</v>
      </c>
      <c r="E98" s="27" t="s">
        <v>293</v>
      </c>
      <c r="F98" s="27" t="s">
        <v>219</v>
      </c>
      <c r="G98" s="27"/>
      <c r="H98" s="27"/>
      <c r="I98" s="28"/>
      <c r="J98" s="29" t="s">
        <v>273</v>
      </c>
    </row>
    <row r="99" spans="1:10">
      <c r="A99" s="26">
        <v>97</v>
      </c>
      <c r="B99" s="27" t="s">
        <v>116</v>
      </c>
      <c r="C99" s="18" t="str">
        <f>IF(COUNTIF('STK600-RCUC3C0-36 Routing Card'!$A$2:$A$134,B99),VLOOKUP(B99,'STK600-RCUC3C0-36 Routing Card'!$A$2:$B$134,2,FALSE),"---")</f>
        <v>PM0</v>
      </c>
      <c r="D99" s="27" t="s">
        <v>211</v>
      </c>
      <c r="E99" s="27" t="s">
        <v>293</v>
      </c>
      <c r="F99" s="27" t="s">
        <v>219</v>
      </c>
      <c r="G99" s="27"/>
      <c r="H99" s="27"/>
      <c r="I99" s="28"/>
      <c r="J99" s="29" t="s">
        <v>273</v>
      </c>
    </row>
    <row r="100" spans="1:10">
      <c r="A100" s="26">
        <v>98</v>
      </c>
      <c r="B100" s="27" t="s">
        <v>117</v>
      </c>
      <c r="C100" s="18" t="str">
        <f>IF(COUNTIF('STK600-RCUC3C0-36 Routing Card'!$A$2:$A$134,B100),VLOOKUP(B100,'STK600-RCUC3C0-36 Routing Card'!$A$2:$B$134,2,FALSE),"---")</f>
        <v>PM1</v>
      </c>
      <c r="D100" s="27" t="s">
        <v>212</v>
      </c>
      <c r="E100" s="27" t="s">
        <v>293</v>
      </c>
      <c r="F100" s="27" t="s">
        <v>219</v>
      </c>
      <c r="G100" s="27"/>
      <c r="H100" s="27"/>
      <c r="I100" s="28"/>
      <c r="J100" s="29" t="s">
        <v>273</v>
      </c>
    </row>
    <row r="101" spans="1:10">
      <c r="A101" s="26">
        <v>99</v>
      </c>
      <c r="B101" s="27" t="s">
        <v>118</v>
      </c>
      <c r="C101" s="18" t="str">
        <f>IF(COUNTIF('STK600-RCUC3C0-36 Routing Card'!$A$2:$A$134,B101),VLOOKUP(B101,'STK600-RCUC3C0-36 Routing Card'!$A$2:$B$134,2,FALSE),"---")</f>
        <v>PM2</v>
      </c>
      <c r="D101" s="27" t="s">
        <v>213</v>
      </c>
      <c r="E101" s="27" t="s">
        <v>293</v>
      </c>
      <c r="F101" s="27" t="s">
        <v>219</v>
      </c>
      <c r="G101" s="27"/>
      <c r="H101" s="27"/>
      <c r="I101" s="28"/>
      <c r="J101" s="29" t="s">
        <v>273</v>
      </c>
    </row>
    <row r="102" spans="1:10">
      <c r="A102" s="26">
        <v>100</v>
      </c>
      <c r="B102" s="27" t="s">
        <v>119</v>
      </c>
      <c r="C102" s="18" t="str">
        <f>IF(COUNTIF('STK600-RCUC3C0-36 Routing Card'!$A$2:$A$134,B102),VLOOKUP(B102,'STK600-RCUC3C0-36 Routing Card'!$A$2:$B$134,2,FALSE),"---")</f>
        <v>PM3</v>
      </c>
      <c r="D102" s="27" t="s">
        <v>214</v>
      </c>
      <c r="E102" s="27" t="s">
        <v>293</v>
      </c>
      <c r="F102" s="27" t="s">
        <v>219</v>
      </c>
      <c r="G102" s="27"/>
      <c r="H102" s="27"/>
      <c r="I102" s="28"/>
      <c r="J102" s="29" t="s">
        <v>273</v>
      </c>
    </row>
    <row r="103" spans="1:10">
      <c r="A103" s="26">
        <v>101</v>
      </c>
      <c r="B103" s="27" t="s">
        <v>120</v>
      </c>
      <c r="C103" s="18" t="str">
        <f>IF(COUNTIF('STK600-RCUC3C0-36 Routing Card'!$A$2:$A$134,B103),VLOOKUP(B103,'STK600-RCUC3C0-36 Routing Card'!$A$2:$B$134,2,FALSE),"---")</f>
        <v>PM4</v>
      </c>
      <c r="D103" s="27" t="s">
        <v>215</v>
      </c>
      <c r="E103" s="27" t="s">
        <v>293</v>
      </c>
      <c r="F103" s="27" t="s">
        <v>219</v>
      </c>
      <c r="G103" s="27"/>
      <c r="H103" s="27"/>
      <c r="I103" s="28"/>
      <c r="J103" s="29" t="s">
        <v>273</v>
      </c>
    </row>
    <row r="104" spans="1:10">
      <c r="A104" s="26">
        <v>102</v>
      </c>
      <c r="B104" s="27" t="s">
        <v>121</v>
      </c>
      <c r="C104" s="18" t="str">
        <f>IF(COUNTIF('STK600-RCUC3C0-36 Routing Card'!$A$2:$A$134,B104),VLOOKUP(B104,'STK600-RCUC3C0-36 Routing Card'!$A$2:$B$134,2,FALSE),"---")</f>
        <v>PM5</v>
      </c>
      <c r="D104" s="27" t="s">
        <v>216</v>
      </c>
      <c r="E104" s="27" t="s">
        <v>293</v>
      </c>
      <c r="F104" s="27" t="s">
        <v>219</v>
      </c>
      <c r="G104" s="27"/>
      <c r="H104" s="27"/>
      <c r="I104" s="28"/>
      <c r="J104" s="29" t="s">
        <v>273</v>
      </c>
    </row>
    <row r="105" spans="1:10">
      <c r="A105" s="26">
        <v>103</v>
      </c>
      <c r="B105" s="27" t="s">
        <v>122</v>
      </c>
      <c r="C105" s="18" t="str">
        <f>IF(COUNTIF('STK600-RCUC3C0-36 Routing Card'!$A$2:$A$134,B105),VLOOKUP(B105,'STK600-RCUC3C0-36 Routing Card'!$A$2:$B$134,2,FALSE),"---")</f>
        <v>---</v>
      </c>
      <c r="D105" s="27" t="s">
        <v>15</v>
      </c>
      <c r="E105" s="27" t="s">
        <v>288</v>
      </c>
      <c r="F105" s="27" t="s">
        <v>16</v>
      </c>
      <c r="G105" s="27" t="s">
        <v>302</v>
      </c>
      <c r="H105" s="27" t="s">
        <v>224</v>
      </c>
      <c r="I105" s="27" t="s">
        <v>224</v>
      </c>
      <c r="J105" s="29"/>
    </row>
    <row r="106" spans="1:10">
      <c r="A106" s="26">
        <v>104</v>
      </c>
      <c r="B106" s="27" t="s">
        <v>123</v>
      </c>
      <c r="C106" s="18" t="str">
        <f>IF(COUNTIF('STK600-RCUC3C0-36 Routing Card'!$A$2:$A$134,B106),VLOOKUP(B106,'STK600-RCUC3C0-36 Routing Card'!$A$2:$B$134,2,FALSE),"---")</f>
        <v>---</v>
      </c>
      <c r="D106" s="27" t="s">
        <v>17</v>
      </c>
      <c r="E106" s="27" t="s">
        <v>288</v>
      </c>
      <c r="F106" s="27" t="s">
        <v>16</v>
      </c>
      <c r="G106" s="27" t="s">
        <v>302</v>
      </c>
      <c r="H106" s="27" t="s">
        <v>225</v>
      </c>
      <c r="I106" s="27" t="s">
        <v>225</v>
      </c>
      <c r="J106" s="29"/>
    </row>
    <row r="107" spans="1:10">
      <c r="A107" s="26">
        <v>105</v>
      </c>
      <c r="B107" s="27" t="s">
        <v>124</v>
      </c>
      <c r="C107" s="18" t="str">
        <f>IF(COUNTIF('STK600-RCUC3C0-36 Routing Card'!$A$2:$A$134,B107),VLOOKUP(B107,'STK600-RCUC3C0-36 Routing Card'!$A$2:$B$134,2,FALSE),"---")</f>
        <v>PM6</v>
      </c>
      <c r="D107" s="27" t="s">
        <v>217</v>
      </c>
      <c r="E107" s="27" t="s">
        <v>293</v>
      </c>
      <c r="F107" s="27" t="s">
        <v>219</v>
      </c>
      <c r="G107" s="27"/>
      <c r="H107" s="27"/>
      <c r="I107" s="28"/>
      <c r="J107" s="29" t="s">
        <v>273</v>
      </c>
    </row>
    <row r="108" spans="1:10">
      <c r="A108" s="26">
        <v>106</v>
      </c>
      <c r="B108" s="27" t="s">
        <v>125</v>
      </c>
      <c r="C108" s="18" t="str">
        <f>IF(COUNTIF('STK600-RCUC3C0-36 Routing Card'!$A$2:$A$134,B108),VLOOKUP(B108,'STK600-RCUC3C0-36 Routing Card'!$A$2:$B$134,2,FALSE),"---")</f>
        <v>PM7</v>
      </c>
      <c r="D108" s="27" t="s">
        <v>218</v>
      </c>
      <c r="E108" s="27" t="s">
        <v>293</v>
      </c>
      <c r="F108" s="27" t="s">
        <v>219</v>
      </c>
      <c r="G108" s="27"/>
      <c r="H108" s="27"/>
      <c r="I108" s="28"/>
      <c r="J108" s="29" t="s">
        <v>273</v>
      </c>
    </row>
    <row r="109" spans="1:10">
      <c r="A109" s="26">
        <v>107</v>
      </c>
      <c r="B109" s="27" t="s">
        <v>126</v>
      </c>
      <c r="C109" s="18" t="str">
        <f>IF(COUNTIF('STK600-RCUC3C0-36 Routing Card'!$A$2:$A$134,B109),VLOOKUP(B109,'STK600-RCUC3C0-36 Routing Card'!$A$2:$B$134,2,FALSE),"---")</f>
        <v>PN0</v>
      </c>
      <c r="D109" s="27" t="s">
        <v>221</v>
      </c>
      <c r="E109" s="27" t="s">
        <v>291</v>
      </c>
      <c r="F109" s="27" t="s">
        <v>236</v>
      </c>
      <c r="G109" s="27" t="s">
        <v>304</v>
      </c>
      <c r="H109" s="27" t="s">
        <v>305</v>
      </c>
      <c r="I109" s="28">
        <v>18</v>
      </c>
      <c r="J109" s="29"/>
    </row>
    <row r="110" spans="1:10">
      <c r="A110" s="26">
        <v>108</v>
      </c>
      <c r="B110" s="27" t="s">
        <v>127</v>
      </c>
      <c r="C110" s="18" t="str">
        <f>IF(COUNTIF('STK600-RCUC3C0-36 Routing Card'!$A$2:$A$134,B110),VLOOKUP(B110,'STK600-RCUC3C0-36 Routing Card'!$A$2:$B$134,2,FALSE),"---")</f>
        <v>PN1</v>
      </c>
      <c r="D110" s="27" t="s">
        <v>222</v>
      </c>
      <c r="E110" s="27" t="s">
        <v>291</v>
      </c>
      <c r="F110" s="27" t="s">
        <v>235</v>
      </c>
      <c r="G110" s="27" t="s">
        <v>304</v>
      </c>
      <c r="H110" s="27" t="s">
        <v>306</v>
      </c>
      <c r="I110" s="28">
        <v>19</v>
      </c>
      <c r="J110" s="29"/>
    </row>
    <row r="111" spans="1:10">
      <c r="A111" s="30">
        <v>109</v>
      </c>
      <c r="B111" s="31" t="s">
        <v>128</v>
      </c>
      <c r="C111" s="18" t="str">
        <f>IF(COUNTIF('STK600-RCUC3C0-36 Routing Card'!$A$2:$A$134,B111),VLOOKUP(B111,'STK600-RCUC3C0-36 Routing Card'!$A$2:$B$134,2,FALSE),"---")</f>
        <v>PN2</v>
      </c>
      <c r="D111" s="31" t="s">
        <v>284</v>
      </c>
      <c r="E111" s="31" t="s">
        <v>291</v>
      </c>
      <c r="F111" s="31" t="s">
        <v>285</v>
      </c>
      <c r="G111" s="31"/>
      <c r="H111" s="31"/>
      <c r="I111" s="32"/>
      <c r="J111" s="33" t="s">
        <v>307</v>
      </c>
    </row>
    <row r="112" spans="1:10">
      <c r="A112" s="30">
        <v>110</v>
      </c>
      <c r="B112" s="31" t="s">
        <v>129</v>
      </c>
      <c r="C112" s="18" t="str">
        <f>IF(COUNTIF('STK600-RCUC3C0-36 Routing Card'!$A$2:$A$134,B112),VLOOKUP(B112,'STK600-RCUC3C0-36 Routing Card'!$A$2:$B$134,2,FALSE),"---")</f>
        <v>PN3</v>
      </c>
      <c r="D112" s="31" t="s">
        <v>226</v>
      </c>
      <c r="E112" s="31" t="s">
        <v>291</v>
      </c>
      <c r="F112" s="31" t="s">
        <v>234</v>
      </c>
      <c r="G112" s="31" t="s">
        <v>314</v>
      </c>
      <c r="H112" s="31" t="s">
        <v>227</v>
      </c>
      <c r="I112" s="32">
        <v>53</v>
      </c>
      <c r="J112" s="33" t="s">
        <v>240</v>
      </c>
    </row>
    <row r="113" spans="1:10">
      <c r="A113" s="30">
        <v>111</v>
      </c>
      <c r="B113" s="31" t="s">
        <v>130</v>
      </c>
      <c r="C113" s="18" t="str">
        <f>IF(COUNTIF('STK600-RCUC3C0-36 Routing Card'!$A$2:$A$134,B113),VLOOKUP(B113,'STK600-RCUC3C0-36 Routing Card'!$A$2:$B$134,2,FALSE),"---")</f>
        <v>PN4</v>
      </c>
      <c r="D113" s="31" t="s">
        <v>228</v>
      </c>
      <c r="E113" s="31" t="s">
        <v>291</v>
      </c>
      <c r="F113" s="31" t="s">
        <v>458</v>
      </c>
      <c r="G113" s="31" t="s">
        <v>314</v>
      </c>
      <c r="H113" s="31" t="s">
        <v>231</v>
      </c>
      <c r="I113" s="32">
        <v>51</v>
      </c>
      <c r="J113" s="33" t="s">
        <v>239</v>
      </c>
    </row>
    <row r="114" spans="1:10">
      <c r="A114" s="30">
        <v>112</v>
      </c>
      <c r="B114" s="31" t="s">
        <v>131</v>
      </c>
      <c r="C114" s="18" t="str">
        <f>IF(COUNTIF('STK600-RCUC3C0-36 Routing Card'!$A$2:$A$134,B114),VLOOKUP(B114,'STK600-RCUC3C0-36 Routing Card'!$A$2:$B$134,2,FALSE),"---")</f>
        <v>PN5</v>
      </c>
      <c r="D114" s="31" t="s">
        <v>230</v>
      </c>
      <c r="E114" s="31" t="s">
        <v>291</v>
      </c>
      <c r="F114" s="31" t="s">
        <v>459</v>
      </c>
      <c r="G114" s="31" t="s">
        <v>314</v>
      </c>
      <c r="H114" s="31" t="s">
        <v>229</v>
      </c>
      <c r="I114" s="32">
        <v>50</v>
      </c>
      <c r="J114" s="33" t="s">
        <v>239</v>
      </c>
    </row>
    <row r="115" spans="1:10">
      <c r="A115" s="30">
        <v>113</v>
      </c>
      <c r="B115" s="31" t="s">
        <v>132</v>
      </c>
      <c r="C115" s="18" t="str">
        <f>IF(COUNTIF('STK600-RCUC3C0-36 Routing Card'!$A$2:$A$134,B115),VLOOKUP(B115,'STK600-RCUC3C0-36 Routing Card'!$A$2:$B$134,2,FALSE),"---")</f>
        <v>PN6</v>
      </c>
      <c r="D115" s="31" t="s">
        <v>232</v>
      </c>
      <c r="E115" s="31" t="s">
        <v>291</v>
      </c>
      <c r="F115" s="31" t="s">
        <v>233</v>
      </c>
      <c r="G115" s="31" t="s">
        <v>314</v>
      </c>
      <c r="H115" s="31" t="s">
        <v>237</v>
      </c>
      <c r="I115" s="32">
        <v>52</v>
      </c>
      <c r="J115" s="33" t="s">
        <v>239</v>
      </c>
    </row>
    <row r="116" spans="1:10">
      <c r="A116" s="30">
        <v>114</v>
      </c>
      <c r="B116" s="31" t="s">
        <v>133</v>
      </c>
      <c r="C116" s="18" t="str">
        <f>IF(COUNTIF('STK600-RCUC3C0-36 Routing Card'!$A$2:$A$134,B116),VLOOKUP(B116,'STK600-RCUC3C0-36 Routing Card'!$A$2:$B$134,2,FALSE),"---")</f>
        <v>PN7</v>
      </c>
      <c r="D116" s="31" t="s">
        <v>238</v>
      </c>
      <c r="E116" s="31" t="s">
        <v>292</v>
      </c>
      <c r="F116" s="31"/>
      <c r="G116" s="31"/>
      <c r="H116" s="31"/>
      <c r="I116" s="32"/>
      <c r="J116" s="33"/>
    </row>
    <row r="117" spans="1:10">
      <c r="A117" s="30">
        <v>115</v>
      </c>
      <c r="B117" s="31" t="s">
        <v>134</v>
      </c>
      <c r="C117" s="18" t="str">
        <f>IF(COUNTIF('STK600-RCUC3C0-36 Routing Card'!$A$2:$A$134,B117),VLOOKUP(B117,'STK600-RCUC3C0-36 Routing Card'!$A$2:$B$134,2,FALSE),"---")</f>
        <v>PP0</v>
      </c>
      <c r="D117" s="31" t="s">
        <v>238</v>
      </c>
      <c r="E117" s="31" t="s">
        <v>292</v>
      </c>
      <c r="F117" s="31"/>
      <c r="G117" s="31"/>
      <c r="H117" s="31"/>
      <c r="I117" s="32"/>
      <c r="J117" s="33"/>
    </row>
    <row r="118" spans="1:10">
      <c r="A118" s="30">
        <v>116</v>
      </c>
      <c r="B118" s="31" t="s">
        <v>135</v>
      </c>
      <c r="C118" s="18" t="str">
        <f>IF(COUNTIF('STK600-RCUC3C0-36 Routing Card'!$A$2:$A$134,B118),VLOOKUP(B118,'STK600-RCUC3C0-36 Routing Card'!$A$2:$B$134,2,FALSE),"---")</f>
        <v>PP1</v>
      </c>
      <c r="D118" s="31" t="s">
        <v>238</v>
      </c>
      <c r="E118" s="31" t="s">
        <v>292</v>
      </c>
      <c r="F118" s="31"/>
      <c r="G118" s="31"/>
      <c r="H118" s="31"/>
      <c r="I118" s="32"/>
      <c r="J118" s="33"/>
    </row>
    <row r="119" spans="1:10">
      <c r="A119" s="30">
        <v>117</v>
      </c>
      <c r="B119" s="31" t="s">
        <v>136</v>
      </c>
      <c r="C119" s="18" t="str">
        <f>IF(COUNTIF('STK600-RCUC3C0-36 Routing Card'!$A$2:$A$134,B119),VLOOKUP(B119,'STK600-RCUC3C0-36 Routing Card'!$A$2:$B$134,2,FALSE),"---")</f>
        <v>PP2</v>
      </c>
      <c r="D119" s="31" t="s">
        <v>238</v>
      </c>
      <c r="E119" s="31" t="s">
        <v>292</v>
      </c>
      <c r="F119" s="31"/>
      <c r="G119" s="31"/>
      <c r="H119" s="31"/>
      <c r="I119" s="32"/>
      <c r="J119" s="33"/>
    </row>
    <row r="120" spans="1:10">
      <c r="A120" s="30">
        <v>118</v>
      </c>
      <c r="B120" s="31" t="s">
        <v>122</v>
      </c>
      <c r="C120" s="18" t="str">
        <f>IF(COUNTIF('STK600-RCUC3C0-36 Routing Card'!$A$2:$A$134,B120),VLOOKUP(B120,'STK600-RCUC3C0-36 Routing Card'!$A$2:$B$134,2,FALSE),"---")</f>
        <v>---</v>
      </c>
      <c r="D120" s="31" t="s">
        <v>15</v>
      </c>
      <c r="E120" s="31" t="s">
        <v>288</v>
      </c>
      <c r="F120" s="31" t="s">
        <v>16</v>
      </c>
      <c r="G120" s="31" t="s">
        <v>302</v>
      </c>
      <c r="H120" s="31" t="s">
        <v>224</v>
      </c>
      <c r="I120" s="32" t="s">
        <v>224</v>
      </c>
      <c r="J120" s="33"/>
    </row>
    <row r="121" spans="1:10">
      <c r="A121" s="30">
        <v>119</v>
      </c>
      <c r="B121" s="31" t="s">
        <v>123</v>
      </c>
      <c r="C121" s="18" t="str">
        <f>IF(COUNTIF('STK600-RCUC3C0-36 Routing Card'!$A$2:$A$134,B121),VLOOKUP(B121,'STK600-RCUC3C0-36 Routing Card'!$A$2:$B$134,2,FALSE),"---")</f>
        <v>---</v>
      </c>
      <c r="D121" s="31" t="s">
        <v>17</v>
      </c>
      <c r="E121" s="31" t="s">
        <v>288</v>
      </c>
      <c r="F121" s="31" t="s">
        <v>16</v>
      </c>
      <c r="G121" s="31" t="s">
        <v>302</v>
      </c>
      <c r="H121" s="31" t="s">
        <v>225</v>
      </c>
      <c r="I121" s="32" t="s">
        <v>225</v>
      </c>
      <c r="J121" s="33"/>
    </row>
    <row r="122" spans="1:10">
      <c r="A122" s="30">
        <v>120</v>
      </c>
      <c r="B122" s="31" t="s">
        <v>137</v>
      </c>
      <c r="C122" s="18" t="str">
        <f>IF(COUNTIF('STK600-RCUC3C0-36 Routing Card'!$A$2:$A$134,B122),VLOOKUP(B122,'STK600-RCUC3C0-36 Routing Card'!$A$2:$B$134,2,FALSE),"---")</f>
        <v>PP3</v>
      </c>
      <c r="D122" s="31" t="s">
        <v>485</v>
      </c>
      <c r="E122" s="31" t="s">
        <v>462</v>
      </c>
      <c r="F122" s="31" t="s">
        <v>517</v>
      </c>
      <c r="G122" s="31"/>
      <c r="H122" s="31"/>
      <c r="I122" s="32"/>
      <c r="J122" s="33"/>
    </row>
    <row r="123" spans="1:10">
      <c r="A123" s="30">
        <v>121</v>
      </c>
      <c r="B123" s="31" t="s">
        <v>138</v>
      </c>
      <c r="C123" s="18" t="str">
        <f>IF(COUNTIF('STK600-RCUC3C0-36 Routing Card'!$A$2:$A$134,B123),VLOOKUP(B123,'STK600-RCUC3C0-36 Routing Card'!$A$2:$B$134,2,FALSE),"---")</f>
        <v>PP4</v>
      </c>
      <c r="D123" s="31" t="s">
        <v>486</v>
      </c>
      <c r="E123" s="31" t="s">
        <v>462</v>
      </c>
      <c r="F123" s="31" t="s">
        <v>518</v>
      </c>
      <c r="G123" s="31"/>
      <c r="H123" s="31"/>
      <c r="I123" s="32"/>
      <c r="J123" s="33"/>
    </row>
    <row r="124" spans="1:10">
      <c r="A124" s="30">
        <v>122</v>
      </c>
      <c r="B124" s="31" t="s">
        <v>139</v>
      </c>
      <c r="C124" s="18" t="str">
        <f>IF(COUNTIF('STK600-RCUC3C0-36 Routing Card'!$A$2:$A$134,B124),VLOOKUP(B124,'STK600-RCUC3C0-36 Routing Card'!$A$2:$B$134,2,FALSE),"---")</f>
        <v>PP5</v>
      </c>
      <c r="D124" s="31" t="s">
        <v>487</v>
      </c>
      <c r="E124" s="31" t="s">
        <v>462</v>
      </c>
      <c r="F124" s="31" t="s">
        <v>519</v>
      </c>
      <c r="G124" s="31"/>
      <c r="H124" s="31"/>
      <c r="I124" s="32"/>
      <c r="J124" s="33"/>
    </row>
    <row r="125" spans="1:10">
      <c r="A125" s="30">
        <v>123</v>
      </c>
      <c r="B125" s="31" t="s">
        <v>140</v>
      </c>
      <c r="C125" s="18" t="str">
        <f>IF(COUNTIF('STK600-RCUC3C0-36 Routing Card'!$A$2:$A$134,B125),VLOOKUP(B125,'STK600-RCUC3C0-36 Routing Card'!$A$2:$B$134,2,FALSE),"---")</f>
        <v>PP6</v>
      </c>
      <c r="D125" s="31" t="s">
        <v>488</v>
      </c>
      <c r="E125" s="31" t="s">
        <v>462</v>
      </c>
      <c r="F125" s="31" t="s">
        <v>520</v>
      </c>
      <c r="G125" s="31"/>
      <c r="H125" s="31"/>
      <c r="I125" s="32"/>
      <c r="J125" s="33"/>
    </row>
    <row r="126" spans="1:10">
      <c r="A126" s="30">
        <v>124</v>
      </c>
      <c r="B126" s="31" t="s">
        <v>141</v>
      </c>
      <c r="C126" s="18" t="str">
        <f>IF(COUNTIF('STK600-RCUC3C0-36 Routing Card'!$A$2:$A$134,B126),VLOOKUP(B126,'STK600-RCUC3C0-36 Routing Card'!$A$2:$B$134,2,FALSE),"---")</f>
        <v>PP7</v>
      </c>
      <c r="D126" s="31" t="s">
        <v>489</v>
      </c>
      <c r="E126" s="31" t="s">
        <v>462</v>
      </c>
      <c r="F126" s="31" t="s">
        <v>521</v>
      </c>
      <c r="G126" s="31"/>
      <c r="H126" s="31"/>
      <c r="I126" s="32"/>
      <c r="J126" s="33"/>
    </row>
    <row r="127" spans="1:10">
      <c r="A127" s="30">
        <v>125</v>
      </c>
      <c r="B127" s="31" t="s">
        <v>142</v>
      </c>
      <c r="C127" s="18" t="str">
        <f>IF(COUNTIF('STK600-RCUC3C0-36 Routing Card'!$A$2:$A$134,B127),VLOOKUP(B127,'STK600-RCUC3C0-36 Routing Card'!$A$2:$B$134,2,FALSE),"---")</f>
        <v>PQ0</v>
      </c>
      <c r="D127" s="31" t="s">
        <v>490</v>
      </c>
      <c r="E127" s="31" t="s">
        <v>462</v>
      </c>
      <c r="F127" s="31" t="s">
        <v>522</v>
      </c>
      <c r="G127" s="31"/>
      <c r="H127" s="31"/>
      <c r="I127" s="32"/>
      <c r="J127" s="33"/>
    </row>
    <row r="128" spans="1:10">
      <c r="A128" s="30">
        <v>126</v>
      </c>
      <c r="B128" s="31" t="s">
        <v>143</v>
      </c>
      <c r="C128" s="18" t="str">
        <f>IF(COUNTIF('STK600-RCUC3C0-36 Routing Card'!$A$2:$A$134,B128),VLOOKUP(B128,'STK600-RCUC3C0-36 Routing Card'!$A$2:$B$134,2,FALSE),"---")</f>
        <v>PQ1</v>
      </c>
      <c r="D128" s="31" t="s">
        <v>491</v>
      </c>
      <c r="E128" s="31" t="s">
        <v>462</v>
      </c>
      <c r="F128" s="31" t="s">
        <v>523</v>
      </c>
      <c r="G128" s="31"/>
      <c r="H128" s="31"/>
      <c r="I128" s="32"/>
      <c r="J128" s="33"/>
    </row>
    <row r="129" spans="1:10">
      <c r="A129" s="30">
        <v>127</v>
      </c>
      <c r="B129" s="31" t="s">
        <v>144</v>
      </c>
      <c r="C129" s="18" t="str">
        <f>IF(COUNTIF('STK600-RCUC3C0-36 Routing Card'!$A$2:$A$134,B129),VLOOKUP(B129,'STK600-RCUC3C0-36 Routing Card'!$A$2:$B$134,2,FALSE),"---")</f>
        <v>PQ2</v>
      </c>
      <c r="D129" s="31" t="s">
        <v>492</v>
      </c>
      <c r="E129" s="31" t="s">
        <v>462</v>
      </c>
      <c r="F129" s="31" t="s">
        <v>524</v>
      </c>
      <c r="G129" s="31"/>
      <c r="H129" s="31"/>
      <c r="I129" s="32"/>
      <c r="J129" s="33"/>
    </row>
    <row r="130" spans="1:10">
      <c r="A130" s="30">
        <v>128</v>
      </c>
      <c r="B130" s="31" t="s">
        <v>145</v>
      </c>
      <c r="C130" s="18" t="str">
        <f>IF(COUNTIF('STK600-RCUC3C0-36 Routing Card'!$A$2:$A$134,B130),VLOOKUP(B130,'STK600-RCUC3C0-36 Routing Card'!$A$2:$B$134,2,FALSE),"---")</f>
        <v>PQ3</v>
      </c>
      <c r="D130" s="31" t="s">
        <v>493</v>
      </c>
      <c r="E130" s="31" t="s">
        <v>462</v>
      </c>
      <c r="F130" s="31" t="s">
        <v>525</v>
      </c>
      <c r="G130" s="31"/>
      <c r="H130" s="31"/>
      <c r="I130" s="32"/>
      <c r="J130" s="33"/>
    </row>
    <row r="131" spans="1:10">
      <c r="A131" s="30">
        <v>129</v>
      </c>
      <c r="B131" s="31" t="s">
        <v>146</v>
      </c>
      <c r="C131" s="18" t="str">
        <f>IF(COUNTIF('STK600-RCUC3C0-36 Routing Card'!$A$2:$A$134,B131),VLOOKUP(B131,'STK600-RCUC3C0-36 Routing Card'!$A$2:$B$134,2,FALSE),"---")</f>
        <v>PQ4</v>
      </c>
      <c r="D131" s="31" t="s">
        <v>494</v>
      </c>
      <c r="E131" s="31" t="s">
        <v>462</v>
      </c>
      <c r="F131" s="31" t="s">
        <v>526</v>
      </c>
      <c r="G131" s="31"/>
      <c r="H131" s="31"/>
      <c r="I131" s="32"/>
      <c r="J131" s="33"/>
    </row>
    <row r="132" spans="1:10">
      <c r="A132" s="30">
        <v>130</v>
      </c>
      <c r="B132" s="31" t="s">
        <v>147</v>
      </c>
      <c r="C132" s="18" t="str">
        <f>IF(COUNTIF('STK600-RCUC3C0-36 Routing Card'!$A$2:$A$134,B132),VLOOKUP(B132,'STK600-RCUC3C0-36 Routing Card'!$A$2:$B$134,2,FALSE),"---")</f>
        <v>PQ5</v>
      </c>
      <c r="D132" s="31" t="s">
        <v>529</v>
      </c>
      <c r="E132" s="31" t="s">
        <v>528</v>
      </c>
      <c r="F132" s="31" t="s">
        <v>533</v>
      </c>
      <c r="G132" s="31"/>
      <c r="H132" s="31"/>
      <c r="I132" s="32"/>
      <c r="J132" s="33" t="s">
        <v>534</v>
      </c>
    </row>
    <row r="133" spans="1:10">
      <c r="A133" s="30">
        <v>131</v>
      </c>
      <c r="B133" s="31" t="s">
        <v>148</v>
      </c>
      <c r="C133" s="18" t="str">
        <f>IF(COUNTIF('STK600-RCUC3C0-36 Routing Card'!$A$2:$A$134,B133),VLOOKUP(B133,'STK600-RCUC3C0-36 Routing Card'!$A$2:$B$134,2,FALSE),"---")</f>
        <v>PQ6</v>
      </c>
      <c r="D133" s="31" t="s">
        <v>530</v>
      </c>
      <c r="E133" s="31" t="s">
        <v>528</v>
      </c>
      <c r="F133" s="31" t="s">
        <v>533</v>
      </c>
      <c r="G133" s="31"/>
      <c r="H133" s="31"/>
      <c r="I133" s="32"/>
      <c r="J133" s="33" t="s">
        <v>534</v>
      </c>
    </row>
    <row r="134" spans="1:10">
      <c r="A134" s="30">
        <v>132</v>
      </c>
      <c r="B134" s="31" t="s">
        <v>149</v>
      </c>
      <c r="C134" s="18" t="str">
        <f>IF(COUNTIF('STK600-RCUC3C0-36 Routing Card'!$A$2:$A$134,B134),VLOOKUP(B134,'STK600-RCUC3C0-36 Routing Card'!$A$2:$B$134,2,FALSE),"---")</f>
        <v>PQ7</v>
      </c>
      <c r="D134" s="31" t="s">
        <v>531</v>
      </c>
      <c r="E134" s="31" t="s">
        <v>528</v>
      </c>
      <c r="F134" s="31" t="s">
        <v>533</v>
      </c>
      <c r="G134" s="31"/>
      <c r="H134" s="31"/>
      <c r="I134" s="32"/>
      <c r="J134" s="33" t="s">
        <v>534</v>
      </c>
    </row>
    <row r="135" spans="1:10">
      <c r="A135" s="30">
        <v>133</v>
      </c>
      <c r="B135" s="31" t="s">
        <v>150</v>
      </c>
      <c r="C135" s="18" t="str">
        <f>IF(COUNTIF('STK600-RCUC3C0-36 Routing Card'!$A$2:$A$134,B135),VLOOKUP(B135,'STK600-RCUC3C0-36 Routing Card'!$A$2:$B$134,2,FALSE),"---")</f>
        <v>PDATA0</v>
      </c>
      <c r="D135" s="31" t="s">
        <v>532</v>
      </c>
      <c r="E135" s="31" t="s">
        <v>528</v>
      </c>
      <c r="F135" s="31" t="s">
        <v>533</v>
      </c>
      <c r="G135" s="31"/>
      <c r="H135" s="31"/>
      <c r="I135" s="32"/>
      <c r="J135" s="33" t="s">
        <v>534</v>
      </c>
    </row>
    <row r="136" spans="1:10">
      <c r="A136" s="30">
        <v>134</v>
      </c>
      <c r="B136" s="31" t="s">
        <v>151</v>
      </c>
      <c r="C136" s="18" t="str">
        <f>IF(COUNTIF('STK600-RCUC3C0-36 Routing Card'!$A$2:$A$134,B136),VLOOKUP(B136,'STK600-RCUC3C0-36 Routing Card'!$A$2:$B$134,2,FALSE),"---")</f>
        <v>PDATA1</v>
      </c>
      <c r="D136" s="31" t="s">
        <v>238</v>
      </c>
      <c r="E136" s="31" t="s">
        <v>292</v>
      </c>
      <c r="F136" s="31"/>
      <c r="G136" s="31"/>
      <c r="H136" s="31"/>
      <c r="I136" s="32"/>
      <c r="J136" s="33"/>
    </row>
    <row r="137" spans="1:10">
      <c r="A137" s="30">
        <v>135</v>
      </c>
      <c r="B137" s="31" t="s">
        <v>152</v>
      </c>
      <c r="C137" s="18" t="str">
        <f>IF(COUNTIF('STK600-RCUC3C0-36 Routing Card'!$A$2:$A$134,B137),VLOOKUP(B137,'STK600-RCUC3C0-36 Routing Card'!$A$2:$B$134,2,FALSE),"---")</f>
        <v>PDATA2</v>
      </c>
      <c r="D137" s="31" t="s">
        <v>238</v>
      </c>
      <c r="E137" s="31" t="s">
        <v>292</v>
      </c>
      <c r="F137" s="31"/>
      <c r="G137" s="31"/>
      <c r="H137" s="31"/>
      <c r="I137" s="32"/>
      <c r="J137" s="33"/>
    </row>
    <row r="138" spans="1:10">
      <c r="A138" s="30">
        <v>136</v>
      </c>
      <c r="B138" s="31" t="s">
        <v>153</v>
      </c>
      <c r="C138" s="18" t="str">
        <f>IF(COUNTIF('STK600-RCUC3C0-36 Routing Card'!$A$2:$A$134,B138),VLOOKUP(B138,'STK600-RCUC3C0-36 Routing Card'!$A$2:$B$134,2,FALSE),"---")</f>
        <v>PDATA3</v>
      </c>
      <c r="D138" s="31" t="s">
        <v>238</v>
      </c>
      <c r="E138" s="31" t="s">
        <v>292</v>
      </c>
      <c r="F138" s="31"/>
      <c r="G138" s="31"/>
      <c r="H138" s="31"/>
      <c r="I138" s="32"/>
      <c r="J138" s="33"/>
    </row>
    <row r="139" spans="1:10">
      <c r="A139" s="30">
        <v>137</v>
      </c>
      <c r="B139" s="31" t="s">
        <v>154</v>
      </c>
      <c r="C139" s="18" t="str">
        <f>IF(COUNTIF('STK600-RCUC3C0-36 Routing Card'!$A$2:$A$134,B139),VLOOKUP(B139,'STK600-RCUC3C0-36 Routing Card'!$A$2:$B$134,2,FALSE),"---")</f>
        <v>PDATA4</v>
      </c>
      <c r="D139" s="31" t="s">
        <v>238</v>
      </c>
      <c r="E139" s="31" t="s">
        <v>292</v>
      </c>
      <c r="F139" s="31"/>
      <c r="G139" s="31"/>
      <c r="H139" s="31"/>
      <c r="I139" s="32"/>
      <c r="J139" s="33"/>
    </row>
    <row r="140" spans="1:10">
      <c r="A140" s="30">
        <v>138</v>
      </c>
      <c r="B140" s="31" t="s">
        <v>155</v>
      </c>
      <c r="C140" s="18" t="str">
        <f>IF(COUNTIF('STK600-RCUC3C0-36 Routing Card'!$A$2:$A$134,B140),VLOOKUP(B140,'STK600-RCUC3C0-36 Routing Card'!$A$2:$B$134,2,FALSE),"---")</f>
        <v>PDATA5</v>
      </c>
      <c r="D140" s="31" t="s">
        <v>238</v>
      </c>
      <c r="E140" s="31" t="s">
        <v>292</v>
      </c>
      <c r="F140" s="31"/>
      <c r="G140" s="31"/>
      <c r="H140" s="31"/>
      <c r="I140" s="32"/>
      <c r="J140" s="33"/>
    </row>
    <row r="141" spans="1:10">
      <c r="A141" s="30">
        <v>139</v>
      </c>
      <c r="B141" s="31" t="s">
        <v>156</v>
      </c>
      <c r="C141" s="18" t="str">
        <f>IF(COUNTIF('STK600-RCUC3C0-36 Routing Card'!$A$2:$A$134,B141),VLOOKUP(B141,'STK600-RCUC3C0-36 Routing Card'!$A$2:$B$134,2,FALSE),"---")</f>
        <v>PDATA6</v>
      </c>
      <c r="D141" s="31" t="s">
        <v>238</v>
      </c>
      <c r="E141" s="31" t="s">
        <v>292</v>
      </c>
      <c r="F141" s="31"/>
      <c r="G141" s="31"/>
      <c r="H141" s="31"/>
      <c r="I141" s="32"/>
      <c r="J141" s="33"/>
    </row>
    <row r="142" spans="1:10">
      <c r="A142" s="30">
        <v>140</v>
      </c>
      <c r="B142" s="31" t="s">
        <v>157</v>
      </c>
      <c r="C142" s="18" t="str">
        <f>IF(COUNTIF('STK600-RCUC3C0-36 Routing Card'!$A$2:$A$134,B142),VLOOKUP(B142,'STK600-RCUC3C0-36 Routing Card'!$A$2:$B$134,2,FALSE),"---")</f>
        <v>PE0, TOSC1</v>
      </c>
      <c r="D142" s="31" t="s">
        <v>163</v>
      </c>
      <c r="E142" s="31" t="s">
        <v>289</v>
      </c>
      <c r="F142" s="31" t="s">
        <v>220</v>
      </c>
      <c r="G142" s="31"/>
      <c r="H142" s="31"/>
      <c r="I142" s="32"/>
      <c r="J142" s="33" t="s">
        <v>274</v>
      </c>
    </row>
    <row r="143" spans="1:10">
      <c r="A143" s="30">
        <v>141</v>
      </c>
      <c r="B143" s="31" t="s">
        <v>158</v>
      </c>
      <c r="C143" s="18" t="str">
        <f>IF(COUNTIF('STK600-RCUC3C0-36 Routing Card'!$A$2:$A$134,B143),VLOOKUP(B143,'STK600-RCUC3C0-36 Routing Card'!$A$2:$B$134,2,FALSE),"---")</f>
        <v>PE1, TOSC2</v>
      </c>
      <c r="D143" s="31" t="s">
        <v>162</v>
      </c>
      <c r="E143" s="31" t="s">
        <v>289</v>
      </c>
      <c r="F143" s="31" t="s">
        <v>220</v>
      </c>
      <c r="G143" s="31"/>
      <c r="H143" s="31"/>
      <c r="I143" s="32"/>
      <c r="J143" s="33" t="s">
        <v>275</v>
      </c>
    </row>
    <row r="144" spans="1:10">
      <c r="A144" s="30">
        <v>142</v>
      </c>
      <c r="B144" s="31" t="s">
        <v>159</v>
      </c>
      <c r="C144" s="18" t="str">
        <f>IF(COUNTIF('STK600-RCUC3C0-36 Routing Card'!$A$2:$A$134,B144),VLOOKUP(B144,'STK600-RCUC3C0-36 Routing Card'!$A$2:$B$134,2,FALSE),"---")</f>
        <v>---</v>
      </c>
      <c r="D144" s="31" t="s">
        <v>172</v>
      </c>
      <c r="E144" s="31" t="s">
        <v>8</v>
      </c>
      <c r="F144" s="31" t="s">
        <v>295</v>
      </c>
      <c r="G144" s="31"/>
      <c r="H144" s="31"/>
      <c r="I144" s="32"/>
      <c r="J144" s="33" t="s">
        <v>278</v>
      </c>
    </row>
    <row r="145" spans="1:10">
      <c r="A145" s="30">
        <v>143</v>
      </c>
      <c r="B145" s="31" t="s">
        <v>160</v>
      </c>
      <c r="C145" s="18" t="str">
        <f>IF(COUNTIF('STK600-RCUC3C0-36 Routing Card'!$A$2:$A$134,B145),VLOOKUP(B145,'STK600-RCUC3C0-36 Routing Card'!$A$2:$B$134,2,FALSE),"---")</f>
        <v>PE2</v>
      </c>
      <c r="D145" s="31" t="s">
        <v>164</v>
      </c>
      <c r="E145" s="31" t="s">
        <v>289</v>
      </c>
      <c r="F145" s="31" t="s">
        <v>220</v>
      </c>
      <c r="G145" s="31"/>
      <c r="H145" s="31"/>
      <c r="I145" s="32"/>
      <c r="J145" s="33" t="s">
        <v>276</v>
      </c>
    </row>
    <row r="146" spans="1:10">
      <c r="A146" s="30">
        <v>144</v>
      </c>
      <c r="B146" s="31" t="s">
        <v>161</v>
      </c>
      <c r="C146" s="18" t="str">
        <f>IF(COUNTIF('STK600-RCUC3C0-36 Routing Card'!$A$2:$A$134,B146),VLOOKUP(B146,'STK600-RCUC3C0-36 Routing Card'!$A$2:$B$134,2,FALSE),"---")</f>
        <v>PE3</v>
      </c>
      <c r="D146" s="31" t="s">
        <v>165</v>
      </c>
      <c r="E146" s="31" t="s">
        <v>289</v>
      </c>
      <c r="F146" s="31" t="s">
        <v>220</v>
      </c>
      <c r="G146" s="31"/>
      <c r="H146" s="31"/>
      <c r="I146" s="32"/>
      <c r="J146" s="33" t="s">
        <v>277</v>
      </c>
    </row>
    <row r="147" spans="1:10">
      <c r="A147" s="2"/>
      <c r="B147" s="3"/>
      <c r="C147" s="3"/>
      <c r="D147" s="3"/>
      <c r="E147" s="3" t="s">
        <v>291</v>
      </c>
      <c r="F147" s="3" t="s">
        <v>316</v>
      </c>
      <c r="G147" s="3" t="s">
        <v>304</v>
      </c>
      <c r="H147" s="3" t="s">
        <v>308</v>
      </c>
      <c r="I147" s="5">
        <v>17</v>
      </c>
      <c r="J147" s="4" t="s">
        <v>315</v>
      </c>
    </row>
    <row r="148" spans="1:10">
      <c r="A148" s="2"/>
      <c r="B148" s="3"/>
      <c r="C148" s="3"/>
      <c r="D148" s="3"/>
      <c r="E148" s="3" t="s">
        <v>291</v>
      </c>
      <c r="F148" s="3" t="s">
        <v>317</v>
      </c>
      <c r="G148" s="3" t="s">
        <v>304</v>
      </c>
      <c r="H148" s="3" t="s">
        <v>309</v>
      </c>
      <c r="I148" s="5">
        <v>16</v>
      </c>
      <c r="J148" s="4" t="s">
        <v>315</v>
      </c>
    </row>
    <row r="149" spans="1:10">
      <c r="A149" s="2"/>
      <c r="B149" s="3"/>
      <c r="C149" s="3"/>
      <c r="D149" s="3"/>
      <c r="E149" s="3" t="s">
        <v>291</v>
      </c>
      <c r="F149" s="3" t="s">
        <v>316</v>
      </c>
      <c r="G149" s="3" t="s">
        <v>304</v>
      </c>
      <c r="H149" s="3" t="s">
        <v>310</v>
      </c>
      <c r="I149" s="5">
        <v>15</v>
      </c>
      <c r="J149" s="4" t="s">
        <v>315</v>
      </c>
    </row>
    <row r="150" spans="1:10">
      <c r="A150" s="2"/>
      <c r="B150" s="3"/>
      <c r="C150" s="3"/>
      <c r="D150" s="3"/>
      <c r="E150" s="3" t="s">
        <v>291</v>
      </c>
      <c r="F150" s="3" t="s">
        <v>317</v>
      </c>
      <c r="G150" s="3" t="s">
        <v>304</v>
      </c>
      <c r="H150" s="3" t="s">
        <v>311</v>
      </c>
      <c r="I150" s="5">
        <v>14</v>
      </c>
      <c r="J150" s="4" t="s">
        <v>315</v>
      </c>
    </row>
    <row r="151" spans="1:10">
      <c r="A151" s="2"/>
      <c r="B151" s="3"/>
      <c r="C151" s="3"/>
      <c r="D151" s="3"/>
      <c r="E151" s="3" t="s">
        <v>291</v>
      </c>
      <c r="F151" s="3" t="s">
        <v>316</v>
      </c>
      <c r="G151" s="3" t="s">
        <v>304</v>
      </c>
      <c r="H151" s="3" t="s">
        <v>312</v>
      </c>
      <c r="I151" s="5">
        <v>0</v>
      </c>
      <c r="J151" s="4" t="s">
        <v>315</v>
      </c>
    </row>
    <row r="152" spans="1:10">
      <c r="A152" s="2"/>
      <c r="B152" s="3"/>
      <c r="C152" s="3"/>
      <c r="D152" s="3"/>
      <c r="E152" s="3" t="s">
        <v>291</v>
      </c>
      <c r="F152" s="3" t="s">
        <v>317</v>
      </c>
      <c r="G152" s="3" t="s">
        <v>304</v>
      </c>
      <c r="H152" s="3" t="s">
        <v>313</v>
      </c>
      <c r="I152" s="5">
        <v>1</v>
      </c>
      <c r="J152" s="4" t="s">
        <v>315</v>
      </c>
    </row>
    <row r="153" spans="1:10" ht="15.75" thickBot="1">
      <c r="A153" s="6"/>
      <c r="B153" s="7"/>
      <c r="C153" s="7"/>
      <c r="D153" s="7"/>
      <c r="E153" s="7" t="s">
        <v>318</v>
      </c>
      <c r="F153" s="7" t="s">
        <v>319</v>
      </c>
      <c r="G153" s="7" t="s">
        <v>302</v>
      </c>
      <c r="H153" s="7" t="s">
        <v>318</v>
      </c>
      <c r="I153" s="8"/>
      <c r="J153" s="9" t="s">
        <v>320</v>
      </c>
    </row>
    <row r="154" spans="1:10" ht="15.75" thickTop="1"/>
    <row r="155" spans="1:10">
      <c r="A155" s="10" t="s">
        <v>322</v>
      </c>
    </row>
  </sheetData>
  <autoFilter ref="A2:J153">
    <filterColumn colId="2"/>
    <filterColumn colId="4"/>
    <filterColumn colId="6"/>
    <filterColumn colId="8"/>
  </autoFilter>
  <mergeCells count="3">
    <mergeCell ref="A1:B1"/>
    <mergeCell ref="D1:F1"/>
    <mergeCell ref="G1:I1"/>
  </mergeCells>
  <pageMargins left="0.70866141732283472" right="0.70866141732283472" top="0.74803149606299213" bottom="0.74803149606299213" header="0.31496062992125984" footer="0.31496062992125984"/>
  <pageSetup paperSize="9" scale="65" fitToHeight="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B134"/>
  <sheetViews>
    <sheetView topLeftCell="A106" workbookViewId="0">
      <selection activeCell="A128" sqref="A128"/>
    </sheetView>
  </sheetViews>
  <sheetFormatPr defaultRowHeight="15"/>
  <cols>
    <col min="1" max="1" width="17.85546875" style="1" customWidth="1"/>
    <col min="2" max="2" width="19.5703125" style="1" customWidth="1"/>
  </cols>
  <sheetData>
    <row r="1" spans="1:2" ht="33.75" thickBot="1">
      <c r="A1" s="34" t="s">
        <v>323</v>
      </c>
      <c r="B1" s="35" t="s">
        <v>324</v>
      </c>
    </row>
    <row r="2" spans="1:2" ht="17.25" thickBot="1">
      <c r="A2" s="36" t="s">
        <v>2</v>
      </c>
      <c r="B2" s="37" t="s">
        <v>325</v>
      </c>
    </row>
    <row r="3" spans="1:2" ht="17.25" thickBot="1">
      <c r="A3" s="36" t="s">
        <v>3</v>
      </c>
      <c r="B3" s="37" t="s">
        <v>326</v>
      </c>
    </row>
    <row r="4" spans="1:2" ht="17.25" thickBot="1">
      <c r="A4" s="36" t="s">
        <v>4</v>
      </c>
      <c r="B4" s="37" t="s">
        <v>327</v>
      </c>
    </row>
    <row r="5" spans="1:2" ht="17.25" thickBot="1">
      <c r="A5" s="36" t="s">
        <v>5</v>
      </c>
      <c r="B5" s="37" t="s">
        <v>328</v>
      </c>
    </row>
    <row r="6" spans="1:2" ht="17.25" thickBot="1">
      <c r="A6" s="36" t="s">
        <v>32</v>
      </c>
      <c r="B6" s="37" t="s">
        <v>329</v>
      </c>
    </row>
    <row r="7" spans="1:2" ht="17.25" thickBot="1">
      <c r="A7" s="36" t="s">
        <v>33</v>
      </c>
      <c r="B7" s="37" t="s">
        <v>330</v>
      </c>
    </row>
    <row r="8" spans="1:2" ht="17.25" thickBot="1">
      <c r="A8" s="36" t="s">
        <v>34</v>
      </c>
      <c r="B8" s="37" t="s">
        <v>331</v>
      </c>
    </row>
    <row r="9" spans="1:2" ht="17.25" thickBot="1">
      <c r="A9" s="36" t="s">
        <v>35</v>
      </c>
      <c r="B9" s="37" t="s">
        <v>332</v>
      </c>
    </row>
    <row r="10" spans="1:2" ht="17.25" thickBot="1">
      <c r="A10" s="36" t="s">
        <v>36</v>
      </c>
      <c r="B10" s="37" t="s">
        <v>333</v>
      </c>
    </row>
    <row r="11" spans="1:2" ht="17.25" thickBot="1">
      <c r="A11" s="36" t="s">
        <v>37</v>
      </c>
      <c r="B11" s="37" t="s">
        <v>334</v>
      </c>
    </row>
    <row r="12" spans="1:2" ht="17.25" thickBot="1">
      <c r="A12" s="36" t="s">
        <v>38</v>
      </c>
      <c r="B12" s="37" t="s">
        <v>335</v>
      </c>
    </row>
    <row r="13" spans="1:2" ht="17.25" thickBot="1">
      <c r="A13" s="36" t="s">
        <v>39</v>
      </c>
      <c r="B13" s="37" t="s">
        <v>336</v>
      </c>
    </row>
    <row r="14" spans="1:2" ht="17.25" thickBot="1">
      <c r="A14" s="36" t="s">
        <v>40</v>
      </c>
      <c r="B14" s="37" t="s">
        <v>337</v>
      </c>
    </row>
    <row r="15" spans="1:2" ht="17.25" thickBot="1">
      <c r="A15" s="36" t="s">
        <v>41</v>
      </c>
      <c r="B15" s="37" t="s">
        <v>338</v>
      </c>
    </row>
    <row r="16" spans="1:2" ht="17.25" thickBot="1">
      <c r="A16" s="36" t="s">
        <v>42</v>
      </c>
      <c r="B16" s="37" t="s">
        <v>339</v>
      </c>
    </row>
    <row r="17" spans="1:2" ht="17.25" thickBot="1">
      <c r="A17" s="36" t="s">
        <v>43</v>
      </c>
      <c r="B17" s="37" t="s">
        <v>340</v>
      </c>
    </row>
    <row r="18" spans="1:2" ht="17.25" thickBot="1">
      <c r="A18" s="36" t="s">
        <v>44</v>
      </c>
      <c r="B18" s="37" t="s">
        <v>341</v>
      </c>
    </row>
    <row r="19" spans="1:2" ht="17.25" thickBot="1">
      <c r="A19" s="36" t="s">
        <v>342</v>
      </c>
      <c r="B19" s="37" t="s">
        <v>343</v>
      </c>
    </row>
    <row r="20" spans="1:2" ht="17.25" thickBot="1">
      <c r="A20" s="36" t="s">
        <v>344</v>
      </c>
      <c r="B20" s="37" t="s">
        <v>345</v>
      </c>
    </row>
    <row r="21" spans="1:2" ht="17.25" thickBot="1">
      <c r="A21" s="36" t="s">
        <v>55</v>
      </c>
      <c r="B21" s="37" t="s">
        <v>346</v>
      </c>
    </row>
    <row r="22" spans="1:2" ht="17.25" thickBot="1">
      <c r="A22" s="36" t="s">
        <v>58</v>
      </c>
      <c r="B22" s="37" t="s">
        <v>347</v>
      </c>
    </row>
    <row r="23" spans="1:2" ht="17.25" thickBot="1">
      <c r="A23" s="36" t="s">
        <v>59</v>
      </c>
      <c r="B23" s="37" t="s">
        <v>348</v>
      </c>
    </row>
    <row r="24" spans="1:2" ht="17.25" thickBot="1">
      <c r="A24" s="36" t="s">
        <v>60</v>
      </c>
      <c r="B24" s="37" t="s">
        <v>349</v>
      </c>
    </row>
    <row r="25" spans="1:2" ht="17.25" thickBot="1">
      <c r="A25" s="36" t="s">
        <v>61</v>
      </c>
      <c r="B25" s="37" t="s">
        <v>350</v>
      </c>
    </row>
    <row r="26" spans="1:2" ht="17.25" thickBot="1">
      <c r="A26" s="36" t="s">
        <v>62</v>
      </c>
      <c r="B26" s="37" t="s">
        <v>351</v>
      </c>
    </row>
    <row r="27" spans="1:2" ht="17.25" thickBot="1">
      <c r="A27" s="36" t="s">
        <v>63</v>
      </c>
      <c r="B27" s="37" t="s">
        <v>352</v>
      </c>
    </row>
    <row r="28" spans="1:2" ht="17.25" thickBot="1">
      <c r="A28" s="36" t="s">
        <v>64</v>
      </c>
      <c r="B28" s="37" t="s">
        <v>353</v>
      </c>
    </row>
    <row r="29" spans="1:2" ht="17.25" thickBot="1">
      <c r="A29" s="36" t="s">
        <v>65</v>
      </c>
      <c r="B29" s="37" t="s">
        <v>354</v>
      </c>
    </row>
    <row r="30" spans="1:2" ht="17.25" thickBot="1">
      <c r="A30" s="36" t="s">
        <v>66</v>
      </c>
      <c r="B30" s="37" t="s">
        <v>355</v>
      </c>
    </row>
    <row r="31" spans="1:2" ht="17.25" thickBot="1">
      <c r="A31" s="36" t="s">
        <v>67</v>
      </c>
      <c r="B31" s="37" t="s">
        <v>356</v>
      </c>
    </row>
    <row r="32" spans="1:2" ht="17.25" thickBot="1">
      <c r="A32" s="36" t="s">
        <v>157</v>
      </c>
      <c r="B32" s="37" t="s">
        <v>357</v>
      </c>
    </row>
    <row r="33" spans="1:2" ht="17.25" thickBot="1">
      <c r="A33" s="36" t="s">
        <v>158</v>
      </c>
      <c r="B33" s="37" t="s">
        <v>358</v>
      </c>
    </row>
    <row r="34" spans="1:2" ht="17.25" thickBot="1">
      <c r="A34" s="36" t="s">
        <v>160</v>
      </c>
      <c r="B34" s="37" t="s">
        <v>359</v>
      </c>
    </row>
    <row r="35" spans="1:2" ht="17.25" thickBot="1">
      <c r="A35" s="36" t="s">
        <v>161</v>
      </c>
      <c r="B35" s="37" t="s">
        <v>360</v>
      </c>
    </row>
    <row r="36" spans="1:2" ht="17.25" thickBot="1">
      <c r="A36" s="36" t="s">
        <v>18</v>
      </c>
      <c r="B36" s="37" t="s">
        <v>361</v>
      </c>
    </row>
    <row r="37" spans="1:2" ht="17.25" thickBot="1">
      <c r="A37" s="36" t="s">
        <v>19</v>
      </c>
      <c r="B37" s="37" t="s">
        <v>362</v>
      </c>
    </row>
    <row r="38" spans="1:2" ht="17.25" thickBot="1">
      <c r="A38" s="36" t="s">
        <v>20</v>
      </c>
      <c r="B38" s="37" t="s">
        <v>363</v>
      </c>
    </row>
    <row r="39" spans="1:2" ht="17.25" thickBot="1">
      <c r="A39" s="36" t="s">
        <v>21</v>
      </c>
      <c r="B39" s="37" t="s">
        <v>364</v>
      </c>
    </row>
    <row r="40" spans="1:2" ht="17.25" thickBot="1">
      <c r="A40" s="36" t="s">
        <v>22</v>
      </c>
      <c r="B40" s="37" t="s">
        <v>365</v>
      </c>
    </row>
    <row r="41" spans="1:2" ht="17.25" thickBot="1">
      <c r="A41" s="36" t="s">
        <v>23</v>
      </c>
      <c r="B41" s="37" t="s">
        <v>366</v>
      </c>
    </row>
    <row r="42" spans="1:2" ht="17.25" thickBot="1">
      <c r="A42" s="36" t="s">
        <v>24</v>
      </c>
      <c r="B42" s="37" t="s">
        <v>367</v>
      </c>
    </row>
    <row r="43" spans="1:2" ht="17.25" thickBot="1">
      <c r="A43" s="36" t="s">
        <v>25</v>
      </c>
      <c r="B43" s="37" t="s">
        <v>368</v>
      </c>
    </row>
    <row r="44" spans="1:2" ht="17.25" thickBot="1">
      <c r="A44" s="36" t="s">
        <v>26</v>
      </c>
      <c r="B44" s="37" t="s">
        <v>369</v>
      </c>
    </row>
    <row r="45" spans="1:2" ht="17.25" thickBot="1">
      <c r="A45" s="36" t="s">
        <v>27</v>
      </c>
      <c r="B45" s="37" t="s">
        <v>370</v>
      </c>
    </row>
    <row r="46" spans="1:2" ht="17.25" thickBot="1">
      <c r="A46" s="36" t="s">
        <v>28</v>
      </c>
      <c r="B46" s="37" t="s">
        <v>371</v>
      </c>
    </row>
    <row r="47" spans="1:2" ht="17.25" thickBot="1">
      <c r="A47" s="36" t="s">
        <v>29</v>
      </c>
      <c r="B47" s="37" t="s">
        <v>372</v>
      </c>
    </row>
    <row r="48" spans="1:2" ht="17.25" thickBot="1">
      <c r="A48" s="36" t="s">
        <v>30</v>
      </c>
      <c r="B48" s="37" t="s">
        <v>373</v>
      </c>
    </row>
    <row r="49" spans="1:2" ht="17.25" thickBot="1">
      <c r="A49" s="36" t="s">
        <v>31</v>
      </c>
      <c r="B49" s="37" t="s">
        <v>374</v>
      </c>
    </row>
    <row r="50" spans="1:2" ht="17.25" thickBot="1">
      <c r="A50" s="36" t="s">
        <v>76</v>
      </c>
      <c r="B50" s="37" t="s">
        <v>375</v>
      </c>
    </row>
    <row r="51" spans="1:2" ht="17.25" thickBot="1">
      <c r="A51" s="36" t="s">
        <v>77</v>
      </c>
      <c r="B51" s="37" t="s">
        <v>376</v>
      </c>
    </row>
    <row r="52" spans="1:2" ht="17.25" thickBot="1">
      <c r="A52" s="36" t="s">
        <v>78</v>
      </c>
      <c r="B52" s="37" t="s">
        <v>377</v>
      </c>
    </row>
    <row r="53" spans="1:2" ht="17.25" thickBot="1">
      <c r="A53" s="36" t="s">
        <v>79</v>
      </c>
      <c r="B53" s="37" t="s">
        <v>378</v>
      </c>
    </row>
    <row r="54" spans="1:2" ht="17.25" thickBot="1">
      <c r="A54" s="36" t="s">
        <v>80</v>
      </c>
      <c r="B54" s="37" t="s">
        <v>379</v>
      </c>
    </row>
    <row r="55" spans="1:2" ht="17.25" thickBot="1">
      <c r="A55" s="36" t="s">
        <v>81</v>
      </c>
      <c r="B55" s="37" t="s">
        <v>380</v>
      </c>
    </row>
    <row r="56" spans="1:2" ht="17.25" thickBot="1">
      <c r="A56" s="36" t="s">
        <v>82</v>
      </c>
      <c r="B56" s="37" t="s">
        <v>381</v>
      </c>
    </row>
    <row r="57" spans="1:2" ht="17.25" thickBot="1">
      <c r="A57" s="36" t="s">
        <v>83</v>
      </c>
      <c r="B57" s="37" t="s">
        <v>382</v>
      </c>
    </row>
    <row r="58" spans="1:2" ht="17.25" thickBot="1">
      <c r="A58" s="36" t="s">
        <v>84</v>
      </c>
      <c r="B58" s="37" t="s">
        <v>383</v>
      </c>
    </row>
    <row r="59" spans="1:2" ht="17.25" thickBot="1">
      <c r="A59" s="36" t="s">
        <v>85</v>
      </c>
      <c r="B59" s="37" t="s">
        <v>384</v>
      </c>
    </row>
    <row r="60" spans="1:2" ht="17.25" thickBot="1">
      <c r="A60" s="36" t="s">
        <v>86</v>
      </c>
      <c r="B60" s="37" t="s">
        <v>385</v>
      </c>
    </row>
    <row r="61" spans="1:2" ht="17.25" thickBot="1">
      <c r="A61" s="36" t="s">
        <v>87</v>
      </c>
      <c r="B61" s="37" t="s">
        <v>386</v>
      </c>
    </row>
    <row r="62" spans="1:2" ht="17.25" thickBot="1">
      <c r="A62" s="36" t="s">
        <v>88</v>
      </c>
      <c r="B62" s="37" t="s">
        <v>387</v>
      </c>
    </row>
    <row r="63" spans="1:2" ht="17.25" thickBot="1">
      <c r="A63" s="36" t="s">
        <v>89</v>
      </c>
      <c r="B63" s="37" t="s">
        <v>388</v>
      </c>
    </row>
    <row r="64" spans="1:2" ht="17.25" thickBot="1">
      <c r="A64" s="36" t="s">
        <v>90</v>
      </c>
      <c r="B64" s="37" t="s">
        <v>389</v>
      </c>
    </row>
    <row r="65" spans="1:2" ht="17.25" thickBot="1">
      <c r="A65" s="36" t="s">
        <v>91</v>
      </c>
      <c r="B65" s="37" t="s">
        <v>390</v>
      </c>
    </row>
    <row r="66" spans="1:2" ht="17.25" thickBot="1">
      <c r="A66" s="36" t="s">
        <v>92</v>
      </c>
      <c r="B66" s="37" t="s">
        <v>391</v>
      </c>
    </row>
    <row r="67" spans="1:2" ht="17.25" thickBot="1">
      <c r="A67" s="36" t="s">
        <v>93</v>
      </c>
      <c r="B67" s="37" t="s">
        <v>392</v>
      </c>
    </row>
    <row r="68" spans="1:2" ht="17.25" thickBot="1">
      <c r="A68" s="36" t="s">
        <v>96</v>
      </c>
      <c r="B68" s="37" t="s">
        <v>393</v>
      </c>
    </row>
    <row r="69" spans="1:2" ht="17.25" thickBot="1">
      <c r="A69" s="36" t="s">
        <v>97</v>
      </c>
      <c r="B69" s="37" t="s">
        <v>394</v>
      </c>
    </row>
    <row r="70" spans="1:2" ht="17.25" thickBot="1">
      <c r="A70" s="36" t="s">
        <v>98</v>
      </c>
      <c r="B70" s="37" t="s">
        <v>395</v>
      </c>
    </row>
    <row r="71" spans="1:2" ht="17.25" thickBot="1">
      <c r="A71" s="36" t="s">
        <v>99</v>
      </c>
      <c r="B71" s="37" t="s">
        <v>396</v>
      </c>
    </row>
    <row r="72" spans="1:2" ht="17.25" thickBot="1">
      <c r="A72" s="36" t="s">
        <v>100</v>
      </c>
      <c r="B72" s="37" t="s">
        <v>397</v>
      </c>
    </row>
    <row r="73" spans="1:2" ht="17.25" thickBot="1">
      <c r="A73" s="36" t="s">
        <v>101</v>
      </c>
      <c r="B73" s="37" t="s">
        <v>398</v>
      </c>
    </row>
    <row r="74" spans="1:2" ht="17.25" thickBot="1">
      <c r="A74" s="36" t="s">
        <v>102</v>
      </c>
      <c r="B74" s="37" t="s">
        <v>399</v>
      </c>
    </row>
    <row r="75" spans="1:2" ht="17.25" thickBot="1">
      <c r="A75" s="36" t="s">
        <v>103</v>
      </c>
      <c r="B75" s="37" t="s">
        <v>400</v>
      </c>
    </row>
    <row r="76" spans="1:2" ht="17.25" thickBot="1">
      <c r="A76" s="36" t="s">
        <v>104</v>
      </c>
      <c r="B76" s="37" t="s">
        <v>401</v>
      </c>
    </row>
    <row r="77" spans="1:2" ht="17.25" thickBot="1">
      <c r="A77" s="36" t="s">
        <v>105</v>
      </c>
      <c r="B77" s="37" t="s">
        <v>402</v>
      </c>
    </row>
    <row r="78" spans="1:2" ht="17.25" thickBot="1">
      <c r="A78" s="36" t="s">
        <v>106</v>
      </c>
      <c r="B78" s="37" t="s">
        <v>403</v>
      </c>
    </row>
    <row r="79" spans="1:2" ht="17.25" thickBot="1">
      <c r="A79" s="36" t="s">
        <v>107</v>
      </c>
      <c r="B79" s="37" t="s">
        <v>404</v>
      </c>
    </row>
    <row r="80" spans="1:2" ht="17.25" thickBot="1">
      <c r="A80" s="36" t="s">
        <v>108</v>
      </c>
      <c r="B80" s="37" t="s">
        <v>405</v>
      </c>
    </row>
    <row r="81" spans="1:2" ht="17.25" thickBot="1">
      <c r="A81" s="36" t="s">
        <v>109</v>
      </c>
      <c r="B81" s="37" t="s">
        <v>406</v>
      </c>
    </row>
    <row r="82" spans="1:2" ht="17.25" thickBot="1">
      <c r="A82" s="36" t="s">
        <v>110</v>
      </c>
      <c r="B82" s="37" t="s">
        <v>407</v>
      </c>
    </row>
    <row r="83" spans="1:2" ht="17.25" thickBot="1">
      <c r="A83" s="36" t="s">
        <v>111</v>
      </c>
      <c r="B83" s="37" t="s">
        <v>408</v>
      </c>
    </row>
    <row r="84" spans="1:2" ht="17.25" thickBot="1">
      <c r="A84" s="36" t="s">
        <v>112</v>
      </c>
      <c r="B84" s="37" t="s">
        <v>409</v>
      </c>
    </row>
    <row r="85" spans="1:2" ht="17.25" thickBot="1">
      <c r="A85" s="36" t="s">
        <v>113</v>
      </c>
      <c r="B85" s="37" t="s">
        <v>410</v>
      </c>
    </row>
    <row r="86" spans="1:2" ht="17.25" thickBot="1">
      <c r="A86" s="36" t="s">
        <v>114</v>
      </c>
      <c r="B86" s="37" t="s">
        <v>411</v>
      </c>
    </row>
    <row r="87" spans="1:2" ht="17.25" thickBot="1">
      <c r="A87" s="36" t="s">
        <v>115</v>
      </c>
      <c r="B87" s="37" t="s">
        <v>412</v>
      </c>
    </row>
    <row r="88" spans="1:2" ht="17.25" thickBot="1">
      <c r="A88" s="36" t="s">
        <v>116</v>
      </c>
      <c r="B88" s="37" t="s">
        <v>413</v>
      </c>
    </row>
    <row r="89" spans="1:2" ht="17.25" thickBot="1">
      <c r="A89" s="36" t="s">
        <v>117</v>
      </c>
      <c r="B89" s="37" t="s">
        <v>414</v>
      </c>
    </row>
    <row r="90" spans="1:2" ht="17.25" thickBot="1">
      <c r="A90" s="36" t="s">
        <v>118</v>
      </c>
      <c r="B90" s="37" t="s">
        <v>415</v>
      </c>
    </row>
    <row r="91" spans="1:2" ht="17.25" thickBot="1">
      <c r="A91" s="36" t="s">
        <v>119</v>
      </c>
      <c r="B91" s="37" t="s">
        <v>416</v>
      </c>
    </row>
    <row r="92" spans="1:2" ht="17.25" thickBot="1">
      <c r="A92" s="36" t="s">
        <v>120</v>
      </c>
      <c r="B92" s="37" t="s">
        <v>417</v>
      </c>
    </row>
    <row r="93" spans="1:2" ht="17.25" thickBot="1">
      <c r="A93" s="36" t="s">
        <v>121</v>
      </c>
      <c r="B93" s="37" t="s">
        <v>418</v>
      </c>
    </row>
    <row r="94" spans="1:2" ht="17.25" thickBot="1">
      <c r="A94" s="36" t="s">
        <v>124</v>
      </c>
      <c r="B94" s="37" t="s">
        <v>419</v>
      </c>
    </row>
    <row r="95" spans="1:2" ht="17.25" thickBot="1">
      <c r="A95" s="36" t="s">
        <v>125</v>
      </c>
      <c r="B95" s="37" t="s">
        <v>420</v>
      </c>
    </row>
    <row r="96" spans="1:2" ht="17.25" thickBot="1">
      <c r="A96" s="36" t="s">
        <v>126</v>
      </c>
      <c r="B96" s="37" t="s">
        <v>421</v>
      </c>
    </row>
    <row r="97" spans="1:2" ht="17.25" thickBot="1">
      <c r="A97" s="36" t="s">
        <v>127</v>
      </c>
      <c r="B97" s="37" t="s">
        <v>422</v>
      </c>
    </row>
    <row r="98" spans="1:2" ht="17.25" thickBot="1">
      <c r="A98" s="36" t="s">
        <v>128</v>
      </c>
      <c r="B98" s="37" t="s">
        <v>423</v>
      </c>
    </row>
    <row r="99" spans="1:2" ht="17.25" thickBot="1">
      <c r="A99" s="36" t="s">
        <v>129</v>
      </c>
      <c r="B99" s="37" t="s">
        <v>424</v>
      </c>
    </row>
    <row r="100" spans="1:2" ht="17.25" thickBot="1">
      <c r="A100" s="36" t="s">
        <v>130</v>
      </c>
      <c r="B100" s="37" t="s">
        <v>425</v>
      </c>
    </row>
    <row r="101" spans="1:2" ht="17.25" thickBot="1">
      <c r="A101" s="36" t="s">
        <v>131</v>
      </c>
      <c r="B101" s="37" t="s">
        <v>426</v>
      </c>
    </row>
    <row r="102" spans="1:2" ht="17.25" thickBot="1">
      <c r="A102" s="36" t="s">
        <v>132</v>
      </c>
      <c r="B102" s="37" t="s">
        <v>427</v>
      </c>
    </row>
    <row r="103" spans="1:2" ht="17.25" thickBot="1">
      <c r="A103" s="36" t="s">
        <v>133</v>
      </c>
      <c r="B103" s="37" t="s">
        <v>428</v>
      </c>
    </row>
    <row r="104" spans="1:2" ht="17.25" thickBot="1">
      <c r="A104" s="36" t="s">
        <v>134</v>
      </c>
      <c r="B104" s="37" t="s">
        <v>429</v>
      </c>
    </row>
    <row r="105" spans="1:2" ht="17.25" thickBot="1">
      <c r="A105" s="36" t="s">
        <v>135</v>
      </c>
      <c r="B105" s="37" t="s">
        <v>430</v>
      </c>
    </row>
    <row r="106" spans="1:2" ht="17.25" thickBot="1">
      <c r="A106" s="36" t="s">
        <v>136</v>
      </c>
      <c r="B106" s="37" t="s">
        <v>431</v>
      </c>
    </row>
    <row r="107" spans="1:2" ht="17.25" thickBot="1">
      <c r="A107" s="36" t="s">
        <v>137</v>
      </c>
      <c r="B107" s="37" t="s">
        <v>432</v>
      </c>
    </row>
    <row r="108" spans="1:2" ht="17.25" thickBot="1">
      <c r="A108" s="36" t="s">
        <v>138</v>
      </c>
      <c r="B108" s="37" t="s">
        <v>433</v>
      </c>
    </row>
    <row r="109" spans="1:2" ht="17.25" thickBot="1">
      <c r="A109" s="36" t="s">
        <v>139</v>
      </c>
      <c r="B109" s="37" t="s">
        <v>434</v>
      </c>
    </row>
    <row r="110" spans="1:2" ht="17.25" thickBot="1">
      <c r="A110" s="36" t="s">
        <v>140</v>
      </c>
      <c r="B110" s="37" t="s">
        <v>435</v>
      </c>
    </row>
    <row r="111" spans="1:2" ht="17.25" thickBot="1">
      <c r="A111" s="36" t="s">
        <v>141</v>
      </c>
      <c r="B111" s="37" t="s">
        <v>436</v>
      </c>
    </row>
    <row r="112" spans="1:2" ht="17.25" thickBot="1">
      <c r="A112" s="36" t="s">
        <v>142</v>
      </c>
      <c r="B112" s="37" t="s">
        <v>437</v>
      </c>
    </row>
    <row r="113" spans="1:2" ht="17.25" thickBot="1">
      <c r="A113" s="36" t="s">
        <v>143</v>
      </c>
      <c r="B113" s="37" t="s">
        <v>438</v>
      </c>
    </row>
    <row r="114" spans="1:2" ht="17.25" thickBot="1">
      <c r="A114" s="36" t="s">
        <v>144</v>
      </c>
      <c r="B114" s="37" t="s">
        <v>439</v>
      </c>
    </row>
    <row r="115" spans="1:2" ht="17.25" thickBot="1">
      <c r="A115" s="36" t="s">
        <v>145</v>
      </c>
      <c r="B115" s="37" t="s">
        <v>440</v>
      </c>
    </row>
    <row r="116" spans="1:2" ht="17.25" thickBot="1">
      <c r="A116" s="36" t="s">
        <v>146</v>
      </c>
      <c r="B116" s="37" t="s">
        <v>441</v>
      </c>
    </row>
    <row r="117" spans="1:2" ht="17.25" thickBot="1">
      <c r="A117" s="36" t="s">
        <v>147</v>
      </c>
      <c r="B117" s="37" t="s">
        <v>442</v>
      </c>
    </row>
    <row r="118" spans="1:2" ht="17.25" thickBot="1">
      <c r="A118" s="36" t="s">
        <v>148</v>
      </c>
      <c r="B118" s="37" t="s">
        <v>443</v>
      </c>
    </row>
    <row r="119" spans="1:2" ht="17.25" thickBot="1">
      <c r="A119" s="36" t="s">
        <v>149</v>
      </c>
      <c r="B119" s="37" t="s">
        <v>444</v>
      </c>
    </row>
    <row r="120" spans="1:2" ht="17.25" thickBot="1">
      <c r="A120" s="36" t="s">
        <v>150</v>
      </c>
      <c r="B120" s="37" t="s">
        <v>445</v>
      </c>
    </row>
    <row r="121" spans="1:2" ht="17.25" thickBot="1">
      <c r="A121" s="36" t="s">
        <v>151</v>
      </c>
      <c r="B121" s="37" t="s">
        <v>446</v>
      </c>
    </row>
    <row r="122" spans="1:2" ht="17.25" thickBot="1">
      <c r="A122" s="36" t="s">
        <v>152</v>
      </c>
      <c r="B122" s="37" t="s">
        <v>447</v>
      </c>
    </row>
    <row r="123" spans="1:2" ht="17.25" thickBot="1">
      <c r="A123" s="36" t="s">
        <v>153</v>
      </c>
      <c r="B123" s="37" t="s">
        <v>448</v>
      </c>
    </row>
    <row r="124" spans="1:2" ht="17.25" thickBot="1">
      <c r="A124" s="36" t="s">
        <v>154</v>
      </c>
      <c r="B124" s="37" t="s">
        <v>449</v>
      </c>
    </row>
    <row r="125" spans="1:2" ht="17.25" thickBot="1">
      <c r="A125" s="36" t="s">
        <v>155</v>
      </c>
      <c r="B125" s="37" t="s">
        <v>450</v>
      </c>
    </row>
    <row r="126" spans="1:2" ht="17.25" thickBot="1">
      <c r="A126" s="36" t="s">
        <v>156</v>
      </c>
      <c r="B126" s="37" t="s">
        <v>451</v>
      </c>
    </row>
    <row r="127" spans="1:2" ht="17.25" thickBot="1">
      <c r="A127" s="36" t="s">
        <v>318</v>
      </c>
      <c r="B127" s="37" t="s">
        <v>452</v>
      </c>
    </row>
    <row r="128" spans="1:2" ht="17.25" thickBot="1">
      <c r="A128" s="36" t="s">
        <v>68</v>
      </c>
      <c r="B128" s="37" t="s">
        <v>453</v>
      </c>
    </row>
    <row r="129" spans="1:2" ht="17.25" thickBot="1">
      <c r="A129" s="36" t="s">
        <v>69</v>
      </c>
      <c r="B129" s="37" t="s">
        <v>454</v>
      </c>
    </row>
    <row r="130" spans="1:2" ht="17.25" thickBot="1">
      <c r="A130" s="36" t="s">
        <v>70</v>
      </c>
      <c r="B130" s="37" t="s">
        <v>70</v>
      </c>
    </row>
    <row r="131" spans="1:2" ht="17.25" thickBot="1">
      <c r="A131" s="36" t="s">
        <v>57</v>
      </c>
      <c r="B131" s="37" t="s">
        <v>455</v>
      </c>
    </row>
    <row r="132" spans="1:2" ht="17.25" thickBot="1">
      <c r="A132" s="36" t="s">
        <v>74</v>
      </c>
      <c r="B132" s="37"/>
    </row>
    <row r="133" spans="1:2" ht="17.25" thickBot="1">
      <c r="A133" s="36" t="s">
        <v>456</v>
      </c>
      <c r="B133" s="37" t="s">
        <v>455</v>
      </c>
    </row>
    <row r="134" spans="1:2" ht="16.5">
      <c r="A134" s="38" t="s">
        <v>225</v>
      </c>
      <c r="B134" s="39" t="s">
        <v>225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Z16:BH92"/>
  <sheetViews>
    <sheetView workbookViewId="0">
      <selection activeCell="BH45" sqref="BH45"/>
    </sheetView>
  </sheetViews>
  <sheetFormatPr defaultColWidth="2.42578125" defaultRowHeight="12.75" customHeight="1"/>
  <sheetData>
    <row r="16" spans="35:60" ht="12.75" customHeight="1">
      <c r="AI16" s="44" t="s">
        <v>461</v>
      </c>
      <c r="BH16" s="44" t="s">
        <v>461</v>
      </c>
    </row>
    <row r="22" spans="26:51" ht="12.75" customHeight="1">
      <c r="Z22" s="44" t="s">
        <v>460</v>
      </c>
      <c r="AY22" s="44" t="s">
        <v>460</v>
      </c>
    </row>
    <row r="54" spans="26:51" ht="12.75" customHeight="1">
      <c r="AY54" s="44" t="s">
        <v>461</v>
      </c>
    </row>
    <row r="58" spans="26:51" ht="12.75" customHeight="1">
      <c r="AI58" s="44" t="s">
        <v>461</v>
      </c>
    </row>
    <row r="64" spans="26:51" ht="12.75" customHeight="1">
      <c r="Z64" s="44" t="s">
        <v>460</v>
      </c>
      <c r="AY64" s="44" t="s">
        <v>460</v>
      </c>
    </row>
    <row r="86" spans="51:60" ht="12.75" customHeight="1">
      <c r="BH86" s="44" t="s">
        <v>461</v>
      </c>
    </row>
    <row r="92" spans="51:60" ht="12.75" customHeight="1">
      <c r="AY92" s="44" t="s">
        <v>460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Pin Assignment</vt:lpstr>
      <vt:lpstr>STK600-RCUC3C0-36 Routing Card</vt:lpstr>
      <vt:lpstr>FlowDiagram</vt:lpstr>
    </vt:vector>
  </TitlesOfParts>
  <Company>Atmel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Stuart.Cording</dc:creator>
  <cp:lastModifiedBy>Stuart.Cording</cp:lastModifiedBy>
  <cp:lastPrinted>2012-06-05T13:36:30Z</cp:lastPrinted>
  <dcterms:created xsi:type="dcterms:W3CDTF">2012-06-05T11:07:49Z</dcterms:created>
  <dcterms:modified xsi:type="dcterms:W3CDTF">2012-08-09T14:23:24Z</dcterms:modified>
</cp:coreProperties>
</file>