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0683D7D1-2E2D-46CB-B293-8B721CDD9A1B}" xr6:coauthVersionLast="41" xr6:coauthVersionMax="45" xr10:uidLastSave="{00000000-0000-0000-0000-000000000000}"/>
  <bookViews>
    <workbookView xWindow="810" yWindow="-120" windowWidth="19800" windowHeight="11760" tabRatio="618" firstSheet="1" activeTab="1" xr2:uid="{00000000-000D-0000-FFFF-FFFF00000000}"/>
  </bookViews>
  <sheets>
    <sheet name="data" sheetId="1" state="hidden" r:id="rId1"/>
    <sheet name="20XX-TIX-NOKELOMPOK-ITKA" sheetId="2" r:id="rId2"/>
  </sheets>
  <definedNames>
    <definedName name="_xlnm._FilterDatabase" localSheetId="1" hidden="1">'20XX-TIX-NOKELOMPOK-ITKA'!$I$4:$P$4</definedName>
    <definedName name="data_bahan_kajian">data!$O$4:$O$10</definedName>
    <definedName name="data_code">data!$I$4:$I$22</definedName>
    <definedName name="data_domain">data!$F$4:$F$5</definedName>
    <definedName name="data_knowledgearea">data!$J$4:$J$22</definedName>
    <definedName name="data_percent">data!$L$4:$L$22</definedName>
    <definedName name="data_semester">data!$D$4:$D$9</definedName>
    <definedName name="data_tp">data!$B$4:$B$5</definedName>
  </definedNames>
  <calcPr calcId="191029"/>
</workbook>
</file>

<file path=xl/calcChain.xml><?xml version="1.0" encoding="utf-8"?>
<calcChain xmlns="http://schemas.openxmlformats.org/spreadsheetml/2006/main"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29" i="2" l="1"/>
  <c r="Q30" i="2"/>
  <c r="Q31" i="2"/>
  <c r="Q32" i="2"/>
  <c r="Q33" i="2"/>
  <c r="Q34" i="2"/>
  <c r="Q35" i="2"/>
  <c r="Q36" i="2"/>
  <c r="Q37" i="2"/>
  <c r="M78" i="2" l="1"/>
  <c r="L23" i="1"/>
  <c r="T5" i="2"/>
</calcChain>
</file>

<file path=xl/sharedStrings.xml><?xml version="1.0" encoding="utf-8"?>
<sst xmlns="http://schemas.openxmlformats.org/spreadsheetml/2006/main" count="448" uniqueCount="216">
  <si>
    <t>No</t>
  </si>
  <si>
    <t>Kode MK</t>
  </si>
  <si>
    <t xml:space="preserve">Mata Kuliah         </t>
  </si>
  <si>
    <t>SKS</t>
  </si>
  <si>
    <t>Pengantar TI</t>
  </si>
  <si>
    <t>Praktikum Pengantar TI</t>
  </si>
  <si>
    <t>Sistem Operasi</t>
  </si>
  <si>
    <t>Prak Sistem Operasi</t>
  </si>
  <si>
    <t>Algoritma &amp; Pemrograman Dasar</t>
  </si>
  <si>
    <t>Prak Algoritma &amp; Pemrograman Dasar</t>
  </si>
  <si>
    <t>Mikrokontroller I</t>
  </si>
  <si>
    <t>Prak Mikrokontroller I</t>
  </si>
  <si>
    <t>Matematika TI</t>
  </si>
  <si>
    <t>Komputasi Matematika</t>
  </si>
  <si>
    <t>Bahasa Inggris TI</t>
  </si>
  <si>
    <t>Pendidikan Agama</t>
  </si>
  <si>
    <t xml:space="preserve">Pancasila </t>
  </si>
  <si>
    <t>Konsep Basis Data</t>
  </si>
  <si>
    <t>Praktikum Konsep Basis Data</t>
  </si>
  <si>
    <t>Struktur Data</t>
  </si>
  <si>
    <t>Praktikum Struktur Data</t>
  </si>
  <si>
    <t>OOP Dasar</t>
  </si>
  <si>
    <t>Praktikum OOP Dasar</t>
  </si>
  <si>
    <t>Desain Web</t>
  </si>
  <si>
    <t>Praktikum Desain Web</t>
  </si>
  <si>
    <t>Mikrokontroller II</t>
  </si>
  <si>
    <t>Praktikum Mikrokontroller II</t>
  </si>
  <si>
    <t>Dasar Telekomunikasi</t>
  </si>
  <si>
    <t>Statistika TI</t>
  </si>
  <si>
    <t>Praktikum Statistika TI</t>
  </si>
  <si>
    <t>Desain Grafis</t>
  </si>
  <si>
    <t>Praktikum Desain Grafis</t>
  </si>
  <si>
    <t>Jaringan Komputer</t>
  </si>
  <si>
    <t>Prak Jaringan Komputer</t>
  </si>
  <si>
    <t>Pemrograman Web</t>
  </si>
  <si>
    <t>Prak Pemrograman Web</t>
  </si>
  <si>
    <t>Multimedia</t>
  </si>
  <si>
    <t>Prak Multimedia</t>
  </si>
  <si>
    <t>Aplikasi Mikrokontroller</t>
  </si>
  <si>
    <t>Prak Aplikasi Mikrokontroller</t>
  </si>
  <si>
    <t>Proses Bisnis dan SIM</t>
  </si>
  <si>
    <t>Prak Proses Bisnis dan SIM</t>
  </si>
  <si>
    <t>Bahasa Indonesia</t>
  </si>
  <si>
    <t>Manajemen Dasar</t>
  </si>
  <si>
    <t>Analisis Perancangan Sistem</t>
  </si>
  <si>
    <t>Prak Analisis Perancangan Sistem</t>
  </si>
  <si>
    <t>Pemrograman Web Lanjut</t>
  </si>
  <si>
    <t>Prak Pemrograman Web Lanjut</t>
  </si>
  <si>
    <t>OOP Lanjut</t>
  </si>
  <si>
    <t>Prak OOP Lanjut</t>
  </si>
  <si>
    <t>Game Development</t>
  </si>
  <si>
    <t>Prak Game Development</t>
  </si>
  <si>
    <t>Animasi Grafis</t>
  </si>
  <si>
    <t>Prak Animasi Grafis</t>
  </si>
  <si>
    <t>Wireless Communication</t>
  </si>
  <si>
    <t>Prak Wireless Communication</t>
  </si>
  <si>
    <t>Metodologi Penelitian</t>
  </si>
  <si>
    <t>Prak Metodologi Penelitian</t>
  </si>
  <si>
    <t>Bahasa Inggris (TOEIC Preparation)</t>
  </si>
  <si>
    <t>Manajemen Proyek TI</t>
  </si>
  <si>
    <t>Prak Manajemen Proyek TI</t>
  </si>
  <si>
    <t>Sistem Keamanan Data</t>
  </si>
  <si>
    <t>Prak Sistem Keamanan Data</t>
  </si>
  <si>
    <t>Jaringan Komputer Lanjut</t>
  </si>
  <si>
    <t>Prak Jaringan Komputer Lanjut</t>
  </si>
  <si>
    <t>Aplikasi Mobile</t>
  </si>
  <si>
    <t>Prak Aplikasi Mobile</t>
  </si>
  <si>
    <t>Rekayasa Perangkat Lunak</t>
  </si>
  <si>
    <t>Prak Rekayasa Perangkat Lunak</t>
  </si>
  <si>
    <t>Open Source</t>
  </si>
  <si>
    <t>Prak Open Source</t>
  </si>
  <si>
    <t>Kegiatan Magang Mahasiswa</t>
  </si>
  <si>
    <t>Etika Profesi</t>
  </si>
  <si>
    <t>Rekayasa Bisnis TI</t>
  </si>
  <si>
    <t>Tugas Akhir</t>
  </si>
  <si>
    <t>SEMESTER</t>
  </si>
  <si>
    <t>Semester</t>
  </si>
  <si>
    <t>Bahan Kajian</t>
  </si>
  <si>
    <t>Ilmu Matematika</t>
  </si>
  <si>
    <t>Ilmu Komputer Dasar</t>
  </si>
  <si>
    <t>Algoritma dan Pemrograman</t>
  </si>
  <si>
    <t xml:space="preserve">Sistem Komputer &amp; Jaringan </t>
  </si>
  <si>
    <t>Game &amp; Multimedia</t>
  </si>
  <si>
    <t>Kecakapan Hidup (Success Skills)</t>
  </si>
  <si>
    <t>Bahan Kajian D3TI UNS</t>
  </si>
  <si>
    <t>Sistem Terdistribusi</t>
  </si>
  <si>
    <t>Prak Sistem Terdistribusi</t>
  </si>
  <si>
    <t>TP</t>
  </si>
  <si>
    <t>Teori</t>
  </si>
  <si>
    <t>Praktikum</t>
  </si>
  <si>
    <t>Teori/Praktikum</t>
  </si>
  <si>
    <t>UNIVERSITAS SEBELAS MARET</t>
  </si>
  <si>
    <t>Fakultas</t>
  </si>
  <si>
    <t>: MIPA</t>
  </si>
  <si>
    <t>Program Studi</t>
  </si>
  <si>
    <t>: D3 Teknik Informatika</t>
  </si>
  <si>
    <t>Mata Kuliah</t>
  </si>
  <si>
    <t>Tahun Ajaran</t>
  </si>
  <si>
    <t>: Ganjil / 1</t>
  </si>
  <si>
    <t>Dosen</t>
  </si>
  <si>
    <t>: Taufiqurrakhman NH, S.Kom.</t>
  </si>
  <si>
    <t>Metode PBM</t>
  </si>
  <si>
    <t>: Tugas Praktikum</t>
  </si>
  <si>
    <t>Kelompok / Individu</t>
  </si>
  <si>
    <t>: Kelompok</t>
  </si>
  <si>
    <t>Judul Tugas</t>
  </si>
  <si>
    <t>Kelas</t>
  </si>
  <si>
    <t>Shift</t>
  </si>
  <si>
    <t>No Kelompok</t>
  </si>
  <si>
    <t>NO</t>
  </si>
  <si>
    <t>NIM</t>
  </si>
  <si>
    <t>NAMA</t>
  </si>
  <si>
    <t>NILAI</t>
  </si>
  <si>
    <t>Nama File :</t>
  </si>
  <si>
    <t>: 0955122001</t>
  </si>
  <si>
    <t>: Pengantar TI</t>
  </si>
  <si>
    <t>: IT KNOWLEDGE AREA</t>
  </si>
  <si>
    <t>KODE</t>
  </si>
  <si>
    <t>%</t>
  </si>
  <si>
    <t>Cybersecurity Principles</t>
  </si>
  <si>
    <t>ITE-CSP</t>
  </si>
  <si>
    <t>Global Professional Practice</t>
  </si>
  <si>
    <t>ITE-GPP</t>
  </si>
  <si>
    <t>Information Management</t>
  </si>
  <si>
    <t>Integrated Systems Technology</t>
  </si>
  <si>
    <t>Networking</t>
  </si>
  <si>
    <t>Platform Technologies</t>
  </si>
  <si>
    <t>System Paradigms</t>
  </si>
  <si>
    <t>Software Fundamentals</t>
  </si>
  <si>
    <t>User Experience Design</t>
  </si>
  <si>
    <t>Web and Mobile Systems</t>
  </si>
  <si>
    <t>ITE-WMS</t>
  </si>
  <si>
    <t>ITE-IMA</t>
  </si>
  <si>
    <t>ITE-IST</t>
  </si>
  <si>
    <t>ITE-NET</t>
  </si>
  <si>
    <t>ITE-PFT</t>
  </si>
  <si>
    <t>ITE-SPA</t>
  </si>
  <si>
    <t>ITE-SWF</t>
  </si>
  <si>
    <t>ITE-UXD</t>
  </si>
  <si>
    <t>ACM &amp; IEEE CS ITE Curricula 2017 Knowledge Area</t>
  </si>
  <si>
    <t>Applied Networks</t>
  </si>
  <si>
    <t>ITS-ANE</t>
  </si>
  <si>
    <t>Domain</t>
  </si>
  <si>
    <t>Essential</t>
  </si>
  <si>
    <t>Supplemental</t>
  </si>
  <si>
    <t>Cloud Computing</t>
  </si>
  <si>
    <t>ITS-CCO</t>
  </si>
  <si>
    <t>Cybersecurity Emerging Challenges</t>
  </si>
  <si>
    <t>ITS-CEC</t>
  </si>
  <si>
    <t>Data Scalability and Analytics</t>
  </si>
  <si>
    <t>ITS-DSA</t>
  </si>
  <si>
    <t>Internet of Things</t>
  </si>
  <si>
    <t>ITS-IOT</t>
  </si>
  <si>
    <t>Mobile Applications</t>
  </si>
  <si>
    <t>ITS-MAP</t>
  </si>
  <si>
    <t>Software Development and Management</t>
  </si>
  <si>
    <t>ITS-SDM</t>
  </si>
  <si>
    <t>Social Responsibility</t>
  </si>
  <si>
    <t>ITS-SRE</t>
  </si>
  <si>
    <t>Virtual Systems and Services</t>
  </si>
  <si>
    <t>ITS-VSS</t>
  </si>
  <si>
    <t>Alasan</t>
  </si>
  <si>
    <t>: 2019 / 2020</t>
  </si>
  <si>
    <r>
      <t>20</t>
    </r>
    <r>
      <rPr>
        <sz val="11"/>
        <color rgb="FFFF0000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>-TI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NOKELOMPOK</t>
    </r>
    <r>
      <rPr>
        <sz val="11"/>
        <color theme="1"/>
        <rFont val="Calibri"/>
        <family val="2"/>
        <scheme val="minor"/>
      </rPr>
      <t>-ITKNOWLEDGEAREA.xlsx</t>
    </r>
  </si>
  <si>
    <t>: 4</t>
  </si>
  <si>
    <t>: TI C</t>
  </si>
  <si>
    <t>Karunia Putri Tanjung</t>
  </si>
  <si>
    <t>M3119057</t>
  </si>
  <si>
    <t>M3119061</t>
  </si>
  <si>
    <t>M3119065</t>
  </si>
  <si>
    <t>M3119070</t>
  </si>
  <si>
    <t>M3119052</t>
  </si>
  <si>
    <t>Michael Adzan Isnaindra</t>
  </si>
  <si>
    <t>Muhammad Taufik Hidayanto</t>
  </si>
  <si>
    <t>Nandhika Kurniasari</t>
  </si>
  <si>
    <t>Nurcholis Huda</t>
  </si>
  <si>
    <t>: 21 September 2019</t>
  </si>
  <si>
    <t>Mengajarkan pengolahan data secara efisien</t>
  </si>
  <si>
    <t>Mengajarkan pengaplikasian pengolahan data</t>
  </si>
  <si>
    <t>Mengajarkan pengaplikasian pengolahan produk menggunakan aplikasi pengolah grafis</t>
  </si>
  <si>
    <t>Mengajarkan konsep dasar jaringan komputer</t>
  </si>
  <si>
    <t>Mengaplikasikan konsep dasar jaringan komputer dengan sederhana</t>
  </si>
  <si>
    <t>Mengajarkan manajemen alur interaksi menggunakan website</t>
  </si>
  <si>
    <t>Guna membangun aplikasi web yang aplikatif</t>
  </si>
  <si>
    <t>Mengajarkan cara pembuatan media secara digital</t>
  </si>
  <si>
    <t>Pengaplikasian cara pembuatan media secara digital</t>
  </si>
  <si>
    <t>Mengajarkan cara menghubungkan berbagai komponen dengan internet</t>
  </si>
  <si>
    <t>Unuk membangun bisnis yang profesional dan solutif</t>
  </si>
  <si>
    <t>Mengajarkan cara memanajemn data menggunakn aplikasi yang sesuai</t>
  </si>
  <si>
    <t>Mengajarkan cara  penulisan karya tulis yang benar sesuai dengan KBBI</t>
  </si>
  <si>
    <t>Mengajarkan tentang bagiamana menganalisa dan merancang sebuah sistem agar menjadi sebuah sistem yang sesuia dengan standar yang di inginkan</t>
  </si>
  <si>
    <t>Mengajarkan tentang bagaimana membangun aplikasi berbasis web</t>
  </si>
  <si>
    <t>Mengajarkan bagaimana merancang sebuah program yang berbasis GUI</t>
  </si>
  <si>
    <t>Mengajarkan tentang bagaimana perancangan sebuah game</t>
  </si>
  <si>
    <t>Mengajarkan tentang bagaimana pembuatan sebuah game</t>
  </si>
  <si>
    <t>Mengajarkan tentang bagaimana pembuatan objek gambar agar bergerak dengan menggunakan aplikasi pengolah grafis</t>
  </si>
  <si>
    <t xml:space="preserve">Mengfajarkan tentang bagaimana cara menghubungkan berbagai jenis perangkat yang berbasis internet </t>
  </si>
  <si>
    <t>Mengajarkan berbagi sumber daya dalam jaringan</t>
  </si>
  <si>
    <t>Menjajarkan cara perancangan sebuah karya ilmiah yang sesuai denga ketentuan</t>
  </si>
  <si>
    <t>Memberikan pembekalan untuk menghadapi dunia kerja</t>
  </si>
  <si>
    <t>Merancang sebuah karya ilmiah yang sesuai denga ketentuan</t>
  </si>
  <si>
    <t>Mengajarkan cara merancang sebuah proyek yang tepat guna</t>
  </si>
  <si>
    <t>Mengajarkan cara mengimplementasikan rancangan sebuah proyek yang tepat guna</t>
  </si>
  <si>
    <t>Mengajarkan perancangan sebuah sistem guna menjamin keamanan data</t>
  </si>
  <si>
    <t>Mengajarkan cara merancang penerapan konsep jaringan lanjutan</t>
  </si>
  <si>
    <t>Mengajarkan cara membangun dan mengaplikasikan penerapan konsep jaringan lanjutan</t>
  </si>
  <si>
    <t>Mengajarkan cara membangun sebuah aplikasi untuk platform mobile</t>
  </si>
  <si>
    <t>Membuat sebuah aplikasi untuk platform mobile</t>
  </si>
  <si>
    <t xml:space="preserve">Mengajarkan cara mengembangkan melalui cara analisin pengujian untuk diimplemaentasikan </t>
  </si>
  <si>
    <t>Membuat sebuah sistem melalui analisis yang telah teruji</t>
  </si>
  <si>
    <t>Mengajarkan cara memodifikasi sebuah aplikasi untuk dijual kembali</t>
  </si>
  <si>
    <t>Menggunakan dan memodifikasi sesuai dengan keinginan guna aplikasi bekerja sesuai rancangan untuk disebarluaskan dengan melakukan penjualan</t>
  </si>
  <si>
    <t>Mengajarkan cara melakukan sebuah aktifitas di dalam dunia kerja sehingga mampu beradaptasi dengan baik.</t>
  </si>
  <si>
    <t>Mengajarkan sebuah tata krama dan sopan santun saat menghadapi dunia kerja di kemudian hari</t>
  </si>
  <si>
    <t>Mengajarkan sebuah cara untuk membangn sebuah aplikasi yang dapat memecahkan permasalahan dalam dunia bisnis</t>
  </si>
  <si>
    <t>Mengajarkan cara membuat sebuah karya yang berdasarkan pembelajaran yang didapatkan selama menempuh pendidikan di universitas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</si>
</sst>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5"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0"/>
  <sheetViews>
    <sheetView workbookViewId="0">
      <selection activeCell="I4" sqref="I4:L22"/>
    </sheetView>
  </sheetViews>
  <sheetFormatPr defaultColWidth="9.140625" defaultRowHeight="15" x14ac:dyDescent="0.25"/>
  <cols>
    <col min="1" max="1" width="9.140625" style="2"/>
    <col min="2" max="2" width="10" style="2" bestFit="1" customWidth="1"/>
    <col min="3" max="3" width="9.140625" style="2"/>
    <col min="4" max="4" width="10" style="2" bestFit="1" customWidth="1"/>
    <col min="5" max="5" width="9.140625" style="2"/>
    <col min="6" max="6" width="13.5703125" style="2" bestFit="1" customWidth="1"/>
    <col min="7" max="7" width="9.140625" style="2"/>
    <col min="8" max="8" width="3.5703125" style="2" bestFit="1" customWidth="1"/>
    <col min="9" max="9" width="8.85546875" style="2" bestFit="1" customWidth="1"/>
    <col min="10" max="10" width="45.7109375" style="2" bestFit="1" customWidth="1"/>
    <col min="11" max="11" width="13.5703125" style="2" bestFit="1" customWidth="1"/>
    <col min="12" max="12" width="4.5703125" style="2" bestFit="1" customWidth="1"/>
    <col min="13" max="13" width="9.140625" style="2"/>
    <col min="14" max="14" width="3.5703125" bestFit="1" customWidth="1"/>
    <col min="15" max="15" width="30.42578125" bestFit="1" customWidth="1"/>
    <col min="16" max="19" width="8.85546875"/>
    <col min="20" max="20" width="9.85546875" style="2" bestFit="1" customWidth="1"/>
    <col min="21" max="16384" width="9.140625" style="2"/>
  </cols>
  <sheetData>
    <row r="3" spans="2:15" x14ac:dyDescent="0.25">
      <c r="B3" s="15" t="s">
        <v>87</v>
      </c>
      <c r="D3" s="16" t="s">
        <v>75</v>
      </c>
      <c r="F3" s="15" t="s">
        <v>142</v>
      </c>
      <c r="H3" s="15" t="s">
        <v>0</v>
      </c>
      <c r="I3" s="15" t="s">
        <v>117</v>
      </c>
      <c r="J3" s="15" t="s">
        <v>139</v>
      </c>
      <c r="K3" s="15" t="s">
        <v>142</v>
      </c>
      <c r="L3" s="15" t="s">
        <v>118</v>
      </c>
      <c r="N3" s="16" t="s">
        <v>0</v>
      </c>
      <c r="O3" s="16" t="s">
        <v>77</v>
      </c>
    </row>
    <row r="4" spans="2:15" x14ac:dyDescent="0.25">
      <c r="B4" s="7" t="s">
        <v>88</v>
      </c>
      <c r="D4" s="7">
        <v>1</v>
      </c>
      <c r="F4" s="7" t="s">
        <v>143</v>
      </c>
      <c r="H4" s="3">
        <v>1</v>
      </c>
      <c r="I4" s="7" t="s">
        <v>141</v>
      </c>
      <c r="J4" s="1" t="s">
        <v>140</v>
      </c>
      <c r="K4" s="7" t="s">
        <v>144</v>
      </c>
      <c r="L4" s="12">
        <v>0.04</v>
      </c>
      <c r="N4" s="3">
        <v>1</v>
      </c>
      <c r="O4" s="1" t="s">
        <v>78</v>
      </c>
    </row>
    <row r="5" spans="2:15" x14ac:dyDescent="0.25">
      <c r="B5" s="7" t="s">
        <v>89</v>
      </c>
      <c r="D5" s="7">
        <v>2</v>
      </c>
      <c r="F5" s="7" t="s">
        <v>144</v>
      </c>
      <c r="H5" s="3">
        <v>2</v>
      </c>
      <c r="I5" s="7" t="s">
        <v>146</v>
      </c>
      <c r="J5" s="1" t="s">
        <v>145</v>
      </c>
      <c r="K5" s="7" t="s">
        <v>144</v>
      </c>
      <c r="L5" s="12">
        <v>0.04</v>
      </c>
      <c r="N5" s="3">
        <v>2</v>
      </c>
      <c r="O5" s="1" t="s">
        <v>79</v>
      </c>
    </row>
    <row r="6" spans="2:15" x14ac:dyDescent="0.25">
      <c r="D6" s="7">
        <v>3</v>
      </c>
      <c r="H6" s="3">
        <v>3</v>
      </c>
      <c r="I6" s="7" t="s">
        <v>148</v>
      </c>
      <c r="J6" s="1" t="s">
        <v>147</v>
      </c>
      <c r="K6" s="7" t="s">
        <v>144</v>
      </c>
      <c r="L6" s="12">
        <v>0.04</v>
      </c>
      <c r="N6" s="3">
        <v>3</v>
      </c>
      <c r="O6" s="1" t="s">
        <v>80</v>
      </c>
    </row>
    <row r="7" spans="2:15" x14ac:dyDescent="0.25">
      <c r="D7" s="7">
        <v>4</v>
      </c>
      <c r="H7" s="3">
        <v>4</v>
      </c>
      <c r="I7" s="7" t="s">
        <v>120</v>
      </c>
      <c r="J7" s="1" t="s">
        <v>119</v>
      </c>
      <c r="K7" s="7" t="s">
        <v>143</v>
      </c>
      <c r="L7" s="12">
        <v>0.06</v>
      </c>
      <c r="N7" s="3">
        <v>4</v>
      </c>
      <c r="O7" s="1" t="s">
        <v>67</v>
      </c>
    </row>
    <row r="8" spans="2:15" x14ac:dyDescent="0.25">
      <c r="D8" s="7">
        <v>5</v>
      </c>
      <c r="H8" s="3">
        <v>5</v>
      </c>
      <c r="I8" s="7" t="s">
        <v>150</v>
      </c>
      <c r="J8" s="1" t="s">
        <v>149</v>
      </c>
      <c r="K8" s="7" t="s">
        <v>144</v>
      </c>
      <c r="L8" s="12">
        <v>0.04</v>
      </c>
      <c r="N8" s="3">
        <v>5</v>
      </c>
      <c r="O8" s="1" t="s">
        <v>81</v>
      </c>
    </row>
    <row r="9" spans="2:15" x14ac:dyDescent="0.25">
      <c r="D9" s="7">
        <v>6</v>
      </c>
      <c r="H9" s="3">
        <v>6</v>
      </c>
      <c r="I9" s="7" t="s">
        <v>122</v>
      </c>
      <c r="J9" s="1" t="s">
        <v>121</v>
      </c>
      <c r="K9" s="7" t="s">
        <v>143</v>
      </c>
      <c r="L9" s="12">
        <v>0.03</v>
      </c>
      <c r="N9" s="3">
        <v>6</v>
      </c>
      <c r="O9" s="1" t="s">
        <v>82</v>
      </c>
    </row>
    <row r="10" spans="2:15" x14ac:dyDescent="0.25">
      <c r="H10" s="3">
        <v>7</v>
      </c>
      <c r="I10" s="7" t="s">
        <v>132</v>
      </c>
      <c r="J10" s="1" t="s">
        <v>123</v>
      </c>
      <c r="K10" s="7" t="s">
        <v>143</v>
      </c>
      <c r="L10" s="12">
        <v>0.06</v>
      </c>
      <c r="N10" s="3">
        <v>7</v>
      </c>
      <c r="O10" s="1" t="s">
        <v>83</v>
      </c>
    </row>
    <row r="11" spans="2:15" x14ac:dyDescent="0.25">
      <c r="H11" s="3">
        <v>8</v>
      </c>
      <c r="I11" s="7" t="s">
        <v>133</v>
      </c>
      <c r="J11" s="1" t="s">
        <v>124</v>
      </c>
      <c r="K11" s="7" t="s">
        <v>143</v>
      </c>
      <c r="L11" s="12">
        <v>0.03</v>
      </c>
      <c r="N11" s="5"/>
      <c r="O11" s="6"/>
    </row>
    <row r="12" spans="2:15" x14ac:dyDescent="0.25">
      <c r="H12" s="3">
        <v>9</v>
      </c>
      <c r="I12" s="7" t="s">
        <v>152</v>
      </c>
      <c r="J12" s="1" t="s">
        <v>151</v>
      </c>
      <c r="K12" s="7" t="s">
        <v>144</v>
      </c>
      <c r="L12" s="12">
        <v>0.04</v>
      </c>
      <c r="N12" s="5"/>
      <c r="O12" s="6"/>
    </row>
    <row r="13" spans="2:15" x14ac:dyDescent="0.25">
      <c r="H13" s="3">
        <v>10</v>
      </c>
      <c r="I13" s="7" t="s">
        <v>154</v>
      </c>
      <c r="J13" s="1" t="s">
        <v>153</v>
      </c>
      <c r="K13" s="7" t="s">
        <v>144</v>
      </c>
      <c r="L13" s="12">
        <v>0.03</v>
      </c>
      <c r="N13" s="5"/>
      <c r="O13" s="6"/>
    </row>
    <row r="14" spans="2:15" x14ac:dyDescent="0.25">
      <c r="H14" s="3">
        <v>11</v>
      </c>
      <c r="I14" s="7" t="s">
        <v>134</v>
      </c>
      <c r="J14" s="1" t="s">
        <v>125</v>
      </c>
      <c r="K14" s="7" t="s">
        <v>143</v>
      </c>
      <c r="L14" s="12">
        <v>0.05</v>
      </c>
      <c r="N14" s="5"/>
      <c r="O14" s="6"/>
    </row>
    <row r="15" spans="2:15" x14ac:dyDescent="0.25">
      <c r="H15" s="3">
        <v>12</v>
      </c>
      <c r="I15" s="7" t="s">
        <v>135</v>
      </c>
      <c r="J15" s="1" t="s">
        <v>126</v>
      </c>
      <c r="K15" s="7" t="s">
        <v>143</v>
      </c>
      <c r="L15" s="12">
        <v>0.01</v>
      </c>
      <c r="N15" s="5"/>
      <c r="O15" s="6"/>
    </row>
    <row r="16" spans="2:15" x14ac:dyDescent="0.25">
      <c r="H16" s="3">
        <v>13</v>
      </c>
      <c r="I16" s="7" t="s">
        <v>158</v>
      </c>
      <c r="J16" s="1" t="s">
        <v>157</v>
      </c>
      <c r="K16" s="7" t="s">
        <v>144</v>
      </c>
      <c r="L16" s="12">
        <v>0.02</v>
      </c>
      <c r="N16" s="5"/>
      <c r="O16" s="6"/>
    </row>
    <row r="17" spans="4:15" x14ac:dyDescent="0.25">
      <c r="H17" s="3">
        <v>14</v>
      </c>
      <c r="I17" s="7" t="s">
        <v>156</v>
      </c>
      <c r="J17" s="1" t="s">
        <v>155</v>
      </c>
      <c r="K17" s="7" t="s">
        <v>144</v>
      </c>
      <c r="L17" s="12">
        <v>0.02</v>
      </c>
      <c r="N17" s="5"/>
      <c r="O17" s="6"/>
    </row>
    <row r="18" spans="4:15" x14ac:dyDescent="0.25">
      <c r="H18" s="3">
        <v>15</v>
      </c>
      <c r="I18" s="7" t="s">
        <v>137</v>
      </c>
      <c r="J18" s="1" t="s">
        <v>128</v>
      </c>
      <c r="K18" s="7" t="s">
        <v>143</v>
      </c>
      <c r="L18" s="12">
        <v>0.04</v>
      </c>
      <c r="N18" s="5"/>
      <c r="O18" s="6"/>
    </row>
    <row r="19" spans="4:15" x14ac:dyDescent="0.25">
      <c r="H19" s="3">
        <v>16</v>
      </c>
      <c r="I19" s="7" t="s">
        <v>136</v>
      </c>
      <c r="J19" s="1" t="s">
        <v>127</v>
      </c>
      <c r="K19" s="7" t="s">
        <v>143</v>
      </c>
      <c r="L19" s="12">
        <v>0.06</v>
      </c>
      <c r="N19" s="5"/>
      <c r="O19" s="6"/>
    </row>
    <row r="20" spans="4:15" x14ac:dyDescent="0.25">
      <c r="H20" s="3">
        <v>17</v>
      </c>
      <c r="I20" s="7" t="s">
        <v>138</v>
      </c>
      <c r="J20" s="1" t="s">
        <v>129</v>
      </c>
      <c r="K20" s="7" t="s">
        <v>143</v>
      </c>
      <c r="L20" s="12">
        <v>0.03</v>
      </c>
      <c r="N20" s="5"/>
      <c r="O20" s="6"/>
    </row>
    <row r="21" spans="4:15" x14ac:dyDescent="0.25">
      <c r="H21" s="3">
        <v>18</v>
      </c>
      <c r="I21" s="7" t="s">
        <v>160</v>
      </c>
      <c r="J21" s="1" t="s">
        <v>159</v>
      </c>
      <c r="K21" s="7" t="s">
        <v>144</v>
      </c>
      <c r="L21" s="12">
        <v>0.04</v>
      </c>
      <c r="N21" s="5"/>
      <c r="O21" s="6"/>
    </row>
    <row r="22" spans="4:15" x14ac:dyDescent="0.25">
      <c r="H22" s="3">
        <v>19</v>
      </c>
      <c r="I22" s="7" t="s">
        <v>131</v>
      </c>
      <c r="J22" s="1" t="s">
        <v>130</v>
      </c>
      <c r="K22" s="7" t="s">
        <v>143</v>
      </c>
      <c r="L22" s="12">
        <v>0.03</v>
      </c>
      <c r="N22" s="5"/>
      <c r="O22" s="6"/>
    </row>
    <row r="23" spans="4:15" x14ac:dyDescent="0.25">
      <c r="L23" s="13">
        <f>SUM(L4:L22)</f>
        <v>0.71</v>
      </c>
      <c r="N23" s="5"/>
      <c r="O23" s="6"/>
    </row>
    <row r="24" spans="4:15" x14ac:dyDescent="0.25">
      <c r="D24" s="5"/>
      <c r="N24" s="5"/>
      <c r="O24" s="6"/>
    </row>
    <row r="25" spans="4:15" x14ac:dyDescent="0.25">
      <c r="D25" s="5"/>
      <c r="N25" s="5"/>
      <c r="O25" s="6"/>
    </row>
    <row r="26" spans="4:15" x14ac:dyDescent="0.25">
      <c r="D26" s="5"/>
      <c r="N26" s="5"/>
      <c r="O26" s="6"/>
    </row>
    <row r="27" spans="4:15" x14ac:dyDescent="0.25">
      <c r="D27" s="5"/>
      <c r="N27" s="5"/>
      <c r="O27" s="6"/>
    </row>
    <row r="28" spans="4:15" x14ac:dyDescent="0.25">
      <c r="N28" s="5"/>
      <c r="O28" s="6"/>
    </row>
    <row r="29" spans="4:15" x14ac:dyDescent="0.25">
      <c r="N29" s="5"/>
      <c r="O29" s="6"/>
    </row>
    <row r="30" spans="4:15" x14ac:dyDescent="0.25">
      <c r="N30" s="5"/>
      <c r="O30" s="6"/>
    </row>
  </sheetData>
  <sortState ref="I4:L22">
    <sortCondition ref="J4:J22"/>
  </sortState>
  <conditionalFormatting sqref="B4:B5">
    <cfRule type="cellIs" dxfId="24" priority="11" operator="equal">
      <formula>"praktikum"</formula>
    </cfRule>
    <cfRule type="cellIs" dxfId="23" priority="12" operator="equal">
      <formula>"teori"</formula>
    </cfRule>
  </conditionalFormatting>
  <conditionalFormatting sqref="D4:D9">
    <cfRule type="cellIs" dxfId="22" priority="5" operator="equal">
      <formula>6</formula>
    </cfRule>
    <cfRule type="cellIs" dxfId="21" priority="6" operator="equal">
      <formula>5</formula>
    </cfRule>
    <cfRule type="cellIs" dxfId="20" priority="7" operator="equal">
      <formula>4</formula>
    </cfRule>
    <cfRule type="cellIs" dxfId="19" priority="8" operator="equal">
      <formula>3</formula>
    </cfRule>
    <cfRule type="cellIs" dxfId="18" priority="9" operator="equal">
      <formula>2</formula>
    </cfRule>
    <cfRule type="cellIs" dxfId="17" priority="10" operator="equal">
      <formula>1</formula>
    </cfRule>
  </conditionalFormatting>
  <conditionalFormatting sqref="F4:F5">
    <cfRule type="cellIs" dxfId="16" priority="3" operator="equal">
      <formula>"Supplemental"</formula>
    </cfRule>
    <cfRule type="cellIs" dxfId="15" priority="4" operator="equal">
      <formula>"Essential"</formula>
    </cfRule>
  </conditionalFormatting>
  <conditionalFormatting sqref="K4:K22">
    <cfRule type="cellIs" dxfId="14" priority="1" operator="equal">
      <formula>"Supplemental"</formula>
    </cfRule>
    <cfRule type="cellIs" dxfId="13" priority="2" operator="equal">
      <formula>"Essential"</formula>
    </cfRule>
  </conditionalFormatting>
  <dataValidations count="1">
    <dataValidation type="list" allowBlank="1" showInputMessage="1" showErrorMessage="1" sqref="K4:K22" xr:uid="{00000000-0002-0000-0000-000000000000}">
      <formula1>$F$4:$F$5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78"/>
  <sheetViews>
    <sheetView tabSelected="1" topLeftCell="G17" zoomScale="98" zoomScaleNormal="98" workbookViewId="0">
      <selection activeCell="P9" sqref="P9"/>
    </sheetView>
  </sheetViews>
  <sheetFormatPr defaultColWidth="9.140625" defaultRowHeight="15" x14ac:dyDescent="0.25"/>
  <cols>
    <col min="1" max="1" width="9.140625" style="18"/>
    <col min="2" max="2" width="14.140625" style="18" customWidth="1"/>
    <col min="3" max="3" width="21.7109375" style="18" bestFit="1" customWidth="1"/>
    <col min="4" max="4" width="9.140625" style="18" customWidth="1"/>
    <col min="5" max="5" width="19.28515625" style="18" bestFit="1" customWidth="1"/>
    <col min="6" max="6" width="27" style="18" bestFit="1" customWidth="1"/>
    <col min="7" max="8" width="9.140625" style="18"/>
    <col min="9" max="9" width="5.85546875" style="2" bestFit="1" customWidth="1"/>
    <col min="10" max="10" width="11.28515625" style="2" bestFit="1" customWidth="1"/>
    <col min="11" max="11" width="34.85546875" style="2" bestFit="1" customWidth="1"/>
    <col min="12" max="12" width="17.85546875" style="2" bestFit="1" customWidth="1"/>
    <col min="13" max="13" width="6.42578125" style="2" bestFit="1" customWidth="1"/>
    <col min="14" max="14" width="11.7109375" style="2" bestFit="1" customWidth="1"/>
    <col min="15" max="15" width="30.42578125" style="2" bestFit="1" customWidth="1"/>
    <col min="16" max="16" width="50.28515625" style="2" bestFit="1" customWidth="1"/>
    <col min="17" max="17" width="13.5703125" style="2" bestFit="1" customWidth="1"/>
    <col min="18" max="18" width="50.7109375" style="18" customWidth="1"/>
    <col min="19" max="16384" width="9.140625" style="18"/>
  </cols>
  <sheetData>
    <row r="2" spans="2:20" x14ac:dyDescent="0.25">
      <c r="B2" s="17" t="s">
        <v>113</v>
      </c>
      <c r="C2" s="24" t="s">
        <v>163</v>
      </c>
    </row>
    <row r="3" spans="2:20" ht="21" x14ac:dyDescent="0.25">
      <c r="B3" s="19"/>
    </row>
    <row r="4" spans="2:20" x14ac:dyDescent="0.25">
      <c r="B4" s="20" t="s">
        <v>91</v>
      </c>
      <c r="C4" s="21"/>
      <c r="D4" s="21"/>
      <c r="E4" s="20"/>
      <c r="F4" s="9"/>
      <c r="I4" s="16" t="s">
        <v>0</v>
      </c>
      <c r="J4" s="16" t="s">
        <v>1</v>
      </c>
      <c r="K4" s="16" t="s">
        <v>2</v>
      </c>
      <c r="L4" s="16" t="s">
        <v>90</v>
      </c>
      <c r="M4" s="16" t="s">
        <v>3</v>
      </c>
      <c r="N4" s="16" t="s">
        <v>76</v>
      </c>
      <c r="O4" s="16" t="s">
        <v>84</v>
      </c>
      <c r="P4" s="15" t="s">
        <v>139</v>
      </c>
      <c r="Q4" s="15" t="s">
        <v>142</v>
      </c>
      <c r="R4" s="15" t="s">
        <v>161</v>
      </c>
    </row>
    <row r="5" spans="2:20" x14ac:dyDescent="0.25">
      <c r="B5" s="20"/>
      <c r="C5" s="21"/>
      <c r="D5" s="21"/>
      <c r="E5" s="20"/>
      <c r="F5" s="21"/>
      <c r="I5" s="3">
        <v>1</v>
      </c>
      <c r="J5" s="1">
        <v>955122001</v>
      </c>
      <c r="K5" s="1" t="s">
        <v>4</v>
      </c>
      <c r="L5" s="7" t="s">
        <v>88</v>
      </c>
      <c r="M5" s="7">
        <v>2</v>
      </c>
      <c r="N5" s="7">
        <v>1</v>
      </c>
      <c r="O5" s="1" t="s">
        <v>79</v>
      </c>
      <c r="P5" s="1"/>
      <c r="Q5" s="1"/>
      <c r="R5" s="1"/>
      <c r="T5" s="18">
        <f ca="1">T5:AF5</f>
        <v>0</v>
      </c>
    </row>
    <row r="6" spans="2:20" x14ac:dyDescent="0.25">
      <c r="B6" s="4" t="s">
        <v>92</v>
      </c>
      <c r="C6" s="22" t="s">
        <v>93</v>
      </c>
      <c r="D6" s="21"/>
      <c r="E6" s="4" t="s">
        <v>1</v>
      </c>
      <c r="F6" s="22" t="s">
        <v>114</v>
      </c>
      <c r="I6" s="3">
        <v>2</v>
      </c>
      <c r="J6" s="1">
        <v>955122101</v>
      </c>
      <c r="K6" s="1" t="s">
        <v>5</v>
      </c>
      <c r="L6" s="7" t="s">
        <v>89</v>
      </c>
      <c r="M6" s="7">
        <v>2</v>
      </c>
      <c r="N6" s="7">
        <v>1</v>
      </c>
      <c r="O6" s="1" t="s">
        <v>79</v>
      </c>
      <c r="P6" s="1"/>
      <c r="Q6" s="7"/>
      <c r="R6" s="1"/>
    </row>
    <row r="7" spans="2:20" x14ac:dyDescent="0.25">
      <c r="B7" s="4" t="s">
        <v>94</v>
      </c>
      <c r="C7" s="22" t="s">
        <v>95</v>
      </c>
      <c r="D7" s="21"/>
      <c r="E7" s="4" t="s">
        <v>96</v>
      </c>
      <c r="F7" s="22" t="s">
        <v>115</v>
      </c>
      <c r="I7" s="3">
        <v>3</v>
      </c>
      <c r="J7" s="1">
        <v>955121002</v>
      </c>
      <c r="K7" s="1" t="s">
        <v>6</v>
      </c>
      <c r="L7" s="7" t="s">
        <v>88</v>
      </c>
      <c r="M7" s="7">
        <v>1</v>
      </c>
      <c r="N7" s="7">
        <v>1</v>
      </c>
      <c r="O7" s="1" t="s">
        <v>79</v>
      </c>
      <c r="P7" s="1"/>
      <c r="Q7" s="7"/>
      <c r="R7" s="1"/>
    </row>
    <row r="8" spans="2:20" x14ac:dyDescent="0.25">
      <c r="B8" s="20"/>
      <c r="C8" s="21"/>
      <c r="D8" s="21"/>
      <c r="E8" s="4" t="s">
        <v>97</v>
      </c>
      <c r="F8" s="22" t="s">
        <v>162</v>
      </c>
      <c r="I8" s="3">
        <v>4</v>
      </c>
      <c r="J8" s="1">
        <v>955121102</v>
      </c>
      <c r="K8" s="1" t="s">
        <v>7</v>
      </c>
      <c r="L8" s="7" t="s">
        <v>89</v>
      </c>
      <c r="M8" s="7">
        <v>1</v>
      </c>
      <c r="N8" s="7">
        <v>1</v>
      </c>
      <c r="O8" s="1" t="s">
        <v>79</v>
      </c>
      <c r="P8" s="1"/>
      <c r="Q8" s="7"/>
      <c r="R8" s="1"/>
    </row>
    <row r="9" spans="2:20" x14ac:dyDescent="0.25">
      <c r="B9" s="20"/>
      <c r="C9" s="21"/>
      <c r="D9" s="21"/>
      <c r="E9" s="4" t="s">
        <v>76</v>
      </c>
      <c r="F9" s="22" t="s">
        <v>98</v>
      </c>
      <c r="I9" s="3">
        <v>5</v>
      </c>
      <c r="J9" s="1">
        <v>955122003</v>
      </c>
      <c r="K9" s="1" t="s">
        <v>8</v>
      </c>
      <c r="L9" s="7" t="s">
        <v>88</v>
      </c>
      <c r="M9" s="7">
        <v>2</v>
      </c>
      <c r="N9" s="7">
        <v>1</v>
      </c>
      <c r="O9" s="1" t="s">
        <v>80</v>
      </c>
      <c r="P9" s="1"/>
      <c r="Q9" s="7"/>
      <c r="R9" s="1"/>
    </row>
    <row r="10" spans="2:20" x14ac:dyDescent="0.25">
      <c r="B10" s="20"/>
      <c r="C10" s="21"/>
      <c r="D10" s="21"/>
      <c r="E10" s="4" t="s">
        <v>99</v>
      </c>
      <c r="F10" s="22" t="s">
        <v>100</v>
      </c>
      <c r="I10" s="3">
        <v>6</v>
      </c>
      <c r="J10" s="1">
        <v>955122103</v>
      </c>
      <c r="K10" s="1" t="s">
        <v>9</v>
      </c>
      <c r="L10" s="7" t="s">
        <v>89</v>
      </c>
      <c r="M10" s="7">
        <v>2</v>
      </c>
      <c r="N10" s="7">
        <v>1</v>
      </c>
      <c r="O10" s="1" t="s">
        <v>80</v>
      </c>
      <c r="P10" s="1"/>
      <c r="Q10" s="7"/>
      <c r="R10" s="1"/>
    </row>
    <row r="11" spans="2:20" x14ac:dyDescent="0.25">
      <c r="B11" s="20"/>
      <c r="C11" s="21"/>
      <c r="D11" s="21"/>
      <c r="E11" s="4"/>
      <c r="F11" s="22"/>
      <c r="I11" s="3">
        <v>7</v>
      </c>
      <c r="J11" s="1">
        <v>955131004</v>
      </c>
      <c r="K11" s="1" t="s">
        <v>10</v>
      </c>
      <c r="L11" s="7" t="s">
        <v>88</v>
      </c>
      <c r="M11" s="7">
        <v>1</v>
      </c>
      <c r="N11" s="7">
        <v>1</v>
      </c>
      <c r="O11" s="1" t="s">
        <v>81</v>
      </c>
      <c r="P11" s="1"/>
      <c r="Q11" s="7"/>
      <c r="R11" s="1"/>
    </row>
    <row r="12" spans="2:20" x14ac:dyDescent="0.25">
      <c r="B12" s="20"/>
      <c r="C12" s="21"/>
      <c r="D12" s="21"/>
      <c r="E12" s="4" t="s">
        <v>101</v>
      </c>
      <c r="F12" s="22" t="s">
        <v>102</v>
      </c>
      <c r="I12" s="3">
        <v>8</v>
      </c>
      <c r="J12" s="1">
        <v>955131104</v>
      </c>
      <c r="K12" s="1" t="s">
        <v>11</v>
      </c>
      <c r="L12" s="7" t="s">
        <v>89</v>
      </c>
      <c r="M12" s="7">
        <v>1</v>
      </c>
      <c r="N12" s="7">
        <v>1</v>
      </c>
      <c r="O12" s="1" t="s">
        <v>81</v>
      </c>
      <c r="P12" s="1"/>
      <c r="Q12" s="7"/>
      <c r="R12" s="1"/>
    </row>
    <row r="13" spans="2:20" x14ac:dyDescent="0.25">
      <c r="B13" s="20"/>
      <c r="C13" s="21"/>
      <c r="D13" s="21"/>
      <c r="E13" s="4" t="s">
        <v>103</v>
      </c>
      <c r="F13" s="22" t="s">
        <v>104</v>
      </c>
      <c r="I13" s="3">
        <v>9</v>
      </c>
      <c r="J13" s="1">
        <v>955122005</v>
      </c>
      <c r="K13" s="1" t="s">
        <v>12</v>
      </c>
      <c r="L13" s="7" t="s">
        <v>88</v>
      </c>
      <c r="M13" s="7">
        <v>2</v>
      </c>
      <c r="N13" s="7">
        <v>1</v>
      </c>
      <c r="O13" s="1" t="s">
        <v>78</v>
      </c>
      <c r="P13" s="1"/>
      <c r="Q13" s="7"/>
      <c r="R13" s="1"/>
    </row>
    <row r="14" spans="2:20" x14ac:dyDescent="0.25">
      <c r="B14" s="23"/>
      <c r="C14" s="23"/>
      <c r="D14" s="23"/>
      <c r="E14" s="23"/>
      <c r="F14" s="23"/>
      <c r="I14" s="3">
        <v>10</v>
      </c>
      <c r="J14" s="1">
        <v>955121106</v>
      </c>
      <c r="K14" s="1" t="s">
        <v>13</v>
      </c>
      <c r="L14" s="7" t="s">
        <v>89</v>
      </c>
      <c r="M14" s="7">
        <v>1</v>
      </c>
      <c r="N14" s="7">
        <v>1</v>
      </c>
      <c r="O14" s="1" t="s">
        <v>78</v>
      </c>
      <c r="P14" s="1"/>
      <c r="Q14" s="7"/>
      <c r="R14" s="1"/>
    </row>
    <row r="15" spans="2:20" x14ac:dyDescent="0.25">
      <c r="B15" s="4" t="s">
        <v>105</v>
      </c>
      <c r="C15" s="25" t="s">
        <v>116</v>
      </c>
      <c r="D15" s="26"/>
      <c r="E15" s="26"/>
      <c r="F15" s="27"/>
      <c r="I15" s="3">
        <v>11</v>
      </c>
      <c r="J15" s="1">
        <v>955152007</v>
      </c>
      <c r="K15" s="1" t="s">
        <v>14</v>
      </c>
      <c r="L15" s="7" t="s">
        <v>88</v>
      </c>
      <c r="M15" s="7">
        <v>2</v>
      </c>
      <c r="N15" s="7">
        <v>1</v>
      </c>
      <c r="O15" s="1" t="s">
        <v>83</v>
      </c>
      <c r="P15" s="1"/>
      <c r="Q15" s="7"/>
      <c r="R15" s="1"/>
    </row>
    <row r="16" spans="2:20" x14ac:dyDescent="0.25">
      <c r="B16" s="20"/>
      <c r="C16" s="9"/>
      <c r="D16" s="9"/>
      <c r="E16" s="9"/>
      <c r="F16" s="9"/>
      <c r="I16" s="3">
        <v>12</v>
      </c>
      <c r="J16" s="1">
        <v>955112008</v>
      </c>
      <c r="K16" s="1" t="s">
        <v>15</v>
      </c>
      <c r="L16" s="7" t="s">
        <v>88</v>
      </c>
      <c r="M16" s="7">
        <v>2</v>
      </c>
      <c r="N16" s="7">
        <v>1</v>
      </c>
      <c r="O16" s="1" t="s">
        <v>83</v>
      </c>
      <c r="P16" s="1"/>
      <c r="Q16" s="7"/>
      <c r="R16" s="1"/>
    </row>
    <row r="17" spans="2:18" x14ac:dyDescent="0.25">
      <c r="B17" s="4" t="s">
        <v>106</v>
      </c>
      <c r="C17" s="25" t="s">
        <v>165</v>
      </c>
      <c r="D17" s="26"/>
      <c r="E17" s="26"/>
      <c r="F17" s="27"/>
      <c r="I17" s="3">
        <v>13</v>
      </c>
      <c r="J17" s="1">
        <v>955112009</v>
      </c>
      <c r="K17" s="1" t="s">
        <v>16</v>
      </c>
      <c r="L17" s="7" t="s">
        <v>88</v>
      </c>
      <c r="M17" s="7">
        <v>2</v>
      </c>
      <c r="N17" s="7">
        <v>1</v>
      </c>
      <c r="O17" s="1" t="s">
        <v>83</v>
      </c>
      <c r="P17" s="1"/>
      <c r="Q17" s="7"/>
      <c r="R17" s="1"/>
    </row>
    <row r="18" spans="2:18" x14ac:dyDescent="0.25">
      <c r="B18" s="4" t="s">
        <v>107</v>
      </c>
      <c r="C18" s="25" t="s">
        <v>176</v>
      </c>
      <c r="D18" s="26"/>
      <c r="E18" s="26"/>
      <c r="F18" s="27"/>
      <c r="I18" s="3">
        <v>14</v>
      </c>
      <c r="J18" s="1">
        <v>955222001</v>
      </c>
      <c r="K18" s="1" t="s">
        <v>17</v>
      </c>
      <c r="L18" s="7" t="s">
        <v>88</v>
      </c>
      <c r="M18" s="7">
        <v>2</v>
      </c>
      <c r="N18" s="7">
        <v>2</v>
      </c>
      <c r="O18" s="1" t="s">
        <v>79</v>
      </c>
      <c r="P18" s="1"/>
      <c r="Q18" s="7"/>
      <c r="R18" s="1"/>
    </row>
    <row r="19" spans="2:18" x14ac:dyDescent="0.25">
      <c r="B19" s="4" t="s">
        <v>108</v>
      </c>
      <c r="C19" s="25" t="s">
        <v>164</v>
      </c>
      <c r="D19" s="26"/>
      <c r="E19" s="26"/>
      <c r="F19" s="27"/>
      <c r="I19" s="3">
        <v>15</v>
      </c>
      <c r="J19" s="1">
        <v>955222101</v>
      </c>
      <c r="K19" s="1" t="s">
        <v>18</v>
      </c>
      <c r="L19" s="7" t="s">
        <v>89</v>
      </c>
      <c r="M19" s="7">
        <v>2</v>
      </c>
      <c r="N19" s="7">
        <v>2</v>
      </c>
      <c r="O19" s="1" t="s">
        <v>79</v>
      </c>
      <c r="P19" s="1"/>
      <c r="Q19" s="7"/>
      <c r="R19" s="1"/>
    </row>
    <row r="20" spans="2:18" x14ac:dyDescent="0.25">
      <c r="B20" s="10"/>
      <c r="C20" s="9"/>
      <c r="D20" s="9"/>
      <c r="E20" s="9"/>
      <c r="F20" s="11"/>
      <c r="I20" s="3">
        <v>16</v>
      </c>
      <c r="J20" s="1">
        <v>955222002</v>
      </c>
      <c r="K20" s="1" t="s">
        <v>19</v>
      </c>
      <c r="L20" s="7" t="s">
        <v>88</v>
      </c>
      <c r="M20" s="7">
        <v>2</v>
      </c>
      <c r="N20" s="7">
        <v>2</v>
      </c>
      <c r="O20" s="1" t="s">
        <v>80</v>
      </c>
      <c r="P20" s="1"/>
      <c r="Q20" s="7"/>
      <c r="R20" s="1"/>
    </row>
    <row r="21" spans="2:18" x14ac:dyDescent="0.25">
      <c r="B21" s="8" t="s">
        <v>109</v>
      </c>
      <c r="C21" s="8" t="s">
        <v>110</v>
      </c>
      <c r="D21" s="28" t="s">
        <v>111</v>
      </c>
      <c r="E21" s="29"/>
      <c r="F21" s="8" t="s">
        <v>112</v>
      </c>
      <c r="I21" s="3">
        <v>17</v>
      </c>
      <c r="J21" s="1">
        <v>955221102</v>
      </c>
      <c r="K21" s="1" t="s">
        <v>20</v>
      </c>
      <c r="L21" s="7" t="s">
        <v>89</v>
      </c>
      <c r="M21" s="7">
        <v>1</v>
      </c>
      <c r="N21" s="7">
        <v>2</v>
      </c>
      <c r="O21" s="1" t="s">
        <v>80</v>
      </c>
      <c r="P21" s="1"/>
      <c r="Q21" s="7"/>
      <c r="R21" s="1"/>
    </row>
    <row r="22" spans="2:18" x14ac:dyDescent="0.25">
      <c r="B22" s="7">
        <v>1</v>
      </c>
      <c r="C22" s="7" t="s">
        <v>171</v>
      </c>
      <c r="D22" s="25" t="s">
        <v>166</v>
      </c>
      <c r="E22" s="27"/>
      <c r="F22" s="7"/>
      <c r="I22" s="3">
        <v>18</v>
      </c>
      <c r="J22" s="1">
        <v>955222003</v>
      </c>
      <c r="K22" s="1" t="s">
        <v>21</v>
      </c>
      <c r="L22" s="7" t="s">
        <v>88</v>
      </c>
      <c r="M22" s="7">
        <v>2</v>
      </c>
      <c r="N22" s="7">
        <v>2</v>
      </c>
      <c r="O22" s="1" t="s">
        <v>80</v>
      </c>
      <c r="P22" s="1"/>
      <c r="Q22" s="7"/>
      <c r="R22" s="1"/>
    </row>
    <row r="23" spans="2:18" x14ac:dyDescent="0.25">
      <c r="B23" s="7">
        <v>2</v>
      </c>
      <c r="C23" s="7" t="s">
        <v>167</v>
      </c>
      <c r="D23" s="25" t="s">
        <v>172</v>
      </c>
      <c r="E23" s="27"/>
      <c r="F23" s="7"/>
      <c r="I23" s="3">
        <v>19</v>
      </c>
      <c r="J23" s="1">
        <v>955221103</v>
      </c>
      <c r="K23" s="1" t="s">
        <v>22</v>
      </c>
      <c r="L23" s="7" t="s">
        <v>89</v>
      </c>
      <c r="M23" s="7">
        <v>1</v>
      </c>
      <c r="N23" s="7">
        <v>2</v>
      </c>
      <c r="O23" s="1" t="s">
        <v>80</v>
      </c>
      <c r="P23" s="1"/>
      <c r="Q23" s="7"/>
      <c r="R23" s="1"/>
    </row>
    <row r="24" spans="2:18" x14ac:dyDescent="0.25">
      <c r="B24" s="7">
        <v>3</v>
      </c>
      <c r="C24" s="7" t="s">
        <v>168</v>
      </c>
      <c r="D24" s="25" t="s">
        <v>173</v>
      </c>
      <c r="E24" s="27"/>
      <c r="F24" s="7"/>
      <c r="I24" s="3">
        <v>20</v>
      </c>
      <c r="J24" s="1">
        <v>955221004</v>
      </c>
      <c r="K24" s="1" t="s">
        <v>23</v>
      </c>
      <c r="L24" s="7" t="s">
        <v>88</v>
      </c>
      <c r="M24" s="7">
        <v>1</v>
      </c>
      <c r="N24" s="7">
        <v>2</v>
      </c>
      <c r="O24" s="1" t="s">
        <v>82</v>
      </c>
      <c r="P24" s="1"/>
      <c r="Q24" s="7"/>
      <c r="R24" s="1"/>
    </row>
    <row r="25" spans="2:18" x14ac:dyDescent="0.25">
      <c r="B25" s="7">
        <v>4</v>
      </c>
      <c r="C25" s="7" t="s">
        <v>169</v>
      </c>
      <c r="D25" s="25" t="s">
        <v>174</v>
      </c>
      <c r="E25" s="27"/>
      <c r="F25" s="7"/>
      <c r="I25" s="3">
        <v>21</v>
      </c>
      <c r="J25" s="1">
        <v>955222104</v>
      </c>
      <c r="K25" s="1" t="s">
        <v>24</v>
      </c>
      <c r="L25" s="7" t="s">
        <v>89</v>
      </c>
      <c r="M25" s="7">
        <v>2</v>
      </c>
      <c r="N25" s="7">
        <v>2</v>
      </c>
      <c r="O25" s="1" t="s">
        <v>82</v>
      </c>
      <c r="P25" s="1"/>
      <c r="Q25" s="7"/>
      <c r="R25" s="1"/>
    </row>
    <row r="26" spans="2:18" x14ac:dyDescent="0.25">
      <c r="B26" s="7">
        <v>5</v>
      </c>
      <c r="C26" s="7" t="s">
        <v>170</v>
      </c>
      <c r="D26" s="25" t="s">
        <v>175</v>
      </c>
      <c r="E26" s="27"/>
      <c r="F26" s="7"/>
      <c r="I26" s="3">
        <v>22</v>
      </c>
      <c r="J26" s="1">
        <v>955231005</v>
      </c>
      <c r="K26" s="1" t="s">
        <v>25</v>
      </c>
      <c r="L26" s="7" t="s">
        <v>88</v>
      </c>
      <c r="M26" s="7">
        <v>1</v>
      </c>
      <c r="N26" s="7">
        <v>2</v>
      </c>
      <c r="O26" s="1" t="s">
        <v>81</v>
      </c>
      <c r="P26" s="1"/>
      <c r="Q26" s="7"/>
      <c r="R26" s="1"/>
    </row>
    <row r="27" spans="2:18" x14ac:dyDescent="0.25">
      <c r="B27" s="7">
        <v>6</v>
      </c>
      <c r="C27" s="7"/>
      <c r="D27" s="25"/>
      <c r="E27" s="27"/>
      <c r="F27" s="22"/>
      <c r="I27" s="3">
        <v>23</v>
      </c>
      <c r="J27" s="1">
        <v>955232105</v>
      </c>
      <c r="K27" s="1" t="s">
        <v>26</v>
      </c>
      <c r="L27" s="7" t="s">
        <v>89</v>
      </c>
      <c r="M27" s="7">
        <v>2</v>
      </c>
      <c r="N27" s="7">
        <v>2</v>
      </c>
      <c r="O27" s="1" t="s">
        <v>81</v>
      </c>
      <c r="P27" s="1"/>
      <c r="Q27" s="7"/>
      <c r="R27" s="1"/>
    </row>
    <row r="28" spans="2:18" x14ac:dyDescent="0.25">
      <c r="B28" s="7">
        <v>7</v>
      </c>
      <c r="C28" s="7"/>
      <c r="D28" s="25"/>
      <c r="E28" s="27"/>
      <c r="F28" s="22"/>
      <c r="I28" s="3">
        <v>24</v>
      </c>
      <c r="J28" s="1">
        <v>955222006</v>
      </c>
      <c r="K28" s="1" t="s">
        <v>27</v>
      </c>
      <c r="L28" s="7" t="s">
        <v>88</v>
      </c>
      <c r="M28" s="7">
        <v>2</v>
      </c>
      <c r="N28" s="7">
        <v>2</v>
      </c>
      <c r="O28" s="1" t="s">
        <v>81</v>
      </c>
      <c r="P28" s="1"/>
      <c r="Q28" s="7"/>
      <c r="R28" s="1"/>
    </row>
    <row r="29" spans="2:18" x14ac:dyDescent="0.25">
      <c r="I29" s="3">
        <v>25</v>
      </c>
      <c r="J29" s="1">
        <v>955222007</v>
      </c>
      <c r="K29" s="1" t="s">
        <v>28</v>
      </c>
      <c r="L29" s="7" t="s">
        <v>88</v>
      </c>
      <c r="M29" s="7">
        <v>2</v>
      </c>
      <c r="N29" s="7">
        <v>2</v>
      </c>
      <c r="O29" s="1" t="s">
        <v>78</v>
      </c>
      <c r="P29" s="1" t="s">
        <v>128</v>
      </c>
      <c r="Q29" s="7" t="str">
        <f>IFERROR(VLOOKUP(P29,data!$J$4:$K$22,2),"")</f>
        <v>Essential</v>
      </c>
      <c r="R29" s="1" t="s">
        <v>177</v>
      </c>
    </row>
    <row r="30" spans="2:18" x14ac:dyDescent="0.25">
      <c r="I30" s="3">
        <v>26</v>
      </c>
      <c r="J30" s="1">
        <v>955221107</v>
      </c>
      <c r="K30" s="1" t="s">
        <v>29</v>
      </c>
      <c r="L30" s="7" t="s">
        <v>89</v>
      </c>
      <c r="M30" s="7">
        <v>1</v>
      </c>
      <c r="N30" s="7">
        <v>2</v>
      </c>
      <c r="O30" s="1" t="s">
        <v>78</v>
      </c>
      <c r="P30" s="1" t="s">
        <v>128</v>
      </c>
      <c r="Q30" s="7" t="str">
        <f>IFERROR(VLOOKUP(P30,data!$J$4:$K$22,2),"")</f>
        <v>Essential</v>
      </c>
      <c r="R30" s="1" t="s">
        <v>178</v>
      </c>
    </row>
    <row r="31" spans="2:18" x14ac:dyDescent="0.25">
      <c r="I31" s="3">
        <v>27</v>
      </c>
      <c r="J31" s="1">
        <v>955221008</v>
      </c>
      <c r="K31" s="1" t="s">
        <v>30</v>
      </c>
      <c r="L31" s="7" t="s">
        <v>88</v>
      </c>
      <c r="M31" s="7">
        <v>1</v>
      </c>
      <c r="N31" s="7">
        <v>2</v>
      </c>
      <c r="O31" s="1" t="s">
        <v>82</v>
      </c>
      <c r="P31" s="1" t="s">
        <v>129</v>
      </c>
      <c r="Q31" s="7" t="str">
        <f>IFERROR(VLOOKUP(P31,data!$J$4:$K$22,2),"")</f>
        <v>Essential</v>
      </c>
      <c r="R31" s="1" t="s">
        <v>179</v>
      </c>
    </row>
    <row r="32" spans="2:18" x14ac:dyDescent="0.25">
      <c r="I32" s="3">
        <v>28</v>
      </c>
      <c r="J32" s="1">
        <v>955221108</v>
      </c>
      <c r="K32" s="1" t="s">
        <v>31</v>
      </c>
      <c r="L32" s="7" t="s">
        <v>89</v>
      </c>
      <c r="M32" s="7">
        <v>1</v>
      </c>
      <c r="N32" s="7">
        <v>2</v>
      </c>
      <c r="O32" s="1" t="s">
        <v>82</v>
      </c>
      <c r="P32" s="1" t="s">
        <v>129</v>
      </c>
      <c r="Q32" s="7" t="str">
        <f>IFERROR(VLOOKUP(P32,data!$J$4:$K$22,2),"")</f>
        <v>Essential</v>
      </c>
      <c r="R32" s="1" t="s">
        <v>179</v>
      </c>
    </row>
    <row r="33" spans="9:18" x14ac:dyDescent="0.25">
      <c r="I33" s="3">
        <v>29</v>
      </c>
      <c r="J33" s="1">
        <v>955331001</v>
      </c>
      <c r="K33" s="1" t="s">
        <v>32</v>
      </c>
      <c r="L33" s="7" t="s">
        <v>88</v>
      </c>
      <c r="M33" s="7">
        <v>1</v>
      </c>
      <c r="N33" s="7">
        <v>3</v>
      </c>
      <c r="O33" s="1" t="s">
        <v>81</v>
      </c>
      <c r="P33" s="1" t="s">
        <v>125</v>
      </c>
      <c r="Q33" s="7" t="str">
        <f>IFERROR(VLOOKUP(P33,data!$J$4:$K$22,2),"")</f>
        <v>Essential</v>
      </c>
      <c r="R33" s="1" t="s">
        <v>180</v>
      </c>
    </row>
    <row r="34" spans="9:18" x14ac:dyDescent="0.25">
      <c r="I34" s="3">
        <v>30</v>
      </c>
      <c r="J34" s="1">
        <v>955332101</v>
      </c>
      <c r="K34" s="1" t="s">
        <v>33</v>
      </c>
      <c r="L34" s="7" t="s">
        <v>89</v>
      </c>
      <c r="M34" s="7">
        <v>2</v>
      </c>
      <c r="N34" s="7">
        <v>3</v>
      </c>
      <c r="O34" s="1" t="s">
        <v>81</v>
      </c>
      <c r="P34" s="1" t="s">
        <v>140</v>
      </c>
      <c r="Q34" s="7" t="str">
        <f>IFERROR(VLOOKUP(P34,data!$J$4:$K$22,2),"")</f>
        <v>Supplemental</v>
      </c>
      <c r="R34" s="1" t="s">
        <v>181</v>
      </c>
    </row>
    <row r="35" spans="9:18" x14ac:dyDescent="0.25">
      <c r="I35" s="3">
        <v>31</v>
      </c>
      <c r="J35" s="1">
        <v>955331002</v>
      </c>
      <c r="K35" s="1" t="s">
        <v>34</v>
      </c>
      <c r="L35" s="7" t="s">
        <v>88</v>
      </c>
      <c r="M35" s="7">
        <v>1</v>
      </c>
      <c r="N35" s="7">
        <v>3</v>
      </c>
      <c r="O35" s="1" t="s">
        <v>80</v>
      </c>
      <c r="P35" s="1" t="s">
        <v>123</v>
      </c>
      <c r="Q35" s="7" t="str">
        <f>IFERROR(VLOOKUP(P35,data!$J$4:$K$22,2),"")</f>
        <v>Essential</v>
      </c>
      <c r="R35" s="1" t="s">
        <v>182</v>
      </c>
    </row>
    <row r="36" spans="9:18" x14ac:dyDescent="0.25">
      <c r="I36" s="3">
        <v>32</v>
      </c>
      <c r="J36" s="1">
        <v>955332102</v>
      </c>
      <c r="K36" s="1" t="s">
        <v>35</v>
      </c>
      <c r="L36" s="7" t="s">
        <v>89</v>
      </c>
      <c r="M36" s="7">
        <v>2</v>
      </c>
      <c r="N36" s="7">
        <v>3</v>
      </c>
      <c r="O36" s="1" t="s">
        <v>80</v>
      </c>
      <c r="P36" s="1" t="s">
        <v>130</v>
      </c>
      <c r="Q36" s="7" t="str">
        <f>IFERROR(VLOOKUP(P36,data!$J$4:$K$22,2),"")</f>
        <v>Essential</v>
      </c>
      <c r="R36" s="1" t="s">
        <v>183</v>
      </c>
    </row>
    <row r="37" spans="9:18" x14ac:dyDescent="0.25">
      <c r="I37" s="3">
        <v>33</v>
      </c>
      <c r="J37" s="1">
        <v>955331003</v>
      </c>
      <c r="K37" s="1" t="s">
        <v>36</v>
      </c>
      <c r="L37" s="7" t="s">
        <v>88</v>
      </c>
      <c r="M37" s="7">
        <v>1</v>
      </c>
      <c r="N37" s="7">
        <v>3</v>
      </c>
      <c r="O37" s="1" t="s">
        <v>82</v>
      </c>
      <c r="P37" s="1" t="s">
        <v>130</v>
      </c>
      <c r="Q37" s="7" t="str">
        <f>IFERROR(VLOOKUP(P37,data!$J$4:$K$22,2),"")</f>
        <v>Essential</v>
      </c>
      <c r="R37" s="1" t="s">
        <v>184</v>
      </c>
    </row>
    <row r="38" spans="9:18" x14ac:dyDescent="0.25">
      <c r="I38" s="3">
        <v>34</v>
      </c>
      <c r="J38" s="1">
        <v>955332103</v>
      </c>
      <c r="K38" s="1" t="s">
        <v>37</v>
      </c>
      <c r="L38" s="7" t="s">
        <v>89</v>
      </c>
      <c r="M38" s="7">
        <v>2</v>
      </c>
      <c r="N38" s="7">
        <v>3</v>
      </c>
      <c r="O38" s="1" t="s">
        <v>82</v>
      </c>
      <c r="P38" s="1" t="s">
        <v>130</v>
      </c>
      <c r="Q38" s="7" t="str">
        <f>IFERROR(VLOOKUP(P38,data!$J$4:$K$22,2),"")</f>
        <v>Essential</v>
      </c>
      <c r="R38" s="1" t="s">
        <v>185</v>
      </c>
    </row>
    <row r="39" spans="9:18" x14ac:dyDescent="0.25">
      <c r="I39" s="3">
        <v>35</v>
      </c>
      <c r="J39" s="1">
        <v>955321004</v>
      </c>
      <c r="K39" s="1" t="s">
        <v>38</v>
      </c>
      <c r="L39" s="7" t="s">
        <v>88</v>
      </c>
      <c r="M39" s="7">
        <v>1</v>
      </c>
      <c r="N39" s="7">
        <v>3</v>
      </c>
      <c r="O39" s="1" t="s">
        <v>81</v>
      </c>
      <c r="P39" s="1" t="s">
        <v>151</v>
      </c>
      <c r="Q39" s="7" t="str">
        <f>IFERROR(VLOOKUP(P39,data!$J$4:$K$22,2),"")</f>
        <v>Supplemental</v>
      </c>
      <c r="R39" s="1" t="s">
        <v>186</v>
      </c>
    </row>
    <row r="40" spans="9:18" x14ac:dyDescent="0.25">
      <c r="I40" s="3">
        <v>36</v>
      </c>
      <c r="J40" s="1">
        <v>955322104</v>
      </c>
      <c r="K40" s="1" t="s">
        <v>39</v>
      </c>
      <c r="L40" s="7" t="s">
        <v>89</v>
      </c>
      <c r="M40" s="7">
        <v>2</v>
      </c>
      <c r="N40" s="7">
        <v>3</v>
      </c>
      <c r="O40" s="1" t="s">
        <v>81</v>
      </c>
      <c r="P40" s="1" t="s">
        <v>151</v>
      </c>
      <c r="Q40" s="7" t="str">
        <f>IFERROR(VLOOKUP(P40,data!$J$4:$K$22,2),"")</f>
        <v>Supplemental</v>
      </c>
      <c r="R40" s="1" t="s">
        <v>186</v>
      </c>
    </row>
    <row r="41" spans="9:18" x14ac:dyDescent="0.25">
      <c r="I41" s="3">
        <v>37</v>
      </c>
      <c r="J41" s="1">
        <v>955321005</v>
      </c>
      <c r="K41" s="1" t="s">
        <v>40</v>
      </c>
      <c r="L41" s="7" t="s">
        <v>88</v>
      </c>
      <c r="M41" s="7">
        <v>1</v>
      </c>
      <c r="N41" s="7">
        <v>3</v>
      </c>
      <c r="O41" s="1" t="s">
        <v>67</v>
      </c>
      <c r="P41" s="1" t="s">
        <v>121</v>
      </c>
      <c r="Q41" s="7" t="str">
        <f>IFERROR(VLOOKUP(P41,data!$J$4:$K$22,2),"")</f>
        <v>Essential</v>
      </c>
      <c r="R41" s="1" t="s">
        <v>187</v>
      </c>
    </row>
    <row r="42" spans="9:18" x14ac:dyDescent="0.25">
      <c r="I42" s="3">
        <v>38</v>
      </c>
      <c r="J42" s="1">
        <v>955322105</v>
      </c>
      <c r="K42" s="1" t="s">
        <v>41</v>
      </c>
      <c r="L42" s="7" t="s">
        <v>89</v>
      </c>
      <c r="M42" s="7">
        <v>2</v>
      </c>
      <c r="N42" s="7">
        <v>3</v>
      </c>
      <c r="O42" s="1" t="s">
        <v>67</v>
      </c>
      <c r="P42" s="1" t="s">
        <v>128</v>
      </c>
      <c r="Q42" s="7" t="str">
        <f>IFERROR(VLOOKUP(P42,data!$J$4:$K$22,2),"")</f>
        <v>Essential</v>
      </c>
      <c r="R42" s="1" t="s">
        <v>187</v>
      </c>
    </row>
    <row r="43" spans="9:18" x14ac:dyDescent="0.25">
      <c r="I43" s="3">
        <v>39</v>
      </c>
      <c r="J43" s="1">
        <v>955352006</v>
      </c>
      <c r="K43" s="1" t="s">
        <v>42</v>
      </c>
      <c r="L43" s="7" t="s">
        <v>88</v>
      </c>
      <c r="M43" s="7">
        <v>2</v>
      </c>
      <c r="N43" s="7">
        <v>3</v>
      </c>
      <c r="O43" s="1" t="s">
        <v>83</v>
      </c>
      <c r="P43" s="1" t="s">
        <v>121</v>
      </c>
      <c r="Q43" s="7" t="str">
        <f>IFERROR(VLOOKUP(P43,data!$J$4:$K$22,2),"")</f>
        <v>Essential</v>
      </c>
      <c r="R43" s="1" t="s">
        <v>189</v>
      </c>
    </row>
    <row r="44" spans="9:18" x14ac:dyDescent="0.25">
      <c r="I44" s="3">
        <v>40</v>
      </c>
      <c r="J44" s="1">
        <v>955342007</v>
      </c>
      <c r="K44" s="1" t="s">
        <v>43</v>
      </c>
      <c r="L44" s="7" t="s">
        <v>88</v>
      </c>
      <c r="M44" s="7">
        <v>2</v>
      </c>
      <c r="N44" s="7">
        <v>3</v>
      </c>
      <c r="O44" s="1" t="s">
        <v>83</v>
      </c>
      <c r="P44" s="1" t="s">
        <v>149</v>
      </c>
      <c r="Q44" s="7" t="str">
        <f>IFERROR(VLOOKUP(P44,data!$J$4:$K$22,2),"")</f>
        <v>Supplemental</v>
      </c>
      <c r="R44" s="1" t="s">
        <v>188</v>
      </c>
    </row>
    <row r="45" spans="9:18" x14ac:dyDescent="0.25">
      <c r="I45" s="3">
        <v>41</v>
      </c>
      <c r="J45" s="1">
        <v>955431001</v>
      </c>
      <c r="K45" s="1" t="s">
        <v>44</v>
      </c>
      <c r="L45" s="7" t="s">
        <v>88</v>
      </c>
      <c r="M45" s="7">
        <v>1</v>
      </c>
      <c r="N45" s="7">
        <v>4</v>
      </c>
      <c r="O45" s="1" t="s">
        <v>67</v>
      </c>
      <c r="P45" s="1" t="s">
        <v>155</v>
      </c>
      <c r="Q45" s="7" t="str">
        <f>IFERROR(VLOOKUP(P45,data!$J$4:$K$22,2),"")</f>
        <v>Supplemental</v>
      </c>
      <c r="R45" s="1" t="s">
        <v>190</v>
      </c>
    </row>
    <row r="46" spans="9:18" x14ac:dyDescent="0.25">
      <c r="I46" s="3">
        <v>42</v>
      </c>
      <c r="J46" s="1">
        <v>955432101</v>
      </c>
      <c r="K46" s="1" t="s">
        <v>45</v>
      </c>
      <c r="L46" s="7" t="s">
        <v>89</v>
      </c>
      <c r="M46" s="7">
        <v>2</v>
      </c>
      <c r="N46" s="7">
        <v>4</v>
      </c>
      <c r="O46" s="1" t="s">
        <v>67</v>
      </c>
      <c r="P46" s="1" t="s">
        <v>155</v>
      </c>
      <c r="Q46" s="7" t="str">
        <f>IFERROR(VLOOKUP(P46,data!$J$4:$K$22,2),"")</f>
        <v>Supplemental</v>
      </c>
      <c r="R46" s="1" t="s">
        <v>190</v>
      </c>
    </row>
    <row r="47" spans="9:18" x14ac:dyDescent="0.25">
      <c r="I47" s="3">
        <v>43</v>
      </c>
      <c r="J47" s="1">
        <v>955431002</v>
      </c>
      <c r="K47" s="1" t="s">
        <v>46</v>
      </c>
      <c r="L47" s="7" t="s">
        <v>88</v>
      </c>
      <c r="M47" s="7">
        <v>1</v>
      </c>
      <c r="N47" s="7">
        <v>4</v>
      </c>
      <c r="O47" s="1" t="s">
        <v>80</v>
      </c>
      <c r="P47" s="1" t="s">
        <v>130</v>
      </c>
      <c r="Q47" s="7" t="str">
        <f>IFERROR(VLOOKUP(P47,data!$J$4:$K$22,2),"")</f>
        <v>Essential</v>
      </c>
      <c r="R47" s="1" t="s">
        <v>191</v>
      </c>
    </row>
    <row r="48" spans="9:18" x14ac:dyDescent="0.25">
      <c r="I48" s="3">
        <v>44</v>
      </c>
      <c r="J48" s="1">
        <v>955432102</v>
      </c>
      <c r="K48" s="1" t="s">
        <v>47</v>
      </c>
      <c r="L48" s="7" t="s">
        <v>89</v>
      </c>
      <c r="M48" s="7">
        <v>2</v>
      </c>
      <c r="N48" s="7">
        <v>4</v>
      </c>
      <c r="O48" s="1" t="s">
        <v>80</v>
      </c>
      <c r="P48" s="1" t="s">
        <v>130</v>
      </c>
      <c r="Q48" s="7" t="str">
        <f>IFERROR(VLOOKUP(P48,data!$J$4:$K$22,2),"")</f>
        <v>Essential</v>
      </c>
      <c r="R48" s="1" t="s">
        <v>191</v>
      </c>
    </row>
    <row r="49" spans="9:18" x14ac:dyDescent="0.25">
      <c r="I49" s="3">
        <v>45</v>
      </c>
      <c r="J49" s="1">
        <v>955431003</v>
      </c>
      <c r="K49" s="1" t="s">
        <v>48</v>
      </c>
      <c r="L49" s="7" t="s">
        <v>88</v>
      </c>
      <c r="M49" s="7">
        <v>1</v>
      </c>
      <c r="N49" s="7">
        <v>4</v>
      </c>
      <c r="O49" s="1" t="s">
        <v>80</v>
      </c>
      <c r="P49" s="1" t="s">
        <v>128</v>
      </c>
      <c r="Q49" s="7" t="str">
        <f>IFERROR(VLOOKUP(P49,data!$J$4:$K$22,2),"")</f>
        <v>Essential</v>
      </c>
      <c r="R49" s="1" t="s">
        <v>192</v>
      </c>
    </row>
    <row r="50" spans="9:18" x14ac:dyDescent="0.25">
      <c r="I50" s="3">
        <v>46</v>
      </c>
      <c r="J50" s="1">
        <v>955431103</v>
      </c>
      <c r="K50" s="1" t="s">
        <v>49</v>
      </c>
      <c r="L50" s="7" t="s">
        <v>89</v>
      </c>
      <c r="M50" s="7">
        <v>1</v>
      </c>
      <c r="N50" s="7">
        <v>4</v>
      </c>
      <c r="O50" s="1" t="s">
        <v>80</v>
      </c>
      <c r="P50" s="1" t="s">
        <v>128</v>
      </c>
      <c r="Q50" s="7" t="str">
        <f>IFERROR(VLOOKUP(P50,data!$J$4:$K$22,2),"")</f>
        <v>Essential</v>
      </c>
      <c r="R50" s="1" t="s">
        <v>192</v>
      </c>
    </row>
    <row r="51" spans="9:18" x14ac:dyDescent="0.25">
      <c r="I51" s="3">
        <v>47</v>
      </c>
      <c r="J51" s="1">
        <v>955431004</v>
      </c>
      <c r="K51" s="1" t="s">
        <v>50</v>
      </c>
      <c r="L51" s="7" t="s">
        <v>88</v>
      </c>
      <c r="M51" s="7">
        <v>1</v>
      </c>
      <c r="N51" s="7">
        <v>4</v>
      </c>
      <c r="O51" s="1" t="s">
        <v>82</v>
      </c>
      <c r="P51" s="1" t="s">
        <v>153</v>
      </c>
      <c r="Q51" s="7" t="str">
        <f>IFERROR(VLOOKUP(P51,data!$J$4:$K$22,2),"")</f>
        <v>Supplemental</v>
      </c>
      <c r="R51" s="1" t="s">
        <v>193</v>
      </c>
    </row>
    <row r="52" spans="9:18" x14ac:dyDescent="0.25">
      <c r="I52" s="3">
        <v>48</v>
      </c>
      <c r="J52" s="1">
        <v>955432104</v>
      </c>
      <c r="K52" s="1" t="s">
        <v>51</v>
      </c>
      <c r="L52" s="7" t="s">
        <v>89</v>
      </c>
      <c r="M52" s="7">
        <v>2</v>
      </c>
      <c r="N52" s="7">
        <v>4</v>
      </c>
      <c r="O52" s="1" t="s">
        <v>82</v>
      </c>
      <c r="P52" s="1" t="s">
        <v>153</v>
      </c>
      <c r="Q52" s="7" t="str">
        <f>IFERROR(VLOOKUP(P52,data!$J$4:$K$22,2),"")</f>
        <v>Supplemental</v>
      </c>
      <c r="R52" s="1" t="s">
        <v>194</v>
      </c>
    </row>
    <row r="53" spans="9:18" x14ac:dyDescent="0.25">
      <c r="I53" s="3">
        <v>49</v>
      </c>
      <c r="J53" s="1">
        <v>955431005</v>
      </c>
      <c r="K53" s="1" t="s">
        <v>52</v>
      </c>
      <c r="L53" s="7" t="s">
        <v>88</v>
      </c>
      <c r="M53" s="7">
        <v>1</v>
      </c>
      <c r="N53" s="7">
        <v>4</v>
      </c>
      <c r="O53" s="1" t="s">
        <v>82</v>
      </c>
      <c r="P53" s="1" t="s">
        <v>153</v>
      </c>
      <c r="Q53" s="7" t="str">
        <f>IFERROR(VLOOKUP(P53,data!$J$4:$K$22,2),"")</f>
        <v>Supplemental</v>
      </c>
      <c r="R53" s="1" t="s">
        <v>195</v>
      </c>
    </row>
    <row r="54" spans="9:18" x14ac:dyDescent="0.25">
      <c r="I54" s="3">
        <v>50</v>
      </c>
      <c r="J54" s="1">
        <v>955431105</v>
      </c>
      <c r="K54" s="1" t="s">
        <v>53</v>
      </c>
      <c r="L54" s="7" t="s">
        <v>89</v>
      </c>
      <c r="M54" s="7">
        <v>1</v>
      </c>
      <c r="N54" s="7">
        <v>4</v>
      </c>
      <c r="O54" s="1" t="s">
        <v>82</v>
      </c>
      <c r="P54" s="1" t="s">
        <v>153</v>
      </c>
      <c r="Q54" s="7" t="str">
        <f>IFERROR(VLOOKUP(P54,data!$J$4:$K$22,2),"")</f>
        <v>Supplemental</v>
      </c>
      <c r="R54" s="1" t="s">
        <v>195</v>
      </c>
    </row>
    <row r="55" spans="9:18" x14ac:dyDescent="0.25">
      <c r="I55" s="3">
        <v>51</v>
      </c>
      <c r="J55" s="1">
        <v>955431006</v>
      </c>
      <c r="K55" s="1" t="s">
        <v>54</v>
      </c>
      <c r="L55" s="7" t="s">
        <v>88</v>
      </c>
      <c r="M55" s="7">
        <v>1</v>
      </c>
      <c r="N55" s="7">
        <v>4</v>
      </c>
      <c r="O55" s="1" t="s">
        <v>81</v>
      </c>
      <c r="P55" s="1" t="s">
        <v>151</v>
      </c>
      <c r="Q55" s="7" t="str">
        <f>IFERROR(VLOOKUP(P55,data!$J$4:$K$22,2),"")</f>
        <v>Supplemental</v>
      </c>
      <c r="R55" s="1" t="s">
        <v>196</v>
      </c>
    </row>
    <row r="56" spans="9:18" x14ac:dyDescent="0.25">
      <c r="I56" s="3">
        <v>52</v>
      </c>
      <c r="J56" s="1">
        <v>955431106</v>
      </c>
      <c r="K56" s="1" t="s">
        <v>55</v>
      </c>
      <c r="L56" s="7" t="s">
        <v>89</v>
      </c>
      <c r="M56" s="7">
        <v>1</v>
      </c>
      <c r="N56" s="7">
        <v>4</v>
      </c>
      <c r="O56" s="1" t="s">
        <v>81</v>
      </c>
      <c r="P56" s="1" t="s">
        <v>151</v>
      </c>
      <c r="Q56" s="7" t="str">
        <f>IFERROR(VLOOKUP(P56,data!$J$4:$K$22,2),"")</f>
        <v>Supplemental</v>
      </c>
      <c r="R56" s="1" t="s">
        <v>196</v>
      </c>
    </row>
    <row r="57" spans="9:18" x14ac:dyDescent="0.25">
      <c r="I57" s="3">
        <v>53</v>
      </c>
      <c r="J57" s="1">
        <v>955431007</v>
      </c>
      <c r="K57" s="1" t="s">
        <v>85</v>
      </c>
      <c r="L57" s="7" t="s">
        <v>88</v>
      </c>
      <c r="M57" s="7">
        <v>1</v>
      </c>
      <c r="N57" s="7">
        <v>4</v>
      </c>
      <c r="O57" s="1" t="s">
        <v>67</v>
      </c>
      <c r="P57" s="1" t="s">
        <v>124</v>
      </c>
      <c r="Q57" s="7" t="str">
        <f>IFERROR(VLOOKUP(P57,data!$J$4:$K$22,2),"")</f>
        <v>Essential</v>
      </c>
      <c r="R57" s="1" t="s">
        <v>197</v>
      </c>
    </row>
    <row r="58" spans="9:18" x14ac:dyDescent="0.25">
      <c r="I58" s="3">
        <v>54</v>
      </c>
      <c r="J58" s="1">
        <v>955432107</v>
      </c>
      <c r="K58" s="1" t="s">
        <v>86</v>
      </c>
      <c r="L58" s="7" t="s">
        <v>89</v>
      </c>
      <c r="M58" s="7">
        <v>2</v>
      </c>
      <c r="N58" s="7">
        <v>4</v>
      </c>
      <c r="O58" s="1" t="s">
        <v>67</v>
      </c>
      <c r="P58" s="1" t="s">
        <v>124</v>
      </c>
      <c r="Q58" s="7" t="str">
        <f>IFERROR(VLOOKUP(P58,data!$J$4:$K$22,2),"")</f>
        <v>Essential</v>
      </c>
      <c r="R58" s="1" t="s">
        <v>197</v>
      </c>
    </row>
    <row r="59" spans="9:18" x14ac:dyDescent="0.25">
      <c r="I59" s="3">
        <v>55</v>
      </c>
      <c r="J59" s="1">
        <v>955441008</v>
      </c>
      <c r="K59" s="1" t="s">
        <v>56</v>
      </c>
      <c r="L59" s="7" t="s">
        <v>88</v>
      </c>
      <c r="M59" s="7">
        <v>1</v>
      </c>
      <c r="N59" s="7">
        <v>4</v>
      </c>
      <c r="O59" s="1" t="s">
        <v>83</v>
      </c>
      <c r="P59" s="1" t="s">
        <v>121</v>
      </c>
      <c r="Q59" s="7" t="str">
        <f>IFERROR(VLOOKUP(P59,data!$J$4:$K$22,2),"")</f>
        <v>Essential</v>
      </c>
      <c r="R59" s="1" t="s">
        <v>198</v>
      </c>
    </row>
    <row r="60" spans="9:18" x14ac:dyDescent="0.25">
      <c r="I60" s="3">
        <v>56</v>
      </c>
      <c r="J60" s="1">
        <v>955441108</v>
      </c>
      <c r="K60" s="1" t="s">
        <v>57</v>
      </c>
      <c r="L60" s="7" t="s">
        <v>89</v>
      </c>
      <c r="M60" s="7">
        <v>1</v>
      </c>
      <c r="N60" s="7">
        <v>4</v>
      </c>
      <c r="O60" s="1" t="s">
        <v>83</v>
      </c>
      <c r="P60" s="1" t="s">
        <v>121</v>
      </c>
      <c r="Q60" s="7" t="str">
        <f>IFERROR(VLOOKUP(P60,data!$J$4:$K$22,2),"")</f>
        <v>Essential</v>
      </c>
      <c r="R60" s="1" t="s">
        <v>200</v>
      </c>
    </row>
    <row r="61" spans="9:18" x14ac:dyDescent="0.25">
      <c r="I61" s="3">
        <v>57</v>
      </c>
      <c r="J61" s="1">
        <v>955451109</v>
      </c>
      <c r="K61" s="1" t="s">
        <v>58</v>
      </c>
      <c r="L61" s="7" t="s">
        <v>88</v>
      </c>
      <c r="M61" s="7">
        <v>1</v>
      </c>
      <c r="N61" s="7">
        <v>4</v>
      </c>
      <c r="O61" s="1" t="s">
        <v>83</v>
      </c>
      <c r="P61" s="1" t="s">
        <v>121</v>
      </c>
      <c r="Q61" s="7" t="str">
        <f>IFERROR(VLOOKUP(P61,data!$J$4:$K$22,2),"")</f>
        <v>Essential</v>
      </c>
      <c r="R61" s="1" t="s">
        <v>199</v>
      </c>
    </row>
    <row r="62" spans="9:18" x14ac:dyDescent="0.25">
      <c r="I62" s="3">
        <v>58</v>
      </c>
      <c r="J62" s="1">
        <v>955541001</v>
      </c>
      <c r="K62" s="1" t="s">
        <v>59</v>
      </c>
      <c r="L62" s="7" t="s">
        <v>88</v>
      </c>
      <c r="M62" s="7">
        <v>1</v>
      </c>
      <c r="N62" s="7">
        <v>5</v>
      </c>
      <c r="O62" s="1" t="s">
        <v>67</v>
      </c>
      <c r="P62" s="1" t="s">
        <v>155</v>
      </c>
      <c r="Q62" s="7" t="str">
        <f>IFERROR(VLOOKUP(P62,data!$J$4:$K$22,2),"")</f>
        <v>Supplemental</v>
      </c>
      <c r="R62" s="1" t="s">
        <v>201</v>
      </c>
    </row>
    <row r="63" spans="9:18" x14ac:dyDescent="0.25">
      <c r="I63" s="3">
        <v>59</v>
      </c>
      <c r="J63" s="1">
        <v>955542101</v>
      </c>
      <c r="K63" s="1" t="s">
        <v>60</v>
      </c>
      <c r="L63" s="7" t="s">
        <v>89</v>
      </c>
      <c r="M63" s="7">
        <v>2</v>
      </c>
      <c r="N63" s="7">
        <v>5</v>
      </c>
      <c r="O63" s="1" t="s">
        <v>67</v>
      </c>
      <c r="P63" s="1" t="s">
        <v>155</v>
      </c>
      <c r="Q63" s="7" t="str">
        <f>IFERROR(VLOOKUP(P63,data!$J$4:$K$22,2),"")</f>
        <v>Supplemental</v>
      </c>
      <c r="R63" s="1" t="s">
        <v>202</v>
      </c>
    </row>
    <row r="64" spans="9:18" x14ac:dyDescent="0.25">
      <c r="I64" s="3">
        <v>60</v>
      </c>
      <c r="J64" s="1">
        <v>955531002</v>
      </c>
      <c r="K64" s="1" t="s">
        <v>61</v>
      </c>
      <c r="L64" s="7" t="s">
        <v>88</v>
      </c>
      <c r="M64" s="7">
        <v>1</v>
      </c>
      <c r="N64" s="7">
        <v>5</v>
      </c>
      <c r="O64" s="1" t="s">
        <v>67</v>
      </c>
      <c r="P64" s="1" t="s">
        <v>119</v>
      </c>
      <c r="Q64" s="7" t="str">
        <f>IFERROR(VLOOKUP(P64,data!$J$4:$K$22,2),"")</f>
        <v>Essential</v>
      </c>
      <c r="R64" s="1" t="s">
        <v>203</v>
      </c>
    </row>
    <row r="65" spans="9:18" x14ac:dyDescent="0.25">
      <c r="I65" s="3">
        <v>61</v>
      </c>
      <c r="J65" s="1">
        <v>955531102</v>
      </c>
      <c r="K65" s="1" t="s">
        <v>62</v>
      </c>
      <c r="L65" s="7" t="s">
        <v>89</v>
      </c>
      <c r="M65" s="7">
        <v>1</v>
      </c>
      <c r="N65" s="7">
        <v>5</v>
      </c>
      <c r="O65" s="1" t="s">
        <v>67</v>
      </c>
      <c r="P65" s="1" t="s">
        <v>119</v>
      </c>
      <c r="Q65" s="7" t="str">
        <f>IFERROR(VLOOKUP(P65,data!$J$4:$K$22,2),"")</f>
        <v>Essential</v>
      </c>
      <c r="R65" s="1" t="s">
        <v>203</v>
      </c>
    </row>
    <row r="66" spans="9:18" x14ac:dyDescent="0.25">
      <c r="I66" s="3">
        <v>62</v>
      </c>
      <c r="J66" s="1">
        <v>955531003</v>
      </c>
      <c r="K66" s="1" t="s">
        <v>63</v>
      </c>
      <c r="L66" s="7" t="s">
        <v>88</v>
      </c>
      <c r="M66" s="7">
        <v>1</v>
      </c>
      <c r="N66" s="7">
        <v>5</v>
      </c>
      <c r="O66" s="1" t="s">
        <v>81</v>
      </c>
      <c r="P66" s="1" t="s">
        <v>125</v>
      </c>
      <c r="Q66" s="7" t="str">
        <f>IFERROR(VLOOKUP(P66,data!$J$4:$K$22,2),"")</f>
        <v>Essential</v>
      </c>
      <c r="R66" s="1" t="s">
        <v>204</v>
      </c>
    </row>
    <row r="67" spans="9:18" x14ac:dyDescent="0.25">
      <c r="I67" s="3">
        <v>63</v>
      </c>
      <c r="J67" s="1">
        <v>955532103</v>
      </c>
      <c r="K67" s="1" t="s">
        <v>64</v>
      </c>
      <c r="L67" s="7" t="s">
        <v>89</v>
      </c>
      <c r="M67" s="7">
        <v>2</v>
      </c>
      <c r="N67" s="7">
        <v>5</v>
      </c>
      <c r="O67" s="1" t="s">
        <v>81</v>
      </c>
      <c r="P67" s="1" t="s">
        <v>140</v>
      </c>
      <c r="Q67" s="7" t="str">
        <f>IFERROR(VLOOKUP(P67,data!$J$4:$K$22,2),"")</f>
        <v>Supplemental</v>
      </c>
      <c r="R67" s="1" t="s">
        <v>205</v>
      </c>
    </row>
    <row r="68" spans="9:18" x14ac:dyDescent="0.25">
      <c r="I68" s="3">
        <v>64</v>
      </c>
      <c r="J68" s="1">
        <v>955531004</v>
      </c>
      <c r="K68" s="1" t="s">
        <v>65</v>
      </c>
      <c r="L68" s="7" t="s">
        <v>88</v>
      </c>
      <c r="M68" s="7">
        <v>1</v>
      </c>
      <c r="N68" s="7">
        <v>5</v>
      </c>
      <c r="O68" s="1" t="s">
        <v>80</v>
      </c>
      <c r="P68" s="1" t="s">
        <v>153</v>
      </c>
      <c r="Q68" s="7" t="str">
        <f>IFERROR(VLOOKUP(P68,data!$J$4:$K$22,2),"")</f>
        <v>Supplemental</v>
      </c>
      <c r="R68" s="1" t="s">
        <v>206</v>
      </c>
    </row>
    <row r="69" spans="9:18" x14ac:dyDescent="0.25">
      <c r="I69" s="3">
        <v>65</v>
      </c>
      <c r="J69" s="1">
        <v>955532104</v>
      </c>
      <c r="K69" s="1" t="s">
        <v>66</v>
      </c>
      <c r="L69" s="7" t="s">
        <v>89</v>
      </c>
      <c r="M69" s="7">
        <v>2</v>
      </c>
      <c r="N69" s="7">
        <v>5</v>
      </c>
      <c r="O69" s="1" t="s">
        <v>80</v>
      </c>
      <c r="P69" s="1" t="s">
        <v>153</v>
      </c>
      <c r="Q69" s="7" t="str">
        <f>IFERROR(VLOOKUP(P69,data!$J$4:$K$22,2),"")</f>
        <v>Supplemental</v>
      </c>
      <c r="R69" s="1" t="s">
        <v>207</v>
      </c>
    </row>
    <row r="70" spans="9:18" x14ac:dyDescent="0.25">
      <c r="I70" s="3">
        <v>66</v>
      </c>
      <c r="J70" s="1">
        <v>955531005</v>
      </c>
      <c r="K70" s="1" t="s">
        <v>67</v>
      </c>
      <c r="L70" s="7" t="s">
        <v>88</v>
      </c>
      <c r="M70" s="7">
        <v>1</v>
      </c>
      <c r="N70" s="7">
        <v>5</v>
      </c>
      <c r="O70" s="1" t="s">
        <v>67</v>
      </c>
      <c r="P70" s="1" t="s">
        <v>128</v>
      </c>
      <c r="Q70" s="7" t="str">
        <f>IFERROR(VLOOKUP(P70,data!$J$4:$K$22,2),"")</f>
        <v>Essential</v>
      </c>
      <c r="R70" s="1" t="s">
        <v>208</v>
      </c>
    </row>
    <row r="71" spans="9:18" x14ac:dyDescent="0.25">
      <c r="I71" s="3">
        <v>67</v>
      </c>
      <c r="J71" s="1">
        <v>955531105</v>
      </c>
      <c r="K71" s="1" t="s">
        <v>68</v>
      </c>
      <c r="L71" s="7" t="s">
        <v>89</v>
      </c>
      <c r="M71" s="7">
        <v>1</v>
      </c>
      <c r="N71" s="7">
        <v>5</v>
      </c>
      <c r="O71" s="1" t="s">
        <v>67</v>
      </c>
      <c r="P71" s="1" t="s">
        <v>128</v>
      </c>
      <c r="Q71" s="7" t="str">
        <f>IFERROR(VLOOKUP(P71,data!$J$4:$K$22,2),"")</f>
        <v>Essential</v>
      </c>
      <c r="R71" s="1" t="s">
        <v>209</v>
      </c>
    </row>
    <row r="72" spans="9:18" x14ac:dyDescent="0.25">
      <c r="I72" s="3">
        <v>68</v>
      </c>
      <c r="J72" s="1">
        <v>955531006</v>
      </c>
      <c r="K72" s="1" t="s">
        <v>69</v>
      </c>
      <c r="L72" s="7" t="s">
        <v>88</v>
      </c>
      <c r="M72" s="7">
        <v>1</v>
      </c>
      <c r="N72" s="7">
        <v>5</v>
      </c>
      <c r="O72" s="1" t="s">
        <v>81</v>
      </c>
      <c r="P72" s="1" t="s">
        <v>126</v>
      </c>
      <c r="Q72" s="7" t="str">
        <f>IFERROR(VLOOKUP(P72,data!$J$4:$K$22,2),"")</f>
        <v>Essential</v>
      </c>
      <c r="R72" s="1" t="s">
        <v>210</v>
      </c>
    </row>
    <row r="73" spans="9:18" x14ac:dyDescent="0.25">
      <c r="I73" s="3">
        <v>69</v>
      </c>
      <c r="J73" s="1">
        <v>955532106</v>
      </c>
      <c r="K73" s="1" t="s">
        <v>70</v>
      </c>
      <c r="L73" s="7" t="s">
        <v>89</v>
      </c>
      <c r="M73" s="7">
        <v>2</v>
      </c>
      <c r="N73" s="7">
        <v>5</v>
      </c>
      <c r="O73" s="1" t="s">
        <v>81</v>
      </c>
      <c r="P73" s="1" t="s">
        <v>126</v>
      </c>
      <c r="Q73" s="7" t="str">
        <f>IFERROR(VLOOKUP(P73,data!$J$4:$K$22,2),"")</f>
        <v>Essential</v>
      </c>
      <c r="R73" s="1" t="s">
        <v>211</v>
      </c>
    </row>
    <row r="74" spans="9:18" x14ac:dyDescent="0.25">
      <c r="I74" s="3">
        <v>70</v>
      </c>
      <c r="J74" s="1">
        <v>955556107</v>
      </c>
      <c r="K74" s="1" t="s">
        <v>71</v>
      </c>
      <c r="L74" s="7" t="s">
        <v>89</v>
      </c>
      <c r="M74" s="7">
        <v>6</v>
      </c>
      <c r="N74" s="7">
        <v>5</v>
      </c>
      <c r="O74" s="1" t="s">
        <v>83</v>
      </c>
      <c r="P74" s="1" t="s">
        <v>121</v>
      </c>
      <c r="Q74" s="7" t="str">
        <f>IFERROR(VLOOKUP(P74,data!$J$4:$K$22,2),"")</f>
        <v>Essential</v>
      </c>
      <c r="R74" s="1" t="s">
        <v>212</v>
      </c>
    </row>
    <row r="75" spans="9:18" x14ac:dyDescent="0.25">
      <c r="I75" s="3">
        <v>71</v>
      </c>
      <c r="J75" s="1">
        <v>955651001</v>
      </c>
      <c r="K75" s="1" t="s">
        <v>72</v>
      </c>
      <c r="L75" s="7" t="s">
        <v>88</v>
      </c>
      <c r="M75" s="7">
        <v>1</v>
      </c>
      <c r="N75" s="7">
        <v>6</v>
      </c>
      <c r="O75" s="1" t="s">
        <v>83</v>
      </c>
      <c r="P75" s="1" t="s">
        <v>121</v>
      </c>
      <c r="Q75" s="7" t="str">
        <f>IFERROR(VLOOKUP(P75,data!$J$4:$K$22,2),"")</f>
        <v>Essential</v>
      </c>
      <c r="R75" s="1" t="s">
        <v>213</v>
      </c>
    </row>
    <row r="76" spans="9:18" x14ac:dyDescent="0.25">
      <c r="I76" s="3">
        <v>72</v>
      </c>
      <c r="J76" s="1">
        <v>955642102</v>
      </c>
      <c r="K76" s="1" t="s">
        <v>73</v>
      </c>
      <c r="L76" s="7" t="s">
        <v>89</v>
      </c>
      <c r="M76" s="7">
        <v>2</v>
      </c>
      <c r="N76" s="7">
        <v>6</v>
      </c>
      <c r="O76" s="1" t="s">
        <v>83</v>
      </c>
      <c r="P76" s="1" t="s">
        <v>128</v>
      </c>
      <c r="Q76" s="7" t="str">
        <f>IFERROR(VLOOKUP(P76,data!$J$4:$K$22,2),"")</f>
        <v>Essential</v>
      </c>
      <c r="R76" s="1" t="s">
        <v>214</v>
      </c>
    </row>
    <row r="77" spans="9:18" x14ac:dyDescent="0.25">
      <c r="I77" s="3">
        <v>73</v>
      </c>
      <c r="J77" s="1">
        <v>955646103</v>
      </c>
      <c r="K77" s="1" t="s">
        <v>74</v>
      </c>
      <c r="L77" s="7" t="s">
        <v>89</v>
      </c>
      <c r="M77" s="7">
        <v>4</v>
      </c>
      <c r="N77" s="7">
        <v>6</v>
      </c>
      <c r="O77" s="1" t="s">
        <v>83</v>
      </c>
      <c r="P77" s="1" t="s">
        <v>121</v>
      </c>
      <c r="Q77" s="7" t="str">
        <f>IFERROR(VLOOKUP(P77,data!$J$4:$K$22,2),"")</f>
        <v>Essential</v>
      </c>
      <c r="R77" s="1" t="s">
        <v>215</v>
      </c>
    </row>
    <row r="78" spans="9:18" x14ac:dyDescent="0.25">
      <c r="M78" s="14">
        <f>SUM(M5:M77)</f>
        <v>113</v>
      </c>
    </row>
  </sheetData>
  <autoFilter ref="I4:P4" xr:uid="{00000000-0009-0000-0000-000001000000}"/>
  <mergeCells count="12">
    <mergeCell ref="D28:E28"/>
    <mergeCell ref="C18:F18"/>
    <mergeCell ref="C19:F19"/>
    <mergeCell ref="D23:E23"/>
    <mergeCell ref="D24:E24"/>
    <mergeCell ref="D25:E25"/>
    <mergeCell ref="D26:E26"/>
    <mergeCell ref="C15:F15"/>
    <mergeCell ref="C17:F17"/>
    <mergeCell ref="D21:E21"/>
    <mergeCell ref="D22:E22"/>
    <mergeCell ref="D27:E27"/>
  </mergeCells>
  <conditionalFormatting sqref="N5:N77">
    <cfRule type="cellIs" dxfId="12" priority="12" operator="equal">
      <formula>6</formula>
    </cfRule>
    <cfRule type="cellIs" dxfId="11" priority="13" operator="equal">
      <formula>5</formula>
    </cfRule>
    <cfRule type="cellIs" dxfId="10" priority="14" operator="equal">
      <formula>4</formula>
    </cfRule>
    <cfRule type="cellIs" dxfId="9" priority="15" operator="equal">
      <formula>3</formula>
    </cfRule>
    <cfRule type="cellIs" dxfId="8" priority="16" operator="equal">
      <formula>2</formula>
    </cfRule>
    <cfRule type="cellIs" dxfId="7" priority="17" operator="equal">
      <formula>1</formula>
    </cfRule>
  </conditionalFormatting>
  <conditionalFormatting sqref="M5:M77">
    <cfRule type="cellIs" dxfId="6" priority="9" operator="greaterThan">
      <formula>2</formula>
    </cfRule>
    <cfRule type="cellIs" dxfId="5" priority="10" operator="equal">
      <formula>2</formula>
    </cfRule>
    <cfRule type="cellIs" dxfId="4" priority="11" operator="equal">
      <formula>1</formula>
    </cfRule>
  </conditionalFormatting>
  <conditionalFormatting sqref="Q6:Q77">
    <cfRule type="cellIs" dxfId="3" priority="3" operator="equal">
      <formula>"Supplemental"</formula>
    </cfRule>
    <cfRule type="cellIs" dxfId="2" priority="4" operator="equal">
      <formula>"Essential"</formula>
    </cfRule>
  </conditionalFormatting>
  <conditionalFormatting sqref="L5:L77">
    <cfRule type="cellIs" dxfId="1" priority="1" operator="equal">
      <formula>"praktikum"</formula>
    </cfRule>
    <cfRule type="cellIs" dxfId="0" priority="2" operator="equal">
      <formula>"teori"</formula>
    </cfRule>
  </conditionalFormatting>
  <dataValidations count="4">
    <dataValidation type="list" allowBlank="1" showInputMessage="1" showErrorMessage="1" sqref="P5:P77 Q5:R5" xr:uid="{00000000-0002-0000-0100-000000000000}">
      <formula1>data_knowledgearea</formula1>
    </dataValidation>
    <dataValidation type="list" showInputMessage="1" showErrorMessage="1" sqref="N5:N77" xr:uid="{00000000-0002-0000-0100-000001000000}">
      <formula1>data_semester</formula1>
    </dataValidation>
    <dataValidation type="list" showInputMessage="1" showErrorMessage="1" sqref="O5:O77" xr:uid="{00000000-0002-0000-0100-000002000000}">
      <formula1>data_bahan_kajian</formula1>
    </dataValidation>
    <dataValidation type="list" allowBlank="1" showInputMessage="1" showErrorMessage="1" sqref="L5:L77" xr:uid="{00000000-0002-0000-0100-000003000000}">
      <formula1>data_tp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20XX-TIX-NOKELOMPOK-ITKA</vt:lpstr>
      <vt:lpstr>data_bahan_kajian</vt:lpstr>
      <vt:lpstr>data_code</vt:lpstr>
      <vt:lpstr>data_domain</vt:lpstr>
      <vt:lpstr>data_knowledgearea</vt:lpstr>
      <vt:lpstr>data_percent</vt:lpstr>
      <vt:lpstr>data_semester</vt:lpstr>
      <vt:lpstr>data_tp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2019-12-04T21:55:53Z</dcterms:modified>
</cp:coreProperties>
</file>