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442" i="12" l="1"/>
  <c r="C443" i="12"/>
  <c r="C444" i="12"/>
  <c r="C445" i="12"/>
  <c r="C446" i="12"/>
  <c r="C447" i="12"/>
  <c r="C448" i="12"/>
  <c r="C449" i="12"/>
  <c r="C450" i="12"/>
  <c r="C451" i="12"/>
  <c r="C452" i="12"/>
  <c r="C453" i="12"/>
  <c r="C454" i="12"/>
  <c r="C455" i="12"/>
  <c r="C456" i="12"/>
  <c r="C457" i="12"/>
  <c r="C441" i="12"/>
  <c r="C415" i="12"/>
  <c r="C416" i="12"/>
  <c r="C417" i="12"/>
  <c r="C418" i="12"/>
  <c r="C419" i="12"/>
  <c r="C420" i="12"/>
  <c r="C421" i="12"/>
  <c r="C422" i="12"/>
  <c r="C423" i="12"/>
  <c r="C424" i="12"/>
  <c r="C425" i="12"/>
  <c r="C426" i="12"/>
  <c r="C427" i="12"/>
  <c r="C428" i="12"/>
  <c r="C429" i="12"/>
  <c r="C430" i="12"/>
  <c r="C431" i="12"/>
  <c r="C432" i="12"/>
  <c r="C433" i="12"/>
  <c r="C434" i="12"/>
  <c r="C435" i="12"/>
  <c r="C436" i="12"/>
  <c r="C437" i="12"/>
  <c r="C438" i="12"/>
  <c r="C439" i="12"/>
  <c r="C440" i="12"/>
  <c r="I37" i="20"/>
  <c r="K37" i="20"/>
  <c r="K38" i="20"/>
  <c r="K36" i="20"/>
  <c r="C412" i="12"/>
  <c r="C413" i="12"/>
  <c r="C414"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<sst xmlns="http://schemas.openxmlformats.org/spreadsheetml/2006/main" count="2388" uniqueCount="1100">
  <si>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</si>
  <si>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</si>
  <si>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</si>
  <si>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</si>
  <si>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</si>
  <si>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</si>
  <si>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</si>
  <si>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</si>
  <si>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</si>
  <si>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</si>
  <si>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</si>
  <si>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</si>
  <si>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</si>
  <si>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</si>
  <si>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</si>
  <si>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</si>
  <si>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</si>
  <si>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</si>
  <si>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</si>
  <si>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</si>
  <si>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</si>
  <si>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</si>
  <si>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</si>
  <si>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</si>
  <si>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</si>
  <si>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</si>
  <si>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</si>
  <si>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</si>
  <si>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</si>
  <si>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</si>
  <si>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</si>
  <si>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</si>
  <si>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</si>
  <si>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</si>
  <si>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</si>
  <si>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</si>
  <si>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</si>
  <si>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</si>
  <si>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</si>
  <si>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</si>
  <si>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</si>
  <si>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</si>
  <si>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</si>
  <si>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</si>
  <si>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</si>
  <si>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</si>
  <si>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</si>
  <si>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</si>
  <si>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</si>
  <si>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</si>
  <si>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</si>
  <si>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</si>
  <si>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</si>
  <si>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</si>
  <si>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</si>
  <si>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</si>
  <si>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</si>
  <si>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</si>
  <si>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</si>
  <si>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</si>
  <si>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</si>
  <si>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</si>
  <si>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</si>
  <si>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</si>
  <si>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</si>
  <si>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</si>
  <si>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</si>
  <si>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</si>
  <si>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</si>
  <si>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</si>
  <si>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</si>
  <si>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</si>
  <si>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</si>
  <si>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</si>
  <si>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</si>
  <si>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</si>
  <si>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</si>
  <si>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</si>
  <si>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</si>
  <si>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</si>
  <si>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</si>
  <si>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</si>
  <si>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</si>
  <si>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</si>
  <si>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</si>
  <si>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</si>
  <si>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</si>
  <si>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</si>
  <si>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</si>
  <si>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</si>
  <si>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</si>
  <si>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</si>
  <si>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</si>
  <si>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</si>
  <si>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</si>
  <si>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</si>
  <si>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</si>
  <si>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</si>
  <si>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</si>
  <si>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</si>
  <si>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</si>
  <si>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</si>
  <si>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</si>
  <si>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</si>
  <si>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</si>
  <si>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</si>
  <si>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</si>
  <si>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</si>
  <si>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</si>
  <si>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</si>
  <si>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</si>
  <si>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</si>
  <si>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</si>
  <si>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</si>
  <si>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</si>
  <si>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</si>
  <si>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</si>
  <si>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</si>
  <si>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</si>
  <si>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</si>
  <si>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</si>
  <si>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</si>
  <si>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</si>
  <si>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</si>
  <si>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</si>
  <si>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</si>
  <si>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</si>
  <si>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</si>
  <si>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</si>
  <si>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</si>
  <si>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</si>
  <si>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</si>
  <si>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</si>
  <si>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</si>
  <si>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</si>
  <si>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</si>
  <si>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</si>
  <si>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</si>
  <si>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</si>
  <si>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</si>
  <si>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</si>
  <si>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</si>
  <si>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</si>
  <si>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</si>
  <si>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</si>
  <si>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</si>
  <si>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</si>
  <si>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</si>
  <si>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</si>
  <si>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</si>
  <si>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</si>
  <si>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</si>
  <si>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</si>
  <si>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</si>
  <si>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</si>
  <si>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</si>
  <si>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</si>
  <si>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</si>
  <si>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</si>
  <si>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</si>
  <si>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</si>
  <si>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</si>
  <si>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</si>
  <si>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</si>
  <si>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</si>
  <si>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</si>
  <si>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</si>
  <si>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</si>
  <si>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</si>
  <si>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</si>
  <si>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</si>
  <si>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</si>
  <si>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</si>
  <si>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</si>
  <si>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</si>
  <si>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</si>
  <si>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</si>
  <si>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</si>
  <si>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</si>
  <si>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</si>
  <si>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</si>
  <si>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</si>
  <si>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</si>
  <si>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</si>
  <si>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</si>
  <si>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</si>
  <si>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</si>
  <si>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</si>
  <si>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</si>
  <si>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</si>
  <si>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</si>
  <si>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</si>
  <si>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</si>
  <si>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</si>
  <si>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</si>
  <si>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</si>
  <si>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</si>
  <si>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</si>
  <si>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</si>
  <si>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</si>
  <si>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</si>
  <si>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</si>
  <si>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</si>
  <si>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</si>
  <si>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</si>
  <si>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</si>
  <si>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</si>
  <si>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</si>
  <si>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</si>
  <si>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</si>
  <si>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</si>
  <si>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</si>
  <si>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</si>
  <si>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</si>
  <si>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</si>
  <si>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</si>
  <si>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</si>
  <si>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</si>
  <si>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</si>
  <si>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</si>
  <si>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</si>
  <si>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</si>
  <si>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</si>
  <si>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</si>
  <si>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</si>
  <si>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</si>
  <si>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</si>
  <si>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</si>
  <si>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</si>
  <si>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</si>
  <si>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</si>
  <si>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</si>
  <si>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</si>
  <si>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</si>
  <si>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</si>
  <si>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</si>
  <si>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</si>
  <si>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</si>
  <si>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</si>
  <si>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</si>
  <si>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</si>
  <si>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</si>
  <si>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</si>
  <si>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</si>
  <si>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</si>
  <si>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</si>
  <si>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</si>
  <si>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</si>
  <si>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</si>
  <si>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</si>
  <si>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</si>
  <si>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</si>
  <si>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</si>
  <si>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</si>
  <si>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</si>
  <si>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</si>
  <si>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</si>
  <si>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</si>
  <si>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</si>
  <si>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</si>
  <si>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</si>
  <si>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</si>
  <si>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</si>
  <si>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</si>
  <si>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</si>
  <si>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</si>
  <si>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</si>
  <si>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</si>
  <si>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</si>
  <si>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</si>
  <si>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</si>
  <si>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hjärt-kärl sjukdom, högt blodtryck, diabetes eller lungsjukdom ingår i denna statistik. För diabetes och högt blodtryck/hypertoni ingår även uppgift om läkemedel har hämtats ut på recept för dessa diagnoser.</t>
  </si>
  <si>
    <t>X</t>
  </si>
  <si>
    <t>Personer som har avlidit och registrerats med covid-19 som underliggande dödsorsak i dödsorsaksintyg (ICD-10: U07.1 eller U07.2) inkomna fram till och med den 6 juni 2021 med en giltigt personnummer eller samordningsnummer.</t>
  </si>
  <si>
    <t xml:space="preserve">Antal avlidna hämtas från kodade dödsorsaksintyg som inkommit till Socialstyrelsen fram till den 6 juni 2021. Dödsorsaksintyget ska skickas till Socialstyrelsen inom tre veckor efter dödsfallet. </t>
  </si>
  <si>
    <t>Avlidna i covid-19 enligt dödsorsaksintyg inkomna fram till den 6 juni 2021</t>
  </si>
  <si>
    <t>Avlidna i covid-19 enligt dödsorsaksintyg inkomna fram till den 6 juni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</si>
  <si>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</si>
  <si>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</si>
  <si>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</si>
  <si>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</si>
  <si>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</si>
  <si>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</si>
  <si>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</si>
  <si>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</si>
  <si>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</si>
  <si>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</si>
  <si>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</si>
  <si>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</si>
  <si>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</si>
  <si>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</si>
  <si>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</si>
  <si>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</si>
  <si>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</si>
  <si>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</si>
  <si>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</si>
  <si>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</si>
  <si>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</si>
  <si>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</si>
  <si>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Södertälje</t>
  </si>
  <si>
    <t>Huddinge</t>
  </si>
  <si>
    <t>Nacka</t>
  </si>
  <si>
    <t>Haninge</t>
  </si>
  <si>
    <t>Sollentuna</t>
  </si>
  <si>
    <t>Järfälla</t>
  </si>
  <si>
    <t>Botkyrka</t>
  </si>
  <si>
    <t>Solna</t>
  </si>
  <si>
    <t>Upplands Väsby</t>
  </si>
  <si>
    <t>Norrtälje</t>
  </si>
  <si>
    <t>Sigtuna</t>
  </si>
  <si>
    <t>Täby</t>
  </si>
  <si>
    <t>Lidingö</t>
  </si>
  <si>
    <t>Sundbyberg</t>
  </si>
  <si>
    <t>Tyresö</t>
  </si>
  <si>
    <t>Värmdö</t>
  </si>
  <si>
    <t>Österåker</t>
  </si>
  <si>
    <t>Danderyd</t>
  </si>
  <si>
    <t>Upplands-Bro</t>
  </si>
  <si>
    <t>Nynäshamn</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</si>
  <si>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</si>
  <si>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</si>
  <si>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</si>
  <si>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</si>
  <si>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</si>
  <si>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</si>
  <si>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</si>
  <si>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</si>
  <si>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</si>
  <si>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</si>
  <si>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</si>
  <si>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</si>
  <si>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</si>
  <si>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</si>
  <si>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</si>
  <si>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</si>
  <si>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</si>
  <si>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</si>
  <si>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</si>
  <si>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</si>
  <si>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</si>
  <si>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</si>
  <si>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</si>
  <si>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</si>
  <si>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</si>
  <si>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</si>
  <si>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</si>
  <si>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Kinda</t>
  </si>
  <si>
    <t>Söderköping</t>
  </si>
  <si>
    <t>Ödeshög</t>
  </si>
  <si>
    <t>Åtvidaberg</t>
  </si>
  <si>
    <t>Vadstena</t>
  </si>
  <si>
    <t>Boxholm</t>
  </si>
  <si>
    <t>Ydre</t>
  </si>
  <si>
    <t>Nässjö</t>
  </si>
  <si>
    <t>Vetlanda</t>
  </si>
  <si>
    <t>Värnamo</t>
  </si>
  <si>
    <t>Gislaved</t>
  </si>
  <si>
    <t>Eksjö</t>
  </si>
  <si>
    <t>Sävsjö</t>
  </si>
  <si>
    <t>Vaggeryd</t>
  </si>
  <si>
    <t>Gnosjö</t>
  </si>
  <si>
    <t>Habo</t>
  </si>
  <si>
    <t>Tranås</t>
  </si>
  <si>
    <t>Aneby</t>
  </si>
  <si>
    <t>Mullsjö</t>
  </si>
  <si>
    <t>Växjö</t>
  </si>
  <si>
    <t>Alvesta</t>
  </si>
  <si>
    <t>Älmhult</t>
  </si>
  <si>
    <t>Ljungby</t>
  </si>
  <si>
    <t>Tingsryd</t>
  </si>
  <si>
    <t>Markaryd</t>
  </si>
  <si>
    <t>Uppvidinge</t>
  </si>
  <si>
    <t>Lessebo</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</si>
  <si>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</si>
  <si>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</si>
  <si>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</si>
  <si>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</si>
  <si>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</si>
  <si>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</si>
  <si>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</si>
  <si>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</si>
  <si>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</si>
  <si>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</si>
  <si>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</si>
  <si>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</si>
  <si>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</si>
  <si>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</si>
  <si>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</si>
  <si>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</si>
  <si>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</si>
  <si>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</si>
  <si>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Kristianstad</t>
  </si>
  <si>
    <t>Lund</t>
  </si>
  <si>
    <t>Trelleborg</t>
  </si>
  <si>
    <t>Hässleholm</t>
  </si>
  <si>
    <t>Landskrona</t>
  </si>
  <si>
    <t>Ängelholm</t>
  </si>
  <si>
    <t>Vellinge</t>
  </si>
  <si>
    <t>Burlöv</t>
  </si>
  <si>
    <t>Kävlinge</t>
  </si>
  <si>
    <t>Eslöv</t>
  </si>
  <si>
    <t>Bjuv</t>
  </si>
  <si>
    <t>Simrishamn</t>
  </si>
  <si>
    <t>Höganäs</t>
  </si>
  <si>
    <t>Staffanstorp</t>
  </si>
  <si>
    <t>Lomma</t>
  </si>
  <si>
    <t>Skurup</t>
  </si>
  <si>
    <t>Åstorp</t>
  </si>
  <si>
    <t>Östra Göinge</t>
  </si>
  <si>
    <t>Båstad</t>
  </si>
  <si>
    <t>Klippan</t>
  </si>
  <si>
    <t>Osby</t>
  </si>
  <si>
    <t>Svedala</t>
  </si>
  <si>
    <t>Örkelljunga</t>
  </si>
  <si>
    <t>Svalöv</t>
  </si>
  <si>
    <t>Ystad</t>
  </si>
  <si>
    <t>Perstorp</t>
  </si>
  <si>
    <t>Bromölla</t>
  </si>
  <si>
    <t>Hörby</t>
  </si>
  <si>
    <t>Sjöbo</t>
  </si>
  <si>
    <t>Höör</t>
  </si>
  <si>
    <t>Tomelilla</t>
  </si>
  <si>
    <t>Halmstad</t>
  </si>
  <si>
    <t>Kungsbacka</t>
  </si>
  <si>
    <t>Varberg</t>
  </si>
  <si>
    <t>Falkenberg</t>
  </si>
  <si>
    <t>Hylte</t>
  </si>
  <si>
    <t>Laholm</t>
  </si>
  <si>
    <t>Göteborg</t>
  </si>
  <si>
    <t>Borås</t>
  </si>
  <si>
    <t>Trollhättan</t>
  </si>
  <si>
    <t>Skövde</t>
  </si>
  <si>
    <t>Uddevalla</t>
  </si>
  <si>
    <t>Vänersborg</t>
  </si>
  <si>
    <t>Alingsås</t>
  </si>
  <si>
    <t>Mölndal</t>
  </si>
  <si>
    <t>Mark</t>
  </si>
  <si>
    <t>Falköping</t>
  </si>
  <si>
    <t>Lerum</t>
  </si>
  <si>
    <t>Lidköping</t>
  </si>
  <si>
    <t>Partille</t>
  </si>
  <si>
    <t>Kungälv</t>
  </si>
  <si>
    <t>Ulricehamn</t>
  </si>
  <si>
    <t>Härryda</t>
  </si>
  <si>
    <t>Ale</t>
  </si>
  <si>
    <t>Skara</t>
  </si>
  <si>
    <t>Tibro</t>
  </si>
  <si>
    <t>Åmål</t>
  </si>
  <si>
    <t>Lilla Edet</t>
  </si>
  <si>
    <t>Lysekil</t>
  </si>
  <si>
    <t>Tidaholm</t>
  </si>
  <si>
    <t>Vara</t>
  </si>
  <si>
    <t>Mariestad</t>
  </si>
  <si>
    <t>Tranemo</t>
  </si>
  <si>
    <t>Orust</t>
  </si>
  <si>
    <t>Tanum</t>
  </si>
  <si>
    <t>Herrljunga</t>
  </si>
  <si>
    <t>Munkedal</t>
  </si>
  <si>
    <t>Töreboda</t>
  </si>
  <si>
    <t>Bengtsfors</t>
  </si>
  <si>
    <t>Mellerud</t>
  </si>
  <si>
    <t>Tjörn</t>
  </si>
  <si>
    <t>Vårgårda</t>
  </si>
  <si>
    <t>Öckerö</t>
  </si>
  <si>
    <t>Hjo</t>
  </si>
  <si>
    <t>Stenungsund</t>
  </si>
  <si>
    <t>Bollebygd</t>
  </si>
  <si>
    <t>Sotenäs</t>
  </si>
  <si>
    <t>Svenljunga</t>
  </si>
  <si>
    <t>Essunga</t>
  </si>
  <si>
    <t>Strömstad</t>
  </si>
  <si>
    <t>Dals-Ed</t>
  </si>
  <si>
    <t>Färgelanda</t>
  </si>
  <si>
    <t>Grästorp</t>
  </si>
  <si>
    <t>Götene</t>
  </si>
  <si>
    <t>Gullspång</t>
  </si>
  <si>
    <t>Karlsborg</t>
  </si>
  <si>
    <t>Karlstad</t>
  </si>
  <si>
    <t>Arvika</t>
  </si>
  <si>
    <t>Kristinehamn</t>
  </si>
  <si>
    <t>Filipstad</t>
  </si>
  <si>
    <t>Munkfors</t>
  </si>
  <si>
    <t>Eda</t>
  </si>
  <si>
    <t>Hagfors</t>
  </si>
  <si>
    <t>Sunne</t>
  </si>
  <si>
    <t>Forshaga</t>
  </si>
  <si>
    <t>Kil</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</si>
  <si>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</si>
  <si>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</si>
  <si>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</si>
  <si>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</si>
  <si>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</si>
  <si>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</si>
  <si>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</si>
  <si>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</si>
  <si>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</si>
  <si>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</si>
  <si>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</si>
  <si>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</si>
  <si>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</si>
  <si>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</si>
  <si>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</si>
  <si>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</si>
  <si>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</si>
  <si>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</si>
  <si>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</si>
  <si>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</si>
  <si>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</si>
  <si>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</si>
  <si>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</si>
  <si>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</si>
  <si>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</si>
  <si>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</si>
  <si>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</si>
  <si>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</si>
  <si>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</si>
  <si>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</si>
  <si>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</si>
  <si>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</si>
  <si>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Hedemora</t>
  </si>
  <si>
    <t>Säter</t>
  </si>
  <si>
    <t>Vansbro</t>
  </si>
  <si>
    <t>Gagnef</t>
  </si>
  <si>
    <t>Orsa</t>
  </si>
  <si>
    <t>Smedjebacken</t>
  </si>
  <si>
    <t>Mora</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</si>
  <si>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</si>
  <si>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</si>
  <si>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</si>
  <si>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</si>
  <si>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</si>
  <si>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</si>
  <si>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</si>
  <si>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</si>
  <si>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</si>
  <si>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</si>
  <si>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</si>
  <si>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</si>
  <si>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</si>
  <si>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</si>
  <si>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</si>
  <si>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</si>
  <si>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</si>
  <si>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</si>
  <si>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</si>
  <si>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</si>
  <si>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</si>
  <si>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</si>
  <si>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</si>
  <si>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</si>
  <si>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</si>
  <si>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</si>
  <si>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</si>
  <si>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</si>
  <si>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</si>
  <si>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</si>
  <si>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Storuman</t>
  </si>
  <si>
    <t>Lycksele</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</si>
  <si>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</si>
  <si>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</si>
  <si>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</si>
  <si>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</si>
  <si>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</si>
  <si>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</si>
  <si>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</si>
  <si>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</si>
  <si>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</si>
  <si>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</si>
  <si>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</si>
  <si>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</si>
  <si>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</si>
  <si>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</si>
  <si>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</si>
  <si>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</si>
  <si>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</si>
  <si>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Haparanda</t>
  </si>
  <si>
    <t>Pajala</t>
  </si>
  <si>
    <t>Arjeplog</t>
  </si>
  <si>
    <t>Övertorneå</t>
  </si>
  <si>
    <t>Överkalix</t>
  </si>
  <si>
    <t>Jokkmokk</t>
  </si>
  <si>
    <t>Arvidsjaur</t>
  </si>
  <si>
    <t>Älvsbyn</t>
  </si>
  <si>
    <t>Fram till 2021-06-07</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</si>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</sst>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5">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xf numFmtId="0" fontId="21" fillId="0" borderId="39" xfId="18" applyFont="1" applyBorder="1" applyAlignment="1">
      <alignment horizontal="left"/>
    </xf>
    <xf numFmtId="0" fontId="21" fillId="0" borderId="39" xfId="18" applyFont="1" applyBorder="1" applyAlignment="1">
      <alignment horizontal="right"/>
    </xf>
    <xf numFmtId="2" fontId="21" fillId="0" borderId="39" xfId="18" applyNumberFormat="1" applyFont="1" applyBorder="1" applyAlignment="1">
      <alignment horizontal="right"/>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93</c:v>
                </c:pt>
                <c:pt idx="1">
                  <c:v>271</c:v>
                </c:pt>
                <c:pt idx="2">
                  <c:v>788</c:v>
                </c:pt>
                <c:pt idx="3">
                  <c:v>1184</c:v>
                </c:pt>
                <c:pt idx="4">
                  <c:v>1523</c:v>
                </c:pt>
                <c:pt idx="5">
                  <c:v>1533</c:v>
                </c:pt>
                <c:pt idx="6">
                  <c:v>1480</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49</c:v>
                </c:pt>
                <c:pt idx="1">
                  <c:v>95</c:v>
                </c:pt>
                <c:pt idx="2">
                  <c:v>389</c:v>
                </c:pt>
                <c:pt idx="3">
                  <c:v>699</c:v>
                </c:pt>
                <c:pt idx="4">
                  <c:v>1080</c:v>
                </c:pt>
                <c:pt idx="5">
                  <c:v>1502</c:v>
                </c:pt>
                <c:pt idx="6">
                  <c:v>2119</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51.92</c:v>
                </c:pt>
                <c:pt idx="1">
                  <c:v>77.61</c:v>
                </c:pt>
                <c:pt idx="2">
                  <c:v>30.48</c:v>
                </c:pt>
                <c:pt idx="3">
                  <c:v>13.59</c:v>
                </c:pt>
                <c:pt idx="4">
                  <c:v>15.28</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46.17</c:v>
                </c:pt>
                <c:pt idx="1">
                  <c:v>79.8</c:v>
                </c:pt>
                <c:pt idx="2">
                  <c:v>25.39</c:v>
                </c:pt>
                <c:pt idx="3">
                  <c:v>16.41</c:v>
                </c:pt>
                <c:pt idx="4">
                  <c:v>14.58</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1822</c:v>
                </c:pt>
                <c:pt idx="1">
                  <c:v>4585</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1802</c:v>
                </c:pt>
                <c:pt idx="1">
                  <c:v>3487</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statistik'!$A$37:$A$38</c:f>
              <c:strCache>
                <c:ptCount val="2"/>
                <c:pt idx="0">
                  <c:v>Särskilt boende</c:v>
                </c:pt>
                <c:pt idx="1">
                  <c:v>Hemtjänst</c:v>
                </c:pt>
              </c:strCache>
            </c:strRef>
          </c:cat>
          <c:val>
            <c:numRef>
              <c:f>'Övergripande statistik'!$D$37:$D$38</c:f>
              <c:numCache>
                <c:formatCode>#,##0</c:formatCode>
                <c:ptCount val="2"/>
                <c:pt idx="0">
                  <c:v>2491</c:v>
                </c:pt>
                <c:pt idx="1">
                  <c:v>1959</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statistik'!$A$37:$A$38</c:f>
              <c:strCache>
                <c:ptCount val="2"/>
                <c:pt idx="0">
                  <c:v>Särskilt boende</c:v>
                </c:pt>
                <c:pt idx="1">
                  <c:v>Hemtjänst</c:v>
                </c:pt>
              </c:strCache>
            </c:strRef>
          </c:cat>
          <c:val>
            <c:numRef>
              <c:f>'Övergripande statistik'!$F$37:$F$38</c:f>
              <c:numCache>
                <c:formatCode>#,##0</c:formatCode>
                <c:ptCount val="2"/>
                <c:pt idx="0">
                  <c:v>3188</c:v>
                </c:pt>
                <c:pt idx="1">
                  <c:v>1682</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4142</c:v>
                </c:pt>
                <c:pt idx="1">
                  <c:v>2261</c:v>
                </c:pt>
                <c:pt idx="2">
                  <c:v>1598</c:v>
                </c:pt>
                <c:pt idx="3">
                  <c:v>625</c:v>
                </c:pt>
                <c:pt idx="4">
                  <c:v>536</c:v>
                </c:pt>
                <c:pt idx="5">
                  <c:v>528</c:v>
                </c:pt>
                <c:pt idx="6">
                  <c:v>486</c:v>
                </c:pt>
                <c:pt idx="7">
                  <c:v>444</c:v>
                </c:pt>
                <c:pt idx="8">
                  <c:v>398</c:v>
                </c:pt>
                <c:pt idx="9">
                  <c:v>363</c:v>
                </c:pt>
                <c:pt idx="10">
                  <c:v>336</c:v>
                </c:pt>
                <c:pt idx="11">
                  <c:v>309</c:v>
                </c:pt>
                <c:pt idx="12">
                  <c:v>306</c:v>
                </c:pt>
                <c:pt idx="13">
                  <c:v>292</c:v>
                </c:pt>
                <c:pt idx="14">
                  <c:v>253</c:v>
                </c:pt>
                <c:pt idx="15">
                  <c:v>244</c:v>
                </c:pt>
                <c:pt idx="16">
                  <c:v>189</c:v>
                </c:pt>
                <c:pt idx="17">
                  <c:v>161</c:v>
                </c:pt>
                <c:pt idx="18">
                  <c:v>128</c:v>
                </c:pt>
                <c:pt idx="19">
                  <c:v>116</c:v>
                </c:pt>
                <c:pt idx="20" formatCode="General">
                  <c:v>39</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Dödsdag!$A$9:$A$456</c:f>
              <c:strCache>
                <c:ptCount val="448"/>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strCache>
            </c:strRef>
          </c:cat>
          <c:val>
            <c:numRef>
              <c:f>Dödsdag!$B$9:$B$456</c:f>
              <c:numCache>
                <c:formatCode>#,##0</c:formatCode>
                <c:ptCount val="448"/>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55</c:v>
                </c:pt>
                <c:pt idx="259">
                  <c:v>63</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61</c:v>
                </c:pt>
                <c:pt idx="277">
                  <c:v>62</c:v>
                </c:pt>
                <c:pt idx="278">
                  <c:v>77</c:v>
                </c:pt>
                <c:pt idx="279">
                  <c:v>68</c:v>
                </c:pt>
                <c:pt idx="280">
                  <c:v>76</c:v>
                </c:pt>
                <c:pt idx="281">
                  <c:v>78</c:v>
                </c:pt>
                <c:pt idx="282">
                  <c:v>78</c:v>
                </c:pt>
                <c:pt idx="283">
                  <c:v>88</c:v>
                </c:pt>
                <c:pt idx="284">
                  <c:v>83</c:v>
                </c:pt>
                <c:pt idx="285">
                  <c:v>83</c:v>
                </c:pt>
                <c:pt idx="286">
                  <c:v>110</c:v>
                </c:pt>
                <c:pt idx="287">
                  <c:v>61</c:v>
                </c:pt>
                <c:pt idx="288">
                  <c:v>82</c:v>
                </c:pt>
                <c:pt idx="289">
                  <c:v>96</c:v>
                </c:pt>
                <c:pt idx="290">
                  <c:v>80</c:v>
                </c:pt>
                <c:pt idx="291">
                  <c:v>89</c:v>
                </c:pt>
                <c:pt idx="292">
                  <c:v>83</c:v>
                </c:pt>
                <c:pt idx="293">
                  <c:v>81</c:v>
                </c:pt>
                <c:pt idx="294">
                  <c:v>85</c:v>
                </c:pt>
                <c:pt idx="295">
                  <c:v>74</c:v>
                </c:pt>
                <c:pt idx="296">
                  <c:v>94</c:v>
                </c:pt>
                <c:pt idx="297">
                  <c:v>85</c:v>
                </c:pt>
                <c:pt idx="298">
                  <c:v>79</c:v>
                </c:pt>
                <c:pt idx="299">
                  <c:v>82</c:v>
                </c:pt>
                <c:pt idx="300">
                  <c:v>83</c:v>
                </c:pt>
                <c:pt idx="301">
                  <c:v>82</c:v>
                </c:pt>
                <c:pt idx="302">
                  <c:v>88</c:v>
                </c:pt>
                <c:pt idx="303">
                  <c:v>93</c:v>
                </c:pt>
                <c:pt idx="304">
                  <c:v>81</c:v>
                </c:pt>
                <c:pt idx="305">
                  <c:v>73</c:v>
                </c:pt>
                <c:pt idx="306">
                  <c:v>61</c:v>
                </c:pt>
                <c:pt idx="307">
                  <c:v>70</c:v>
                </c:pt>
                <c:pt idx="308">
                  <c:v>87</c:v>
                </c:pt>
                <c:pt idx="309">
                  <c:v>79</c:v>
                </c:pt>
                <c:pt idx="310">
                  <c:v>87</c:v>
                </c:pt>
                <c:pt idx="311">
                  <c:v>55</c:v>
                </c:pt>
                <c:pt idx="312">
                  <c:v>51</c:v>
                </c:pt>
                <c:pt idx="313">
                  <c:v>47</c:v>
                </c:pt>
                <c:pt idx="314">
                  <c:v>55</c:v>
                </c:pt>
                <c:pt idx="315">
                  <c:v>66</c:v>
                </c:pt>
                <c:pt idx="316">
                  <c:v>52</c:v>
                </c:pt>
                <c:pt idx="317">
                  <c:v>49</c:v>
                </c:pt>
                <c:pt idx="318">
                  <c:v>58</c:v>
                </c:pt>
                <c:pt idx="319">
                  <c:v>50</c:v>
                </c:pt>
                <c:pt idx="320">
                  <c:v>42</c:v>
                </c:pt>
                <c:pt idx="321">
                  <c:v>47</c:v>
                </c:pt>
                <c:pt idx="322">
                  <c:v>36</c:v>
                </c:pt>
                <c:pt idx="323">
                  <c:v>47</c:v>
                </c:pt>
                <c:pt idx="324">
                  <c:v>30</c:v>
                </c:pt>
                <c:pt idx="325">
                  <c:v>30</c:v>
                </c:pt>
                <c:pt idx="326">
                  <c:v>33</c:v>
                </c:pt>
                <c:pt idx="327">
                  <c:v>31</c:v>
                </c:pt>
                <c:pt idx="328">
                  <c:v>36</c:v>
                </c:pt>
                <c:pt idx="329">
                  <c:v>29</c:v>
                </c:pt>
                <c:pt idx="330">
                  <c:v>21</c:v>
                </c:pt>
                <c:pt idx="331">
                  <c:v>28</c:v>
                </c:pt>
                <c:pt idx="332">
                  <c:v>26</c:v>
                </c:pt>
                <c:pt idx="333">
                  <c:v>20</c:v>
                </c:pt>
                <c:pt idx="334">
                  <c:v>21</c:v>
                </c:pt>
                <c:pt idx="335">
                  <c:v>22</c:v>
                </c:pt>
                <c:pt idx="336">
                  <c:v>19</c:v>
                </c:pt>
                <c:pt idx="337">
                  <c:v>22</c:v>
                </c:pt>
                <c:pt idx="338">
                  <c:v>14</c:v>
                </c:pt>
                <c:pt idx="339">
                  <c:v>23</c:v>
                </c:pt>
                <c:pt idx="340">
                  <c:v>22</c:v>
                </c:pt>
                <c:pt idx="341">
                  <c:v>19</c:v>
                </c:pt>
                <c:pt idx="342">
                  <c:v>24</c:v>
                </c:pt>
                <c:pt idx="343">
                  <c:v>8</c:v>
                </c:pt>
                <c:pt idx="344">
                  <c:v>22</c:v>
                </c:pt>
                <c:pt idx="345">
                  <c:v>21</c:v>
                </c:pt>
                <c:pt idx="346">
                  <c:v>17</c:v>
                </c:pt>
                <c:pt idx="347">
                  <c:v>15</c:v>
                </c:pt>
                <c:pt idx="348">
                  <c:v>21</c:v>
                </c:pt>
                <c:pt idx="349">
                  <c:v>28</c:v>
                </c:pt>
                <c:pt idx="350">
                  <c:v>26</c:v>
                </c:pt>
                <c:pt idx="351">
                  <c:v>12</c:v>
                </c:pt>
                <c:pt idx="352">
                  <c:v>17</c:v>
                </c:pt>
                <c:pt idx="353">
                  <c:v>15</c:v>
                </c:pt>
                <c:pt idx="354">
                  <c:v>14</c:v>
                </c:pt>
                <c:pt idx="355">
                  <c:v>19</c:v>
                </c:pt>
                <c:pt idx="356">
                  <c:v>22</c:v>
                </c:pt>
                <c:pt idx="357">
                  <c:v>17</c:v>
                </c:pt>
                <c:pt idx="358">
                  <c:v>16</c:v>
                </c:pt>
                <c:pt idx="359">
                  <c:v>18</c:v>
                </c:pt>
                <c:pt idx="360">
                  <c:v>14</c:v>
                </c:pt>
                <c:pt idx="361">
                  <c:v>15</c:v>
                </c:pt>
                <c:pt idx="362">
                  <c:v>21</c:v>
                </c:pt>
                <c:pt idx="363">
                  <c:v>16</c:v>
                </c:pt>
                <c:pt idx="364">
                  <c:v>15</c:v>
                </c:pt>
                <c:pt idx="365">
                  <c:v>18</c:v>
                </c:pt>
                <c:pt idx="366">
                  <c:v>17</c:v>
                </c:pt>
                <c:pt idx="367">
                  <c:v>10</c:v>
                </c:pt>
                <c:pt idx="368">
                  <c:v>23</c:v>
                </c:pt>
                <c:pt idx="369">
                  <c:v>22</c:v>
                </c:pt>
                <c:pt idx="370">
                  <c:v>20</c:v>
                </c:pt>
                <c:pt idx="371">
                  <c:v>12</c:v>
                </c:pt>
                <c:pt idx="372">
                  <c:v>13</c:v>
                </c:pt>
                <c:pt idx="373">
                  <c:v>22</c:v>
                </c:pt>
                <c:pt idx="374">
                  <c:v>20</c:v>
                </c:pt>
                <c:pt idx="375">
                  <c:v>11</c:v>
                </c:pt>
                <c:pt idx="376">
                  <c:v>12</c:v>
                </c:pt>
                <c:pt idx="377">
                  <c:v>23</c:v>
                </c:pt>
                <c:pt idx="378">
                  <c:v>13</c:v>
                </c:pt>
                <c:pt idx="379">
                  <c:v>25</c:v>
                </c:pt>
                <c:pt idx="380">
                  <c:v>22</c:v>
                </c:pt>
                <c:pt idx="381">
                  <c:v>22</c:v>
                </c:pt>
                <c:pt idx="382">
                  <c:v>14</c:v>
                </c:pt>
                <c:pt idx="383">
                  <c:v>9</c:v>
                </c:pt>
                <c:pt idx="384">
                  <c:v>22</c:v>
                </c:pt>
                <c:pt idx="385">
                  <c:v>12</c:v>
                </c:pt>
                <c:pt idx="386">
                  <c:v>22</c:v>
                </c:pt>
                <c:pt idx="387">
                  <c:v>20</c:v>
                </c:pt>
                <c:pt idx="388">
                  <c:v>19</c:v>
                </c:pt>
                <c:pt idx="389">
                  <c:v>11</c:v>
                </c:pt>
                <c:pt idx="390">
                  <c:v>12</c:v>
                </c:pt>
                <c:pt idx="391">
                  <c:v>13</c:v>
                </c:pt>
                <c:pt idx="392">
                  <c:v>17</c:v>
                </c:pt>
                <c:pt idx="393">
                  <c:v>23</c:v>
                </c:pt>
                <c:pt idx="394">
                  <c:v>15</c:v>
                </c:pt>
                <c:pt idx="395">
                  <c:v>12</c:v>
                </c:pt>
                <c:pt idx="396">
                  <c:v>16</c:v>
                </c:pt>
                <c:pt idx="397">
                  <c:v>17</c:v>
                </c:pt>
                <c:pt idx="398">
                  <c:v>11</c:v>
                </c:pt>
                <c:pt idx="399">
                  <c:v>23</c:v>
                </c:pt>
                <c:pt idx="400">
                  <c:v>20</c:v>
                </c:pt>
                <c:pt idx="401">
                  <c:v>14</c:v>
                </c:pt>
                <c:pt idx="402">
                  <c:v>15</c:v>
                </c:pt>
                <c:pt idx="403">
                  <c:v>18</c:v>
                </c:pt>
                <c:pt idx="404">
                  <c:v>19</c:v>
                </c:pt>
                <c:pt idx="405">
                  <c:v>10</c:v>
                </c:pt>
                <c:pt idx="406">
                  <c:v>24</c:v>
                </c:pt>
                <c:pt idx="407">
                  <c:v>15</c:v>
                </c:pt>
                <c:pt idx="408">
                  <c:v>16</c:v>
                </c:pt>
                <c:pt idx="409">
                  <c:v>15</c:v>
                </c:pt>
                <c:pt idx="410">
                  <c:v>10</c:v>
                </c:pt>
                <c:pt idx="411">
                  <c:v>10</c:v>
                </c:pt>
                <c:pt idx="412">
                  <c:v>15</c:v>
                </c:pt>
                <c:pt idx="413">
                  <c:v>8</c:v>
                </c:pt>
                <c:pt idx="414">
                  <c:v>13</c:v>
                </c:pt>
                <c:pt idx="415">
                  <c:v>10</c:v>
                </c:pt>
                <c:pt idx="416">
                  <c:v>14</c:v>
                </c:pt>
                <c:pt idx="417">
                  <c:v>17</c:v>
                </c:pt>
                <c:pt idx="418">
                  <c:v>13</c:v>
                </c:pt>
                <c:pt idx="419">
                  <c:v>17</c:v>
                </c:pt>
                <c:pt idx="420">
                  <c:v>9</c:v>
                </c:pt>
                <c:pt idx="421">
                  <c:v>12</c:v>
                </c:pt>
                <c:pt idx="422">
                  <c:v>12</c:v>
                </c:pt>
                <c:pt idx="423">
                  <c:v>16</c:v>
                </c:pt>
                <c:pt idx="424">
                  <c:v>12</c:v>
                </c:pt>
                <c:pt idx="425">
                  <c:v>10</c:v>
                </c:pt>
                <c:pt idx="426">
                  <c:v>7</c:v>
                </c:pt>
                <c:pt idx="427">
                  <c:v>8</c:v>
                </c:pt>
                <c:pt idx="428">
                  <c:v>6</c:v>
                </c:pt>
                <c:pt idx="429">
                  <c:v>9</c:v>
                </c:pt>
                <c:pt idx="430">
                  <c:v>7</c:v>
                </c:pt>
                <c:pt idx="431">
                  <c:v>10</c:v>
                </c:pt>
                <c:pt idx="432">
                  <c:v>10</c:v>
                </c:pt>
                <c:pt idx="433">
                  <c:v>0</c:v>
                </c:pt>
                <c:pt idx="434">
                  <c:v>4</c:v>
                </c:pt>
                <c:pt idx="435">
                  <c:v>8</c:v>
                </c:pt>
                <c:pt idx="436">
                  <c:v>4</c:v>
                </c:pt>
                <c:pt idx="437">
                  <c:v>10</c:v>
                </c:pt>
                <c:pt idx="438">
                  <c:v>0</c:v>
                </c:pt>
                <c:pt idx="439">
                  <c:v>6</c:v>
                </c:pt>
                <c:pt idx="440">
                  <c:v>0</c:v>
                </c:pt>
                <c:pt idx="441">
                  <c:v>0</c:v>
                </c:pt>
                <c:pt idx="442">
                  <c:v>5</c:v>
                </c:pt>
                <c:pt idx="443">
                  <c:v>0</c:v>
                </c:pt>
                <c:pt idx="444">
                  <c:v>0</c:v>
                </c:pt>
                <c:pt idx="445">
                  <c:v>0</c:v>
                </c:pt>
                <c:pt idx="446">
                  <c:v>0</c:v>
                </c:pt>
                <c:pt idx="447">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Vecka!$A$11:$A$76</c:f>
              <c:strCache>
                <c:ptCount val="66"/>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strCache>
            </c:strRef>
          </c:cat>
          <c:val>
            <c:numRef>
              <c:f>Vecka!$B$11:$B$76</c:f>
              <c:numCache>
                <c:formatCode>General</c:formatCode>
                <c:ptCount val="66"/>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601</c:v>
                </c:pt>
                <c:pt idx="44">
                  <c:v>580</c:v>
                </c:pt>
                <c:pt idx="45">
                  <c:v>561</c:v>
                </c:pt>
                <c:pt idx="46">
                  <c:v>476</c:v>
                </c:pt>
                <c:pt idx="47">
                  <c:v>372</c:v>
                </c:pt>
                <c:pt idx="48">
                  <c:v>254</c:v>
                </c:pt>
                <c:pt idx="49">
                  <c:v>181</c:v>
                </c:pt>
                <c:pt idx="50">
                  <c:v>141</c:v>
                </c:pt>
                <c:pt idx="51">
                  <c:v>128</c:v>
                </c:pt>
                <c:pt idx="52">
                  <c:v>131</c:v>
                </c:pt>
                <c:pt idx="53">
                  <c:v>123</c:v>
                </c:pt>
                <c:pt idx="54">
                  <c:v>121</c:v>
                </c:pt>
                <c:pt idx="55">
                  <c:v>110</c:v>
                </c:pt>
                <c:pt idx="56">
                  <c:v>128</c:v>
                </c:pt>
                <c:pt idx="57">
                  <c:v>118</c:v>
                </c:pt>
                <c:pt idx="58">
                  <c:v>113</c:v>
                </c:pt>
                <c:pt idx="59">
                  <c:v>120</c:v>
                </c:pt>
                <c:pt idx="60">
                  <c:v>100</c:v>
                </c:pt>
                <c:pt idx="61">
                  <c:v>90</c:v>
                </c:pt>
                <c:pt idx="62">
                  <c:v>88</c:v>
                </c:pt>
                <c:pt idx="63">
                  <c:v>57</c:v>
                </c:pt>
                <c:pt idx="64">
                  <c:v>36</c:v>
                </c:pt>
                <c:pt idx="65">
                  <c:v>10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Vecka!$A$11:$A$76</c:f>
              <c:strCache>
                <c:ptCount val="66"/>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strCache>
            </c:strRef>
          </c:cat>
          <c:val>
            <c:numRef>
              <c:f>Vecka!$D$11:$D$76</c:f>
              <c:numCache>
                <c:formatCode>General</c:formatCode>
                <c:ptCount val="66"/>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178</c:v>
                </c:pt>
                <c:pt idx="38">
                  <c:v>176</c:v>
                </c:pt>
                <c:pt idx="39">
                  <c:v>194</c:v>
                </c:pt>
                <c:pt idx="40">
                  <c:v>236</c:v>
                </c:pt>
                <c:pt idx="41">
                  <c:v>245</c:v>
                </c:pt>
                <c:pt idx="42">
                  <c:v>252</c:v>
                </c:pt>
                <c:pt idx="43">
                  <c:v>253</c:v>
                </c:pt>
                <c:pt idx="44">
                  <c:v>256</c:v>
                </c:pt>
                <c:pt idx="45">
                  <c:v>225</c:v>
                </c:pt>
                <c:pt idx="46">
                  <c:v>174</c:v>
                </c:pt>
                <c:pt idx="47">
                  <c:v>150</c:v>
                </c:pt>
                <c:pt idx="48">
                  <c:v>106</c:v>
                </c:pt>
                <c:pt idx="49">
                  <c:v>48</c:v>
                </c:pt>
                <c:pt idx="50">
                  <c:v>34</c:v>
                </c:pt>
                <c:pt idx="51">
                  <c:v>17</c:v>
                </c:pt>
                <c:pt idx="52">
                  <c:v>14</c:v>
                </c:pt>
                <c:pt idx="53">
                  <c:v>11</c:v>
                </c:pt>
                <c:pt idx="54">
                  <c:v>8</c:v>
                </c:pt>
                <c:pt idx="55">
                  <c:v>7</c:v>
                </c:pt>
                <c:pt idx="56">
                  <c:v>10</c:v>
                </c:pt>
                <c:pt idx="57">
                  <c:v>6</c:v>
                </c:pt>
                <c:pt idx="58">
                  <c:v>10</c:v>
                </c:pt>
                <c:pt idx="59">
                  <c:v>9</c:v>
                </c:pt>
                <c:pt idx="60">
                  <c:v>6</c:v>
                </c:pt>
                <c:pt idx="61">
                  <c:v>8</c:v>
                </c:pt>
                <c:pt idx="62">
                  <c:v>5</c:v>
                </c:pt>
                <c:pt idx="63">
                  <c:v>4</c:v>
                </c:pt>
                <c:pt idx="64">
                  <c:v>5</c:v>
                </c:pt>
                <c:pt idx="65">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6 juni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6 juni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6 juni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6 juni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6 juni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6 juni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 antal sjukdomsgrupper</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6 juni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på socialtjänstinsats</a:t>
          </a:r>
          <a:r>
            <a:rPr lang="sv-SE" sz="1000" b="1" baseline="0"/>
            <a:t> och boendeform</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6 juni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30"/>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85" t="s">
        <v>234</v>
      </c>
      <c r="C3" s="286"/>
      <c r="D3" s="286"/>
      <c r="E3" s="286"/>
      <c r="F3" s="287"/>
    </row>
    <row r="4" spans="2:6" s="76" customFormat="1" ht="30.95" customHeight="1">
      <c r="B4" s="288" t="s">
        <v>273</v>
      </c>
      <c r="C4" s="289"/>
      <c r="D4" s="289"/>
      <c r="E4" s="289"/>
      <c r="F4" s="290"/>
    </row>
    <row r="5" spans="2:6" ht="33" customHeight="1">
      <c r="B5" s="288" t="s">
        <v>224</v>
      </c>
      <c r="C5" s="289"/>
      <c r="D5" s="289"/>
      <c r="E5" s="289"/>
      <c r="F5" s="290"/>
    </row>
    <row r="6" spans="2:6" ht="33" customHeight="1">
      <c r="B6" s="288" t="s">
        <v>167</v>
      </c>
      <c r="C6" s="289"/>
      <c r="D6" s="289"/>
      <c r="E6" s="289"/>
      <c r="F6" s="290"/>
    </row>
    <row r="7" spans="2:6" ht="60.75" customHeight="1">
      <c r="B7" s="291" t="s">
        <v>174</v>
      </c>
      <c r="C7" s="292"/>
      <c r="D7" s="292"/>
      <c r="E7" s="292"/>
      <c r="F7" s="293"/>
    </row>
    <row r="8" spans="2:6" ht="83.25" customHeight="1">
      <c r="B8" s="291" t="s">
        <v>227</v>
      </c>
      <c r="C8" s="292"/>
      <c r="D8" s="292"/>
      <c r="E8" s="292"/>
      <c r="F8" s="293"/>
    </row>
    <row r="9" spans="2:6" s="76" customFormat="1" ht="15.6" customHeight="1">
      <c r="B9" s="157" t="s">
        <v>235</v>
      </c>
      <c r="C9" s="155"/>
      <c r="D9" s="155"/>
      <c r="E9" s="155"/>
      <c r="F9" s="156"/>
    </row>
    <row r="10" spans="2:6" s="76" customFormat="1" ht="16.5" customHeight="1">
      <c r="B10" s="291" t="s">
        <v>274</v>
      </c>
      <c r="C10" s="292"/>
      <c r="D10" s="292"/>
      <c r="E10" s="292"/>
      <c r="F10" s="293"/>
    </row>
    <row r="11" spans="2:6" s="76" customFormat="1" ht="44.25" customHeight="1">
      <c r="B11" s="291" t="s">
        <v>269</v>
      </c>
      <c r="C11" s="292"/>
      <c r="D11" s="292"/>
      <c r="E11" s="292"/>
      <c r="F11" s="293"/>
    </row>
    <row r="12" spans="2:6" ht="6" customHeight="1" thickBot="1">
      <c r="B12" s="295"/>
      <c r="C12" s="296"/>
      <c r="D12" s="296"/>
      <c r="E12" s="296"/>
      <c r="F12" s="297"/>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s="76" customFormat="1" ht="27.75" customHeight="1">
      <c r="B16" s="143" t="s">
        <v>163</v>
      </c>
      <c r="C16" s="294" t="s">
        <v>175</v>
      </c>
      <c r="D16" s="294"/>
      <c r="E16" s="294"/>
    </row>
    <row r="17" spans="2:6" s="76" customFormat="1">
      <c r="B17" s="143" t="s">
        <v>200</v>
      </c>
      <c r="C17" s="141" t="s">
        <v>199</v>
      </c>
      <c r="D17" s="144"/>
      <c r="E17" s="144"/>
    </row>
    <row r="18" spans="2:6">
      <c r="B18" s="140" t="s">
        <v>148</v>
      </c>
      <c r="C18" s="141" t="s">
        <v>150</v>
      </c>
      <c r="D18" s="141"/>
      <c r="E18" s="141"/>
      <c r="F18" s="16"/>
    </row>
    <row r="19" spans="2:6">
      <c r="B19" s="140" t="s">
        <v>149</v>
      </c>
      <c r="C19" s="141" t="s">
        <v>151</v>
      </c>
      <c r="D19" s="141"/>
      <c r="E19" s="141"/>
      <c r="F19" s="16"/>
    </row>
    <row r="20" spans="2:6" ht="26.25" customHeight="1">
      <c r="B20" s="142" t="s">
        <v>138</v>
      </c>
      <c r="C20" s="294" t="s">
        <v>170</v>
      </c>
      <c r="D20" s="294"/>
      <c r="E20" s="294"/>
      <c r="F20" s="16"/>
    </row>
    <row r="21" spans="2:6" s="76" customFormat="1" ht="26.25" customHeight="1">
      <c r="B21" s="140" t="s">
        <v>223</v>
      </c>
      <c r="C21" s="294" t="s">
        <v>226</v>
      </c>
      <c r="D21" s="294"/>
      <c r="E21" s="294"/>
      <c r="F21" s="132"/>
    </row>
    <row r="22" spans="2:6">
      <c r="B22" s="140" t="s">
        <v>140</v>
      </c>
      <c r="C22" s="141" t="s">
        <v>182</v>
      </c>
      <c r="D22" s="141"/>
      <c r="E22" s="141"/>
      <c r="F22" s="31"/>
    </row>
    <row r="23" spans="2:6">
      <c r="B23" s="140" t="s">
        <v>184</v>
      </c>
      <c r="C23" s="141" t="s">
        <v>183</v>
      </c>
      <c r="D23" s="141"/>
      <c r="E23" s="141"/>
      <c r="F23" s="31"/>
    </row>
    <row r="24" spans="2:6" s="76" customFormat="1">
      <c r="B24" s="140" t="s">
        <v>191</v>
      </c>
      <c r="C24" s="141" t="s">
        <v>190</v>
      </c>
      <c r="D24" s="141"/>
      <c r="E24" s="141"/>
      <c r="F24" s="116"/>
    </row>
    <row r="25" spans="2:6">
      <c r="B25" s="140" t="s">
        <v>124</v>
      </c>
      <c r="C25" s="141" t="s">
        <v>152</v>
      </c>
      <c r="D25" s="141"/>
      <c r="E25" s="141"/>
      <c r="F25" s="31"/>
    </row>
    <row r="26" spans="2:6" s="76" customFormat="1">
      <c r="B26" s="140" t="s">
        <v>231</v>
      </c>
      <c r="C26" s="141" t="s">
        <v>232</v>
      </c>
      <c r="D26" s="141"/>
      <c r="E26" s="141"/>
      <c r="F26" s="132"/>
    </row>
    <row r="27" spans="2:6">
      <c r="B27" s="140"/>
      <c r="C27" s="141"/>
      <c r="D27" s="141"/>
      <c r="E27" s="141"/>
      <c r="F27" s="31"/>
    </row>
    <row r="28" spans="2:6" ht="27.75" customHeight="1"/>
    <row r="30" spans="2:6">
      <c r="C30" s="116"/>
    </row>
  </sheetData>
  <mergeCells count="12">
    <mergeCell ref="C21:E21"/>
    <mergeCell ref="B4:F4"/>
    <mergeCell ref="B10:F10"/>
    <mergeCell ref="B11:F11"/>
    <mergeCell ref="C16:E16"/>
    <mergeCell ref="C20:E20"/>
    <mergeCell ref="B12:F12"/>
    <mergeCell ref="B3:F3"/>
    <mergeCell ref="B5:F5"/>
    <mergeCell ref="B6:F6"/>
    <mergeCell ref="B7:F7"/>
    <mergeCell ref="B8:F8"/>
  </mergeCells>
  <hyperlinks>
    <hyperlink ref="B18" location="'Övergripande statistik'!A1" display="Övergripande statistik"/>
    <hyperlink ref="B19" location="Samsjuklighet!A1" display="Samjuklighet"/>
    <hyperlink ref="B20" location="'Boendeform'!A1" display="Boendeform"/>
    <hyperlink ref="B22" location="'Dödsplats'!A1" display="Dödsplats"/>
    <hyperlink ref="B23" location="Folkbokföringslän!A1" display="Folkbokföringslän"/>
    <hyperlink ref="B25" location="'Dödsdag'!A1" display="Dödsdag"/>
    <hyperlink ref="B24" location="Kommun!A1" display="Kommun"/>
    <hyperlink ref="B21" location="'Boendeform - Slutenvård'!A1" display="Boendeform - Slutenvård"/>
    <hyperlink ref="B26" location="Vecka!A1" display="Vecka"/>
    <hyperlink ref="B17" location="Ändringshistorik!A1" display="Ändringshistorik"/>
    <hyperlink ref="B16" location="Definitioner!A1" display="Definitioner"/>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195</v>
      </c>
      <c r="D1" s="19"/>
      <c r="F1" s="19"/>
    </row>
    <row r="2" spans="1:11">
      <c r="A2" s="319" t="str">
        <f>'Övergripande statistik'!A2</f>
        <v>Avlidna i covid-19 enligt dödsorsaksintyg inkomna fram till den 6 juni 2021</v>
      </c>
      <c r="B2" s="320"/>
      <c r="C2" s="320"/>
      <c r="D2" s="320"/>
      <c r="E2" s="320"/>
      <c r="F2" s="320"/>
      <c r="G2" s="320"/>
    </row>
    <row r="3" spans="1:11">
      <c r="A3" s="117"/>
      <c r="B3" s="238"/>
      <c r="C3" s="117"/>
      <c r="D3" s="231"/>
      <c r="E3" s="117"/>
      <c r="F3" s="231"/>
      <c r="G3" s="117"/>
    </row>
    <row r="5" spans="1:11" ht="14.25" thickBot="1"/>
    <row r="6" spans="1:11" ht="27" customHeight="1">
      <c r="A6" s="3" t="s">
        <v>192</v>
      </c>
      <c r="B6" s="240"/>
      <c r="C6" s="352" t="s">
        <v>7</v>
      </c>
      <c r="D6" s="352"/>
      <c r="E6" s="353" t="s">
        <v>155</v>
      </c>
      <c r="F6" s="354"/>
      <c r="G6" s="353" t="s">
        <v>172</v>
      </c>
      <c r="H6" s="354"/>
    </row>
    <row r="7" spans="1:11" ht="51">
      <c r="A7" s="123" t="s">
        <v>193</v>
      </c>
      <c r="B7" s="241" t="s">
        <v>191</v>
      </c>
      <c r="C7" s="5" t="s">
        <v>10</v>
      </c>
      <c r="D7" s="232" t="s">
        <v>194</v>
      </c>
      <c r="E7" s="5" t="s">
        <v>10</v>
      </c>
      <c r="F7" s="236" t="s">
        <v>133</v>
      </c>
      <c r="G7" s="5" t="s">
        <v>10</v>
      </c>
      <c r="H7" s="236" t="s">
        <v>133</v>
      </c>
    </row>
    <row r="8" spans="1:11" ht="14.25" thickBot="1">
      <c r="A8" s="124" t="s">
        <v>236</v>
      </c>
      <c r="B8" s="242" t="s">
        <v>127</v>
      </c>
      <c r="C8" s="127">
        <v>13754</v>
      </c>
      <c r="D8" s="233"/>
      <c r="E8" s="127">
        <v>5679</v>
      </c>
      <c r="F8" s="233">
        <v>41.289806601715902</v>
      </c>
      <c r="G8" s="127">
        <v>3641</v>
      </c>
      <c r="H8" s="233">
        <v>26.472298967573099</v>
      </c>
    </row>
    <row r="9" spans="1:11">
      <c r="A9" s="3" t="s">
        <v>237</v>
      </c>
      <c r="B9" s="243" t="s">
        <v>258</v>
      </c>
      <c r="C9" s="128">
        <v>4142</v>
      </c>
      <c r="D9" s="129">
        <v>30.1148756725316</v>
      </c>
      <c r="E9" s="230">
        <v>1662</v>
      </c>
      <c r="F9" s="129">
        <v>40.125543215837801</v>
      </c>
      <c r="G9" s="230">
        <v>1069</v>
      </c>
      <c r="H9" s="129">
        <v>25.808788025108601</v>
      </c>
      <c r="J9" s="110"/>
      <c r="K9" s="110"/>
    </row>
    <row r="10" spans="1:11">
      <c r="A10" s="125"/>
      <c r="B10" s="18" t="s">
        <v>288</v>
      </c>
      <c r="C10" s="2">
        <v>1724</v>
      </c>
      <c r="D10" s="55">
        <v>41.622404635441796</v>
      </c>
      <c r="E10" s="2">
        <v>692</v>
      </c>
      <c r="F10" s="55">
        <v>40.139211136890999</v>
      </c>
      <c r="G10" s="2">
        <v>465</v>
      </c>
      <c r="H10" s="55">
        <v>26.972157772621799</v>
      </c>
      <c r="J10" s="110"/>
      <c r="K10" s="110"/>
    </row>
    <row r="11" spans="1:11">
      <c r="A11" s="125"/>
      <c r="B11" s="18" t="s">
        <v>299</v>
      </c>
      <c r="C11" s="2">
        <v>233</v>
      </c>
      <c r="D11" s="55">
        <v>5.6253017865765296</v>
      </c>
      <c r="E11" s="2">
        <v>62</v>
      </c>
      <c r="F11" s="55">
        <v>26.609442060085801</v>
      </c>
      <c r="G11" s="2">
        <v>79</v>
      </c>
      <c r="H11" s="55">
        <v>33.905579399141601</v>
      </c>
      <c r="J11" s="110"/>
      <c r="K11" s="110"/>
    </row>
    <row r="12" spans="1:11">
      <c r="A12" s="125"/>
      <c r="B12" s="18" t="s">
        <v>300</v>
      </c>
      <c r="C12" s="2">
        <v>172</v>
      </c>
      <c r="D12" s="55">
        <v>4.1525832930951196</v>
      </c>
      <c r="E12" s="2">
        <v>63</v>
      </c>
      <c r="F12" s="55">
        <v>36.6279069767442</v>
      </c>
      <c r="G12" s="2">
        <v>43</v>
      </c>
      <c r="H12" s="55">
        <v>25</v>
      </c>
      <c r="J12" s="110"/>
      <c r="K12" s="110"/>
    </row>
    <row r="13" spans="1:11">
      <c r="A13" s="125"/>
      <c r="B13" s="18" t="s">
        <v>301</v>
      </c>
      <c r="C13" s="2">
        <v>166</v>
      </c>
      <c r="D13" s="55">
        <v>4.0077257363592498</v>
      </c>
      <c r="E13" s="2">
        <v>88</v>
      </c>
      <c r="F13" s="55">
        <v>53.012048192771097</v>
      </c>
      <c r="G13" s="2">
        <v>33</v>
      </c>
      <c r="H13" s="55">
        <v>19.879518072289201</v>
      </c>
      <c r="J13" s="110"/>
      <c r="K13" s="110"/>
    </row>
    <row r="14" spans="1:11">
      <c r="A14" s="125"/>
      <c r="B14" s="18" t="s">
        <v>302</v>
      </c>
      <c r="C14" s="2">
        <v>160</v>
      </c>
      <c r="D14" s="55">
        <v>3.8628681796233701</v>
      </c>
      <c r="E14" s="2">
        <v>52</v>
      </c>
      <c r="F14" s="55">
        <v>32.5</v>
      </c>
      <c r="G14" s="2">
        <v>43</v>
      </c>
      <c r="H14" s="55">
        <v>26.875</v>
      </c>
      <c r="J14" s="110"/>
      <c r="K14" s="110"/>
    </row>
    <row r="15" spans="1:11">
      <c r="A15" s="125"/>
      <c r="B15" s="18" t="s">
        <v>303</v>
      </c>
      <c r="C15" s="2">
        <v>160</v>
      </c>
      <c r="D15" s="55">
        <v>3.8628681796233701</v>
      </c>
      <c r="E15" s="2">
        <v>79</v>
      </c>
      <c r="F15" s="55">
        <v>49.375</v>
      </c>
      <c r="G15" s="2">
        <v>34</v>
      </c>
      <c r="H15" s="55">
        <v>21.25</v>
      </c>
      <c r="J15" s="110"/>
      <c r="K15" s="110"/>
    </row>
    <row r="16" spans="1:11">
      <c r="A16" s="125"/>
      <c r="B16" s="18" t="s">
        <v>304</v>
      </c>
      <c r="C16" s="2">
        <v>156</v>
      </c>
      <c r="D16" s="55">
        <v>3.7662964751327901</v>
      </c>
      <c r="E16" s="2">
        <v>53</v>
      </c>
      <c r="F16" s="55">
        <v>33.974358974358999</v>
      </c>
      <c r="G16" s="2">
        <v>43</v>
      </c>
      <c r="H16" s="55">
        <v>27.564102564102601</v>
      </c>
      <c r="J16" s="110"/>
      <c r="K16" s="110"/>
    </row>
    <row r="17" spans="1:11">
      <c r="A17" s="125"/>
      <c r="B17" s="18" t="s">
        <v>305</v>
      </c>
      <c r="C17" s="2">
        <v>147</v>
      </c>
      <c r="D17" s="55">
        <v>3.5490101400289702</v>
      </c>
      <c r="E17" s="2">
        <v>56</v>
      </c>
      <c r="F17" s="55">
        <v>38.095238095238102</v>
      </c>
      <c r="G17" s="2">
        <v>32</v>
      </c>
      <c r="H17" s="55">
        <v>21.7687074829932</v>
      </c>
      <c r="J17" s="110"/>
      <c r="K17" s="110"/>
    </row>
    <row r="18" spans="1:11">
      <c r="A18" s="125"/>
      <c r="B18" s="18" t="s">
        <v>306</v>
      </c>
      <c r="C18" s="2">
        <v>133</v>
      </c>
      <c r="D18" s="55">
        <v>3.21100917431193</v>
      </c>
      <c r="E18" s="2">
        <v>61</v>
      </c>
      <c r="F18" s="55">
        <v>45.864661654135297</v>
      </c>
      <c r="G18" s="2">
        <v>28</v>
      </c>
      <c r="H18" s="55">
        <v>21.052631578947398</v>
      </c>
      <c r="J18" s="110"/>
      <c r="K18" s="110"/>
    </row>
    <row r="19" spans="1:11">
      <c r="A19" s="125"/>
      <c r="B19" s="18" t="s">
        <v>307</v>
      </c>
      <c r="C19" s="2">
        <v>113</v>
      </c>
      <c r="D19" s="55">
        <v>2.7281506518590102</v>
      </c>
      <c r="E19" s="2">
        <v>52</v>
      </c>
      <c r="F19" s="55">
        <v>46.017699115044302</v>
      </c>
      <c r="G19" s="2">
        <v>21</v>
      </c>
      <c r="H19" s="55">
        <v>18.5840707964602</v>
      </c>
      <c r="J19" s="110"/>
      <c r="K19" s="110"/>
    </row>
    <row r="20" spans="1:11">
      <c r="A20" s="125"/>
      <c r="B20" s="18" t="s">
        <v>308</v>
      </c>
      <c r="C20" s="2">
        <v>108</v>
      </c>
      <c r="D20" s="55">
        <v>2.6074360212457801</v>
      </c>
      <c r="E20" s="2">
        <v>36</v>
      </c>
      <c r="F20" s="55">
        <v>33.3333333333333</v>
      </c>
      <c r="G20" s="2">
        <v>22</v>
      </c>
      <c r="H20" s="55">
        <v>20.370370370370399</v>
      </c>
      <c r="J20" s="110"/>
      <c r="K20" s="110"/>
    </row>
    <row r="21" spans="1:11">
      <c r="A21" s="125"/>
      <c r="B21" s="18" t="s">
        <v>309</v>
      </c>
      <c r="C21" s="2">
        <v>108</v>
      </c>
      <c r="D21" s="55">
        <v>2.6074360212457801</v>
      </c>
      <c r="E21" s="2">
        <v>38</v>
      </c>
      <c r="F21" s="55">
        <v>35.185185185185198</v>
      </c>
      <c r="G21" s="2">
        <v>27</v>
      </c>
      <c r="H21" s="55">
        <v>25</v>
      </c>
      <c r="J21" s="110"/>
      <c r="K21" s="110"/>
    </row>
    <row r="22" spans="1:11">
      <c r="A22" s="125"/>
      <c r="B22" s="18" t="s">
        <v>310</v>
      </c>
      <c r="C22" s="2">
        <v>104</v>
      </c>
      <c r="D22" s="55">
        <v>2.5108643167551898</v>
      </c>
      <c r="E22" s="2">
        <v>55</v>
      </c>
      <c r="F22" s="55">
        <v>52.884615384615401</v>
      </c>
      <c r="G22" s="2">
        <v>15</v>
      </c>
      <c r="H22" s="55">
        <v>14.4230769230769</v>
      </c>
      <c r="J22" s="110"/>
      <c r="K22" s="110"/>
    </row>
    <row r="23" spans="1:11">
      <c r="A23" s="125"/>
      <c r="B23" s="18" t="s">
        <v>311</v>
      </c>
      <c r="C23" s="2">
        <v>98</v>
      </c>
      <c r="D23" s="55">
        <v>2.3660067600193102</v>
      </c>
      <c r="E23" s="2">
        <v>50</v>
      </c>
      <c r="F23" s="55">
        <v>51.020408163265301</v>
      </c>
      <c r="G23" s="2">
        <v>24</v>
      </c>
      <c r="H23" s="55">
        <v>24.489795918367399</v>
      </c>
      <c r="J23" s="110"/>
      <c r="K23" s="110"/>
    </row>
    <row r="24" spans="1:11">
      <c r="A24" s="125"/>
      <c r="B24" s="18" t="s">
        <v>312</v>
      </c>
      <c r="C24" s="2">
        <v>96</v>
      </c>
      <c r="D24" s="55">
        <v>2.31772090777402</v>
      </c>
      <c r="E24" s="2">
        <v>46</v>
      </c>
      <c r="F24" s="55">
        <v>47.9166666666667</v>
      </c>
      <c r="G24" s="2">
        <v>21</v>
      </c>
      <c r="H24" s="55">
        <v>21.875</v>
      </c>
      <c r="J24" s="110"/>
      <c r="K24" s="110"/>
    </row>
    <row r="25" spans="1:11">
      <c r="A25" s="125"/>
      <c r="B25" s="18" t="s">
        <v>313</v>
      </c>
      <c r="C25" s="2">
        <v>83</v>
      </c>
      <c r="D25" s="55">
        <v>2.00386286817962</v>
      </c>
      <c r="E25" s="2">
        <v>32</v>
      </c>
      <c r="F25" s="55">
        <v>38.554216867469897</v>
      </c>
      <c r="G25" s="2">
        <v>25</v>
      </c>
      <c r="H25" s="55">
        <v>30.120481927710902</v>
      </c>
      <c r="J25" s="110"/>
      <c r="K25" s="110"/>
    </row>
    <row r="26" spans="1:11">
      <c r="A26" s="125"/>
      <c r="B26" s="18" t="s">
        <v>314</v>
      </c>
      <c r="C26" s="2">
        <v>75</v>
      </c>
      <c r="D26" s="55">
        <v>1.8107194591984599</v>
      </c>
      <c r="E26" s="2">
        <v>33</v>
      </c>
      <c r="F26" s="55">
        <v>44</v>
      </c>
      <c r="G26" s="2">
        <v>21</v>
      </c>
      <c r="H26" s="55">
        <v>28</v>
      </c>
      <c r="J26" s="110"/>
      <c r="K26" s="110"/>
    </row>
    <row r="27" spans="1:11">
      <c r="A27" s="125"/>
      <c r="B27" s="18" t="s">
        <v>315</v>
      </c>
      <c r="C27" s="2">
        <v>61</v>
      </c>
      <c r="D27" s="55">
        <v>1.4727184934814099</v>
      </c>
      <c r="E27" s="2">
        <v>20</v>
      </c>
      <c r="F27" s="55">
        <v>32.786885245901601</v>
      </c>
      <c r="G27" s="2">
        <v>20</v>
      </c>
      <c r="H27" s="55">
        <v>32.786885245901601</v>
      </c>
      <c r="J27" s="110"/>
      <c r="K27" s="110"/>
    </row>
    <row r="28" spans="1:11">
      <c r="A28" s="125"/>
      <c r="B28" s="18" t="s">
        <v>316</v>
      </c>
      <c r="C28" s="2">
        <v>45</v>
      </c>
      <c r="D28" s="55">
        <v>1.0864316755190699</v>
      </c>
      <c r="E28" s="2">
        <v>12</v>
      </c>
      <c r="F28" s="55">
        <v>26.6666666666667</v>
      </c>
      <c r="G28" s="2">
        <v>20</v>
      </c>
      <c r="H28" s="55">
        <v>44.4444444444444</v>
      </c>
      <c r="J28" s="110"/>
      <c r="K28" s="110"/>
    </row>
    <row r="29" spans="1:11">
      <c r="A29" s="125"/>
      <c r="B29" s="18" t="s">
        <v>317</v>
      </c>
      <c r="C29" s="2">
        <v>45</v>
      </c>
      <c r="D29" s="55">
        <v>1.0864316755190699</v>
      </c>
      <c r="E29" s="2">
        <v>26</v>
      </c>
      <c r="F29" s="55">
        <v>57.7777777777778</v>
      </c>
      <c r="G29" s="2">
        <v>7</v>
      </c>
      <c r="H29" s="55">
        <v>15.5555555555556</v>
      </c>
      <c r="J29" s="110"/>
      <c r="K29" s="110"/>
    </row>
    <row r="30" spans="1:11">
      <c r="A30" s="125"/>
      <c r="B30" s="18" t="s">
        <v>318</v>
      </c>
      <c r="C30" s="2">
        <v>44</v>
      </c>
      <c r="D30" s="55">
        <v>1.0622887493964299</v>
      </c>
      <c r="E30" s="2">
        <v>13</v>
      </c>
      <c r="F30" s="55">
        <v>29.5454545454546</v>
      </c>
      <c r="G30" s="2">
        <v>13</v>
      </c>
      <c r="H30" s="55">
        <v>29.5454545454546</v>
      </c>
      <c r="J30" s="110"/>
      <c r="K30" s="110"/>
    </row>
    <row r="31" spans="1:11">
      <c r="A31" s="125"/>
      <c r="B31" s="18" t="s">
        <v>319</v>
      </c>
      <c r="C31" s="2">
        <v>34</v>
      </c>
      <c r="D31" s="55">
        <v>0.82085948816997001</v>
      </c>
      <c r="E31" s="2">
        <v>21</v>
      </c>
      <c r="F31" s="55">
        <v>61.764705882352999</v>
      </c>
      <c r="G31" s="2">
        <v>9</v>
      </c>
      <c r="H31" s="55">
        <v>26.470588235294102</v>
      </c>
      <c r="J31" s="110"/>
      <c r="K31" s="110"/>
    </row>
    <row r="32" spans="1:11">
      <c r="A32" s="125"/>
      <c r="B32" s="18" t="s">
        <v>320</v>
      </c>
      <c r="C32" s="2">
        <v>29</v>
      </c>
      <c r="D32" s="55">
        <v>0.70014485755674005</v>
      </c>
      <c r="E32" s="2">
        <v>10</v>
      </c>
      <c r="F32" s="55">
        <v>34.482758620689701</v>
      </c>
      <c r="G32" s="2">
        <v>11</v>
      </c>
      <c r="H32" s="55">
        <v>37.931034482758598</v>
      </c>
      <c r="J32" s="110"/>
      <c r="K32" s="110"/>
    </row>
    <row r="33" spans="1:11">
      <c r="A33" s="125"/>
      <c r="B33" s="18" t="s">
        <v>321</v>
      </c>
      <c r="C33" s="2">
        <v>26</v>
      </c>
      <c r="D33" s="55">
        <v>0.62771607918880001</v>
      </c>
      <c r="E33" s="2">
        <v>6</v>
      </c>
      <c r="F33" s="55">
        <v>23.076923076923102</v>
      </c>
      <c r="G33" s="2" t="s">
        <v>272</v>
      </c>
      <c r="H33" s="55" t="s">
        <v>259</v>
      </c>
      <c r="J33" s="110"/>
      <c r="K33" s="110"/>
    </row>
    <row r="34" spans="1:11">
      <c r="A34" s="125"/>
      <c r="B34" s="18" t="s">
        <v>322</v>
      </c>
      <c r="C34" s="2">
        <v>15</v>
      </c>
      <c r="D34" s="55">
        <v>0.36214389183968998</v>
      </c>
      <c r="E34" s="2" t="s">
        <v>272</v>
      </c>
      <c r="F34" s="55" t="s">
        <v>259</v>
      </c>
      <c r="G34" s="2">
        <v>9</v>
      </c>
      <c r="H34" s="55">
        <v>60</v>
      </c>
      <c r="J34" s="110"/>
      <c r="K34" s="110"/>
    </row>
    <row r="35" spans="1:11" ht="14.25" thickBot="1">
      <c r="A35" s="125"/>
      <c r="B35" s="18" t="s">
        <v>323</v>
      </c>
      <c r="C35" s="2">
        <v>7</v>
      </c>
      <c r="D35" s="55">
        <v>0.16900048285852001</v>
      </c>
      <c r="E35" s="2" t="s">
        <v>272</v>
      </c>
      <c r="F35" s="55" t="s">
        <v>259</v>
      </c>
      <c r="G35" s="2" t="s">
        <v>272</v>
      </c>
      <c r="H35" s="55" t="s">
        <v>259</v>
      </c>
      <c r="J35" s="110"/>
      <c r="K35" s="110"/>
    </row>
    <row r="36" spans="1:11">
      <c r="A36" s="3" t="s">
        <v>262</v>
      </c>
      <c r="B36" s="243" t="s">
        <v>258</v>
      </c>
      <c r="C36" s="128">
        <v>486</v>
      </c>
      <c r="D36" s="129">
        <v>3.5335175221753699</v>
      </c>
      <c r="E36" s="128">
        <v>215</v>
      </c>
      <c r="F36" s="129">
        <v>44.238683127572003</v>
      </c>
      <c r="G36" s="128">
        <v>111</v>
      </c>
      <c r="H36" s="129">
        <v>22.839506172839499</v>
      </c>
      <c r="J36" s="110"/>
      <c r="K36" s="110"/>
    </row>
    <row r="37" spans="1:11">
      <c r="A37" s="125"/>
      <c r="B37" s="18" t="s">
        <v>290</v>
      </c>
      <c r="C37" s="2">
        <v>274</v>
      </c>
      <c r="D37" s="55">
        <v>56.378600823045304</v>
      </c>
      <c r="E37" s="2">
        <v>128</v>
      </c>
      <c r="F37" s="55">
        <v>46.715328467153299</v>
      </c>
      <c r="G37" s="2">
        <v>59</v>
      </c>
      <c r="H37" s="55">
        <v>21.5328467153285</v>
      </c>
      <c r="J37" s="110"/>
      <c r="K37" s="110"/>
    </row>
    <row r="38" spans="1:11">
      <c r="A38" s="125"/>
      <c r="B38" s="18" t="s">
        <v>324</v>
      </c>
      <c r="C38" s="2">
        <v>73</v>
      </c>
      <c r="D38" s="55">
        <v>15.0205761316872</v>
      </c>
      <c r="E38" s="2">
        <v>39</v>
      </c>
      <c r="F38" s="55">
        <v>53.424657534246599</v>
      </c>
      <c r="G38" s="2">
        <v>11</v>
      </c>
      <c r="H38" s="55">
        <v>15.068493150684899</v>
      </c>
      <c r="J38" s="110"/>
      <c r="K38" s="110"/>
    </row>
    <row r="39" spans="1:11">
      <c r="A39" s="125"/>
      <c r="B39" s="18" t="s">
        <v>325</v>
      </c>
      <c r="C39" s="2">
        <v>37</v>
      </c>
      <c r="D39" s="55">
        <v>7.6131687242798396</v>
      </c>
      <c r="E39" s="2">
        <v>15</v>
      </c>
      <c r="F39" s="55">
        <v>40.540540540540498</v>
      </c>
      <c r="G39" s="2">
        <v>14</v>
      </c>
      <c r="H39" s="55">
        <v>37.837837837837803</v>
      </c>
      <c r="J39" s="110"/>
      <c r="K39" s="110"/>
    </row>
    <row r="40" spans="1:11">
      <c r="A40" s="125"/>
      <c r="B40" s="18" t="s">
        <v>326</v>
      </c>
      <c r="C40" s="2">
        <v>33</v>
      </c>
      <c r="D40" s="55">
        <v>6.7901234567901296</v>
      </c>
      <c r="E40" s="2">
        <v>5</v>
      </c>
      <c r="F40" s="55">
        <v>15.1515151515152</v>
      </c>
      <c r="G40" s="2">
        <v>13</v>
      </c>
      <c r="H40" s="55">
        <v>39.393939393939398</v>
      </c>
      <c r="J40" s="110"/>
      <c r="K40" s="110"/>
    </row>
    <row r="41" spans="1:11">
      <c r="A41" s="125"/>
      <c r="B41" s="18" t="s">
        <v>327</v>
      </c>
      <c r="C41" s="2">
        <v>25</v>
      </c>
      <c r="D41" s="55">
        <v>5.1440329218106999</v>
      </c>
      <c r="E41" s="2">
        <v>8</v>
      </c>
      <c r="F41" s="55">
        <v>32</v>
      </c>
      <c r="G41" s="2" t="s">
        <v>272</v>
      </c>
      <c r="H41" s="55" t="s">
        <v>259</v>
      </c>
      <c r="J41" s="110"/>
      <c r="K41" s="110"/>
    </row>
    <row r="42" spans="1:11">
      <c r="A42" s="125"/>
      <c r="B42" s="18" t="s">
        <v>328</v>
      </c>
      <c r="C42" s="2">
        <v>21</v>
      </c>
      <c r="D42" s="55">
        <v>4.32098765432099</v>
      </c>
      <c r="E42" s="2">
        <v>9</v>
      </c>
      <c r="F42" s="55">
        <v>42.857142857142897</v>
      </c>
      <c r="G42" s="2">
        <v>4</v>
      </c>
      <c r="H42" s="55">
        <v>19.047619047619101</v>
      </c>
      <c r="J42" s="110"/>
      <c r="K42" s="110"/>
    </row>
    <row r="43" spans="1:11">
      <c r="A43" s="125"/>
      <c r="B43" s="18" t="s">
        <v>329</v>
      </c>
      <c r="C43" s="2">
        <v>15</v>
      </c>
      <c r="D43" s="55">
        <v>3.0864197530864201</v>
      </c>
      <c r="E43" s="2">
        <v>7</v>
      </c>
      <c r="F43" s="55">
        <v>46.6666666666667</v>
      </c>
      <c r="G43" s="2">
        <v>5</v>
      </c>
      <c r="H43" s="55">
        <v>33.3333333333333</v>
      </c>
      <c r="J43" s="110"/>
      <c r="K43" s="110"/>
    </row>
    <row r="44" spans="1:11" ht="14.25" thickBot="1">
      <c r="A44" s="125"/>
      <c r="B44" s="18" t="s">
        <v>330</v>
      </c>
      <c r="C44" s="2">
        <v>8</v>
      </c>
      <c r="D44" s="55">
        <v>1.6460905349794199</v>
      </c>
      <c r="E44" s="2">
        <v>4</v>
      </c>
      <c r="F44" s="55">
        <v>50</v>
      </c>
      <c r="G44" s="2" t="s">
        <v>272</v>
      </c>
      <c r="H44" s="55" t="s">
        <v>259</v>
      </c>
      <c r="J44" s="110"/>
      <c r="K44" s="110"/>
    </row>
    <row r="45" spans="1:11">
      <c r="A45" s="3" t="s">
        <v>238</v>
      </c>
      <c r="B45" s="243" t="s">
        <v>258</v>
      </c>
      <c r="C45" s="128">
        <v>444</v>
      </c>
      <c r="D45" s="129">
        <v>3.22815181038243</v>
      </c>
      <c r="E45" s="128">
        <v>139</v>
      </c>
      <c r="F45" s="129">
        <v>31.306306306306301</v>
      </c>
      <c r="G45" s="128">
        <v>112</v>
      </c>
      <c r="H45" s="129">
        <v>25.225225225225198</v>
      </c>
      <c r="J45" s="110"/>
      <c r="K45" s="110"/>
    </row>
    <row r="46" spans="1:11">
      <c r="A46" s="125"/>
      <c r="B46" s="18" t="s">
        <v>331</v>
      </c>
      <c r="C46" s="2">
        <v>159</v>
      </c>
      <c r="D46" s="55">
        <v>35.8108108108108</v>
      </c>
      <c r="E46" s="2">
        <v>46</v>
      </c>
      <c r="F46" s="55">
        <v>28.930817610062899</v>
      </c>
      <c r="G46" s="2">
        <v>29</v>
      </c>
      <c r="H46" s="55">
        <v>18.238993710691801</v>
      </c>
      <c r="J46" s="110"/>
      <c r="K46" s="110"/>
    </row>
    <row r="47" spans="1:11">
      <c r="A47" s="125"/>
      <c r="B47" s="18" t="s">
        <v>332</v>
      </c>
      <c r="C47" s="2">
        <v>95</v>
      </c>
      <c r="D47" s="55">
        <v>21.396396396396401</v>
      </c>
      <c r="E47" s="2">
        <v>38</v>
      </c>
      <c r="F47" s="55">
        <v>40</v>
      </c>
      <c r="G47" s="2">
        <v>27</v>
      </c>
      <c r="H47" s="55">
        <v>28.421052631578998</v>
      </c>
      <c r="J47" s="110"/>
      <c r="K47" s="110"/>
    </row>
    <row r="48" spans="1:11">
      <c r="A48" s="125"/>
      <c r="B48" s="18" t="s">
        <v>333</v>
      </c>
      <c r="C48" s="2">
        <v>58</v>
      </c>
      <c r="D48" s="55">
        <v>13.063063063063099</v>
      </c>
      <c r="E48" s="2">
        <v>21</v>
      </c>
      <c r="F48" s="55">
        <v>36.2068965517241</v>
      </c>
      <c r="G48" s="2">
        <v>22</v>
      </c>
      <c r="H48" s="55">
        <v>37.931034482758598</v>
      </c>
      <c r="J48" s="110"/>
      <c r="K48" s="110"/>
    </row>
    <row r="49" spans="1:11">
      <c r="A49" s="125"/>
      <c r="B49" s="18" t="s">
        <v>334</v>
      </c>
      <c r="C49" s="2">
        <v>29</v>
      </c>
      <c r="D49" s="55">
        <v>6.5315315315315301</v>
      </c>
      <c r="E49" s="2">
        <v>11</v>
      </c>
      <c r="F49" s="55">
        <v>37.931034482758598</v>
      </c>
      <c r="G49" s="2">
        <v>7</v>
      </c>
      <c r="H49" s="55">
        <v>24.137931034482801</v>
      </c>
      <c r="J49" s="110"/>
      <c r="K49" s="110"/>
    </row>
    <row r="50" spans="1:11">
      <c r="A50" s="125"/>
      <c r="B50" s="18" t="s">
        <v>335</v>
      </c>
      <c r="C50" s="2">
        <v>28</v>
      </c>
      <c r="D50" s="55">
        <v>6.3063063063063103</v>
      </c>
      <c r="E50" s="2" t="s">
        <v>272</v>
      </c>
      <c r="F50" s="55" t="s">
        <v>259</v>
      </c>
      <c r="G50" s="2">
        <v>7</v>
      </c>
      <c r="H50" s="55">
        <v>25</v>
      </c>
      <c r="J50" s="110"/>
      <c r="K50" s="110"/>
    </row>
    <row r="51" spans="1:11">
      <c r="A51" s="125"/>
      <c r="B51" s="18" t="s">
        <v>336</v>
      </c>
      <c r="C51" s="2">
        <v>25</v>
      </c>
      <c r="D51" s="55">
        <v>5.6306306306306304</v>
      </c>
      <c r="E51" s="2" t="s">
        <v>272</v>
      </c>
      <c r="F51" s="55" t="s">
        <v>259</v>
      </c>
      <c r="G51" s="2" t="s">
        <v>272</v>
      </c>
      <c r="H51" s="55" t="s">
        <v>259</v>
      </c>
      <c r="J51" s="110"/>
      <c r="K51" s="110"/>
    </row>
    <row r="52" spans="1:11">
      <c r="A52" s="125"/>
      <c r="B52" s="18" t="s">
        <v>337</v>
      </c>
      <c r="C52" s="2">
        <v>20</v>
      </c>
      <c r="D52" s="55">
        <v>4.50450450450451</v>
      </c>
      <c r="E52" s="2">
        <v>6</v>
      </c>
      <c r="F52" s="55">
        <v>30</v>
      </c>
      <c r="G52" s="2" t="s">
        <v>272</v>
      </c>
      <c r="H52" s="55" t="s">
        <v>259</v>
      </c>
      <c r="J52" s="110"/>
      <c r="K52" s="110"/>
    </row>
    <row r="53" spans="1:11">
      <c r="A53" s="125"/>
      <c r="B53" s="18" t="s">
        <v>338</v>
      </c>
      <c r="C53" s="2">
        <v>17</v>
      </c>
      <c r="D53" s="55">
        <v>3.8288288288288301</v>
      </c>
      <c r="E53" s="2">
        <v>6</v>
      </c>
      <c r="F53" s="55">
        <v>35.294117647058798</v>
      </c>
      <c r="G53" s="2">
        <v>8</v>
      </c>
      <c r="H53" s="55">
        <v>47.058823529411796</v>
      </c>
      <c r="J53" s="110"/>
      <c r="K53" s="110"/>
    </row>
    <row r="54" spans="1:11" ht="14.25" thickBot="1">
      <c r="A54" s="125"/>
      <c r="B54" s="18" t="s">
        <v>339</v>
      </c>
      <c r="C54" s="2">
        <v>13</v>
      </c>
      <c r="D54" s="55">
        <v>2.92792792792793</v>
      </c>
      <c r="E54" s="2">
        <v>5</v>
      </c>
      <c r="F54" s="55">
        <v>38.461538461538503</v>
      </c>
      <c r="G54" s="2">
        <v>5</v>
      </c>
      <c r="H54" s="55">
        <v>38.461538461538503</v>
      </c>
      <c r="J54" s="110"/>
      <c r="K54" s="110"/>
    </row>
    <row r="55" spans="1:11">
      <c r="A55" s="3" t="s">
        <v>239</v>
      </c>
      <c r="B55" s="243" t="s">
        <v>258</v>
      </c>
      <c r="C55" s="128">
        <v>625</v>
      </c>
      <c r="D55" s="129">
        <v>4.5441326159662703</v>
      </c>
      <c r="E55" s="128">
        <v>286</v>
      </c>
      <c r="F55" s="129">
        <v>45.76</v>
      </c>
      <c r="G55" s="128">
        <v>154</v>
      </c>
      <c r="H55" s="129">
        <v>24.64</v>
      </c>
      <c r="J55" s="110"/>
      <c r="K55" s="110"/>
    </row>
    <row r="56" spans="1:11">
      <c r="A56" s="125"/>
      <c r="B56" s="18" t="s">
        <v>340</v>
      </c>
      <c r="C56" s="2">
        <v>231</v>
      </c>
      <c r="D56" s="55">
        <v>36.96</v>
      </c>
      <c r="E56" s="2">
        <v>123</v>
      </c>
      <c r="F56" s="55">
        <v>53.2467532467533</v>
      </c>
      <c r="G56" s="2">
        <v>47</v>
      </c>
      <c r="H56" s="55">
        <v>20.3463203463204</v>
      </c>
      <c r="J56" s="110"/>
      <c r="K56" s="110"/>
    </row>
    <row r="57" spans="1:11">
      <c r="A57" s="125"/>
      <c r="B57" s="18" t="s">
        <v>341</v>
      </c>
      <c r="C57" s="2">
        <v>200</v>
      </c>
      <c r="D57" s="55">
        <v>32</v>
      </c>
      <c r="E57" s="2">
        <v>78</v>
      </c>
      <c r="F57" s="55">
        <v>39</v>
      </c>
      <c r="G57" s="2">
        <v>51</v>
      </c>
      <c r="H57" s="55">
        <v>25.5</v>
      </c>
      <c r="J57" s="110"/>
      <c r="K57" s="110"/>
    </row>
    <row r="58" spans="1:11">
      <c r="A58" s="125"/>
      <c r="B58" s="18" t="s">
        <v>342</v>
      </c>
      <c r="C58" s="2">
        <v>53</v>
      </c>
      <c r="D58" s="55">
        <v>8.48</v>
      </c>
      <c r="E58" s="2">
        <v>22</v>
      </c>
      <c r="F58" s="55">
        <v>41.509433962264197</v>
      </c>
      <c r="G58" s="2">
        <v>14</v>
      </c>
      <c r="H58" s="55">
        <v>26.415094339622598</v>
      </c>
      <c r="J58" s="110"/>
      <c r="K58" s="110"/>
    </row>
    <row r="59" spans="1:11">
      <c r="A59" s="125"/>
      <c r="B59" s="18" t="s">
        <v>343</v>
      </c>
      <c r="C59" s="2">
        <v>35</v>
      </c>
      <c r="D59" s="55">
        <v>5.6</v>
      </c>
      <c r="E59" s="2">
        <v>17</v>
      </c>
      <c r="F59" s="55">
        <v>48.571428571428598</v>
      </c>
      <c r="G59" s="2">
        <v>8</v>
      </c>
      <c r="H59" s="55">
        <v>22.8571428571429</v>
      </c>
      <c r="J59" s="110"/>
      <c r="K59" s="110"/>
    </row>
    <row r="60" spans="1:11">
      <c r="A60" s="125"/>
      <c r="B60" s="18" t="s">
        <v>344</v>
      </c>
      <c r="C60" s="2">
        <v>29</v>
      </c>
      <c r="D60" s="55">
        <v>4.6399999999999997</v>
      </c>
      <c r="E60" s="2">
        <v>15</v>
      </c>
      <c r="F60" s="55">
        <v>51.724137931034498</v>
      </c>
      <c r="G60" s="2">
        <v>4</v>
      </c>
      <c r="H60" s="55">
        <v>13.7931034482759</v>
      </c>
      <c r="J60" s="110"/>
      <c r="K60" s="110"/>
    </row>
    <row r="61" spans="1:11">
      <c r="A61" s="125"/>
      <c r="B61" s="18" t="s">
        <v>345</v>
      </c>
      <c r="C61" s="2">
        <v>14</v>
      </c>
      <c r="D61" s="55">
        <v>2.2400000000000002</v>
      </c>
      <c r="E61" s="2">
        <v>4</v>
      </c>
      <c r="F61" s="55">
        <v>28.571428571428601</v>
      </c>
      <c r="G61" s="2">
        <v>8</v>
      </c>
      <c r="H61" s="55">
        <v>57.142857142857203</v>
      </c>
      <c r="J61" s="110"/>
      <c r="K61" s="110"/>
    </row>
    <row r="62" spans="1:11">
      <c r="A62" s="125"/>
      <c r="B62" s="18" t="s">
        <v>346</v>
      </c>
      <c r="C62" s="2">
        <v>13</v>
      </c>
      <c r="D62" s="55">
        <v>2.08</v>
      </c>
      <c r="E62" s="2">
        <v>8</v>
      </c>
      <c r="F62" s="55">
        <v>61.538461538461597</v>
      </c>
      <c r="G62" s="2" t="s">
        <v>272</v>
      </c>
      <c r="H62" s="55" t="s">
        <v>259</v>
      </c>
      <c r="J62" s="110"/>
      <c r="K62" s="110"/>
    </row>
    <row r="63" spans="1:11">
      <c r="A63" s="125"/>
      <c r="B63" s="18" t="s">
        <v>347</v>
      </c>
      <c r="C63" s="2">
        <v>13</v>
      </c>
      <c r="D63" s="55">
        <v>2.08</v>
      </c>
      <c r="E63" s="2">
        <v>4</v>
      </c>
      <c r="F63" s="55">
        <v>30.769230769230798</v>
      </c>
      <c r="G63" s="2">
        <v>6</v>
      </c>
      <c r="H63" s="55">
        <v>46.153846153846203</v>
      </c>
      <c r="J63" s="110"/>
      <c r="K63" s="110"/>
    </row>
    <row r="64" spans="1:11">
      <c r="A64" s="125"/>
      <c r="B64" s="18" t="s">
        <v>348</v>
      </c>
      <c r="C64" s="2">
        <v>13</v>
      </c>
      <c r="D64" s="55">
        <v>2.08</v>
      </c>
      <c r="E64" s="2">
        <v>5</v>
      </c>
      <c r="F64" s="55">
        <v>38.461538461538503</v>
      </c>
      <c r="G64" s="2">
        <v>5</v>
      </c>
      <c r="H64" s="55">
        <v>38.461538461538503</v>
      </c>
      <c r="J64" s="110"/>
      <c r="K64" s="110"/>
    </row>
    <row r="65" spans="1:11">
      <c r="A65" s="125"/>
      <c r="B65" s="18" t="s">
        <v>349</v>
      </c>
      <c r="C65" s="2">
        <v>11</v>
      </c>
      <c r="D65" s="55">
        <v>1.76</v>
      </c>
      <c r="E65" s="2">
        <v>5</v>
      </c>
      <c r="F65" s="55">
        <v>45.454545454545503</v>
      </c>
      <c r="G65" s="2" t="s">
        <v>272</v>
      </c>
      <c r="H65" s="55" t="s">
        <v>259</v>
      </c>
      <c r="J65" s="110"/>
      <c r="K65" s="110"/>
    </row>
    <row r="66" spans="1:11">
      <c r="A66" s="125"/>
      <c r="B66" s="18" t="s">
        <v>350</v>
      </c>
      <c r="C66" s="2">
        <v>9</v>
      </c>
      <c r="D66" s="55">
        <v>1.44</v>
      </c>
      <c r="E66" s="2">
        <v>5</v>
      </c>
      <c r="F66" s="55">
        <v>55.5555555555556</v>
      </c>
      <c r="G66" s="2" t="s">
        <v>272</v>
      </c>
      <c r="H66" s="55" t="s">
        <v>259</v>
      </c>
      <c r="J66" s="110"/>
      <c r="K66" s="110"/>
    </row>
    <row r="67" spans="1:11">
      <c r="A67" s="125"/>
      <c r="B67" s="18" t="s">
        <v>351</v>
      </c>
      <c r="C67" s="2" t="s">
        <v>272</v>
      </c>
      <c r="D67" s="55" t="s">
        <v>259</v>
      </c>
      <c r="E67" s="2">
        <v>0</v>
      </c>
      <c r="F67" s="55">
        <v>0</v>
      </c>
      <c r="G67" s="2">
        <v>0</v>
      </c>
      <c r="H67" s="55">
        <v>0</v>
      </c>
      <c r="J67" s="110"/>
      <c r="K67" s="110"/>
    </row>
    <row r="68" spans="1:11" ht="14.25" thickBot="1">
      <c r="A68" s="125"/>
      <c r="B68" s="18" t="s">
        <v>352</v>
      </c>
      <c r="C68" s="2" t="s">
        <v>272</v>
      </c>
      <c r="D68" s="55" t="s">
        <v>259</v>
      </c>
      <c r="E68" s="2">
        <v>0</v>
      </c>
      <c r="F68" s="55">
        <v>0</v>
      </c>
      <c r="G68" s="2" t="s">
        <v>272</v>
      </c>
      <c r="H68" s="55" t="s">
        <v>259</v>
      </c>
      <c r="J68" s="110"/>
      <c r="K68" s="110"/>
    </row>
    <row r="69" spans="1:11">
      <c r="A69" s="3" t="s">
        <v>240</v>
      </c>
      <c r="B69" s="243" t="s">
        <v>258</v>
      </c>
      <c r="C69" s="128">
        <v>528</v>
      </c>
      <c r="D69" s="129">
        <v>3.8388832339682999</v>
      </c>
      <c r="E69" s="128">
        <v>242</v>
      </c>
      <c r="F69" s="129">
        <v>45.8333333333333</v>
      </c>
      <c r="G69" s="128">
        <v>143</v>
      </c>
      <c r="H69" s="129">
        <v>27.0833333333333</v>
      </c>
      <c r="J69" s="110"/>
      <c r="K69" s="110"/>
    </row>
    <row r="70" spans="1:11">
      <c r="A70" s="125"/>
      <c r="B70" s="18" t="s">
        <v>283</v>
      </c>
      <c r="C70" s="2">
        <v>178</v>
      </c>
      <c r="D70" s="55">
        <v>33.712121212121197</v>
      </c>
      <c r="E70" s="2">
        <v>94</v>
      </c>
      <c r="F70" s="55">
        <v>52.808988764044997</v>
      </c>
      <c r="G70" s="2">
        <v>47</v>
      </c>
      <c r="H70" s="55">
        <v>26.404494382022499</v>
      </c>
      <c r="J70" s="110"/>
      <c r="K70" s="110"/>
    </row>
    <row r="71" spans="1:11">
      <c r="A71" s="125"/>
      <c r="B71" s="18" t="s">
        <v>353</v>
      </c>
      <c r="C71" s="2">
        <v>71</v>
      </c>
      <c r="D71" s="55">
        <v>13.446969696969701</v>
      </c>
      <c r="E71" s="2">
        <v>25</v>
      </c>
      <c r="F71" s="55">
        <v>35.2112676056338</v>
      </c>
      <c r="G71" s="2">
        <v>19</v>
      </c>
      <c r="H71" s="55">
        <v>26.760563380281699</v>
      </c>
      <c r="J71" s="110"/>
      <c r="K71" s="110"/>
    </row>
    <row r="72" spans="1:11">
      <c r="A72" s="125"/>
      <c r="B72" s="18" t="s">
        <v>354</v>
      </c>
      <c r="C72" s="2">
        <v>62</v>
      </c>
      <c r="D72" s="55">
        <v>11.7424242424242</v>
      </c>
      <c r="E72" s="2">
        <v>24</v>
      </c>
      <c r="F72" s="55">
        <v>38.709677419354797</v>
      </c>
      <c r="G72" s="2">
        <v>24</v>
      </c>
      <c r="H72" s="55">
        <v>38.709677419354797</v>
      </c>
      <c r="J72" s="110"/>
      <c r="K72" s="110"/>
    </row>
    <row r="73" spans="1:11">
      <c r="A73" s="125"/>
      <c r="B73" s="18" t="s">
        <v>355</v>
      </c>
      <c r="C73" s="2">
        <v>46</v>
      </c>
      <c r="D73" s="55">
        <v>8.7121212121212093</v>
      </c>
      <c r="E73" s="2">
        <v>23</v>
      </c>
      <c r="F73" s="55">
        <v>50</v>
      </c>
      <c r="G73" s="2">
        <v>14</v>
      </c>
      <c r="H73" s="55">
        <v>30.434782608695699</v>
      </c>
      <c r="J73" s="110"/>
      <c r="K73" s="110"/>
    </row>
    <row r="74" spans="1:11">
      <c r="A74" s="125"/>
      <c r="B74" s="18" t="s">
        <v>356</v>
      </c>
      <c r="C74" s="2">
        <v>42</v>
      </c>
      <c r="D74" s="55">
        <v>7.9545454545454604</v>
      </c>
      <c r="E74" s="2">
        <v>17</v>
      </c>
      <c r="F74" s="55">
        <v>40.476190476190503</v>
      </c>
      <c r="G74" s="2">
        <v>8</v>
      </c>
      <c r="H74" s="55">
        <v>19.047619047619101</v>
      </c>
      <c r="J74" s="110"/>
      <c r="K74" s="110"/>
    </row>
    <row r="75" spans="1:11">
      <c r="A75" s="125"/>
      <c r="B75" s="18" t="s">
        <v>357</v>
      </c>
      <c r="C75" s="2">
        <v>35</v>
      </c>
      <c r="D75" s="55">
        <v>6.6287878787878798</v>
      </c>
      <c r="E75" s="2">
        <v>15</v>
      </c>
      <c r="F75" s="55">
        <v>42.857142857142897</v>
      </c>
      <c r="G75" s="2">
        <v>11</v>
      </c>
      <c r="H75" s="55">
        <v>31.428571428571399</v>
      </c>
      <c r="J75" s="110"/>
      <c r="K75" s="110"/>
    </row>
    <row r="76" spans="1:11">
      <c r="A76" s="125"/>
      <c r="B76" s="18" t="s">
        <v>358</v>
      </c>
      <c r="C76" s="2">
        <v>26</v>
      </c>
      <c r="D76" s="55">
        <v>4.9242424242424301</v>
      </c>
      <c r="E76" s="2">
        <v>12</v>
      </c>
      <c r="F76" s="55">
        <v>46.153846153846203</v>
      </c>
      <c r="G76" s="2">
        <v>7</v>
      </c>
      <c r="H76" s="55">
        <v>26.923076923076898</v>
      </c>
      <c r="J76" s="110"/>
      <c r="K76" s="110"/>
    </row>
    <row r="77" spans="1:11">
      <c r="A77" s="125"/>
      <c r="B77" s="18" t="s">
        <v>359</v>
      </c>
      <c r="C77" s="2">
        <v>17</v>
      </c>
      <c r="D77" s="55">
        <v>3.2196969696969702</v>
      </c>
      <c r="E77" s="2">
        <v>12</v>
      </c>
      <c r="F77" s="55">
        <v>70.588235294117695</v>
      </c>
      <c r="G77" s="2" t="s">
        <v>272</v>
      </c>
      <c r="H77" s="55" t="s">
        <v>259</v>
      </c>
      <c r="J77" s="110"/>
      <c r="K77" s="110"/>
    </row>
    <row r="78" spans="1:11">
      <c r="A78" s="125"/>
      <c r="B78" s="18" t="s">
        <v>360</v>
      </c>
      <c r="C78" s="2">
        <v>14</v>
      </c>
      <c r="D78" s="55">
        <v>2.65151515151515</v>
      </c>
      <c r="E78" s="2">
        <v>9</v>
      </c>
      <c r="F78" s="55">
        <v>64.285714285714306</v>
      </c>
      <c r="G78" s="2" t="s">
        <v>272</v>
      </c>
      <c r="H78" s="55" t="s">
        <v>259</v>
      </c>
      <c r="J78" s="110"/>
      <c r="K78" s="110"/>
    </row>
    <row r="79" spans="1:11">
      <c r="A79" s="125"/>
      <c r="B79" s="18" t="s">
        <v>361</v>
      </c>
      <c r="C79" s="2">
        <v>12</v>
      </c>
      <c r="D79" s="55">
        <v>2.2727272727272698</v>
      </c>
      <c r="E79" s="2" t="s">
        <v>272</v>
      </c>
      <c r="F79" s="55" t="s">
        <v>259</v>
      </c>
      <c r="G79" s="2">
        <v>6</v>
      </c>
      <c r="H79" s="55">
        <v>50</v>
      </c>
      <c r="J79" s="110"/>
      <c r="K79" s="110"/>
    </row>
    <row r="80" spans="1:11">
      <c r="A80" s="125"/>
      <c r="B80" s="18" t="s">
        <v>362</v>
      </c>
      <c r="C80" s="2">
        <v>12</v>
      </c>
      <c r="D80" s="55">
        <v>2.2727272727272698</v>
      </c>
      <c r="E80" s="2">
        <v>4</v>
      </c>
      <c r="F80" s="55">
        <v>33.3333333333333</v>
      </c>
      <c r="G80" s="2">
        <v>0</v>
      </c>
      <c r="H80" s="55">
        <v>0</v>
      </c>
      <c r="J80" s="110"/>
      <c r="K80" s="110"/>
    </row>
    <row r="81" spans="1:11">
      <c r="A81" s="125"/>
      <c r="B81" s="18" t="s">
        <v>363</v>
      </c>
      <c r="C81" s="2" t="s">
        <v>272</v>
      </c>
      <c r="D81" s="55" t="s">
        <v>259</v>
      </c>
      <c r="E81" s="2" t="s">
        <v>272</v>
      </c>
      <c r="F81" s="55" t="s">
        <v>259</v>
      </c>
      <c r="G81" s="2" t="s">
        <v>272</v>
      </c>
      <c r="H81" s="55" t="s">
        <v>259</v>
      </c>
      <c r="J81" s="110"/>
      <c r="K81" s="110"/>
    </row>
    <row r="82" spans="1:11" ht="14.25" thickBot="1">
      <c r="A82" s="125"/>
      <c r="B82" s="18" t="s">
        <v>364</v>
      </c>
      <c r="C82" s="2" t="s">
        <v>272</v>
      </c>
      <c r="D82" s="55" t="s">
        <v>259</v>
      </c>
      <c r="E82" s="2" t="s">
        <v>272</v>
      </c>
      <c r="F82" s="55" t="s">
        <v>259</v>
      </c>
      <c r="G82" s="2">
        <v>0</v>
      </c>
      <c r="H82" s="55">
        <v>0</v>
      </c>
      <c r="J82" s="110"/>
      <c r="K82" s="110"/>
    </row>
    <row r="83" spans="1:11">
      <c r="A83" s="3" t="s">
        <v>241</v>
      </c>
      <c r="B83" s="243" t="s">
        <v>258</v>
      </c>
      <c r="C83" s="128">
        <v>292</v>
      </c>
      <c r="D83" s="129">
        <v>2.1230187581794402</v>
      </c>
      <c r="E83" s="128">
        <v>139</v>
      </c>
      <c r="F83" s="129">
        <v>47.602739726027401</v>
      </c>
      <c r="G83" s="128">
        <v>90</v>
      </c>
      <c r="H83" s="129">
        <v>30.821917808219201</v>
      </c>
      <c r="J83" s="110"/>
      <c r="K83" s="110"/>
    </row>
    <row r="84" spans="1:11">
      <c r="A84" s="125"/>
      <c r="B84" s="18" t="s">
        <v>365</v>
      </c>
      <c r="C84" s="2">
        <v>133</v>
      </c>
      <c r="D84" s="55">
        <v>45.5479452054795</v>
      </c>
      <c r="E84" s="2">
        <v>71</v>
      </c>
      <c r="F84" s="55">
        <v>53.383458646616603</v>
      </c>
      <c r="G84" s="2">
        <v>38</v>
      </c>
      <c r="H84" s="55">
        <v>28.571428571428601</v>
      </c>
      <c r="J84" s="110"/>
      <c r="K84" s="110"/>
    </row>
    <row r="85" spans="1:11">
      <c r="A85" s="125"/>
      <c r="B85" s="18" t="s">
        <v>366</v>
      </c>
      <c r="C85" s="2">
        <v>40</v>
      </c>
      <c r="D85" s="55">
        <v>13.698630136986299</v>
      </c>
      <c r="E85" s="2">
        <v>29</v>
      </c>
      <c r="F85" s="55">
        <v>72.5</v>
      </c>
      <c r="G85" s="2">
        <v>5</v>
      </c>
      <c r="H85" s="55">
        <v>12.5</v>
      </c>
      <c r="J85" s="110"/>
      <c r="K85" s="110"/>
    </row>
    <row r="86" spans="1:11">
      <c r="A86" s="125"/>
      <c r="B86" s="18" t="s">
        <v>367</v>
      </c>
      <c r="C86" s="2">
        <v>39</v>
      </c>
      <c r="D86" s="55">
        <v>13.3561643835616</v>
      </c>
      <c r="E86" s="2">
        <v>24</v>
      </c>
      <c r="F86" s="55">
        <v>61.538461538461597</v>
      </c>
      <c r="G86" s="2">
        <v>11</v>
      </c>
      <c r="H86" s="55">
        <v>28.205128205128201</v>
      </c>
      <c r="J86" s="110"/>
      <c r="K86" s="110"/>
    </row>
    <row r="87" spans="1:11">
      <c r="A87" s="125"/>
      <c r="B87" s="18" t="s">
        <v>368</v>
      </c>
      <c r="C87" s="2">
        <v>31</v>
      </c>
      <c r="D87" s="55">
        <v>10.6164383561644</v>
      </c>
      <c r="E87" s="2">
        <v>5</v>
      </c>
      <c r="F87" s="55">
        <v>16.129032258064498</v>
      </c>
      <c r="G87" s="2">
        <v>10</v>
      </c>
      <c r="H87" s="55">
        <v>32.258064516128997</v>
      </c>
      <c r="J87" s="110"/>
      <c r="K87" s="110"/>
    </row>
    <row r="88" spans="1:11">
      <c r="A88" s="125"/>
      <c r="B88" s="18" t="s">
        <v>369</v>
      </c>
      <c r="C88" s="2">
        <v>16</v>
      </c>
      <c r="D88" s="55">
        <v>5.4794520547945202</v>
      </c>
      <c r="E88" s="2" t="s">
        <v>272</v>
      </c>
      <c r="F88" s="55" t="s">
        <v>259</v>
      </c>
      <c r="G88" s="2">
        <v>8</v>
      </c>
      <c r="H88" s="55">
        <v>50</v>
      </c>
      <c r="J88" s="110"/>
      <c r="K88" s="110"/>
    </row>
    <row r="89" spans="1:11">
      <c r="A89" s="125"/>
      <c r="B89" s="18" t="s">
        <v>370</v>
      </c>
      <c r="C89" s="2">
        <v>12</v>
      </c>
      <c r="D89" s="55">
        <v>4.10958904109589</v>
      </c>
      <c r="E89" s="2" t="s">
        <v>272</v>
      </c>
      <c r="F89" s="55" t="s">
        <v>259</v>
      </c>
      <c r="G89" s="2">
        <v>6</v>
      </c>
      <c r="H89" s="55">
        <v>50</v>
      </c>
      <c r="J89" s="110"/>
      <c r="K89" s="110"/>
    </row>
    <row r="90" spans="1:11">
      <c r="A90" s="125"/>
      <c r="B90" s="18" t="s">
        <v>371</v>
      </c>
      <c r="C90" s="2">
        <v>11</v>
      </c>
      <c r="D90" s="55">
        <v>3.7671232876712302</v>
      </c>
      <c r="E90" s="2">
        <v>4</v>
      </c>
      <c r="F90" s="55">
        <v>36.363636363636402</v>
      </c>
      <c r="G90" s="2">
        <v>5</v>
      </c>
      <c r="H90" s="55">
        <v>45.454545454545503</v>
      </c>
      <c r="J90" s="110"/>
      <c r="K90" s="110"/>
    </row>
    <row r="91" spans="1:11" ht="14.25" thickBot="1">
      <c r="A91" s="125"/>
      <c r="B91" s="18" t="s">
        <v>372</v>
      </c>
      <c r="C91" s="2">
        <v>10</v>
      </c>
      <c r="D91" s="55">
        <v>3.4246575342465801</v>
      </c>
      <c r="E91" s="2" t="s">
        <v>272</v>
      </c>
      <c r="F91" s="55" t="s">
        <v>259</v>
      </c>
      <c r="G91" s="2">
        <v>7</v>
      </c>
      <c r="H91" s="55">
        <v>70</v>
      </c>
      <c r="J91" s="110"/>
      <c r="K91" s="110"/>
    </row>
    <row r="92" spans="1:11">
      <c r="A92" s="3" t="s">
        <v>242</v>
      </c>
      <c r="B92" s="243" t="s">
        <v>258</v>
      </c>
      <c r="C92" s="128">
        <v>244</v>
      </c>
      <c r="D92" s="129">
        <v>1.77402937327323</v>
      </c>
      <c r="E92" s="128">
        <v>88</v>
      </c>
      <c r="F92" s="129">
        <v>36.065573770491802</v>
      </c>
      <c r="G92" s="128">
        <v>75</v>
      </c>
      <c r="H92" s="129">
        <v>30.737704918032801</v>
      </c>
      <c r="J92" s="110"/>
      <c r="K92" s="110"/>
    </row>
    <row r="93" spans="1:11">
      <c r="A93" s="125"/>
      <c r="B93" s="18" t="s">
        <v>373</v>
      </c>
      <c r="C93" s="2">
        <v>46</v>
      </c>
      <c r="D93" s="55">
        <v>18.8524590163934</v>
      </c>
      <c r="E93" s="2">
        <v>15</v>
      </c>
      <c r="F93" s="55">
        <v>32.6086956521739</v>
      </c>
      <c r="G93" s="2">
        <v>12</v>
      </c>
      <c r="H93" s="55">
        <v>26.086956521739101</v>
      </c>
      <c r="J93" s="110"/>
      <c r="K93" s="110"/>
    </row>
    <row r="94" spans="1:11">
      <c r="A94" s="125"/>
      <c r="B94" s="18" t="s">
        <v>284</v>
      </c>
      <c r="C94" s="2">
        <v>41</v>
      </c>
      <c r="D94" s="55">
        <v>16.8032786885246</v>
      </c>
      <c r="E94" s="2">
        <v>15</v>
      </c>
      <c r="F94" s="55">
        <v>36.585365853658502</v>
      </c>
      <c r="G94" s="2">
        <v>15</v>
      </c>
      <c r="H94" s="55">
        <v>36.585365853658502</v>
      </c>
      <c r="J94" s="110"/>
      <c r="K94" s="110"/>
    </row>
    <row r="95" spans="1:11">
      <c r="A95" s="125"/>
      <c r="B95" s="18" t="s">
        <v>374</v>
      </c>
      <c r="C95" s="2">
        <v>34</v>
      </c>
      <c r="D95" s="55">
        <v>13.934426229508199</v>
      </c>
      <c r="E95" s="2">
        <v>15</v>
      </c>
      <c r="F95" s="55">
        <v>44.117647058823501</v>
      </c>
      <c r="G95" s="2">
        <v>10</v>
      </c>
      <c r="H95" s="55">
        <v>29.411764705882401</v>
      </c>
      <c r="J95" s="110"/>
      <c r="K95" s="110"/>
    </row>
    <row r="96" spans="1:11">
      <c r="A96" s="125"/>
      <c r="B96" s="18" t="s">
        <v>375</v>
      </c>
      <c r="C96" s="2">
        <v>26</v>
      </c>
      <c r="D96" s="55">
        <v>10.655737704918</v>
      </c>
      <c r="E96" s="2">
        <v>9</v>
      </c>
      <c r="F96" s="55">
        <v>34.615384615384599</v>
      </c>
      <c r="G96" s="2">
        <v>13</v>
      </c>
      <c r="H96" s="55">
        <v>50</v>
      </c>
      <c r="J96" s="110"/>
      <c r="K96" s="110"/>
    </row>
    <row r="97" spans="1:11">
      <c r="A97" s="125"/>
      <c r="B97" s="18" t="s">
        <v>376</v>
      </c>
      <c r="C97" s="2">
        <v>23</v>
      </c>
      <c r="D97" s="55">
        <v>9.4262295081967196</v>
      </c>
      <c r="E97" s="2">
        <v>8</v>
      </c>
      <c r="F97" s="55">
        <v>34.7826086956522</v>
      </c>
      <c r="G97" s="2" t="s">
        <v>272</v>
      </c>
      <c r="H97" s="55" t="s">
        <v>259</v>
      </c>
      <c r="J97" s="110"/>
      <c r="K97" s="110"/>
    </row>
    <row r="98" spans="1:11">
      <c r="A98" s="125"/>
      <c r="B98" s="18" t="s">
        <v>377</v>
      </c>
      <c r="C98" s="2">
        <v>22</v>
      </c>
      <c r="D98" s="55">
        <v>9.0163934426229506</v>
      </c>
      <c r="E98" s="2">
        <v>13</v>
      </c>
      <c r="F98" s="55">
        <v>59.090909090909101</v>
      </c>
      <c r="G98" s="2" t="s">
        <v>272</v>
      </c>
      <c r="H98" s="55" t="s">
        <v>259</v>
      </c>
      <c r="J98" s="110"/>
      <c r="K98" s="110"/>
    </row>
    <row r="99" spans="1:11">
      <c r="A99" s="125"/>
      <c r="B99" s="18" t="s">
        <v>378</v>
      </c>
      <c r="C99" s="2">
        <v>16</v>
      </c>
      <c r="D99" s="55">
        <v>6.5573770491803298</v>
      </c>
      <c r="E99" s="2">
        <v>4</v>
      </c>
      <c r="F99" s="55">
        <v>25</v>
      </c>
      <c r="G99" s="2">
        <v>8</v>
      </c>
      <c r="H99" s="55">
        <v>50</v>
      </c>
      <c r="J99" s="110"/>
      <c r="K99" s="110"/>
    </row>
    <row r="100" spans="1:11">
      <c r="A100" s="125"/>
      <c r="B100" s="18" t="s">
        <v>379</v>
      </c>
      <c r="C100" s="2">
        <v>13</v>
      </c>
      <c r="D100" s="55">
        <v>5.3278688524590203</v>
      </c>
      <c r="E100" s="2" t="s">
        <v>272</v>
      </c>
      <c r="F100" s="55" t="s">
        <v>259</v>
      </c>
      <c r="G100" s="2">
        <v>4</v>
      </c>
      <c r="H100" s="55">
        <v>30.769230769230798</v>
      </c>
      <c r="J100" s="110"/>
      <c r="K100" s="110"/>
    </row>
    <row r="101" spans="1:11">
      <c r="A101" s="125"/>
      <c r="B101" s="18" t="s">
        <v>380</v>
      </c>
      <c r="C101" s="2">
        <v>9</v>
      </c>
      <c r="D101" s="55">
        <v>3.6885245901639401</v>
      </c>
      <c r="E101" s="2" t="s">
        <v>272</v>
      </c>
      <c r="F101" s="55" t="s">
        <v>259</v>
      </c>
      <c r="G101" s="2">
        <v>4</v>
      </c>
      <c r="H101" s="55">
        <v>44.4444444444444</v>
      </c>
      <c r="J101" s="110"/>
      <c r="K101" s="110"/>
    </row>
    <row r="102" spans="1:11">
      <c r="A102" s="125"/>
      <c r="B102" s="18" t="s">
        <v>381</v>
      </c>
      <c r="C102" s="2">
        <v>6</v>
      </c>
      <c r="D102" s="55">
        <v>2.4590163934426199</v>
      </c>
      <c r="E102" s="2" t="s">
        <v>272</v>
      </c>
      <c r="F102" s="55" t="s">
        <v>259</v>
      </c>
      <c r="G102" s="2" t="s">
        <v>272</v>
      </c>
      <c r="H102" s="55" t="s">
        <v>259</v>
      </c>
      <c r="J102" s="110"/>
      <c r="K102" s="110"/>
    </row>
    <row r="103" spans="1:11">
      <c r="A103" s="125"/>
      <c r="B103" s="18" t="s">
        <v>382</v>
      </c>
      <c r="C103" s="2" t="s">
        <v>272</v>
      </c>
      <c r="D103" s="55" t="s">
        <v>259</v>
      </c>
      <c r="E103" s="2" t="s">
        <v>272</v>
      </c>
      <c r="F103" s="55" t="s">
        <v>259</v>
      </c>
      <c r="G103" s="2" t="s">
        <v>272</v>
      </c>
      <c r="H103" s="55" t="s">
        <v>259</v>
      </c>
      <c r="J103" s="110"/>
      <c r="K103" s="110"/>
    </row>
    <row r="104" spans="1:11" ht="14.25" thickBot="1">
      <c r="A104" s="125"/>
      <c r="B104" s="18" t="s">
        <v>383</v>
      </c>
      <c r="C104" s="2" t="s">
        <v>272</v>
      </c>
      <c r="D104" s="55" t="s">
        <v>259</v>
      </c>
      <c r="E104" s="2">
        <v>0</v>
      </c>
      <c r="F104" s="55">
        <v>0</v>
      </c>
      <c r="G104" s="2" t="s">
        <v>272</v>
      </c>
      <c r="H104" s="55" t="s">
        <v>259</v>
      </c>
      <c r="J104" s="110"/>
      <c r="K104" s="110"/>
    </row>
    <row r="105" spans="1:11">
      <c r="A105" s="3" t="s">
        <v>243</v>
      </c>
      <c r="B105" s="243" t="s">
        <v>258</v>
      </c>
      <c r="C105" s="128">
        <v>39</v>
      </c>
      <c r="D105" s="129">
        <v>100</v>
      </c>
      <c r="E105" s="128">
        <v>15</v>
      </c>
      <c r="F105" s="129">
        <v>38.461538461538503</v>
      </c>
      <c r="G105" s="128">
        <v>10</v>
      </c>
      <c r="H105" s="129">
        <v>25.6410256410256</v>
      </c>
      <c r="J105" s="110"/>
      <c r="K105" s="110"/>
    </row>
    <row r="106" spans="1:11" ht="14.25" thickBot="1">
      <c r="A106" s="125"/>
      <c r="B106" s="18" t="s">
        <v>279</v>
      </c>
      <c r="C106" s="2">
        <v>39</v>
      </c>
      <c r="D106" s="55">
        <v>0.28355387523629</v>
      </c>
      <c r="E106" s="2">
        <v>15</v>
      </c>
      <c r="F106" s="55">
        <v>38.461538461538503</v>
      </c>
      <c r="G106" s="2">
        <v>10</v>
      </c>
      <c r="H106" s="55">
        <v>25.6410256410256</v>
      </c>
      <c r="J106" s="110"/>
      <c r="K106" s="110"/>
    </row>
    <row r="107" spans="1:11">
      <c r="A107" s="3" t="s">
        <v>244</v>
      </c>
      <c r="B107" s="243" t="s">
        <v>258</v>
      </c>
      <c r="C107" s="128">
        <v>128</v>
      </c>
      <c r="D107" s="129">
        <v>0.93063835974988995</v>
      </c>
      <c r="E107" s="128">
        <v>66</v>
      </c>
      <c r="F107" s="129">
        <v>51.5625</v>
      </c>
      <c r="G107" s="128">
        <v>17</v>
      </c>
      <c r="H107" s="129">
        <v>13.28125</v>
      </c>
      <c r="J107" s="110"/>
      <c r="K107" s="110"/>
    </row>
    <row r="108" spans="1:11">
      <c r="A108" s="125"/>
      <c r="B108" s="18" t="s">
        <v>384</v>
      </c>
      <c r="C108" s="2">
        <v>46</v>
      </c>
      <c r="D108" s="55">
        <v>35.9375</v>
      </c>
      <c r="E108" s="2">
        <v>26</v>
      </c>
      <c r="F108" s="55">
        <v>56.521739130434803</v>
      </c>
      <c r="G108" s="2">
        <v>4</v>
      </c>
      <c r="H108" s="55">
        <v>8.6956521739130501</v>
      </c>
      <c r="J108" s="110"/>
      <c r="K108" s="110"/>
    </row>
    <row r="109" spans="1:11">
      <c r="A109" s="125"/>
      <c r="B109" s="18" t="s">
        <v>385</v>
      </c>
      <c r="C109" s="2">
        <v>25</v>
      </c>
      <c r="D109" s="55">
        <v>19.53125</v>
      </c>
      <c r="E109" s="2">
        <v>17</v>
      </c>
      <c r="F109" s="55">
        <v>68</v>
      </c>
      <c r="G109" s="2" t="s">
        <v>272</v>
      </c>
      <c r="H109" s="55" t="s">
        <v>259</v>
      </c>
      <c r="J109" s="110"/>
      <c r="K109" s="110"/>
    </row>
    <row r="110" spans="1:11">
      <c r="A110" s="125"/>
      <c r="B110" s="18" t="s">
        <v>386</v>
      </c>
      <c r="C110" s="2">
        <v>21</v>
      </c>
      <c r="D110" s="55">
        <v>16.40625</v>
      </c>
      <c r="E110" s="2">
        <v>6</v>
      </c>
      <c r="F110" s="55">
        <v>28.571428571428601</v>
      </c>
      <c r="G110" s="2" t="s">
        <v>272</v>
      </c>
      <c r="H110" s="55" t="s">
        <v>259</v>
      </c>
      <c r="J110" s="110"/>
      <c r="K110" s="110"/>
    </row>
    <row r="111" spans="1:11">
      <c r="A111" s="125"/>
      <c r="B111" s="18" t="s">
        <v>387</v>
      </c>
      <c r="C111" s="2">
        <v>19</v>
      </c>
      <c r="D111" s="55">
        <v>14.84375</v>
      </c>
      <c r="E111" s="2">
        <v>5</v>
      </c>
      <c r="F111" s="55">
        <v>26.315789473684202</v>
      </c>
      <c r="G111" s="2">
        <v>5</v>
      </c>
      <c r="H111" s="55">
        <v>26.315789473684202</v>
      </c>
      <c r="J111" s="110"/>
      <c r="K111" s="110"/>
    </row>
    <row r="112" spans="1:11" ht="14.25" thickBot="1">
      <c r="A112" s="125"/>
      <c r="B112" s="18" t="s">
        <v>388</v>
      </c>
      <c r="C112" s="2">
        <v>17</v>
      </c>
      <c r="D112" s="55">
        <v>13.28125</v>
      </c>
      <c r="E112" s="2">
        <v>12</v>
      </c>
      <c r="F112" s="55">
        <v>70.588235294117695</v>
      </c>
      <c r="G112" s="2" t="s">
        <v>272</v>
      </c>
      <c r="H112" s="55" t="s">
        <v>259</v>
      </c>
      <c r="J112" s="110"/>
      <c r="K112" s="110"/>
    </row>
    <row r="113" spans="1:11">
      <c r="A113" s="3" t="s">
        <v>245</v>
      </c>
      <c r="B113" s="243" t="s">
        <v>258</v>
      </c>
      <c r="C113" s="128">
        <v>1598</v>
      </c>
      <c r="D113" s="129">
        <v>11.6184382725025</v>
      </c>
      <c r="E113" s="128">
        <v>628</v>
      </c>
      <c r="F113" s="129">
        <v>39.2991239048811</v>
      </c>
      <c r="G113" s="128">
        <v>425</v>
      </c>
      <c r="H113" s="129">
        <v>26.595744680851102</v>
      </c>
      <c r="J113" s="110"/>
      <c r="K113" s="110"/>
    </row>
    <row r="114" spans="1:11">
      <c r="A114" s="125"/>
      <c r="B114" s="18" t="s">
        <v>389</v>
      </c>
      <c r="C114" s="2">
        <v>430</v>
      </c>
      <c r="D114" s="55">
        <v>26.9086357947434</v>
      </c>
      <c r="E114" s="2">
        <v>177</v>
      </c>
      <c r="F114" s="55">
        <v>41.162790697674403</v>
      </c>
      <c r="G114" s="2">
        <v>107</v>
      </c>
      <c r="H114" s="55">
        <v>24.883720930232599</v>
      </c>
      <c r="J114" s="110"/>
      <c r="K114" s="110"/>
    </row>
    <row r="115" spans="1:11">
      <c r="A115" s="125"/>
      <c r="B115" s="18" t="s">
        <v>390</v>
      </c>
      <c r="C115" s="2">
        <v>260</v>
      </c>
      <c r="D115" s="55">
        <v>16.270337922403002</v>
      </c>
      <c r="E115" s="2">
        <v>139</v>
      </c>
      <c r="F115" s="55">
        <v>53.461538461538503</v>
      </c>
      <c r="G115" s="2">
        <v>57</v>
      </c>
      <c r="H115" s="55">
        <v>21.923076923076898</v>
      </c>
      <c r="J115" s="110"/>
      <c r="K115" s="110"/>
    </row>
    <row r="116" spans="1:11">
      <c r="A116" s="125"/>
      <c r="B116" s="18" t="s">
        <v>391</v>
      </c>
      <c r="C116" s="2">
        <v>107</v>
      </c>
      <c r="D116" s="55">
        <v>6.6958698372966197</v>
      </c>
      <c r="E116" s="2">
        <v>37</v>
      </c>
      <c r="F116" s="55">
        <v>34.579439252336499</v>
      </c>
      <c r="G116" s="2">
        <v>29</v>
      </c>
      <c r="H116" s="55">
        <v>27.1028037383178</v>
      </c>
      <c r="J116" s="110"/>
      <c r="K116" s="110"/>
    </row>
    <row r="117" spans="1:11">
      <c r="A117" s="125"/>
      <c r="B117" s="18" t="s">
        <v>392</v>
      </c>
      <c r="C117" s="2">
        <v>102</v>
      </c>
      <c r="D117" s="55">
        <v>6.3829787234042596</v>
      </c>
      <c r="E117" s="2">
        <v>48</v>
      </c>
      <c r="F117" s="55">
        <v>47.058823529411796</v>
      </c>
      <c r="G117" s="2">
        <v>34</v>
      </c>
      <c r="H117" s="55">
        <v>33.3333333333333</v>
      </c>
      <c r="J117" s="110"/>
      <c r="K117" s="110"/>
    </row>
    <row r="118" spans="1:11">
      <c r="A118" s="125"/>
      <c r="B118" s="18" t="s">
        <v>393</v>
      </c>
      <c r="C118" s="2">
        <v>65</v>
      </c>
      <c r="D118" s="55">
        <v>4.0675844806007504</v>
      </c>
      <c r="E118" s="2">
        <v>20</v>
      </c>
      <c r="F118" s="55">
        <v>30.769230769230798</v>
      </c>
      <c r="G118" s="2">
        <v>20</v>
      </c>
      <c r="H118" s="55">
        <v>30.769230769230798</v>
      </c>
      <c r="J118" s="110"/>
      <c r="K118" s="110"/>
    </row>
    <row r="119" spans="1:11">
      <c r="A119" s="125"/>
      <c r="B119" s="18" t="s">
        <v>394</v>
      </c>
      <c r="C119" s="2">
        <v>64</v>
      </c>
      <c r="D119" s="55">
        <v>4.0050062578222798</v>
      </c>
      <c r="E119" s="2">
        <v>11</v>
      </c>
      <c r="F119" s="55">
        <v>17.1875</v>
      </c>
      <c r="G119" s="2">
        <v>21</v>
      </c>
      <c r="H119" s="55">
        <v>32.8125</v>
      </c>
      <c r="J119" s="110"/>
      <c r="K119" s="110"/>
    </row>
    <row r="120" spans="1:11">
      <c r="A120" s="125"/>
      <c r="B120" s="18" t="s">
        <v>395</v>
      </c>
      <c r="C120" s="2">
        <v>56</v>
      </c>
      <c r="D120" s="55">
        <v>3.5043804755944898</v>
      </c>
      <c r="E120" s="2">
        <v>13</v>
      </c>
      <c r="F120" s="55">
        <v>23.214285714285701</v>
      </c>
      <c r="G120" s="2">
        <v>14</v>
      </c>
      <c r="H120" s="55">
        <v>25</v>
      </c>
      <c r="J120" s="110"/>
      <c r="K120" s="110"/>
    </row>
    <row r="121" spans="1:11">
      <c r="A121" s="125"/>
      <c r="B121" s="18" t="s">
        <v>396</v>
      </c>
      <c r="C121" s="2">
        <v>54</v>
      </c>
      <c r="D121" s="55">
        <v>3.37922403003755</v>
      </c>
      <c r="E121" s="2">
        <v>21</v>
      </c>
      <c r="F121" s="55">
        <v>38.8888888888889</v>
      </c>
      <c r="G121" s="2">
        <v>15</v>
      </c>
      <c r="H121" s="55">
        <v>27.7777777777778</v>
      </c>
      <c r="J121" s="110"/>
      <c r="K121" s="110"/>
    </row>
    <row r="122" spans="1:11">
      <c r="A122" s="125"/>
      <c r="B122" s="18" t="s">
        <v>397</v>
      </c>
      <c r="C122" s="2">
        <v>45</v>
      </c>
      <c r="D122" s="55">
        <v>2.8160200250312899</v>
      </c>
      <c r="E122" s="2">
        <v>10</v>
      </c>
      <c r="F122" s="55">
        <v>22.2222222222222</v>
      </c>
      <c r="G122" s="2">
        <v>20</v>
      </c>
      <c r="H122" s="55">
        <v>44.4444444444444</v>
      </c>
      <c r="J122" s="110"/>
      <c r="K122" s="110"/>
    </row>
    <row r="123" spans="1:11">
      <c r="A123" s="125"/>
      <c r="B123" s="18" t="s">
        <v>398</v>
      </c>
      <c r="C123" s="2">
        <v>38</v>
      </c>
      <c r="D123" s="55">
        <v>2.3779724655819798</v>
      </c>
      <c r="E123" s="2">
        <v>21</v>
      </c>
      <c r="F123" s="55">
        <v>55.263157894736899</v>
      </c>
      <c r="G123" s="2">
        <v>8</v>
      </c>
      <c r="H123" s="55">
        <v>21.052631578947398</v>
      </c>
      <c r="J123" s="110"/>
      <c r="K123" s="110"/>
    </row>
    <row r="124" spans="1:11">
      <c r="A124" s="125"/>
      <c r="B124" s="18" t="s">
        <v>399</v>
      </c>
      <c r="C124" s="2">
        <v>34</v>
      </c>
      <c r="D124" s="55">
        <v>2.12765957446809</v>
      </c>
      <c r="E124" s="2">
        <v>12</v>
      </c>
      <c r="F124" s="55">
        <v>35.294117647058798</v>
      </c>
      <c r="G124" s="2">
        <v>8</v>
      </c>
      <c r="H124" s="55">
        <v>23.529411764705898</v>
      </c>
      <c r="J124" s="110"/>
      <c r="K124" s="110"/>
    </row>
    <row r="125" spans="1:11">
      <c r="A125" s="125"/>
      <c r="B125" s="18" t="s">
        <v>400</v>
      </c>
      <c r="C125" s="2">
        <v>28</v>
      </c>
      <c r="D125" s="55">
        <v>1.75219023779725</v>
      </c>
      <c r="E125" s="2">
        <v>16</v>
      </c>
      <c r="F125" s="55">
        <v>57.142857142857203</v>
      </c>
      <c r="G125" s="2" t="s">
        <v>272</v>
      </c>
      <c r="H125" s="55" t="s">
        <v>259</v>
      </c>
      <c r="J125" s="110"/>
      <c r="K125" s="110"/>
    </row>
    <row r="126" spans="1:11">
      <c r="A126" s="125"/>
      <c r="B126" s="18" t="s">
        <v>401</v>
      </c>
      <c r="C126" s="2">
        <v>26</v>
      </c>
      <c r="D126" s="55">
        <v>1.6270337922403</v>
      </c>
      <c r="E126" s="2">
        <v>16</v>
      </c>
      <c r="F126" s="55">
        <v>61.538461538461597</v>
      </c>
      <c r="G126" s="2" t="s">
        <v>272</v>
      </c>
      <c r="H126" s="55" t="s">
        <v>259</v>
      </c>
      <c r="J126" s="110"/>
      <c r="K126" s="110"/>
    </row>
    <row r="127" spans="1:11">
      <c r="A127" s="125"/>
      <c r="B127" s="18" t="s">
        <v>402</v>
      </c>
      <c r="C127" s="2">
        <v>22</v>
      </c>
      <c r="D127" s="55">
        <v>1.3767209011264101</v>
      </c>
      <c r="E127" s="2">
        <v>9</v>
      </c>
      <c r="F127" s="55">
        <v>40.909090909090899</v>
      </c>
      <c r="G127" s="2">
        <v>4</v>
      </c>
      <c r="H127" s="55">
        <v>18.181818181818201</v>
      </c>
      <c r="J127" s="110"/>
      <c r="K127" s="110"/>
    </row>
    <row r="128" spans="1:11">
      <c r="A128" s="125"/>
      <c r="B128" s="18" t="s">
        <v>403</v>
      </c>
      <c r="C128" s="2">
        <v>21</v>
      </c>
      <c r="D128" s="55">
        <v>1.31414267834794</v>
      </c>
      <c r="E128" s="2">
        <v>6</v>
      </c>
      <c r="F128" s="55">
        <v>28.571428571428601</v>
      </c>
      <c r="G128" s="2">
        <v>7</v>
      </c>
      <c r="H128" s="55">
        <v>33.3333333333333</v>
      </c>
      <c r="J128" s="110"/>
      <c r="K128" s="110"/>
    </row>
    <row r="129" spans="1:11">
      <c r="A129" s="125"/>
      <c r="B129" s="18" t="s">
        <v>404</v>
      </c>
      <c r="C129" s="2">
        <v>21</v>
      </c>
      <c r="D129" s="55">
        <v>1.31414267834794</v>
      </c>
      <c r="E129" s="2">
        <v>6</v>
      </c>
      <c r="F129" s="55">
        <v>28.571428571428601</v>
      </c>
      <c r="G129" s="2">
        <v>10</v>
      </c>
      <c r="H129" s="55">
        <v>47.619047619047599</v>
      </c>
      <c r="J129" s="110"/>
      <c r="K129" s="110"/>
    </row>
    <row r="130" spans="1:11">
      <c r="A130" s="125"/>
      <c r="B130" s="18" t="s">
        <v>405</v>
      </c>
      <c r="C130" s="2">
        <v>20</v>
      </c>
      <c r="D130" s="55">
        <v>1.2515644555694601</v>
      </c>
      <c r="E130" s="2">
        <v>9</v>
      </c>
      <c r="F130" s="55">
        <v>45</v>
      </c>
      <c r="G130" s="2">
        <v>6</v>
      </c>
      <c r="H130" s="55">
        <v>30</v>
      </c>
      <c r="J130" s="110"/>
      <c r="K130" s="110"/>
    </row>
    <row r="131" spans="1:11">
      <c r="A131" s="125"/>
      <c r="B131" s="18" t="s">
        <v>406</v>
      </c>
      <c r="C131" s="2">
        <v>19</v>
      </c>
      <c r="D131" s="55">
        <v>1.1889862327909899</v>
      </c>
      <c r="E131" s="2">
        <v>7</v>
      </c>
      <c r="F131" s="55">
        <v>36.842105263157897</v>
      </c>
      <c r="G131" s="2">
        <v>7</v>
      </c>
      <c r="H131" s="55">
        <v>36.842105263157897</v>
      </c>
      <c r="J131" s="110"/>
      <c r="K131" s="110"/>
    </row>
    <row r="132" spans="1:11">
      <c r="A132" s="125"/>
      <c r="B132" s="18" t="s">
        <v>407</v>
      </c>
      <c r="C132" s="2">
        <v>18</v>
      </c>
      <c r="D132" s="55">
        <v>1.12640801001252</v>
      </c>
      <c r="E132" s="2">
        <v>5</v>
      </c>
      <c r="F132" s="55">
        <v>27.7777777777778</v>
      </c>
      <c r="G132" s="2">
        <v>4</v>
      </c>
      <c r="H132" s="55">
        <v>22.2222222222222</v>
      </c>
      <c r="J132" s="110"/>
      <c r="K132" s="110"/>
    </row>
    <row r="133" spans="1:11">
      <c r="A133" s="125"/>
      <c r="B133" s="18" t="s">
        <v>408</v>
      </c>
      <c r="C133" s="2">
        <v>18</v>
      </c>
      <c r="D133" s="55">
        <v>1.12640801001252</v>
      </c>
      <c r="E133" s="2">
        <v>10</v>
      </c>
      <c r="F133" s="55">
        <v>55.5555555555556</v>
      </c>
      <c r="G133" s="2">
        <v>4</v>
      </c>
      <c r="H133" s="55">
        <v>22.2222222222222</v>
      </c>
      <c r="J133" s="110"/>
      <c r="K133" s="110"/>
    </row>
    <row r="134" spans="1:11">
      <c r="A134" s="125"/>
      <c r="B134" s="18" t="s">
        <v>409</v>
      </c>
      <c r="C134" s="2">
        <v>15</v>
      </c>
      <c r="D134" s="55">
        <v>0.93867334167710004</v>
      </c>
      <c r="E134" s="2" t="s">
        <v>272</v>
      </c>
      <c r="F134" s="55" t="s">
        <v>259</v>
      </c>
      <c r="G134" s="2">
        <v>6</v>
      </c>
      <c r="H134" s="55">
        <v>40</v>
      </c>
      <c r="J134" s="110"/>
      <c r="K134" s="110"/>
    </row>
    <row r="135" spans="1:11">
      <c r="A135" s="125"/>
      <c r="B135" s="18" t="s">
        <v>410</v>
      </c>
      <c r="C135" s="2">
        <v>15</v>
      </c>
      <c r="D135" s="55">
        <v>0.93867334167710004</v>
      </c>
      <c r="E135" s="2" t="s">
        <v>272</v>
      </c>
      <c r="F135" s="55" t="s">
        <v>259</v>
      </c>
      <c r="G135" s="2" t="s">
        <v>272</v>
      </c>
      <c r="H135" s="55" t="s">
        <v>259</v>
      </c>
      <c r="J135" s="110"/>
      <c r="K135" s="110"/>
    </row>
    <row r="136" spans="1:11">
      <c r="A136" s="125"/>
      <c r="B136" s="18" t="s">
        <v>411</v>
      </c>
      <c r="C136" s="2">
        <v>14</v>
      </c>
      <c r="D136" s="55">
        <v>0.87609511889862002</v>
      </c>
      <c r="E136" s="2" t="s">
        <v>272</v>
      </c>
      <c r="F136" s="55" t="s">
        <v>259</v>
      </c>
      <c r="G136" s="2">
        <v>4</v>
      </c>
      <c r="H136" s="55">
        <v>28.571428571428601</v>
      </c>
      <c r="J136" s="110"/>
      <c r="K136" s="110"/>
    </row>
    <row r="137" spans="1:11">
      <c r="A137" s="125"/>
      <c r="B137" s="18" t="s">
        <v>412</v>
      </c>
      <c r="C137" s="2">
        <v>14</v>
      </c>
      <c r="D137" s="55">
        <v>0.87609511889862002</v>
      </c>
      <c r="E137" s="2">
        <v>7</v>
      </c>
      <c r="F137" s="55">
        <v>50</v>
      </c>
      <c r="G137" s="2">
        <v>4</v>
      </c>
      <c r="H137" s="55">
        <v>28.571428571428601</v>
      </c>
      <c r="J137" s="110"/>
      <c r="K137" s="110"/>
    </row>
    <row r="138" spans="1:11">
      <c r="A138" s="125"/>
      <c r="B138" s="18" t="s">
        <v>413</v>
      </c>
      <c r="C138" s="2">
        <v>14</v>
      </c>
      <c r="D138" s="55">
        <v>0.87609511889862002</v>
      </c>
      <c r="E138" s="2" t="s">
        <v>272</v>
      </c>
      <c r="F138" s="55" t="s">
        <v>259</v>
      </c>
      <c r="G138" s="2">
        <v>4</v>
      </c>
      <c r="H138" s="55">
        <v>28.571428571428601</v>
      </c>
      <c r="J138" s="110"/>
      <c r="K138" s="110"/>
    </row>
    <row r="139" spans="1:11">
      <c r="A139" s="125"/>
      <c r="B139" s="18" t="s">
        <v>414</v>
      </c>
      <c r="C139" s="2">
        <v>13</v>
      </c>
      <c r="D139" s="55">
        <v>0.81351689612014999</v>
      </c>
      <c r="E139" s="2">
        <v>4</v>
      </c>
      <c r="F139" s="55">
        <v>30.769230769230798</v>
      </c>
      <c r="G139" s="2" t="s">
        <v>272</v>
      </c>
      <c r="H139" s="55" t="s">
        <v>259</v>
      </c>
      <c r="J139" s="110"/>
      <c r="K139" s="110"/>
    </row>
    <row r="140" spans="1:11">
      <c r="A140" s="125"/>
      <c r="B140" s="18" t="s">
        <v>415</v>
      </c>
      <c r="C140" s="2">
        <v>13</v>
      </c>
      <c r="D140" s="55">
        <v>0.81351689612014999</v>
      </c>
      <c r="E140" s="2" t="s">
        <v>272</v>
      </c>
      <c r="F140" s="55" t="s">
        <v>259</v>
      </c>
      <c r="G140" s="2">
        <v>4</v>
      </c>
      <c r="H140" s="55">
        <v>30.769230769230798</v>
      </c>
      <c r="J140" s="110"/>
      <c r="K140" s="110"/>
    </row>
    <row r="141" spans="1:11">
      <c r="A141" s="125"/>
      <c r="B141" s="18" t="s">
        <v>416</v>
      </c>
      <c r="C141" s="2">
        <v>12</v>
      </c>
      <c r="D141" s="55">
        <v>0.75093867334167996</v>
      </c>
      <c r="E141" s="2" t="s">
        <v>272</v>
      </c>
      <c r="F141" s="55" t="s">
        <v>259</v>
      </c>
      <c r="G141" s="2">
        <v>8</v>
      </c>
      <c r="H141" s="55">
        <v>66.6666666666667</v>
      </c>
      <c r="J141" s="110"/>
      <c r="K141" s="110"/>
    </row>
    <row r="142" spans="1:11">
      <c r="A142" s="125"/>
      <c r="B142" s="18" t="s">
        <v>417</v>
      </c>
      <c r="C142" s="2">
        <v>11</v>
      </c>
      <c r="D142" s="55">
        <v>0.68836045056320005</v>
      </c>
      <c r="E142" s="2" t="s">
        <v>272</v>
      </c>
      <c r="F142" s="55" t="s">
        <v>259</v>
      </c>
      <c r="G142" s="2">
        <v>4</v>
      </c>
      <c r="H142" s="55">
        <v>36.363636363636402</v>
      </c>
      <c r="J142" s="110"/>
      <c r="K142" s="110"/>
    </row>
    <row r="143" spans="1:11">
      <c r="A143" s="125"/>
      <c r="B143" s="18" t="s">
        <v>418</v>
      </c>
      <c r="C143" s="2">
        <v>9</v>
      </c>
      <c r="D143" s="55">
        <v>0.56320400500626</v>
      </c>
      <c r="E143" s="2" t="s">
        <v>272</v>
      </c>
      <c r="F143" s="55" t="s">
        <v>259</v>
      </c>
      <c r="G143" s="2" t="s">
        <v>272</v>
      </c>
      <c r="H143" s="55" t="s">
        <v>259</v>
      </c>
      <c r="J143" s="110"/>
      <c r="K143" s="110"/>
    </row>
    <row r="144" spans="1:11">
      <c r="A144" s="125"/>
      <c r="B144" s="18" t="s">
        <v>419</v>
      </c>
      <c r="C144" s="2">
        <v>8</v>
      </c>
      <c r="D144" s="55">
        <v>0.50062578222777998</v>
      </c>
      <c r="E144" s="2" t="s">
        <v>272</v>
      </c>
      <c r="F144" s="55" t="s">
        <v>259</v>
      </c>
      <c r="G144" s="2" t="s">
        <v>272</v>
      </c>
      <c r="H144" s="55" t="s">
        <v>259</v>
      </c>
      <c r="J144" s="110"/>
      <c r="K144" s="110"/>
    </row>
    <row r="145" spans="1:11">
      <c r="A145" s="125"/>
      <c r="B145" s="18" t="s">
        <v>420</v>
      </c>
      <c r="C145" s="2">
        <v>7</v>
      </c>
      <c r="D145" s="55">
        <v>0.43804755944931001</v>
      </c>
      <c r="E145" s="2" t="s">
        <v>272</v>
      </c>
      <c r="F145" s="55" t="s">
        <v>259</v>
      </c>
      <c r="G145" s="2" t="s">
        <v>272</v>
      </c>
      <c r="H145" s="55" t="s">
        <v>259</v>
      </c>
      <c r="J145" s="110"/>
      <c r="K145" s="110"/>
    </row>
    <row r="146" spans="1:11" ht="14.25" thickBot="1">
      <c r="A146" s="125"/>
      <c r="B146" s="18" t="s">
        <v>421</v>
      </c>
      <c r="C146" s="2">
        <v>5</v>
      </c>
      <c r="D146" s="55">
        <v>0.31289111389237001</v>
      </c>
      <c r="E146" s="2" t="s">
        <v>272</v>
      </c>
      <c r="F146" s="55" t="s">
        <v>259</v>
      </c>
      <c r="G146" s="2" t="s">
        <v>272</v>
      </c>
      <c r="H146" s="55" t="s">
        <v>259</v>
      </c>
      <c r="J146" s="110"/>
      <c r="K146" s="110"/>
    </row>
    <row r="147" spans="1:11">
      <c r="A147" s="3" t="s">
        <v>246</v>
      </c>
      <c r="B147" s="243" t="s">
        <v>258</v>
      </c>
      <c r="C147" s="128">
        <v>306</v>
      </c>
      <c r="D147" s="129">
        <v>2.22480732877708</v>
      </c>
      <c r="E147" s="128">
        <v>135</v>
      </c>
      <c r="F147" s="129">
        <v>44.117647058823501</v>
      </c>
      <c r="G147" s="128">
        <v>70</v>
      </c>
      <c r="H147" s="129">
        <v>22.875816993464099</v>
      </c>
      <c r="J147" s="110"/>
      <c r="K147" s="110"/>
    </row>
    <row r="148" spans="1:11">
      <c r="A148" s="125"/>
      <c r="B148" s="18" t="s">
        <v>422</v>
      </c>
      <c r="C148" s="2">
        <v>99</v>
      </c>
      <c r="D148" s="55">
        <v>32.352941176470601</v>
      </c>
      <c r="E148" s="2">
        <v>32</v>
      </c>
      <c r="F148" s="55">
        <v>32.323232323232297</v>
      </c>
      <c r="G148" s="2">
        <v>30</v>
      </c>
      <c r="H148" s="55">
        <v>30.303030303030301</v>
      </c>
      <c r="J148" s="110"/>
      <c r="K148" s="110"/>
    </row>
    <row r="149" spans="1:11">
      <c r="A149" s="125"/>
      <c r="B149" s="18" t="s">
        <v>423</v>
      </c>
      <c r="C149" s="2">
        <v>69</v>
      </c>
      <c r="D149" s="55">
        <v>22.5490196078431</v>
      </c>
      <c r="E149" s="2">
        <v>38</v>
      </c>
      <c r="F149" s="55">
        <v>55.072463768116002</v>
      </c>
      <c r="G149" s="2">
        <v>11</v>
      </c>
      <c r="H149" s="55">
        <v>15.9420289855072</v>
      </c>
      <c r="J149" s="110"/>
      <c r="K149" s="110"/>
    </row>
    <row r="150" spans="1:11">
      <c r="A150" s="125"/>
      <c r="B150" s="18" t="s">
        <v>424</v>
      </c>
      <c r="C150" s="2">
        <v>69</v>
      </c>
      <c r="D150" s="55">
        <v>22.5490196078431</v>
      </c>
      <c r="E150" s="2">
        <v>31</v>
      </c>
      <c r="F150" s="55">
        <v>44.927536231884098</v>
      </c>
      <c r="G150" s="2">
        <v>14</v>
      </c>
      <c r="H150" s="55">
        <v>20.289855072463801</v>
      </c>
      <c r="J150" s="110"/>
      <c r="K150" s="110"/>
    </row>
    <row r="151" spans="1:11">
      <c r="A151" s="125"/>
      <c r="B151" s="18" t="s">
        <v>425</v>
      </c>
      <c r="C151" s="2">
        <v>44</v>
      </c>
      <c r="D151" s="55">
        <v>14.379084967320299</v>
      </c>
      <c r="E151" s="2" t="s">
        <v>272</v>
      </c>
      <c r="F151" s="55" t="s">
        <v>259</v>
      </c>
      <c r="G151" s="2">
        <v>10</v>
      </c>
      <c r="H151" s="55">
        <v>22.727272727272702</v>
      </c>
      <c r="I151" s="110"/>
      <c r="J151" s="110"/>
      <c r="K151" s="110"/>
    </row>
    <row r="152" spans="1:11">
      <c r="A152" s="125"/>
      <c r="B152" s="18" t="s">
        <v>426</v>
      </c>
      <c r="C152" s="2" t="s">
        <v>272</v>
      </c>
      <c r="D152" s="55" t="s">
        <v>259</v>
      </c>
      <c r="E152" s="2">
        <v>0</v>
      </c>
      <c r="F152" s="55">
        <v>0</v>
      </c>
      <c r="G152" s="2" t="s">
        <v>272</v>
      </c>
      <c r="H152" s="55" t="s">
        <v>259</v>
      </c>
      <c r="J152" s="110"/>
      <c r="K152" s="110"/>
    </row>
    <row r="153" spans="1:11" ht="14.25" thickBot="1">
      <c r="A153" s="125"/>
      <c r="B153" s="18" t="s">
        <v>427</v>
      </c>
      <c r="C153" s="2" t="s">
        <v>272</v>
      </c>
      <c r="D153" s="55" t="s">
        <v>259</v>
      </c>
      <c r="E153" s="2" t="s">
        <v>272</v>
      </c>
      <c r="F153" s="55" t="s">
        <v>259</v>
      </c>
      <c r="G153" s="2" t="s">
        <v>272</v>
      </c>
      <c r="H153" s="55" t="s">
        <v>259</v>
      </c>
      <c r="J153" s="110"/>
      <c r="K153" s="110"/>
    </row>
    <row r="154" spans="1:11">
      <c r="A154" s="3" t="s">
        <v>247</v>
      </c>
      <c r="B154" s="243" t="s">
        <v>258</v>
      </c>
      <c r="C154" s="128">
        <v>2261</v>
      </c>
      <c r="D154" s="129">
        <v>16.4388541515196</v>
      </c>
      <c r="E154" s="128">
        <v>985</v>
      </c>
      <c r="F154" s="129">
        <v>43.564794338788197</v>
      </c>
      <c r="G154" s="128">
        <v>555</v>
      </c>
      <c r="H154" s="129">
        <v>24.546660769571002</v>
      </c>
      <c r="J154" s="110"/>
      <c r="K154" s="110"/>
    </row>
    <row r="155" spans="1:11">
      <c r="A155" s="125"/>
      <c r="B155" s="18" t="s">
        <v>428</v>
      </c>
      <c r="C155" s="2">
        <v>831</v>
      </c>
      <c r="D155" s="55">
        <v>36.753648827952198</v>
      </c>
      <c r="E155" s="2">
        <v>423</v>
      </c>
      <c r="F155" s="55">
        <v>50.902527075812301</v>
      </c>
      <c r="G155" s="2">
        <v>166</v>
      </c>
      <c r="H155" s="55">
        <v>19.975932611311698</v>
      </c>
      <c r="J155" s="110"/>
      <c r="K155" s="110"/>
    </row>
    <row r="156" spans="1:11">
      <c r="A156" s="125"/>
      <c r="B156" s="18" t="s">
        <v>429</v>
      </c>
      <c r="C156" s="2">
        <v>198</v>
      </c>
      <c r="D156" s="55">
        <v>8.7571870853604601</v>
      </c>
      <c r="E156" s="2">
        <v>81</v>
      </c>
      <c r="F156" s="55">
        <v>40.909090909090899</v>
      </c>
      <c r="G156" s="2">
        <v>54</v>
      </c>
      <c r="H156" s="55">
        <v>27.272727272727298</v>
      </c>
      <c r="J156" s="110"/>
      <c r="K156" s="110"/>
    </row>
    <row r="157" spans="1:11">
      <c r="A157" s="125"/>
      <c r="B157" s="18" t="s">
        <v>430</v>
      </c>
      <c r="C157" s="2">
        <v>93</v>
      </c>
      <c r="D157" s="55">
        <v>4.1132242370632497</v>
      </c>
      <c r="E157" s="2">
        <v>43</v>
      </c>
      <c r="F157" s="55">
        <v>46.236559139785001</v>
      </c>
      <c r="G157" s="2">
        <v>22</v>
      </c>
      <c r="H157" s="55">
        <v>23.655913978494599</v>
      </c>
      <c r="J157" s="110"/>
      <c r="K157" s="110"/>
    </row>
    <row r="158" spans="1:11">
      <c r="A158" s="125"/>
      <c r="B158" s="18" t="s">
        <v>431</v>
      </c>
      <c r="C158" s="2">
        <v>91</v>
      </c>
      <c r="D158" s="55">
        <v>4.0247678018575899</v>
      </c>
      <c r="E158" s="2">
        <v>41</v>
      </c>
      <c r="F158" s="55">
        <v>45.054945054945101</v>
      </c>
      <c r="G158" s="2">
        <v>24</v>
      </c>
      <c r="H158" s="55">
        <v>26.373626373626401</v>
      </c>
      <c r="J158" s="110"/>
      <c r="K158" s="110"/>
    </row>
    <row r="159" spans="1:11">
      <c r="A159" s="125"/>
      <c r="B159" s="18" t="s">
        <v>432</v>
      </c>
      <c r="C159" s="2">
        <v>83</v>
      </c>
      <c r="D159" s="55">
        <v>3.6709420610349399</v>
      </c>
      <c r="E159" s="2">
        <v>25</v>
      </c>
      <c r="F159" s="55">
        <v>30.120481927710902</v>
      </c>
      <c r="G159" s="2">
        <v>28</v>
      </c>
      <c r="H159" s="55">
        <v>33.734939759036202</v>
      </c>
      <c r="J159" s="110"/>
      <c r="K159" s="110"/>
    </row>
    <row r="160" spans="1:11">
      <c r="A160" s="125"/>
      <c r="B160" s="18" t="s">
        <v>433</v>
      </c>
      <c r="C160" s="2">
        <v>73</v>
      </c>
      <c r="D160" s="55">
        <v>3.2286598850066301</v>
      </c>
      <c r="E160" s="2">
        <v>35</v>
      </c>
      <c r="F160" s="55">
        <v>47.945205479452099</v>
      </c>
      <c r="G160" s="2">
        <v>16</v>
      </c>
      <c r="H160" s="55">
        <v>21.917808219178099</v>
      </c>
      <c r="J160" s="110"/>
      <c r="K160" s="110"/>
    </row>
    <row r="161" spans="1:11">
      <c r="A161" s="125"/>
      <c r="B161" s="18" t="s">
        <v>434</v>
      </c>
      <c r="C161" s="2">
        <v>72</v>
      </c>
      <c r="D161" s="55">
        <v>3.1844316674037998</v>
      </c>
      <c r="E161" s="2">
        <v>23</v>
      </c>
      <c r="F161" s="55">
        <v>31.9444444444444</v>
      </c>
      <c r="G161" s="2">
        <v>27</v>
      </c>
      <c r="H161" s="55">
        <v>37.5</v>
      </c>
      <c r="J161" s="110"/>
      <c r="K161" s="110"/>
    </row>
    <row r="162" spans="1:11">
      <c r="A162" s="125"/>
      <c r="B162" s="18" t="s">
        <v>435</v>
      </c>
      <c r="C162" s="2">
        <v>71</v>
      </c>
      <c r="D162" s="55">
        <v>3.1402034498009699</v>
      </c>
      <c r="E162" s="2">
        <v>33</v>
      </c>
      <c r="F162" s="55">
        <v>46.478873239436602</v>
      </c>
      <c r="G162" s="2">
        <v>18</v>
      </c>
      <c r="H162" s="55">
        <v>25.352112676056301</v>
      </c>
      <c r="J162" s="110"/>
      <c r="K162" s="110"/>
    </row>
    <row r="163" spans="1:11">
      <c r="A163" s="125"/>
      <c r="B163" s="18" t="s">
        <v>436</v>
      </c>
      <c r="C163" s="2">
        <v>51</v>
      </c>
      <c r="D163" s="55">
        <v>2.2556390977443601</v>
      </c>
      <c r="E163" s="2">
        <v>24</v>
      </c>
      <c r="F163" s="55">
        <v>47.058823529411796</v>
      </c>
      <c r="G163" s="2">
        <v>14</v>
      </c>
      <c r="H163" s="55">
        <v>27.4509803921569</v>
      </c>
      <c r="J163" s="110"/>
      <c r="K163" s="110"/>
    </row>
    <row r="164" spans="1:11">
      <c r="A164" s="125"/>
      <c r="B164" s="18" t="s">
        <v>437</v>
      </c>
      <c r="C164" s="2">
        <v>49</v>
      </c>
      <c r="D164" s="55">
        <v>2.1671826625386998</v>
      </c>
      <c r="E164" s="2">
        <v>19</v>
      </c>
      <c r="F164" s="55">
        <v>38.775510204081598</v>
      </c>
      <c r="G164" s="2">
        <v>20</v>
      </c>
      <c r="H164" s="55">
        <v>40.816326530612301</v>
      </c>
      <c r="J164" s="110"/>
      <c r="K164" s="110"/>
    </row>
    <row r="165" spans="1:11">
      <c r="A165" s="125"/>
      <c r="B165" s="18" t="s">
        <v>438</v>
      </c>
      <c r="C165" s="2">
        <v>46</v>
      </c>
      <c r="D165" s="55">
        <v>2.0344980097302101</v>
      </c>
      <c r="E165" s="2">
        <v>17</v>
      </c>
      <c r="F165" s="55">
        <v>36.956521739130402</v>
      </c>
      <c r="G165" s="2">
        <v>9</v>
      </c>
      <c r="H165" s="55">
        <v>19.565217391304401</v>
      </c>
      <c r="J165" s="110"/>
      <c r="K165" s="110"/>
    </row>
    <row r="166" spans="1:11">
      <c r="A166" s="125"/>
      <c r="B166" s="18" t="s">
        <v>439</v>
      </c>
      <c r="C166" s="2">
        <v>44</v>
      </c>
      <c r="D166" s="55">
        <v>1.9460415745245501</v>
      </c>
      <c r="E166" s="2">
        <v>25</v>
      </c>
      <c r="F166" s="55">
        <v>56.818181818181799</v>
      </c>
      <c r="G166" s="2">
        <v>8</v>
      </c>
      <c r="H166" s="55">
        <v>18.181818181818201</v>
      </c>
      <c r="J166" s="110"/>
      <c r="K166" s="110"/>
    </row>
    <row r="167" spans="1:11">
      <c r="A167" s="125"/>
      <c r="B167" s="18" t="s">
        <v>440</v>
      </c>
      <c r="C167" s="2">
        <v>44</v>
      </c>
      <c r="D167" s="55">
        <v>1.9460415745245501</v>
      </c>
      <c r="E167" s="2">
        <v>21</v>
      </c>
      <c r="F167" s="55">
        <v>47.727272727272698</v>
      </c>
      <c r="G167" s="2">
        <v>8</v>
      </c>
      <c r="H167" s="55">
        <v>18.181818181818201</v>
      </c>
      <c r="J167" s="110"/>
      <c r="K167" s="110"/>
    </row>
    <row r="168" spans="1:11">
      <c r="A168" s="125"/>
      <c r="B168" s="18" t="s">
        <v>441</v>
      </c>
      <c r="C168" s="2">
        <v>41</v>
      </c>
      <c r="D168" s="55">
        <v>1.8133569217160601</v>
      </c>
      <c r="E168" s="2">
        <v>22</v>
      </c>
      <c r="F168" s="55">
        <v>53.658536585365901</v>
      </c>
      <c r="G168" s="2">
        <v>8</v>
      </c>
      <c r="H168" s="55">
        <v>19.512195121951201</v>
      </c>
      <c r="J168" s="110"/>
      <c r="K168" s="110"/>
    </row>
    <row r="169" spans="1:11">
      <c r="A169" s="125"/>
      <c r="B169" s="18" t="s">
        <v>442</v>
      </c>
      <c r="C169" s="2">
        <v>30</v>
      </c>
      <c r="D169" s="55">
        <v>1.32684652808492</v>
      </c>
      <c r="E169" s="2">
        <v>12</v>
      </c>
      <c r="F169" s="55">
        <v>40</v>
      </c>
      <c r="G169" s="2">
        <v>8</v>
      </c>
      <c r="H169" s="55">
        <v>26.6666666666667</v>
      </c>
      <c r="J169" s="110"/>
      <c r="K169" s="110"/>
    </row>
    <row r="170" spans="1:11">
      <c r="A170" s="125"/>
      <c r="B170" s="18" t="s">
        <v>443</v>
      </c>
      <c r="C170" s="2">
        <v>27</v>
      </c>
      <c r="D170" s="55">
        <v>1.19416187527643</v>
      </c>
      <c r="E170" s="2">
        <v>12</v>
      </c>
      <c r="F170" s="55">
        <v>44.4444444444444</v>
      </c>
      <c r="G170" s="2" t="s">
        <v>272</v>
      </c>
      <c r="H170" s="55" t="s">
        <v>259</v>
      </c>
      <c r="J170" s="110"/>
      <c r="K170" s="110"/>
    </row>
    <row r="171" spans="1:11">
      <c r="A171" s="125"/>
      <c r="B171" s="18" t="s">
        <v>444</v>
      </c>
      <c r="C171" s="2">
        <v>25</v>
      </c>
      <c r="D171" s="55">
        <v>1.10570544007077</v>
      </c>
      <c r="E171" s="2">
        <v>4</v>
      </c>
      <c r="F171" s="55">
        <v>16</v>
      </c>
      <c r="G171" s="2">
        <v>13</v>
      </c>
      <c r="H171" s="55">
        <v>52</v>
      </c>
      <c r="J171" s="110"/>
      <c r="K171" s="110"/>
    </row>
    <row r="172" spans="1:11">
      <c r="A172" s="125"/>
      <c r="B172" s="18" t="s">
        <v>445</v>
      </c>
      <c r="C172" s="2">
        <v>25</v>
      </c>
      <c r="D172" s="55">
        <v>1.10570544007077</v>
      </c>
      <c r="E172" s="2">
        <v>12</v>
      </c>
      <c r="F172" s="55">
        <v>48</v>
      </c>
      <c r="G172" s="2">
        <v>6</v>
      </c>
      <c r="H172" s="55">
        <v>24</v>
      </c>
      <c r="J172" s="110"/>
      <c r="K172" s="110"/>
    </row>
    <row r="173" spans="1:11">
      <c r="A173" s="125"/>
      <c r="B173" s="18" t="s">
        <v>446</v>
      </c>
      <c r="C173" s="2">
        <v>24</v>
      </c>
      <c r="D173" s="55">
        <v>1.0614772224679301</v>
      </c>
      <c r="E173" s="2">
        <v>10</v>
      </c>
      <c r="F173" s="55">
        <v>41.6666666666667</v>
      </c>
      <c r="G173" s="2">
        <v>7</v>
      </c>
      <c r="H173" s="55">
        <v>29.1666666666667</v>
      </c>
      <c r="J173" s="110"/>
      <c r="K173" s="110"/>
    </row>
    <row r="174" spans="1:11">
      <c r="A174" s="125"/>
      <c r="B174" s="18" t="s">
        <v>447</v>
      </c>
      <c r="C174" s="2">
        <v>22</v>
      </c>
      <c r="D174" s="55">
        <v>0.97302078726227004</v>
      </c>
      <c r="E174" s="2" t="s">
        <v>272</v>
      </c>
      <c r="F174" s="55" t="s">
        <v>259</v>
      </c>
      <c r="G174" s="2">
        <v>11</v>
      </c>
      <c r="H174" s="55">
        <v>50</v>
      </c>
      <c r="J174" s="110"/>
      <c r="K174" s="110"/>
    </row>
    <row r="175" spans="1:11">
      <c r="A175" s="125"/>
      <c r="B175" s="18" t="s">
        <v>448</v>
      </c>
      <c r="C175" s="2">
        <v>18</v>
      </c>
      <c r="D175" s="55">
        <v>0.79610791685094995</v>
      </c>
      <c r="E175" s="2">
        <v>5</v>
      </c>
      <c r="F175" s="55">
        <v>27.7777777777778</v>
      </c>
      <c r="G175" s="2">
        <v>6</v>
      </c>
      <c r="H175" s="55">
        <v>33.3333333333333</v>
      </c>
      <c r="J175" s="110"/>
      <c r="K175" s="110"/>
    </row>
    <row r="176" spans="1:11">
      <c r="A176" s="125"/>
      <c r="B176" s="18" t="s">
        <v>449</v>
      </c>
      <c r="C176" s="2">
        <v>18</v>
      </c>
      <c r="D176" s="55">
        <v>0.79610791685094995</v>
      </c>
      <c r="E176" s="2" t="s">
        <v>272</v>
      </c>
      <c r="F176" s="55" t="s">
        <v>259</v>
      </c>
      <c r="G176" s="2" t="s">
        <v>272</v>
      </c>
      <c r="H176" s="55" t="s">
        <v>259</v>
      </c>
      <c r="J176" s="110"/>
      <c r="K176" s="110"/>
    </row>
    <row r="177" spans="1:11">
      <c r="A177" s="125"/>
      <c r="B177" s="18" t="s">
        <v>450</v>
      </c>
      <c r="C177" s="2">
        <v>18</v>
      </c>
      <c r="D177" s="55">
        <v>0.79610791685094995</v>
      </c>
      <c r="E177" s="2">
        <v>12</v>
      </c>
      <c r="F177" s="55">
        <v>66.6666666666667</v>
      </c>
      <c r="G177" s="2" t="s">
        <v>272</v>
      </c>
      <c r="H177" s="55" t="s">
        <v>259</v>
      </c>
      <c r="J177" s="110"/>
      <c r="K177" s="110"/>
    </row>
    <row r="178" spans="1:11">
      <c r="A178" s="125"/>
      <c r="B178" s="18" t="s">
        <v>451</v>
      </c>
      <c r="C178" s="2">
        <v>18</v>
      </c>
      <c r="D178" s="55">
        <v>0.79610791685094995</v>
      </c>
      <c r="E178" s="2">
        <v>11</v>
      </c>
      <c r="F178" s="55">
        <v>61.1111111111111</v>
      </c>
      <c r="G178" s="2">
        <v>4</v>
      </c>
      <c r="H178" s="55">
        <v>22.2222222222222</v>
      </c>
      <c r="J178" s="110"/>
      <c r="K178" s="110"/>
    </row>
    <row r="179" spans="1:11">
      <c r="A179" s="125"/>
      <c r="B179" s="18" t="s">
        <v>452</v>
      </c>
      <c r="C179" s="2">
        <v>17</v>
      </c>
      <c r="D179" s="55">
        <v>0.75187969924812004</v>
      </c>
      <c r="E179" s="2" t="s">
        <v>272</v>
      </c>
      <c r="F179" s="55" t="s">
        <v>259</v>
      </c>
      <c r="G179" s="2">
        <v>9</v>
      </c>
      <c r="H179" s="55">
        <v>52.941176470588303</v>
      </c>
      <c r="J179" s="110"/>
      <c r="K179" s="110"/>
    </row>
    <row r="180" spans="1:11">
      <c r="A180" s="125"/>
      <c r="B180" s="18" t="s">
        <v>453</v>
      </c>
      <c r="C180" s="2">
        <v>17</v>
      </c>
      <c r="D180" s="55">
        <v>0.75187969924812004</v>
      </c>
      <c r="E180" s="2">
        <v>4</v>
      </c>
      <c r="F180" s="55">
        <v>23.529411764705898</v>
      </c>
      <c r="G180" s="2">
        <v>5</v>
      </c>
      <c r="H180" s="55">
        <v>29.411764705882401</v>
      </c>
      <c r="J180" s="110"/>
      <c r="K180" s="110"/>
    </row>
    <row r="181" spans="1:11">
      <c r="A181" s="125"/>
      <c r="B181" s="18" t="s">
        <v>454</v>
      </c>
      <c r="C181" s="2">
        <v>14</v>
      </c>
      <c r="D181" s="55">
        <v>0.61919504643962997</v>
      </c>
      <c r="E181" s="2">
        <v>8</v>
      </c>
      <c r="F181" s="55">
        <v>57.142857142857203</v>
      </c>
      <c r="G181" s="2" t="s">
        <v>272</v>
      </c>
      <c r="H181" s="55" t="s">
        <v>259</v>
      </c>
      <c r="J181" s="110"/>
      <c r="K181" s="110"/>
    </row>
    <row r="182" spans="1:11">
      <c r="A182" s="125"/>
      <c r="B182" s="18" t="s">
        <v>455</v>
      </c>
      <c r="C182" s="2">
        <v>14</v>
      </c>
      <c r="D182" s="55">
        <v>0.61919504643962997</v>
      </c>
      <c r="E182" s="2">
        <v>5</v>
      </c>
      <c r="F182" s="55">
        <v>35.714285714285701</v>
      </c>
      <c r="G182" s="2" t="s">
        <v>272</v>
      </c>
      <c r="H182" s="55" t="s">
        <v>259</v>
      </c>
      <c r="J182" s="110"/>
      <c r="K182" s="110"/>
    </row>
    <row r="183" spans="1:11">
      <c r="A183" s="125"/>
      <c r="B183" s="18" t="s">
        <v>456</v>
      </c>
      <c r="C183" s="2">
        <v>13</v>
      </c>
      <c r="D183" s="55">
        <v>0.57496682883679995</v>
      </c>
      <c r="E183" s="2">
        <v>4</v>
      </c>
      <c r="F183" s="55">
        <v>30.769230769230798</v>
      </c>
      <c r="G183" s="2" t="s">
        <v>272</v>
      </c>
      <c r="H183" s="55" t="s">
        <v>259</v>
      </c>
      <c r="J183" s="110"/>
      <c r="K183" s="110"/>
    </row>
    <row r="184" spans="1:11">
      <c r="A184" s="125"/>
      <c r="B184" s="18" t="s">
        <v>457</v>
      </c>
      <c r="C184" s="2">
        <v>13</v>
      </c>
      <c r="D184" s="55">
        <v>0.57496682883679995</v>
      </c>
      <c r="E184" s="2">
        <v>8</v>
      </c>
      <c r="F184" s="55">
        <v>61.538461538461597</v>
      </c>
      <c r="G184" s="2" t="s">
        <v>272</v>
      </c>
      <c r="H184" s="55" t="s">
        <v>259</v>
      </c>
      <c r="J184" s="110"/>
      <c r="K184" s="110"/>
    </row>
    <row r="185" spans="1:11">
      <c r="A185" s="125"/>
      <c r="B185" s="18" t="s">
        <v>458</v>
      </c>
      <c r="C185" s="2">
        <v>13</v>
      </c>
      <c r="D185" s="55">
        <v>0.57496682883679995</v>
      </c>
      <c r="E185" s="2" t="s">
        <v>272</v>
      </c>
      <c r="F185" s="55" t="s">
        <v>259</v>
      </c>
      <c r="G185" s="2">
        <v>6</v>
      </c>
      <c r="H185" s="55">
        <v>46.153846153846203</v>
      </c>
      <c r="J185" s="110"/>
      <c r="K185" s="110"/>
    </row>
    <row r="186" spans="1:11">
      <c r="A186" s="125"/>
      <c r="B186" s="18" t="s">
        <v>459</v>
      </c>
      <c r="C186" s="2">
        <v>12</v>
      </c>
      <c r="D186" s="55">
        <v>0.53073861123397004</v>
      </c>
      <c r="E186" s="2" t="s">
        <v>272</v>
      </c>
      <c r="F186" s="55" t="s">
        <v>259</v>
      </c>
      <c r="G186" s="2">
        <v>4</v>
      </c>
      <c r="H186" s="55">
        <v>33.3333333333333</v>
      </c>
      <c r="J186" s="110"/>
      <c r="K186" s="110"/>
    </row>
    <row r="187" spans="1:11">
      <c r="A187" s="125"/>
      <c r="B187" s="18" t="s">
        <v>460</v>
      </c>
      <c r="C187" s="2">
        <v>12</v>
      </c>
      <c r="D187" s="55">
        <v>0.53073861123397004</v>
      </c>
      <c r="E187" s="2" t="s">
        <v>272</v>
      </c>
      <c r="F187" s="55" t="s">
        <v>259</v>
      </c>
      <c r="G187" s="2">
        <v>4</v>
      </c>
      <c r="H187" s="55">
        <v>33.3333333333333</v>
      </c>
      <c r="J187" s="110"/>
      <c r="K187" s="110"/>
    </row>
    <row r="188" spans="1:11">
      <c r="A188" s="125"/>
      <c r="B188" s="18" t="s">
        <v>461</v>
      </c>
      <c r="C188" s="2">
        <v>12</v>
      </c>
      <c r="D188" s="55">
        <v>0.53073861123397004</v>
      </c>
      <c r="E188" s="2">
        <v>4</v>
      </c>
      <c r="F188" s="55">
        <v>33.3333333333333</v>
      </c>
      <c r="G188" s="2">
        <v>4</v>
      </c>
      <c r="H188" s="55">
        <v>33.3333333333333</v>
      </c>
      <c r="J188" s="110"/>
      <c r="K188" s="110"/>
    </row>
    <row r="189" spans="1:11">
      <c r="A189" s="125"/>
      <c r="B189" s="18" t="s">
        <v>462</v>
      </c>
      <c r="C189" s="2">
        <v>12</v>
      </c>
      <c r="D189" s="55">
        <v>0.53073861123397004</v>
      </c>
      <c r="E189" s="2" t="s">
        <v>272</v>
      </c>
      <c r="F189" s="55" t="s">
        <v>259</v>
      </c>
      <c r="G189" s="2">
        <v>5</v>
      </c>
      <c r="H189" s="55">
        <v>41.6666666666667</v>
      </c>
      <c r="J189" s="110"/>
      <c r="K189" s="110"/>
    </row>
    <row r="190" spans="1:11">
      <c r="A190" s="125"/>
      <c r="B190" s="18" t="s">
        <v>463</v>
      </c>
      <c r="C190" s="2">
        <v>11</v>
      </c>
      <c r="D190" s="55">
        <v>0.48651039363114001</v>
      </c>
      <c r="E190" s="2">
        <v>6</v>
      </c>
      <c r="F190" s="55">
        <v>54.545454545454596</v>
      </c>
      <c r="G190" s="2" t="s">
        <v>272</v>
      </c>
      <c r="H190" s="55" t="s">
        <v>259</v>
      </c>
      <c r="J190" s="110"/>
      <c r="K190" s="110"/>
    </row>
    <row r="191" spans="1:11">
      <c r="A191" s="125"/>
      <c r="B191" s="18" t="s">
        <v>464</v>
      </c>
      <c r="C191" s="2">
        <v>10</v>
      </c>
      <c r="D191" s="55">
        <v>0.44228217602830999</v>
      </c>
      <c r="E191" s="2" t="s">
        <v>272</v>
      </c>
      <c r="F191" s="55" t="s">
        <v>259</v>
      </c>
      <c r="G191" s="2">
        <v>6</v>
      </c>
      <c r="H191" s="55">
        <v>60</v>
      </c>
      <c r="J191" s="110"/>
      <c r="K191" s="110"/>
    </row>
    <row r="192" spans="1:11">
      <c r="A192" s="125"/>
      <c r="B192" s="18" t="s">
        <v>465</v>
      </c>
      <c r="C192" s="2">
        <v>10</v>
      </c>
      <c r="D192" s="55">
        <v>0.44228217602830999</v>
      </c>
      <c r="E192" s="2" t="s">
        <v>272</v>
      </c>
      <c r="F192" s="55" t="s">
        <v>259</v>
      </c>
      <c r="G192" s="2" t="s">
        <v>272</v>
      </c>
      <c r="H192" s="55" t="s">
        <v>259</v>
      </c>
      <c r="J192" s="110"/>
      <c r="K192" s="110"/>
    </row>
    <row r="193" spans="1:11">
      <c r="A193" s="125"/>
      <c r="B193" s="18" t="s">
        <v>466</v>
      </c>
      <c r="C193" s="2">
        <v>9</v>
      </c>
      <c r="D193" s="55">
        <v>0.39805395842548003</v>
      </c>
      <c r="E193" s="2">
        <v>7</v>
      </c>
      <c r="F193" s="55">
        <v>77.7777777777778</v>
      </c>
      <c r="G193" s="2">
        <v>0</v>
      </c>
      <c r="H193" s="55">
        <v>0</v>
      </c>
      <c r="J193" s="110"/>
      <c r="K193" s="110"/>
    </row>
    <row r="194" spans="1:11">
      <c r="A194" s="125"/>
      <c r="B194" s="18" t="s">
        <v>467</v>
      </c>
      <c r="C194" s="2">
        <v>9</v>
      </c>
      <c r="D194" s="55">
        <v>0.39805395842548003</v>
      </c>
      <c r="E194" s="2" t="s">
        <v>272</v>
      </c>
      <c r="F194" s="55" t="s">
        <v>259</v>
      </c>
      <c r="G194" s="2" t="s">
        <v>272</v>
      </c>
      <c r="H194" s="55" t="s">
        <v>259</v>
      </c>
      <c r="J194" s="110"/>
      <c r="K194" s="110"/>
    </row>
    <row r="195" spans="1:11">
      <c r="A195" s="125"/>
      <c r="B195" s="18" t="s">
        <v>468</v>
      </c>
      <c r="C195" s="2">
        <v>9</v>
      </c>
      <c r="D195" s="55">
        <v>0.39805395842548003</v>
      </c>
      <c r="E195" s="2" t="s">
        <v>272</v>
      </c>
      <c r="F195" s="55" t="s">
        <v>259</v>
      </c>
      <c r="G195" s="2" t="s">
        <v>272</v>
      </c>
      <c r="H195" s="55" t="s">
        <v>259</v>
      </c>
      <c r="J195" s="110"/>
      <c r="K195" s="110"/>
    </row>
    <row r="196" spans="1:11">
      <c r="A196" s="125"/>
      <c r="B196" s="18" t="s">
        <v>469</v>
      </c>
      <c r="C196" s="2">
        <v>7</v>
      </c>
      <c r="D196" s="55">
        <v>0.30959752321980999</v>
      </c>
      <c r="E196" s="2" t="s">
        <v>272</v>
      </c>
      <c r="F196" s="55" t="s">
        <v>259</v>
      </c>
      <c r="G196" s="2" t="s">
        <v>272</v>
      </c>
      <c r="H196" s="55" t="s">
        <v>259</v>
      </c>
      <c r="J196" s="110"/>
      <c r="K196" s="110"/>
    </row>
    <row r="197" spans="1:11">
      <c r="A197" s="125"/>
      <c r="B197" s="18" t="s">
        <v>470</v>
      </c>
      <c r="C197" s="2">
        <v>7</v>
      </c>
      <c r="D197" s="55">
        <v>0.30959752321980999</v>
      </c>
      <c r="E197" s="2" t="s">
        <v>272</v>
      </c>
      <c r="F197" s="55" t="s">
        <v>259</v>
      </c>
      <c r="G197" s="2" t="s">
        <v>272</v>
      </c>
      <c r="H197" s="55" t="s">
        <v>259</v>
      </c>
      <c r="J197" s="110"/>
      <c r="K197" s="110"/>
    </row>
    <row r="198" spans="1:11">
      <c r="A198" s="125"/>
      <c r="B198" s="18" t="s">
        <v>471</v>
      </c>
      <c r="C198" s="2">
        <v>6</v>
      </c>
      <c r="D198" s="55">
        <v>0.26536930561698002</v>
      </c>
      <c r="E198" s="2">
        <v>0</v>
      </c>
      <c r="F198" s="55">
        <v>0</v>
      </c>
      <c r="G198" s="2" t="s">
        <v>272</v>
      </c>
      <c r="H198" s="55" t="s">
        <v>259</v>
      </c>
      <c r="J198" s="110"/>
      <c r="K198" s="110"/>
    </row>
    <row r="199" spans="1:11">
      <c r="A199" s="125"/>
      <c r="B199" s="18" t="s">
        <v>472</v>
      </c>
      <c r="C199" s="2">
        <v>6</v>
      </c>
      <c r="D199" s="55">
        <v>0.26536930561698002</v>
      </c>
      <c r="E199" s="2">
        <v>0</v>
      </c>
      <c r="F199" s="55">
        <v>0</v>
      </c>
      <c r="G199" s="2" t="s">
        <v>272</v>
      </c>
      <c r="H199" s="55" t="s">
        <v>259</v>
      </c>
      <c r="J199" s="110"/>
      <c r="K199" s="110"/>
    </row>
    <row r="200" spans="1:11">
      <c r="A200" s="125"/>
      <c r="B200" s="18" t="s">
        <v>473</v>
      </c>
      <c r="C200" s="2">
        <v>5</v>
      </c>
      <c r="D200" s="55">
        <v>0.22114108801415</v>
      </c>
      <c r="E200" s="2">
        <v>0</v>
      </c>
      <c r="F200" s="55">
        <v>0</v>
      </c>
      <c r="G200" s="2" t="s">
        <v>272</v>
      </c>
      <c r="H200" s="55" t="s">
        <v>259</v>
      </c>
      <c r="J200" s="110"/>
      <c r="K200" s="110"/>
    </row>
    <row r="201" spans="1:11">
      <c r="A201" s="125"/>
      <c r="B201" s="18" t="s">
        <v>474</v>
      </c>
      <c r="C201" s="2">
        <v>5</v>
      </c>
      <c r="D201" s="55">
        <v>0.22114108801415</v>
      </c>
      <c r="E201" s="2" t="s">
        <v>272</v>
      </c>
      <c r="F201" s="55" t="s">
        <v>259</v>
      </c>
      <c r="G201" s="2" t="s">
        <v>272</v>
      </c>
      <c r="H201" s="55" t="s">
        <v>259</v>
      </c>
      <c r="J201" s="110"/>
      <c r="K201" s="110"/>
    </row>
    <row r="202" spans="1:11">
      <c r="A202" s="125"/>
      <c r="B202" s="18" t="s">
        <v>475</v>
      </c>
      <c r="C202" s="2" t="s">
        <v>272</v>
      </c>
      <c r="D202" s="55" t="s">
        <v>259</v>
      </c>
      <c r="E202" s="2">
        <v>0</v>
      </c>
      <c r="F202" s="55">
        <v>0</v>
      </c>
      <c r="G202" s="2">
        <v>0</v>
      </c>
      <c r="H202" s="55">
        <v>0</v>
      </c>
      <c r="J202" s="110"/>
      <c r="K202" s="110"/>
    </row>
    <row r="203" spans="1:11" ht="14.25" thickBot="1">
      <c r="A203" s="125"/>
      <c r="B203" s="18" t="s">
        <v>476</v>
      </c>
      <c r="C203" s="2" t="s">
        <v>272</v>
      </c>
      <c r="D203" s="55" t="s">
        <v>259</v>
      </c>
      <c r="E203" s="2" t="s">
        <v>272</v>
      </c>
      <c r="F203" s="55" t="s">
        <v>259</v>
      </c>
      <c r="G203" s="2" t="s">
        <v>272</v>
      </c>
      <c r="H203" s="55" t="s">
        <v>259</v>
      </c>
      <c r="J203" s="110"/>
      <c r="K203" s="110"/>
    </row>
    <row r="204" spans="1:11">
      <c r="A204" s="3" t="s">
        <v>248</v>
      </c>
      <c r="B204" s="243" t="s">
        <v>258</v>
      </c>
      <c r="C204" s="128">
        <v>189</v>
      </c>
      <c r="D204" s="129">
        <v>1.3741457030682001</v>
      </c>
      <c r="E204" s="128">
        <v>44</v>
      </c>
      <c r="F204" s="129">
        <v>23.2804232804233</v>
      </c>
      <c r="G204" s="128">
        <v>79</v>
      </c>
      <c r="H204" s="129">
        <v>41.798941798941797</v>
      </c>
      <c r="J204" s="110"/>
      <c r="K204" s="110"/>
    </row>
    <row r="205" spans="1:11">
      <c r="A205" s="125"/>
      <c r="B205" s="18" t="s">
        <v>477</v>
      </c>
      <c r="C205" s="2">
        <v>46</v>
      </c>
      <c r="D205" s="55">
        <v>24.3386243386243</v>
      </c>
      <c r="E205" s="2">
        <v>5</v>
      </c>
      <c r="F205" s="55">
        <v>10.869565217391299</v>
      </c>
      <c r="G205" s="2">
        <v>22</v>
      </c>
      <c r="H205" s="55">
        <v>47.826086956521699</v>
      </c>
      <c r="J205" s="110"/>
      <c r="K205" s="110"/>
    </row>
    <row r="206" spans="1:11">
      <c r="A206" s="125"/>
      <c r="B206" s="18" t="s">
        <v>478</v>
      </c>
      <c r="C206" s="2">
        <v>23</v>
      </c>
      <c r="D206" s="55">
        <v>12.1693121693122</v>
      </c>
      <c r="E206" s="2">
        <v>8</v>
      </c>
      <c r="F206" s="55">
        <v>34.7826086956522</v>
      </c>
      <c r="G206" s="2">
        <v>7</v>
      </c>
      <c r="H206" s="55">
        <v>30.434782608695699</v>
      </c>
      <c r="J206" s="110"/>
      <c r="K206" s="110"/>
    </row>
    <row r="207" spans="1:11">
      <c r="A207" s="125"/>
      <c r="B207" s="18" t="s">
        <v>479</v>
      </c>
      <c r="C207" s="2">
        <v>16</v>
      </c>
      <c r="D207" s="55">
        <v>8.4656084656084705</v>
      </c>
      <c r="E207" s="2">
        <v>4</v>
      </c>
      <c r="F207" s="55">
        <v>25</v>
      </c>
      <c r="G207" s="2">
        <v>8</v>
      </c>
      <c r="H207" s="55">
        <v>50</v>
      </c>
      <c r="J207" s="110"/>
      <c r="K207" s="110"/>
    </row>
    <row r="208" spans="1:11">
      <c r="A208" s="125"/>
      <c r="B208" s="18" t="s">
        <v>480</v>
      </c>
      <c r="C208" s="2">
        <v>14</v>
      </c>
      <c r="D208" s="55">
        <v>7.4074074074074101</v>
      </c>
      <c r="E208" s="2" t="s">
        <v>272</v>
      </c>
      <c r="F208" s="55" t="s">
        <v>259</v>
      </c>
      <c r="G208" s="2">
        <v>9</v>
      </c>
      <c r="H208" s="55">
        <v>64.285714285714306</v>
      </c>
      <c r="J208" s="110"/>
      <c r="K208" s="110"/>
    </row>
    <row r="209" spans="1:11">
      <c r="A209" s="125"/>
      <c r="B209" s="18" t="s">
        <v>481</v>
      </c>
      <c r="C209" s="2">
        <v>13</v>
      </c>
      <c r="D209" s="55">
        <v>6.8783068783068799</v>
      </c>
      <c r="E209" s="2" t="s">
        <v>272</v>
      </c>
      <c r="F209" s="55" t="s">
        <v>259</v>
      </c>
      <c r="G209" s="2">
        <v>7</v>
      </c>
      <c r="H209" s="55">
        <v>53.846153846153904</v>
      </c>
      <c r="J209" s="110"/>
      <c r="K209" s="110"/>
    </row>
    <row r="210" spans="1:11">
      <c r="A210" s="125"/>
      <c r="B210" s="18" t="s">
        <v>482</v>
      </c>
      <c r="C210" s="2">
        <v>11</v>
      </c>
      <c r="D210" s="55">
        <v>5.8201058201058196</v>
      </c>
      <c r="E210" s="2">
        <v>7</v>
      </c>
      <c r="F210" s="55">
        <v>63.636363636363598</v>
      </c>
      <c r="G210" s="2">
        <v>0</v>
      </c>
      <c r="H210" s="55">
        <v>0</v>
      </c>
      <c r="J210" s="110"/>
      <c r="K210" s="110"/>
    </row>
    <row r="211" spans="1:11">
      <c r="A211" s="125"/>
      <c r="B211" s="18" t="s">
        <v>483</v>
      </c>
      <c r="C211" s="2">
        <v>11</v>
      </c>
      <c r="D211" s="55">
        <v>5.8201058201058196</v>
      </c>
      <c r="E211" s="2">
        <v>4</v>
      </c>
      <c r="F211" s="55">
        <v>36.363636363636402</v>
      </c>
      <c r="G211" s="2" t="s">
        <v>272</v>
      </c>
      <c r="H211" s="55" t="s">
        <v>259</v>
      </c>
      <c r="J211" s="110"/>
      <c r="K211" s="110"/>
    </row>
    <row r="212" spans="1:11">
      <c r="A212" s="125"/>
      <c r="B212" s="18" t="s">
        <v>484</v>
      </c>
      <c r="C212" s="2">
        <v>11</v>
      </c>
      <c r="D212" s="55">
        <v>5.8201058201058196</v>
      </c>
      <c r="E212" s="2" t="s">
        <v>272</v>
      </c>
      <c r="F212" s="55" t="s">
        <v>259</v>
      </c>
      <c r="G212" s="2" t="s">
        <v>272</v>
      </c>
      <c r="H212" s="55" t="s">
        <v>259</v>
      </c>
      <c r="J212" s="110"/>
      <c r="K212" s="110"/>
    </row>
    <row r="213" spans="1:11">
      <c r="A213" s="125"/>
      <c r="B213" s="18" t="s">
        <v>485</v>
      </c>
      <c r="C213" s="2">
        <v>9</v>
      </c>
      <c r="D213" s="55">
        <v>4.7619047619047601</v>
      </c>
      <c r="E213" s="2" t="s">
        <v>272</v>
      </c>
      <c r="F213" s="55" t="s">
        <v>259</v>
      </c>
      <c r="G213" s="2">
        <v>4</v>
      </c>
      <c r="H213" s="55">
        <v>44.4444444444444</v>
      </c>
      <c r="J213" s="110"/>
      <c r="K213" s="110"/>
    </row>
    <row r="214" spans="1:11">
      <c r="A214" s="125"/>
      <c r="B214" s="18" t="s">
        <v>486</v>
      </c>
      <c r="C214" s="2">
        <v>9</v>
      </c>
      <c r="D214" s="55">
        <v>4.7619047619047601</v>
      </c>
      <c r="E214" s="2" t="s">
        <v>272</v>
      </c>
      <c r="F214" s="55" t="s">
        <v>259</v>
      </c>
      <c r="G214" s="2">
        <v>4</v>
      </c>
      <c r="H214" s="55">
        <v>44.4444444444444</v>
      </c>
      <c r="J214" s="110"/>
      <c r="K214" s="110"/>
    </row>
    <row r="215" spans="1:11">
      <c r="A215" s="125"/>
      <c r="B215" s="18" t="s">
        <v>487</v>
      </c>
      <c r="C215" s="2">
        <v>8</v>
      </c>
      <c r="D215" s="55">
        <v>4.2328042328042299</v>
      </c>
      <c r="E215" s="2">
        <v>4</v>
      </c>
      <c r="F215" s="55">
        <v>50</v>
      </c>
      <c r="G215" s="2" t="s">
        <v>272</v>
      </c>
      <c r="H215" s="55" t="s">
        <v>259</v>
      </c>
      <c r="J215" s="110"/>
      <c r="K215" s="110"/>
    </row>
    <row r="216" spans="1:11">
      <c r="A216" s="125"/>
      <c r="B216" s="18" t="s">
        <v>488</v>
      </c>
      <c r="C216" s="2">
        <v>6</v>
      </c>
      <c r="D216" s="55">
        <v>3.1746031746031802</v>
      </c>
      <c r="E216" s="2">
        <v>0</v>
      </c>
      <c r="F216" s="55">
        <v>0</v>
      </c>
      <c r="G216" s="2">
        <v>5</v>
      </c>
      <c r="H216" s="55">
        <v>83.3333333333334</v>
      </c>
      <c r="J216" s="110"/>
      <c r="K216" s="110"/>
    </row>
    <row r="217" spans="1:11">
      <c r="A217" s="125"/>
      <c r="B217" s="18" t="s">
        <v>489</v>
      </c>
      <c r="C217" s="2">
        <v>4</v>
      </c>
      <c r="D217" s="55">
        <v>2.1164021164021198</v>
      </c>
      <c r="E217" s="2" t="s">
        <v>272</v>
      </c>
      <c r="F217" s="55" t="s">
        <v>259</v>
      </c>
      <c r="G217" s="2" t="s">
        <v>272</v>
      </c>
      <c r="H217" s="55" t="s">
        <v>259</v>
      </c>
      <c r="J217" s="110"/>
      <c r="K217" s="110"/>
    </row>
    <row r="218" spans="1:11">
      <c r="A218" s="125"/>
      <c r="B218" s="18" t="s">
        <v>490</v>
      </c>
      <c r="C218" s="2">
        <v>4</v>
      </c>
      <c r="D218" s="55">
        <v>2.1164021164021198</v>
      </c>
      <c r="E218" s="2">
        <v>0</v>
      </c>
      <c r="F218" s="55">
        <v>0</v>
      </c>
      <c r="G218" s="2" t="s">
        <v>272</v>
      </c>
      <c r="H218" s="55" t="s">
        <v>259</v>
      </c>
      <c r="J218" s="110"/>
      <c r="K218" s="110"/>
    </row>
    <row r="219" spans="1:11">
      <c r="A219" s="125"/>
      <c r="B219" s="18" t="s">
        <v>491</v>
      </c>
      <c r="C219" s="2" t="s">
        <v>272</v>
      </c>
      <c r="D219" s="55" t="s">
        <v>259</v>
      </c>
      <c r="E219" s="2">
        <v>0</v>
      </c>
      <c r="F219" s="55">
        <v>0</v>
      </c>
      <c r="G219" s="2">
        <v>0</v>
      </c>
      <c r="H219" s="55">
        <v>0</v>
      </c>
      <c r="J219" s="110"/>
      <c r="K219" s="110"/>
    </row>
    <row r="220" spans="1:11" ht="14.25" thickBot="1">
      <c r="A220" s="125"/>
      <c r="B220" s="18" t="s">
        <v>492</v>
      </c>
      <c r="C220" s="2" t="s">
        <v>272</v>
      </c>
      <c r="D220" s="55" t="s">
        <v>259</v>
      </c>
      <c r="E220" s="2">
        <v>0</v>
      </c>
      <c r="F220" s="55">
        <v>0</v>
      </c>
      <c r="G220" s="2" t="s">
        <v>272</v>
      </c>
      <c r="H220" s="55" t="s">
        <v>259</v>
      </c>
      <c r="J220" s="110"/>
      <c r="K220" s="110"/>
    </row>
    <row r="221" spans="1:11">
      <c r="A221" s="3" t="s">
        <v>270</v>
      </c>
      <c r="B221" s="243" t="s">
        <v>258</v>
      </c>
      <c r="C221" s="128">
        <v>309</v>
      </c>
      <c r="D221" s="129">
        <v>2.24661916533372</v>
      </c>
      <c r="E221" s="128">
        <v>108</v>
      </c>
      <c r="F221" s="129">
        <v>34.951456310679603</v>
      </c>
      <c r="G221" s="128">
        <v>106</v>
      </c>
      <c r="H221" s="129">
        <v>34.3042071197411</v>
      </c>
      <c r="J221" s="110"/>
      <c r="K221" s="110"/>
    </row>
    <row r="222" spans="1:11">
      <c r="A222" s="125"/>
      <c r="B222" s="18" t="s">
        <v>296</v>
      </c>
      <c r="C222" s="2">
        <v>166</v>
      </c>
      <c r="D222" s="55">
        <v>53.721682847896403</v>
      </c>
      <c r="E222" s="2">
        <v>70</v>
      </c>
      <c r="F222" s="55">
        <v>42.168674698795201</v>
      </c>
      <c r="G222" s="2">
        <v>48</v>
      </c>
      <c r="H222" s="55">
        <v>28.9156626506024</v>
      </c>
      <c r="J222" s="110"/>
      <c r="K222" s="110"/>
    </row>
    <row r="223" spans="1:11">
      <c r="A223" s="125"/>
      <c r="B223" s="18" t="s">
        <v>493</v>
      </c>
      <c r="C223" s="2">
        <v>27</v>
      </c>
      <c r="D223" s="55">
        <v>8.7378640776699008</v>
      </c>
      <c r="E223" s="2">
        <v>4</v>
      </c>
      <c r="F223" s="55">
        <v>14.814814814814801</v>
      </c>
      <c r="G223" s="2">
        <v>11</v>
      </c>
      <c r="H223" s="55">
        <v>40.740740740740698</v>
      </c>
      <c r="J223" s="110"/>
      <c r="K223" s="110"/>
    </row>
    <row r="224" spans="1:11">
      <c r="A224" s="125"/>
      <c r="B224" s="18" t="s">
        <v>494</v>
      </c>
      <c r="C224" s="2">
        <v>20</v>
      </c>
      <c r="D224" s="55">
        <v>6.4724919093851101</v>
      </c>
      <c r="E224" s="2">
        <v>11</v>
      </c>
      <c r="F224" s="55">
        <v>55</v>
      </c>
      <c r="G224" s="2" t="s">
        <v>272</v>
      </c>
      <c r="H224" s="55" t="s">
        <v>259</v>
      </c>
      <c r="J224" s="110"/>
      <c r="K224" s="110"/>
    </row>
    <row r="225" spans="1:11">
      <c r="A225" s="125"/>
      <c r="B225" s="18" t="s">
        <v>495</v>
      </c>
      <c r="C225" s="2">
        <v>19</v>
      </c>
      <c r="D225" s="55">
        <v>6.1488673139158596</v>
      </c>
      <c r="E225" s="2" t="s">
        <v>272</v>
      </c>
      <c r="F225" s="55" t="s">
        <v>259</v>
      </c>
      <c r="G225" s="2">
        <v>10</v>
      </c>
      <c r="H225" s="55">
        <v>52.631578947368403</v>
      </c>
      <c r="J225" s="110"/>
      <c r="K225" s="110"/>
    </row>
    <row r="226" spans="1:11">
      <c r="A226" s="125"/>
      <c r="B226" s="18" t="s">
        <v>496</v>
      </c>
      <c r="C226" s="2">
        <v>17</v>
      </c>
      <c r="D226" s="55">
        <v>5.5016181229773498</v>
      </c>
      <c r="E226" s="2">
        <v>4</v>
      </c>
      <c r="F226" s="55">
        <v>23.529411764705898</v>
      </c>
      <c r="G226" s="2" t="s">
        <v>272</v>
      </c>
      <c r="H226" s="55" t="s">
        <v>259</v>
      </c>
      <c r="J226" s="110"/>
      <c r="K226" s="110"/>
    </row>
    <row r="227" spans="1:11">
      <c r="A227" s="125"/>
      <c r="B227" s="18" t="s">
        <v>497</v>
      </c>
      <c r="C227" s="2">
        <v>14</v>
      </c>
      <c r="D227" s="55">
        <v>4.5307443365695796</v>
      </c>
      <c r="E227" s="2" t="s">
        <v>272</v>
      </c>
      <c r="F227" s="55" t="s">
        <v>259</v>
      </c>
      <c r="G227" s="2">
        <v>6</v>
      </c>
      <c r="H227" s="55">
        <v>42.857142857142897</v>
      </c>
      <c r="J227" s="110"/>
      <c r="K227" s="110"/>
    </row>
    <row r="228" spans="1:11">
      <c r="A228" s="125"/>
      <c r="B228" s="18" t="s">
        <v>498</v>
      </c>
      <c r="C228" s="2">
        <v>13</v>
      </c>
      <c r="D228" s="55">
        <v>4.20711974110033</v>
      </c>
      <c r="E228" s="2">
        <v>9</v>
      </c>
      <c r="F228" s="55">
        <v>69.230769230769198</v>
      </c>
      <c r="G228" s="2" t="s">
        <v>272</v>
      </c>
      <c r="H228" s="55" t="s">
        <v>259</v>
      </c>
      <c r="J228" s="110"/>
      <c r="K228" s="110"/>
    </row>
    <row r="229" spans="1:11">
      <c r="A229" s="125"/>
      <c r="B229" s="18" t="s">
        <v>499</v>
      </c>
      <c r="C229" s="2">
        <v>12</v>
      </c>
      <c r="D229" s="55">
        <v>3.8834951456310698</v>
      </c>
      <c r="E229" s="2" t="s">
        <v>272</v>
      </c>
      <c r="F229" s="55" t="s">
        <v>259</v>
      </c>
      <c r="G229" s="2">
        <v>10</v>
      </c>
      <c r="H229" s="55">
        <v>83.3333333333334</v>
      </c>
      <c r="J229" s="110"/>
      <c r="K229" s="110"/>
    </row>
    <row r="230" spans="1:11">
      <c r="A230" s="125"/>
      <c r="B230" s="18" t="s">
        <v>500</v>
      </c>
      <c r="C230" s="2">
        <v>12</v>
      </c>
      <c r="D230" s="55">
        <v>3.8834951456310698</v>
      </c>
      <c r="E230" s="2" t="s">
        <v>272</v>
      </c>
      <c r="F230" s="55" t="s">
        <v>259</v>
      </c>
      <c r="G230" s="2">
        <v>9</v>
      </c>
      <c r="H230" s="55">
        <v>75</v>
      </c>
      <c r="J230" s="110"/>
      <c r="K230" s="110"/>
    </row>
    <row r="231" spans="1:11">
      <c r="A231" s="125"/>
      <c r="B231" s="18" t="s">
        <v>501</v>
      </c>
      <c r="C231" s="2" t="s">
        <v>272</v>
      </c>
      <c r="D231" s="55" t="s">
        <v>259</v>
      </c>
      <c r="E231" s="2" t="s">
        <v>272</v>
      </c>
      <c r="F231" s="55" t="s">
        <v>259</v>
      </c>
      <c r="G231" s="2" t="s">
        <v>272</v>
      </c>
      <c r="H231" s="55" t="s">
        <v>259</v>
      </c>
      <c r="J231" s="110"/>
      <c r="K231" s="110"/>
    </row>
    <row r="232" spans="1:11">
      <c r="A232" s="125"/>
      <c r="B232" s="18" t="s">
        <v>502</v>
      </c>
      <c r="C232" s="2" t="s">
        <v>272</v>
      </c>
      <c r="D232" s="55" t="s">
        <v>259</v>
      </c>
      <c r="E232" s="2">
        <v>0</v>
      </c>
      <c r="F232" s="55">
        <v>0</v>
      </c>
      <c r="G232" s="2" t="s">
        <v>272</v>
      </c>
      <c r="H232" s="55" t="s">
        <v>259</v>
      </c>
      <c r="J232" s="110"/>
      <c r="K232" s="110"/>
    </row>
    <row r="233" spans="1:11" ht="14.25" thickBot="1">
      <c r="A233" s="125"/>
      <c r="B233" s="18" t="s">
        <v>503</v>
      </c>
      <c r="C233" s="2">
        <v>0</v>
      </c>
      <c r="D233" s="55">
        <v>0</v>
      </c>
      <c r="E233" s="2">
        <v>0</v>
      </c>
      <c r="F233" s="55">
        <v>0</v>
      </c>
      <c r="G233" s="2">
        <v>0</v>
      </c>
      <c r="H233" s="55">
        <v>0</v>
      </c>
      <c r="J233" s="110"/>
      <c r="K233" s="110"/>
    </row>
    <row r="234" spans="1:11">
      <c r="A234" s="3" t="s">
        <v>249</v>
      </c>
      <c r="B234" s="243" t="s">
        <v>258</v>
      </c>
      <c r="C234" s="128">
        <v>336</v>
      </c>
      <c r="D234" s="129">
        <v>2.4429256943434599</v>
      </c>
      <c r="E234" s="128">
        <v>184</v>
      </c>
      <c r="F234" s="129">
        <v>54.761904761904802</v>
      </c>
      <c r="G234" s="128">
        <v>60</v>
      </c>
      <c r="H234" s="129">
        <v>17.8571428571429</v>
      </c>
      <c r="J234" s="110"/>
      <c r="K234" s="110"/>
    </row>
    <row r="235" spans="1:11">
      <c r="A235" s="125"/>
      <c r="B235" s="18" t="s">
        <v>504</v>
      </c>
      <c r="C235" s="2">
        <v>219</v>
      </c>
      <c r="D235" s="55">
        <v>65.178571428571502</v>
      </c>
      <c r="E235" s="2">
        <v>126</v>
      </c>
      <c r="F235" s="55">
        <v>57.5342465753425</v>
      </c>
      <c r="G235" s="2">
        <v>39</v>
      </c>
      <c r="H235" s="55">
        <v>17.808219178082201</v>
      </c>
      <c r="J235" s="110"/>
      <c r="K235" s="110"/>
    </row>
    <row r="236" spans="1:11">
      <c r="A236" s="125"/>
      <c r="B236" s="18" t="s">
        <v>505</v>
      </c>
      <c r="C236" s="2">
        <v>31</v>
      </c>
      <c r="D236" s="55">
        <v>9.2261904761904798</v>
      </c>
      <c r="E236" s="2">
        <v>22</v>
      </c>
      <c r="F236" s="55">
        <v>70.9677419354839</v>
      </c>
      <c r="G236" s="2" t="s">
        <v>272</v>
      </c>
      <c r="H236" s="55" t="s">
        <v>259</v>
      </c>
      <c r="J236" s="110"/>
      <c r="K236" s="110"/>
    </row>
    <row r="237" spans="1:11">
      <c r="A237" s="125"/>
      <c r="B237" s="18" t="s">
        <v>506</v>
      </c>
      <c r="C237" s="2">
        <v>26</v>
      </c>
      <c r="D237" s="55">
        <v>7.7380952380952399</v>
      </c>
      <c r="E237" s="2">
        <v>11</v>
      </c>
      <c r="F237" s="55">
        <v>42.307692307692299</v>
      </c>
      <c r="G237" s="2">
        <v>5</v>
      </c>
      <c r="H237" s="55">
        <v>19.230769230769202</v>
      </c>
      <c r="J237" s="110"/>
      <c r="K237" s="110"/>
    </row>
    <row r="238" spans="1:11">
      <c r="A238" s="125"/>
      <c r="B238" s="18" t="s">
        <v>507</v>
      </c>
      <c r="C238" s="2">
        <v>15</v>
      </c>
      <c r="D238" s="55">
        <v>4.4642857142857197</v>
      </c>
      <c r="E238" s="2">
        <v>8</v>
      </c>
      <c r="F238" s="55">
        <v>53.3333333333333</v>
      </c>
      <c r="G238" s="2" t="s">
        <v>272</v>
      </c>
      <c r="H238" s="55" t="s">
        <v>259</v>
      </c>
      <c r="J238" s="110"/>
      <c r="K238" s="110"/>
    </row>
    <row r="239" spans="1:11">
      <c r="A239" s="125"/>
      <c r="B239" s="18" t="s">
        <v>508</v>
      </c>
      <c r="C239" s="2">
        <v>15</v>
      </c>
      <c r="D239" s="55">
        <v>4.4642857142857197</v>
      </c>
      <c r="E239" s="2">
        <v>9</v>
      </c>
      <c r="F239" s="55">
        <v>60</v>
      </c>
      <c r="G239" s="2" t="s">
        <v>272</v>
      </c>
      <c r="H239" s="55" t="s">
        <v>259</v>
      </c>
      <c r="J239" s="110"/>
      <c r="K239" s="110"/>
    </row>
    <row r="240" spans="1:11">
      <c r="A240" s="125"/>
      <c r="B240" s="18" t="s">
        <v>509</v>
      </c>
      <c r="C240" s="2">
        <v>11</v>
      </c>
      <c r="D240" s="55">
        <v>3.2738095238095202</v>
      </c>
      <c r="E240" s="2">
        <v>0</v>
      </c>
      <c r="F240" s="55">
        <v>0</v>
      </c>
      <c r="G240" s="2">
        <v>6</v>
      </c>
      <c r="H240" s="55">
        <v>54.545454545454596</v>
      </c>
      <c r="J240" s="110"/>
      <c r="K240" s="110"/>
    </row>
    <row r="241" spans="1:11">
      <c r="A241" s="125"/>
      <c r="B241" s="18" t="s">
        <v>510</v>
      </c>
      <c r="C241" s="2">
        <v>10</v>
      </c>
      <c r="D241" s="55">
        <v>2.9761904761904798</v>
      </c>
      <c r="E241" s="2" t="s">
        <v>272</v>
      </c>
      <c r="F241" s="55" t="s">
        <v>259</v>
      </c>
      <c r="G241" s="2">
        <v>0</v>
      </c>
      <c r="H241" s="55">
        <v>0</v>
      </c>
      <c r="J241" s="110"/>
      <c r="K241" s="110"/>
    </row>
    <row r="242" spans="1:11">
      <c r="A242" s="125"/>
      <c r="B242" s="18" t="s">
        <v>511</v>
      </c>
      <c r="C242" s="2">
        <v>4</v>
      </c>
      <c r="D242" s="55">
        <v>1.19047619047619</v>
      </c>
      <c r="E242" s="2">
        <v>0</v>
      </c>
      <c r="F242" s="55">
        <v>0</v>
      </c>
      <c r="G242" s="2" t="s">
        <v>272</v>
      </c>
      <c r="H242" s="55" t="s">
        <v>259</v>
      </c>
      <c r="J242" s="110"/>
      <c r="K242" s="110"/>
    </row>
    <row r="243" spans="1:11">
      <c r="A243" s="125"/>
      <c r="B243" s="18" t="s">
        <v>512</v>
      </c>
      <c r="C243" s="2" t="s">
        <v>272</v>
      </c>
      <c r="D243" s="55" t="s">
        <v>259</v>
      </c>
      <c r="E243" s="2" t="s">
        <v>272</v>
      </c>
      <c r="F243" s="55" t="s">
        <v>259</v>
      </c>
      <c r="G243" s="2">
        <v>0</v>
      </c>
      <c r="H243" s="55">
        <v>0</v>
      </c>
      <c r="J243" s="110"/>
      <c r="K243" s="110"/>
    </row>
    <row r="244" spans="1:11" ht="14.25" thickBot="1">
      <c r="A244" s="125"/>
      <c r="B244" s="18" t="s">
        <v>513</v>
      </c>
      <c r="C244" s="2" t="s">
        <v>272</v>
      </c>
      <c r="D244" s="55" t="s">
        <v>259</v>
      </c>
      <c r="E244" s="2">
        <v>0</v>
      </c>
      <c r="F244" s="55">
        <v>0</v>
      </c>
      <c r="G244" s="2" t="s">
        <v>272</v>
      </c>
      <c r="H244" s="55" t="s">
        <v>259</v>
      </c>
      <c r="J244" s="110"/>
      <c r="K244" s="110"/>
    </row>
    <row r="245" spans="1:11">
      <c r="A245" s="3" t="s">
        <v>250</v>
      </c>
      <c r="B245" s="243" t="s">
        <v>258</v>
      </c>
      <c r="C245" s="128">
        <v>363</v>
      </c>
      <c r="D245" s="129">
        <v>2.6392322233532099</v>
      </c>
      <c r="E245" s="128">
        <v>142</v>
      </c>
      <c r="F245" s="129">
        <v>39.118457300275502</v>
      </c>
      <c r="G245" s="128">
        <v>119</v>
      </c>
      <c r="H245" s="129">
        <v>32.7823691460055</v>
      </c>
      <c r="J245" s="110"/>
      <c r="K245" s="110"/>
    </row>
    <row r="246" spans="1:11">
      <c r="A246" s="125"/>
      <c r="B246" s="18" t="s">
        <v>514</v>
      </c>
      <c r="C246" s="2">
        <v>108</v>
      </c>
      <c r="D246" s="55">
        <v>29.752066115702501</v>
      </c>
      <c r="E246" s="2">
        <v>44</v>
      </c>
      <c r="F246" s="55">
        <v>40.740740740740698</v>
      </c>
      <c r="G246" s="2">
        <v>31</v>
      </c>
      <c r="H246" s="55">
        <v>28.703703703703699</v>
      </c>
      <c r="J246" s="110"/>
      <c r="K246" s="110"/>
    </row>
    <row r="247" spans="1:11">
      <c r="A247" s="125"/>
      <c r="B247" s="18" t="s">
        <v>515</v>
      </c>
      <c r="C247" s="2">
        <v>61</v>
      </c>
      <c r="D247" s="55">
        <v>16.804407713498598</v>
      </c>
      <c r="E247" s="2">
        <v>21</v>
      </c>
      <c r="F247" s="55">
        <v>34.426229508196698</v>
      </c>
      <c r="G247" s="2">
        <v>28</v>
      </c>
      <c r="H247" s="55">
        <v>45.9016393442623</v>
      </c>
      <c r="J247" s="110"/>
      <c r="K247" s="110"/>
    </row>
    <row r="248" spans="1:11">
      <c r="A248" s="125"/>
      <c r="B248" s="18" t="s">
        <v>516</v>
      </c>
      <c r="C248" s="2">
        <v>41</v>
      </c>
      <c r="D248" s="55">
        <v>11.2947658402204</v>
      </c>
      <c r="E248" s="2">
        <v>21</v>
      </c>
      <c r="F248" s="55">
        <v>51.219512195122</v>
      </c>
      <c r="G248" s="2">
        <v>9</v>
      </c>
      <c r="H248" s="55">
        <v>21.951219512195099</v>
      </c>
      <c r="J248" s="110"/>
      <c r="K248" s="110"/>
    </row>
    <row r="249" spans="1:11">
      <c r="A249" s="125"/>
      <c r="B249" s="18" t="s">
        <v>517</v>
      </c>
      <c r="C249" s="2">
        <v>25</v>
      </c>
      <c r="D249" s="55">
        <v>6.8870523415978004</v>
      </c>
      <c r="E249" s="2">
        <v>11</v>
      </c>
      <c r="F249" s="55">
        <v>44</v>
      </c>
      <c r="G249" s="2">
        <v>9</v>
      </c>
      <c r="H249" s="55">
        <v>36</v>
      </c>
      <c r="J249" s="110"/>
      <c r="K249" s="110"/>
    </row>
    <row r="250" spans="1:11">
      <c r="A250" s="125"/>
      <c r="B250" s="18" t="s">
        <v>518</v>
      </c>
      <c r="C250" s="2">
        <v>20</v>
      </c>
      <c r="D250" s="55">
        <v>5.5096418732782402</v>
      </c>
      <c r="E250" s="2">
        <v>13</v>
      </c>
      <c r="F250" s="55">
        <v>65</v>
      </c>
      <c r="G250" s="2" t="s">
        <v>272</v>
      </c>
      <c r="H250" s="55" t="s">
        <v>259</v>
      </c>
      <c r="J250" s="110"/>
      <c r="K250" s="110"/>
    </row>
    <row r="251" spans="1:11">
      <c r="A251" s="125"/>
      <c r="B251" s="18" t="s">
        <v>519</v>
      </c>
      <c r="C251" s="2">
        <v>16</v>
      </c>
      <c r="D251" s="55">
        <v>4.4077134986225897</v>
      </c>
      <c r="E251" s="2" t="s">
        <v>272</v>
      </c>
      <c r="F251" s="55" t="s">
        <v>259</v>
      </c>
      <c r="G251" s="2">
        <v>6</v>
      </c>
      <c r="H251" s="55">
        <v>37.5</v>
      </c>
      <c r="J251" s="110"/>
      <c r="K251" s="110"/>
    </row>
    <row r="252" spans="1:11">
      <c r="A252" s="125"/>
      <c r="B252" s="18" t="s">
        <v>520</v>
      </c>
      <c r="C252" s="2">
        <v>16</v>
      </c>
      <c r="D252" s="55">
        <v>4.4077134986225897</v>
      </c>
      <c r="E252" s="2">
        <v>7</v>
      </c>
      <c r="F252" s="55">
        <v>43.75</v>
      </c>
      <c r="G252" s="2">
        <v>5</v>
      </c>
      <c r="H252" s="55">
        <v>31.25</v>
      </c>
      <c r="J252" s="110"/>
      <c r="K252" s="110"/>
    </row>
    <row r="253" spans="1:11">
      <c r="A253" s="125"/>
      <c r="B253" s="18" t="s">
        <v>521</v>
      </c>
      <c r="C253" s="2">
        <v>15</v>
      </c>
      <c r="D253" s="55">
        <v>4.1322314049586799</v>
      </c>
      <c r="E253" s="2">
        <v>8</v>
      </c>
      <c r="F253" s="55">
        <v>53.3333333333333</v>
      </c>
      <c r="G253" s="2">
        <v>6</v>
      </c>
      <c r="H253" s="55">
        <v>40</v>
      </c>
      <c r="J253" s="110"/>
      <c r="K253" s="110"/>
    </row>
    <row r="254" spans="1:11">
      <c r="A254" s="125"/>
      <c r="B254" s="18" t="s">
        <v>522</v>
      </c>
      <c r="C254" s="2">
        <v>14</v>
      </c>
      <c r="D254" s="55">
        <v>3.8567493112947702</v>
      </c>
      <c r="E254" s="2">
        <v>8</v>
      </c>
      <c r="F254" s="55">
        <v>57.142857142857203</v>
      </c>
      <c r="G254" s="2" t="s">
        <v>272</v>
      </c>
      <c r="H254" s="55" t="s">
        <v>259</v>
      </c>
      <c r="J254" s="110"/>
      <c r="K254" s="110"/>
    </row>
    <row r="255" spans="1:11">
      <c r="A255" s="125"/>
      <c r="B255" s="18" t="s">
        <v>523</v>
      </c>
      <c r="C255" s="2">
        <v>14</v>
      </c>
      <c r="D255" s="55">
        <v>3.8567493112947702</v>
      </c>
      <c r="E255" s="2">
        <v>4</v>
      </c>
      <c r="F255" s="55">
        <v>28.571428571428601</v>
      </c>
      <c r="G255" s="2">
        <v>8</v>
      </c>
      <c r="H255" s="55">
        <v>57.142857142857203</v>
      </c>
      <c r="J255" s="110"/>
      <c r="K255" s="110"/>
    </row>
    <row r="256" spans="1:11">
      <c r="A256" s="125"/>
      <c r="B256" s="18" t="s">
        <v>524</v>
      </c>
      <c r="C256" s="2">
        <v>11</v>
      </c>
      <c r="D256" s="55">
        <v>3.0303030303030298</v>
      </c>
      <c r="E256" s="2">
        <v>0</v>
      </c>
      <c r="F256" s="55">
        <v>0</v>
      </c>
      <c r="G256" s="2">
        <v>6</v>
      </c>
      <c r="H256" s="55">
        <v>54.545454545454596</v>
      </c>
      <c r="J256" s="110"/>
      <c r="K256" s="110"/>
    </row>
    <row r="257" spans="1:11">
      <c r="A257" s="125"/>
      <c r="B257" s="18" t="s">
        <v>525</v>
      </c>
      <c r="C257" s="2">
        <v>10</v>
      </c>
      <c r="D257" s="55">
        <v>2.7548209366391201</v>
      </c>
      <c r="E257" s="2" t="s">
        <v>272</v>
      </c>
      <c r="F257" s="55" t="s">
        <v>259</v>
      </c>
      <c r="G257" s="2" t="s">
        <v>272</v>
      </c>
      <c r="H257" s="55" t="s">
        <v>259</v>
      </c>
      <c r="J257" s="110"/>
      <c r="K257" s="110"/>
    </row>
    <row r="258" spans="1:11">
      <c r="A258" s="125"/>
      <c r="B258" s="18" t="s">
        <v>526</v>
      </c>
      <c r="C258" s="2">
        <v>5</v>
      </c>
      <c r="D258" s="55">
        <v>1.37741046831956</v>
      </c>
      <c r="E258" s="2">
        <v>0</v>
      </c>
      <c r="F258" s="55">
        <v>0</v>
      </c>
      <c r="G258" s="2" t="s">
        <v>272</v>
      </c>
      <c r="H258" s="55" t="s">
        <v>259</v>
      </c>
      <c r="J258" s="110"/>
      <c r="K258" s="110"/>
    </row>
    <row r="259" spans="1:11">
      <c r="A259" s="125"/>
      <c r="B259" s="18" t="s">
        <v>527</v>
      </c>
      <c r="C259" s="2" t="s">
        <v>272</v>
      </c>
      <c r="D259" s="55" t="s">
        <v>259</v>
      </c>
      <c r="E259" s="2">
        <v>0</v>
      </c>
      <c r="F259" s="55">
        <v>0</v>
      </c>
      <c r="G259" s="2" t="s">
        <v>272</v>
      </c>
      <c r="H259" s="55" t="s">
        <v>259</v>
      </c>
      <c r="J259" s="110"/>
      <c r="K259" s="110"/>
    </row>
    <row r="260" spans="1:11" ht="14.25" thickBot="1">
      <c r="A260" s="125"/>
      <c r="B260" s="18" t="s">
        <v>528</v>
      </c>
      <c r="C260" s="2" t="s">
        <v>272</v>
      </c>
      <c r="D260" s="55" t="s">
        <v>259</v>
      </c>
      <c r="E260" s="2">
        <v>0</v>
      </c>
      <c r="F260" s="55">
        <v>0</v>
      </c>
      <c r="G260" s="2">
        <v>0</v>
      </c>
      <c r="H260" s="55">
        <v>0</v>
      </c>
      <c r="J260" s="110"/>
      <c r="K260" s="110"/>
    </row>
    <row r="261" spans="1:11">
      <c r="A261" s="3" t="s">
        <v>251</v>
      </c>
      <c r="B261" s="243" t="s">
        <v>258</v>
      </c>
      <c r="C261" s="128">
        <v>536</v>
      </c>
      <c r="D261" s="129">
        <v>3.8970481314526699</v>
      </c>
      <c r="E261" s="128">
        <v>235</v>
      </c>
      <c r="F261" s="129">
        <v>43.843283582089597</v>
      </c>
      <c r="G261" s="128">
        <v>152</v>
      </c>
      <c r="H261" s="129">
        <v>28.358208955223901</v>
      </c>
      <c r="J261" s="110"/>
      <c r="K261" s="110"/>
    </row>
    <row r="262" spans="1:11">
      <c r="A262" s="125"/>
      <c r="B262" s="18" t="s">
        <v>529</v>
      </c>
      <c r="C262" s="2">
        <v>177</v>
      </c>
      <c r="D262" s="55">
        <v>33.022388059701498</v>
      </c>
      <c r="E262" s="2">
        <v>71</v>
      </c>
      <c r="F262" s="55">
        <v>40.112994350282499</v>
      </c>
      <c r="G262" s="2">
        <v>50</v>
      </c>
      <c r="H262" s="55">
        <v>28.248587570621499</v>
      </c>
      <c r="J262" s="110"/>
      <c r="K262" s="110"/>
    </row>
    <row r="263" spans="1:11">
      <c r="A263" s="125"/>
      <c r="B263" s="18" t="s">
        <v>530</v>
      </c>
      <c r="C263" s="2">
        <v>90</v>
      </c>
      <c r="D263" s="55">
        <v>16.791044776119399</v>
      </c>
      <c r="E263" s="2">
        <v>47</v>
      </c>
      <c r="F263" s="55">
        <v>52.2222222222222</v>
      </c>
      <c r="G263" s="2">
        <v>24</v>
      </c>
      <c r="H263" s="55">
        <v>26.6666666666667</v>
      </c>
      <c r="J263" s="110"/>
      <c r="K263" s="110"/>
    </row>
    <row r="264" spans="1:11">
      <c r="A264" s="125"/>
      <c r="B264" s="18" t="s">
        <v>531</v>
      </c>
      <c r="C264" s="2">
        <v>67</v>
      </c>
      <c r="D264" s="55">
        <v>12.5</v>
      </c>
      <c r="E264" s="2">
        <v>39</v>
      </c>
      <c r="F264" s="55">
        <v>58.208955223880601</v>
      </c>
      <c r="G264" s="2">
        <v>13</v>
      </c>
      <c r="H264" s="55">
        <v>19.402985074626901</v>
      </c>
      <c r="J264" s="110"/>
      <c r="K264" s="110"/>
    </row>
    <row r="265" spans="1:11">
      <c r="A265" s="125"/>
      <c r="B265" s="18" t="s">
        <v>532</v>
      </c>
      <c r="C265" s="2">
        <v>54</v>
      </c>
      <c r="D265" s="55">
        <v>10.0746268656716</v>
      </c>
      <c r="E265" s="2">
        <v>18</v>
      </c>
      <c r="F265" s="55">
        <v>33.3333333333333</v>
      </c>
      <c r="G265" s="2">
        <v>15</v>
      </c>
      <c r="H265" s="55">
        <v>27.7777777777778</v>
      </c>
      <c r="J265" s="110"/>
      <c r="K265" s="110"/>
    </row>
    <row r="266" spans="1:11">
      <c r="A266" s="125"/>
      <c r="B266" s="18" t="s">
        <v>533</v>
      </c>
      <c r="C266" s="2">
        <v>35</v>
      </c>
      <c r="D266" s="55">
        <v>6.5298507462686599</v>
      </c>
      <c r="E266" s="2">
        <v>12</v>
      </c>
      <c r="F266" s="55">
        <v>34.285714285714299</v>
      </c>
      <c r="G266" s="2">
        <v>15</v>
      </c>
      <c r="H266" s="55">
        <v>42.857142857142897</v>
      </c>
      <c r="J266" s="110"/>
      <c r="K266" s="110"/>
    </row>
    <row r="267" spans="1:11">
      <c r="A267" s="125"/>
      <c r="B267" s="18" t="s">
        <v>534</v>
      </c>
      <c r="C267" s="2">
        <v>31</v>
      </c>
      <c r="D267" s="55">
        <v>5.7835820895522403</v>
      </c>
      <c r="E267" s="2">
        <v>6</v>
      </c>
      <c r="F267" s="55">
        <v>19.354838709677399</v>
      </c>
      <c r="G267" s="2">
        <v>17</v>
      </c>
      <c r="H267" s="55">
        <v>54.838709677419402</v>
      </c>
      <c r="J267" s="110"/>
      <c r="K267" s="110"/>
    </row>
    <row r="268" spans="1:11">
      <c r="A268" s="125"/>
      <c r="B268" s="18" t="s">
        <v>535</v>
      </c>
      <c r="C268" s="2">
        <v>30</v>
      </c>
      <c r="D268" s="55">
        <v>5.5970149253731396</v>
      </c>
      <c r="E268" s="2">
        <v>12</v>
      </c>
      <c r="F268" s="55">
        <v>40</v>
      </c>
      <c r="G268" s="2">
        <v>7</v>
      </c>
      <c r="H268" s="55">
        <v>23.3333333333333</v>
      </c>
      <c r="J268" s="110"/>
      <c r="K268" s="110"/>
    </row>
    <row r="269" spans="1:11">
      <c r="A269" s="125"/>
      <c r="B269" s="18" t="s">
        <v>536</v>
      </c>
      <c r="C269" s="2">
        <v>23</v>
      </c>
      <c r="D269" s="55">
        <v>4.2910447761194002</v>
      </c>
      <c r="E269" s="2">
        <v>14</v>
      </c>
      <c r="F269" s="55">
        <v>60.869565217391298</v>
      </c>
      <c r="G269" s="2" t="s">
        <v>272</v>
      </c>
      <c r="H269" s="55" t="s">
        <v>259</v>
      </c>
      <c r="J269" s="110"/>
      <c r="K269" s="110"/>
    </row>
    <row r="270" spans="1:11">
      <c r="A270" s="125"/>
      <c r="B270" s="18" t="s">
        <v>537</v>
      </c>
      <c r="C270" s="2">
        <v>21</v>
      </c>
      <c r="D270" s="55">
        <v>3.9179104477612001</v>
      </c>
      <c r="E270" s="2">
        <v>12</v>
      </c>
      <c r="F270" s="55">
        <v>57.142857142857203</v>
      </c>
      <c r="G270" s="2">
        <v>6</v>
      </c>
      <c r="H270" s="55">
        <v>28.571428571428601</v>
      </c>
      <c r="J270" s="110"/>
      <c r="K270" s="110"/>
    </row>
    <row r="271" spans="1:11" ht="14.25" thickBot="1">
      <c r="A271" s="125"/>
      <c r="B271" s="18" t="s">
        <v>538</v>
      </c>
      <c r="C271" s="2">
        <v>8</v>
      </c>
      <c r="D271" s="55">
        <v>1.4925373134328399</v>
      </c>
      <c r="E271" s="2">
        <v>4</v>
      </c>
      <c r="F271" s="55">
        <v>50</v>
      </c>
      <c r="G271" s="2" t="s">
        <v>272</v>
      </c>
      <c r="H271" s="55" t="s">
        <v>259</v>
      </c>
      <c r="J271" s="110"/>
      <c r="K271" s="110"/>
    </row>
    <row r="272" spans="1:11">
      <c r="A272" s="3" t="s">
        <v>252</v>
      </c>
      <c r="B272" s="243" t="s">
        <v>258</v>
      </c>
      <c r="C272" s="128">
        <v>398</v>
      </c>
      <c r="D272" s="129">
        <v>2.8937036498473199</v>
      </c>
      <c r="E272" s="128">
        <v>147</v>
      </c>
      <c r="F272" s="129">
        <v>36.934673366834197</v>
      </c>
      <c r="G272" s="128">
        <v>130</v>
      </c>
      <c r="H272" s="129">
        <v>32.663316582914597</v>
      </c>
      <c r="J272" s="110"/>
      <c r="K272" s="110"/>
    </row>
    <row r="273" spans="1:11">
      <c r="A273" s="125"/>
      <c r="B273" s="18" t="s">
        <v>539</v>
      </c>
      <c r="C273" s="2">
        <v>132</v>
      </c>
      <c r="D273" s="55">
        <v>33.165829145728701</v>
      </c>
      <c r="E273" s="2">
        <v>49</v>
      </c>
      <c r="F273" s="55">
        <v>37.121212121212103</v>
      </c>
      <c r="G273" s="2">
        <v>38</v>
      </c>
      <c r="H273" s="55">
        <v>28.7878787878788</v>
      </c>
      <c r="J273" s="110"/>
      <c r="K273" s="110"/>
    </row>
    <row r="274" spans="1:11">
      <c r="A274" s="125"/>
      <c r="B274" s="18" t="s">
        <v>540</v>
      </c>
      <c r="C274" s="2">
        <v>68</v>
      </c>
      <c r="D274" s="55">
        <v>17.085427135678401</v>
      </c>
      <c r="E274" s="2">
        <v>30</v>
      </c>
      <c r="F274" s="55">
        <v>44.117647058823501</v>
      </c>
      <c r="G274" s="2">
        <v>17</v>
      </c>
      <c r="H274" s="55">
        <v>25</v>
      </c>
      <c r="J274" s="110"/>
      <c r="K274" s="110"/>
    </row>
    <row r="275" spans="1:11">
      <c r="A275" s="125"/>
      <c r="B275" s="18" t="s">
        <v>541</v>
      </c>
      <c r="C275" s="2">
        <v>53</v>
      </c>
      <c r="D275" s="55">
        <v>13.3165829145729</v>
      </c>
      <c r="E275" s="2">
        <v>21</v>
      </c>
      <c r="F275" s="55">
        <v>39.622641509433997</v>
      </c>
      <c r="G275" s="2">
        <v>19</v>
      </c>
      <c r="H275" s="55">
        <v>35.849056603773597</v>
      </c>
      <c r="J275" s="110"/>
      <c r="K275" s="110"/>
    </row>
    <row r="276" spans="1:11">
      <c r="A276" s="125"/>
      <c r="B276" s="18" t="s">
        <v>542</v>
      </c>
      <c r="C276" s="2">
        <v>45</v>
      </c>
      <c r="D276" s="55">
        <v>11.306532663316601</v>
      </c>
      <c r="E276" s="2">
        <v>24</v>
      </c>
      <c r="F276" s="55">
        <v>53.3333333333333</v>
      </c>
      <c r="G276" s="2">
        <v>11</v>
      </c>
      <c r="H276" s="55">
        <v>24.4444444444444</v>
      </c>
      <c r="J276" s="110"/>
      <c r="K276" s="110"/>
    </row>
    <row r="277" spans="1:11">
      <c r="A277" s="125"/>
      <c r="B277" s="18" t="s">
        <v>543</v>
      </c>
      <c r="C277" s="2">
        <v>43</v>
      </c>
      <c r="D277" s="55">
        <v>10.8040201005025</v>
      </c>
      <c r="E277" s="2">
        <v>13</v>
      </c>
      <c r="F277" s="55">
        <v>30.232558139534898</v>
      </c>
      <c r="G277" s="2">
        <v>17</v>
      </c>
      <c r="H277" s="55">
        <v>39.534883720930203</v>
      </c>
      <c r="J277" s="110"/>
      <c r="K277" s="110"/>
    </row>
    <row r="278" spans="1:11">
      <c r="A278" s="125"/>
      <c r="B278" s="18" t="s">
        <v>544</v>
      </c>
      <c r="C278" s="2">
        <v>30</v>
      </c>
      <c r="D278" s="55">
        <v>7.5376884422110599</v>
      </c>
      <c r="E278" s="2">
        <v>5</v>
      </c>
      <c r="F278" s="55">
        <v>16.6666666666667</v>
      </c>
      <c r="G278" s="2">
        <v>14</v>
      </c>
      <c r="H278" s="55">
        <v>46.6666666666667</v>
      </c>
      <c r="J278" s="110"/>
      <c r="K278" s="110"/>
    </row>
    <row r="279" spans="1:11" ht="14.25" thickBot="1">
      <c r="A279" s="125"/>
      <c r="B279" s="18" t="s">
        <v>545</v>
      </c>
      <c r="C279" s="2">
        <v>27</v>
      </c>
      <c r="D279" s="55">
        <v>6.78391959798995</v>
      </c>
      <c r="E279" s="2">
        <v>5</v>
      </c>
      <c r="F279" s="55">
        <v>18.518518518518501</v>
      </c>
      <c r="G279" s="2">
        <v>14</v>
      </c>
      <c r="H279" s="55">
        <v>51.851851851851897</v>
      </c>
      <c r="J279" s="110"/>
      <c r="K279" s="110"/>
    </row>
    <row r="280" spans="1:11">
      <c r="A280" s="3" t="s">
        <v>253</v>
      </c>
      <c r="B280" s="243" t="s">
        <v>258</v>
      </c>
      <c r="C280" s="128">
        <v>116</v>
      </c>
      <c r="D280" s="129">
        <v>0.84339101352334001</v>
      </c>
      <c r="E280" s="128">
        <v>55</v>
      </c>
      <c r="F280" s="129">
        <v>47.413793103448299</v>
      </c>
      <c r="G280" s="128">
        <v>31</v>
      </c>
      <c r="H280" s="129">
        <v>26.724137931034502</v>
      </c>
      <c r="J280" s="110"/>
      <c r="K280" s="110"/>
    </row>
    <row r="281" spans="1:11">
      <c r="A281" s="125"/>
      <c r="B281" s="18" t="s">
        <v>546</v>
      </c>
      <c r="C281" s="2">
        <v>59</v>
      </c>
      <c r="D281" s="55">
        <v>50.862068965517302</v>
      </c>
      <c r="E281" s="2">
        <v>27</v>
      </c>
      <c r="F281" s="55">
        <v>45.762711864406803</v>
      </c>
      <c r="G281" s="2">
        <v>15</v>
      </c>
      <c r="H281" s="55">
        <v>25.4237288135593</v>
      </c>
      <c r="J281" s="110"/>
      <c r="K281" s="110"/>
    </row>
    <row r="282" spans="1:11">
      <c r="A282" s="125"/>
      <c r="B282" s="18" t="s">
        <v>547</v>
      </c>
      <c r="C282" s="2">
        <v>18</v>
      </c>
      <c r="D282" s="55">
        <v>15.517241379310301</v>
      </c>
      <c r="E282" s="2">
        <v>11</v>
      </c>
      <c r="F282" s="55">
        <v>61.1111111111111</v>
      </c>
      <c r="G282" s="2" t="s">
        <v>272</v>
      </c>
      <c r="H282" s="55" t="s">
        <v>259</v>
      </c>
      <c r="J282" s="110"/>
      <c r="K282" s="110"/>
    </row>
    <row r="283" spans="1:11">
      <c r="A283" s="125"/>
      <c r="B283" s="18" t="s">
        <v>548</v>
      </c>
      <c r="C283" s="2">
        <v>12</v>
      </c>
      <c r="D283" s="55">
        <v>10.3448275862069</v>
      </c>
      <c r="E283" s="2">
        <v>8</v>
      </c>
      <c r="F283" s="55">
        <v>66.6666666666667</v>
      </c>
      <c r="G283" s="2" t="s">
        <v>272</v>
      </c>
      <c r="H283" s="55" t="s">
        <v>259</v>
      </c>
      <c r="J283" s="110"/>
      <c r="K283" s="110"/>
    </row>
    <row r="284" spans="1:11">
      <c r="A284" s="125"/>
      <c r="B284" s="18" t="s">
        <v>549</v>
      </c>
      <c r="C284" s="2">
        <v>9</v>
      </c>
      <c r="D284" s="55">
        <v>7.7586206896551699</v>
      </c>
      <c r="E284" s="2">
        <v>4</v>
      </c>
      <c r="F284" s="55">
        <v>44.4444444444444</v>
      </c>
      <c r="G284" s="2">
        <v>0</v>
      </c>
      <c r="H284" s="55">
        <v>0</v>
      </c>
      <c r="J284" s="110"/>
      <c r="K284" s="110"/>
    </row>
    <row r="285" spans="1:11">
      <c r="A285" s="125"/>
      <c r="B285" s="18" t="s">
        <v>550</v>
      </c>
      <c r="C285" s="2">
        <v>8</v>
      </c>
      <c r="D285" s="55">
        <v>6.8965517241379297</v>
      </c>
      <c r="E285" s="2" t="s">
        <v>272</v>
      </c>
      <c r="F285" s="55" t="s">
        <v>259</v>
      </c>
      <c r="G285" s="2" t="s">
        <v>272</v>
      </c>
      <c r="H285" s="55" t="s">
        <v>259</v>
      </c>
      <c r="J285" s="110"/>
      <c r="K285" s="110"/>
    </row>
    <row r="286" spans="1:11">
      <c r="A286" s="125"/>
      <c r="B286" s="18" t="s">
        <v>551</v>
      </c>
      <c r="C286" s="2" t="s">
        <v>272</v>
      </c>
      <c r="D286" s="55" t="s">
        <v>259</v>
      </c>
      <c r="E286" s="2">
        <v>0</v>
      </c>
      <c r="F286" s="55">
        <v>0</v>
      </c>
      <c r="G286" s="2" t="s">
        <v>272</v>
      </c>
      <c r="H286" s="55" t="s">
        <v>259</v>
      </c>
      <c r="J286" s="110"/>
      <c r="K286" s="110"/>
    </row>
    <row r="287" spans="1:11">
      <c r="A287" s="125"/>
      <c r="B287" s="18" t="s">
        <v>552</v>
      </c>
      <c r="C287" s="2" t="s">
        <v>272</v>
      </c>
      <c r="D287" s="55" t="s">
        <v>259</v>
      </c>
      <c r="E287" s="2">
        <v>0</v>
      </c>
      <c r="F287" s="55">
        <v>0</v>
      </c>
      <c r="G287" s="2" t="s">
        <v>272</v>
      </c>
      <c r="H287" s="55" t="s">
        <v>259</v>
      </c>
      <c r="J287" s="110"/>
      <c r="K287" s="110"/>
    </row>
    <row r="288" spans="1:11" ht="14.25" thickBot="1">
      <c r="A288" s="125"/>
      <c r="B288" s="18" t="s">
        <v>553</v>
      </c>
      <c r="C288" s="2" t="s">
        <v>272</v>
      </c>
      <c r="D288" s="55" t="s">
        <v>259</v>
      </c>
      <c r="E288" s="2" t="s">
        <v>272</v>
      </c>
      <c r="F288" s="55" t="s">
        <v>259</v>
      </c>
      <c r="G288" s="2">
        <v>0</v>
      </c>
      <c r="H288" s="55">
        <v>0</v>
      </c>
      <c r="J288" s="110"/>
      <c r="K288" s="110"/>
    </row>
    <row r="289" spans="1:11">
      <c r="A289" s="3" t="s">
        <v>254</v>
      </c>
      <c r="B289" s="243" t="s">
        <v>258</v>
      </c>
      <c r="C289" s="128">
        <v>161</v>
      </c>
      <c r="D289" s="129">
        <v>1.17056856187291</v>
      </c>
      <c r="E289" s="128">
        <v>64</v>
      </c>
      <c r="F289" s="129">
        <v>39.751552795031103</v>
      </c>
      <c r="G289" s="128">
        <v>56</v>
      </c>
      <c r="H289" s="129">
        <v>34.7826086956522</v>
      </c>
      <c r="J289" s="110"/>
      <c r="K289" s="110"/>
    </row>
    <row r="290" spans="1:11">
      <c r="A290" s="125"/>
      <c r="B290" s="18" t="s">
        <v>554</v>
      </c>
      <c r="C290" s="2">
        <v>81</v>
      </c>
      <c r="D290" s="55">
        <v>50.3105590062112</v>
      </c>
      <c r="E290" s="2">
        <v>28</v>
      </c>
      <c r="F290" s="55">
        <v>34.567901234567898</v>
      </c>
      <c r="G290" s="2">
        <v>30</v>
      </c>
      <c r="H290" s="55">
        <v>37.037037037037003</v>
      </c>
      <c r="J290" s="110"/>
      <c r="K290" s="110"/>
    </row>
    <row r="291" spans="1:11">
      <c r="A291" s="125"/>
      <c r="B291" s="18" t="s">
        <v>555</v>
      </c>
      <c r="C291" s="2">
        <v>46</v>
      </c>
      <c r="D291" s="55">
        <v>28.571428571428601</v>
      </c>
      <c r="E291" s="2">
        <v>21</v>
      </c>
      <c r="F291" s="55">
        <v>45.652173913043498</v>
      </c>
      <c r="G291" s="2">
        <v>14</v>
      </c>
      <c r="H291" s="55">
        <v>30.434782608695699</v>
      </c>
      <c r="J291" s="110"/>
      <c r="K291" s="110"/>
    </row>
    <row r="292" spans="1:11">
      <c r="A292" s="125"/>
      <c r="B292" s="18" t="s">
        <v>556</v>
      </c>
      <c r="C292" s="2">
        <v>12</v>
      </c>
      <c r="D292" s="55">
        <v>7.4534161490683202</v>
      </c>
      <c r="E292" s="2">
        <v>8</v>
      </c>
      <c r="F292" s="55">
        <v>66.6666666666667</v>
      </c>
      <c r="G292" s="2" t="s">
        <v>272</v>
      </c>
      <c r="H292" s="55" t="s">
        <v>259</v>
      </c>
      <c r="J292" s="110"/>
      <c r="K292" s="110"/>
    </row>
    <row r="293" spans="1:11">
      <c r="A293" s="125"/>
      <c r="B293" s="18" t="s">
        <v>557</v>
      </c>
      <c r="C293" s="2">
        <v>11</v>
      </c>
      <c r="D293" s="55">
        <v>6.8322981366459601</v>
      </c>
      <c r="E293" s="2" t="s">
        <v>272</v>
      </c>
      <c r="F293" s="55" t="s">
        <v>259</v>
      </c>
      <c r="G293" s="2" t="s">
        <v>272</v>
      </c>
      <c r="H293" s="55" t="s">
        <v>259</v>
      </c>
      <c r="J293" s="110"/>
      <c r="K293" s="110"/>
    </row>
    <row r="294" spans="1:11">
      <c r="A294" s="125"/>
      <c r="B294" s="18" t="s">
        <v>558</v>
      </c>
      <c r="C294" s="2" t="s">
        <v>272</v>
      </c>
      <c r="D294" s="55" t="s">
        <v>259</v>
      </c>
      <c r="E294" s="2" t="s">
        <v>272</v>
      </c>
      <c r="F294" s="55" t="s">
        <v>259</v>
      </c>
      <c r="G294" s="2">
        <v>0</v>
      </c>
      <c r="H294" s="55">
        <v>0</v>
      </c>
      <c r="J294" s="110"/>
      <c r="K294" s="110"/>
    </row>
    <row r="295" spans="1:11">
      <c r="A295" s="125"/>
      <c r="B295" s="18" t="s">
        <v>559</v>
      </c>
      <c r="C295" s="2" t="s">
        <v>272</v>
      </c>
      <c r="D295" s="55" t="s">
        <v>259</v>
      </c>
      <c r="E295" s="2">
        <v>0</v>
      </c>
      <c r="F295" s="55">
        <v>0</v>
      </c>
      <c r="G295" s="2">
        <v>0</v>
      </c>
      <c r="H295" s="55">
        <v>0</v>
      </c>
      <c r="J295" s="110"/>
      <c r="K295" s="110"/>
    </row>
    <row r="296" spans="1:11">
      <c r="A296" s="125"/>
      <c r="B296" s="18" t="s">
        <v>560</v>
      </c>
      <c r="C296" s="2" t="s">
        <v>272</v>
      </c>
      <c r="D296" s="55" t="s">
        <v>259</v>
      </c>
      <c r="E296" s="2">
        <v>0</v>
      </c>
      <c r="F296" s="55">
        <v>0</v>
      </c>
      <c r="G296" s="2" t="s">
        <v>272</v>
      </c>
      <c r="H296" s="55" t="s">
        <v>259</v>
      </c>
      <c r="J296" s="110"/>
      <c r="K296" s="110"/>
    </row>
    <row r="297" spans="1:11">
      <c r="A297" s="125"/>
      <c r="B297" s="18" t="s">
        <v>561</v>
      </c>
      <c r="C297" s="2" t="s">
        <v>272</v>
      </c>
      <c r="D297" s="55" t="s">
        <v>259</v>
      </c>
      <c r="E297" s="2">
        <v>0</v>
      </c>
      <c r="F297" s="55">
        <v>0</v>
      </c>
      <c r="G297" s="2">
        <v>0</v>
      </c>
      <c r="H297" s="55">
        <v>0</v>
      </c>
      <c r="J297" s="110"/>
      <c r="K297" s="110"/>
    </row>
    <row r="298" spans="1:11">
      <c r="A298" s="125"/>
      <c r="B298" s="18" t="s">
        <v>562</v>
      </c>
      <c r="C298" s="2" t="s">
        <v>272</v>
      </c>
      <c r="D298" s="55" t="s">
        <v>259</v>
      </c>
      <c r="E298" s="2" t="s">
        <v>272</v>
      </c>
      <c r="F298" s="55" t="s">
        <v>259</v>
      </c>
      <c r="G298" s="2" t="s">
        <v>272</v>
      </c>
      <c r="H298" s="55" t="s">
        <v>259</v>
      </c>
      <c r="J298" s="110"/>
      <c r="K298" s="110"/>
    </row>
    <row r="299" spans="1:11">
      <c r="A299" s="125"/>
      <c r="B299" s="18" t="s">
        <v>563</v>
      </c>
      <c r="C299" s="2" t="s">
        <v>272</v>
      </c>
      <c r="D299" s="55" t="s">
        <v>259</v>
      </c>
      <c r="E299" s="2">
        <v>0</v>
      </c>
      <c r="F299" s="55">
        <v>0</v>
      </c>
      <c r="G299" s="2" t="s">
        <v>272</v>
      </c>
      <c r="H299" s="55" t="s">
        <v>259</v>
      </c>
      <c r="J299" s="110"/>
      <c r="K299" s="110"/>
    </row>
    <row r="300" spans="1:11">
      <c r="A300" s="125"/>
      <c r="B300" s="18" t="s">
        <v>564</v>
      </c>
      <c r="C300" s="2" t="s">
        <v>272</v>
      </c>
      <c r="D300" s="55" t="s">
        <v>259</v>
      </c>
      <c r="E300" s="2" t="s">
        <v>272</v>
      </c>
      <c r="F300" s="55" t="s">
        <v>259</v>
      </c>
      <c r="G300" s="2">
        <v>0</v>
      </c>
      <c r="H300" s="55">
        <v>0</v>
      </c>
      <c r="J300" s="110"/>
      <c r="K300" s="110"/>
    </row>
    <row r="301" spans="1:11">
      <c r="A301" s="125"/>
      <c r="B301" s="18" t="s">
        <v>565</v>
      </c>
      <c r="C301" s="2">
        <v>0</v>
      </c>
      <c r="D301" s="55">
        <v>0</v>
      </c>
      <c r="E301" s="2">
        <v>0</v>
      </c>
      <c r="F301" s="55">
        <v>0</v>
      </c>
      <c r="G301" s="2">
        <v>0</v>
      </c>
      <c r="H301" s="55">
        <v>0</v>
      </c>
      <c r="J301" s="110"/>
      <c r="K301" s="110"/>
    </row>
    <row r="302" spans="1:11">
      <c r="A302" s="125"/>
      <c r="B302" s="18" t="s">
        <v>566</v>
      </c>
      <c r="C302" s="2">
        <v>0</v>
      </c>
      <c r="D302" s="55">
        <v>0</v>
      </c>
      <c r="E302" s="2">
        <v>0</v>
      </c>
      <c r="F302" s="55">
        <v>0</v>
      </c>
      <c r="G302" s="2">
        <v>0</v>
      </c>
      <c r="H302" s="55">
        <v>0</v>
      </c>
      <c r="J302" s="110"/>
      <c r="K302" s="110"/>
    </row>
    <row r="303" spans="1:11">
      <c r="A303" s="125"/>
      <c r="B303" s="18" t="s">
        <v>567</v>
      </c>
      <c r="C303" s="2">
        <v>0</v>
      </c>
      <c r="D303" s="55">
        <v>0</v>
      </c>
      <c r="E303" s="2">
        <v>0</v>
      </c>
      <c r="F303" s="55">
        <v>0</v>
      </c>
      <c r="G303" s="2">
        <v>0</v>
      </c>
      <c r="H303" s="55">
        <v>0</v>
      </c>
      <c r="J303" s="110"/>
      <c r="K303" s="110"/>
    </row>
    <row r="304" spans="1:11" ht="14.25" thickBot="1">
      <c r="A304" s="125"/>
      <c r="B304" s="18" t="s">
        <v>568</v>
      </c>
      <c r="C304" s="2">
        <v>0</v>
      </c>
      <c r="D304" s="55">
        <v>0</v>
      </c>
      <c r="E304" s="2">
        <v>0</v>
      </c>
      <c r="F304" s="55">
        <v>0</v>
      </c>
      <c r="G304" s="2">
        <v>0</v>
      </c>
      <c r="H304" s="55">
        <v>0</v>
      </c>
      <c r="J304" s="110"/>
      <c r="K304" s="110"/>
    </row>
    <row r="305" spans="1:11">
      <c r="A305" s="3" t="s">
        <v>255</v>
      </c>
      <c r="B305" s="243" t="s">
        <v>258</v>
      </c>
      <c r="C305" s="128">
        <v>253</v>
      </c>
      <c r="D305" s="129">
        <v>1.8394648829431399</v>
      </c>
      <c r="E305" s="128">
        <v>100</v>
      </c>
      <c r="F305" s="129">
        <v>39.5256916996047</v>
      </c>
      <c r="G305" s="128">
        <v>77</v>
      </c>
      <c r="H305" s="129">
        <v>30.434782608695699</v>
      </c>
      <c r="J305" s="110"/>
      <c r="K305" s="110"/>
    </row>
    <row r="306" spans="1:11">
      <c r="A306" s="125"/>
      <c r="B306" s="18" t="s">
        <v>569</v>
      </c>
      <c r="C306" s="2">
        <v>65</v>
      </c>
      <c r="D306" s="55">
        <v>25.6916996047431</v>
      </c>
      <c r="E306" s="2">
        <v>21</v>
      </c>
      <c r="F306" s="55">
        <v>32.307692307692299</v>
      </c>
      <c r="G306" s="2">
        <v>21</v>
      </c>
      <c r="H306" s="55">
        <v>32.307692307692299</v>
      </c>
      <c r="J306" s="110"/>
      <c r="K306" s="110"/>
    </row>
    <row r="307" spans="1:11">
      <c r="A307" s="125"/>
      <c r="B307" s="18" t="s">
        <v>570</v>
      </c>
      <c r="C307" s="2">
        <v>39</v>
      </c>
      <c r="D307" s="55">
        <v>15.415019762845899</v>
      </c>
      <c r="E307" s="2">
        <v>9</v>
      </c>
      <c r="F307" s="55">
        <v>23.076923076923102</v>
      </c>
      <c r="G307" s="2">
        <v>19</v>
      </c>
      <c r="H307" s="55">
        <v>48.717948717948701</v>
      </c>
      <c r="J307" s="110"/>
      <c r="K307" s="110"/>
    </row>
    <row r="308" spans="1:11">
      <c r="A308" s="125"/>
      <c r="B308" s="18" t="s">
        <v>571</v>
      </c>
      <c r="C308" s="2">
        <v>37</v>
      </c>
      <c r="D308" s="55">
        <v>14.6245059288538</v>
      </c>
      <c r="E308" s="2">
        <v>20</v>
      </c>
      <c r="F308" s="55">
        <v>54.054054054054099</v>
      </c>
      <c r="G308" s="2">
        <v>7</v>
      </c>
      <c r="H308" s="55">
        <v>18.918918918918902</v>
      </c>
      <c r="J308" s="110"/>
      <c r="K308" s="110"/>
    </row>
    <row r="309" spans="1:11">
      <c r="A309" s="125"/>
      <c r="B309" s="18" t="s">
        <v>572</v>
      </c>
      <c r="C309" s="2">
        <v>28</v>
      </c>
      <c r="D309" s="55">
        <v>11.0671936758893</v>
      </c>
      <c r="E309" s="2">
        <v>14</v>
      </c>
      <c r="F309" s="55">
        <v>50</v>
      </c>
      <c r="G309" s="2">
        <v>11</v>
      </c>
      <c r="H309" s="55">
        <v>39.285714285714299</v>
      </c>
      <c r="J309" s="110"/>
      <c r="K309" s="110"/>
    </row>
    <row r="310" spans="1:11">
      <c r="A310" s="125"/>
      <c r="B310" s="18" t="s">
        <v>573</v>
      </c>
      <c r="C310" s="2">
        <v>22</v>
      </c>
      <c r="D310" s="55">
        <v>8.6956521739130501</v>
      </c>
      <c r="E310" s="2">
        <v>14</v>
      </c>
      <c r="F310" s="55">
        <v>63.636363636363598</v>
      </c>
      <c r="G310" s="2">
        <v>0</v>
      </c>
      <c r="H310" s="55">
        <v>0</v>
      </c>
      <c r="J310" s="110"/>
      <c r="K310" s="110"/>
    </row>
    <row r="311" spans="1:11">
      <c r="A311" s="125"/>
      <c r="B311" s="18" t="s">
        <v>574</v>
      </c>
      <c r="C311" s="2">
        <v>15</v>
      </c>
      <c r="D311" s="55">
        <v>5.9288537549407101</v>
      </c>
      <c r="E311" s="2">
        <v>8</v>
      </c>
      <c r="F311" s="55">
        <v>53.3333333333333</v>
      </c>
      <c r="G311" s="2" t="s">
        <v>272</v>
      </c>
      <c r="H311" s="55" t="s">
        <v>259</v>
      </c>
      <c r="J311" s="110"/>
      <c r="K311" s="110"/>
    </row>
    <row r="312" spans="1:11">
      <c r="A312" s="125"/>
      <c r="B312" s="18" t="s">
        <v>575</v>
      </c>
      <c r="C312" s="2">
        <v>13</v>
      </c>
      <c r="D312" s="55">
        <v>5.1383399209486198</v>
      </c>
      <c r="E312" s="2">
        <v>4</v>
      </c>
      <c r="F312" s="55">
        <v>30.769230769230798</v>
      </c>
      <c r="G312" s="2">
        <v>6</v>
      </c>
      <c r="H312" s="55">
        <v>46.153846153846203</v>
      </c>
      <c r="J312" s="110"/>
      <c r="K312" s="110"/>
    </row>
    <row r="313" spans="1:11">
      <c r="A313" s="125"/>
      <c r="B313" s="18" t="s">
        <v>576</v>
      </c>
      <c r="C313" s="2">
        <v>8</v>
      </c>
      <c r="D313" s="55">
        <v>3.1620553359683798</v>
      </c>
      <c r="E313" s="2" t="s">
        <v>272</v>
      </c>
      <c r="F313" s="55" t="s">
        <v>259</v>
      </c>
      <c r="G313" s="2" t="s">
        <v>272</v>
      </c>
      <c r="H313" s="55" t="s">
        <v>259</v>
      </c>
      <c r="J313" s="110"/>
      <c r="K313" s="110"/>
    </row>
    <row r="314" spans="1:11">
      <c r="A314" s="125"/>
      <c r="B314" s="18" t="s">
        <v>577</v>
      </c>
      <c r="C314" s="2">
        <v>6</v>
      </c>
      <c r="D314" s="55">
        <v>2.3715415019762802</v>
      </c>
      <c r="E314" s="2">
        <v>4</v>
      </c>
      <c r="F314" s="55">
        <v>66.6666666666667</v>
      </c>
      <c r="G314" s="2">
        <v>0</v>
      </c>
      <c r="H314" s="55">
        <v>0</v>
      </c>
      <c r="J314" s="110"/>
      <c r="K314" s="110"/>
    </row>
    <row r="315" spans="1:11">
      <c r="A315" s="125"/>
      <c r="B315" s="18" t="s">
        <v>578</v>
      </c>
      <c r="C315" s="2">
        <v>6</v>
      </c>
      <c r="D315" s="55">
        <v>2.3715415019762802</v>
      </c>
      <c r="E315" s="2">
        <v>0</v>
      </c>
      <c r="F315" s="55">
        <v>0</v>
      </c>
      <c r="G315" s="2" t="s">
        <v>272</v>
      </c>
      <c r="H315" s="55" t="s">
        <v>259</v>
      </c>
      <c r="J315" s="110"/>
      <c r="K315" s="110"/>
    </row>
    <row r="316" spans="1:11">
      <c r="A316" s="125"/>
      <c r="B316" s="18" t="s">
        <v>579</v>
      </c>
      <c r="C316" s="2">
        <v>5</v>
      </c>
      <c r="D316" s="55">
        <v>1.97628458498024</v>
      </c>
      <c r="E316" s="2" t="s">
        <v>272</v>
      </c>
      <c r="F316" s="55" t="s">
        <v>259</v>
      </c>
      <c r="G316" s="2" t="s">
        <v>272</v>
      </c>
      <c r="H316" s="55" t="s">
        <v>259</v>
      </c>
      <c r="J316" s="110"/>
      <c r="K316" s="110"/>
    </row>
    <row r="317" spans="1:11">
      <c r="A317" s="125"/>
      <c r="B317" s="18" t="s">
        <v>580</v>
      </c>
      <c r="C317" s="2">
        <v>4</v>
      </c>
      <c r="D317" s="55">
        <v>1.5810276679841899</v>
      </c>
      <c r="E317" s="2">
        <v>0</v>
      </c>
      <c r="F317" s="55">
        <v>0</v>
      </c>
      <c r="G317" s="2" t="s">
        <v>272</v>
      </c>
      <c r="H317" s="55" t="s">
        <v>259</v>
      </c>
      <c r="J317" s="110"/>
      <c r="K317" s="110"/>
    </row>
    <row r="318" spans="1:11">
      <c r="A318" s="125"/>
      <c r="B318" s="18" t="s">
        <v>581</v>
      </c>
      <c r="C318" s="2" t="s">
        <v>272</v>
      </c>
      <c r="D318" s="55" t="s">
        <v>259</v>
      </c>
      <c r="E318" s="2">
        <v>0</v>
      </c>
      <c r="F318" s="55">
        <v>0</v>
      </c>
      <c r="G318" s="2">
        <v>0</v>
      </c>
      <c r="H318" s="55">
        <v>0</v>
      </c>
      <c r="J318" s="110"/>
      <c r="K318" s="110"/>
    </row>
    <row r="319" spans="1:11" ht="14.25" thickBot="1">
      <c r="A319" s="126"/>
      <c r="B319" s="18" t="s">
        <v>582</v>
      </c>
      <c r="C319" s="2" t="s">
        <v>272</v>
      </c>
      <c r="D319" s="55" t="s">
        <v>259</v>
      </c>
      <c r="E319" s="2" t="s">
        <v>272</v>
      </c>
      <c r="F319" s="55" t="s">
        <v>259</v>
      </c>
      <c r="G319" s="2" t="s">
        <v>272</v>
      </c>
      <c r="H319" s="55" t="s">
        <v>259</v>
      </c>
      <c r="J319" s="110"/>
      <c r="K319" s="110"/>
    </row>
    <row r="320" spans="1:11" s="82" customFormat="1" ht="14.25" thickTop="1">
      <c r="A320" s="118" t="s">
        <v>181</v>
      </c>
      <c r="B320" s="244"/>
      <c r="C320" s="119"/>
      <c r="D320" s="234"/>
      <c r="E320" s="119"/>
      <c r="F320" s="234"/>
      <c r="G320" s="119"/>
      <c r="H320" s="234"/>
    </row>
    <row r="321" spans="1:8" s="82" customFormat="1">
      <c r="A321" s="113" t="s">
        <v>233</v>
      </c>
      <c r="B321" s="132"/>
      <c r="D321" s="235"/>
      <c r="F321" s="235"/>
      <c r="H321" s="237"/>
    </row>
    <row r="322" spans="1:8" s="82" customFormat="1">
      <c r="A322" s="113" t="s">
        <v>261</v>
      </c>
      <c r="B322" s="132"/>
      <c r="D322" s="235"/>
      <c r="F322" s="235"/>
      <c r="H322" s="237"/>
    </row>
    <row r="323" spans="1:8" s="82" customFormat="1">
      <c r="A323" s="113" t="s">
        <v>147</v>
      </c>
      <c r="B323" s="132"/>
      <c r="D323" s="235"/>
      <c r="F323" s="235"/>
      <c r="H323" s="237"/>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58"/>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152</v>
      </c>
    </row>
    <row r="2" spans="1:22">
      <c r="A2" s="58" t="str">
        <f>'Övergripande statistik'!A2</f>
        <v>Avlidna i covid-19 enligt dödsorsaksintyg inkomna fram till den 6 juni 2021</v>
      </c>
    </row>
    <row r="5" spans="1:22" ht="39" customHeight="1" thickBot="1">
      <c r="A5" s="355" t="str">
        <f>"Källa: dödsorsaksintyg
* antal avlidna till och med "&amp;A9&amp;"
X - uppgiften har skyddats av sekretesskäl"</f>
        <v>Källa: dödsorsaksintyg
* antal avlidna till och med 2020-03-17*
X - uppgiften har skyddats av sekretesskäl</v>
      </c>
      <c r="B5" s="355"/>
      <c r="C5" s="355"/>
    </row>
    <row r="6" spans="1:22">
      <c r="A6" s="350" t="s">
        <v>120</v>
      </c>
      <c r="B6" s="340" t="s">
        <v>125</v>
      </c>
      <c r="C6" s="340"/>
    </row>
    <row r="7" spans="1:22">
      <c r="A7" s="351"/>
      <c r="B7" s="5" t="s">
        <v>10</v>
      </c>
      <c r="C7" s="5" t="s">
        <v>11</v>
      </c>
      <c r="V7" s="19" t="s">
        <v>259</v>
      </c>
    </row>
    <row r="8" spans="1:22">
      <c r="A8" s="198" t="s">
        <v>583</v>
      </c>
      <c r="B8" s="145">
        <v>13755</v>
      </c>
      <c r="C8" s="145">
        <v>100</v>
      </c>
      <c r="V8" s="19" t="s">
        <v>259</v>
      </c>
    </row>
    <row r="9" spans="1:22">
      <c r="A9" s="199" t="s">
        <v>584</v>
      </c>
      <c r="B9" s="50">
        <v>8</v>
      </c>
      <c r="C9" s="19">
        <f>IF(OR(B9=0,B9="X"),"",100*B9/B$8)</f>
        <v>5.8160668847691749E-2</v>
      </c>
      <c r="V9" s="19" t="s">
        <v>259</v>
      </c>
    </row>
    <row r="10" spans="1:22">
      <c r="A10" s="200" t="s">
        <v>585</v>
      </c>
      <c r="B10" s="44">
        <v>5</v>
      </c>
      <c r="C10" s="19">
        <f t="shared" ref="C10:C73" si="0">IF(OR(B10=0,B10="X"),"",100*B10/B$8)</f>
        <v>3.635041802980734E-2</v>
      </c>
      <c r="V10" s="19" t="s">
        <v>259</v>
      </c>
    </row>
    <row r="11" spans="1:22">
      <c r="A11" s="200" t="s">
        <v>586</v>
      </c>
      <c r="B11" s="44">
        <v>7</v>
      </c>
      <c r="C11" s="19">
        <f t="shared" si="0"/>
        <v>5.0890585241730277E-2</v>
      </c>
      <c r="V11" s="19" t="s">
        <v>259</v>
      </c>
    </row>
    <row r="12" spans="1:22">
      <c r="A12" s="200" t="s">
        <v>587</v>
      </c>
      <c r="B12" s="44">
        <v>7</v>
      </c>
      <c r="C12" s="19">
        <f t="shared" si="0"/>
        <v>5.0890585241730277E-2</v>
      </c>
      <c r="V12" s="19" t="s">
        <v>259</v>
      </c>
    </row>
    <row r="13" spans="1:22">
      <c r="A13" s="200" t="s">
        <v>588</v>
      </c>
      <c r="B13" s="44">
        <v>9</v>
      </c>
      <c r="C13" s="19">
        <f t="shared" si="0"/>
        <v>6.5430752453653221E-2</v>
      </c>
      <c r="V13" s="19" t="s">
        <v>259</v>
      </c>
    </row>
    <row r="14" spans="1:22">
      <c r="A14" s="200" t="s">
        <v>589</v>
      </c>
      <c r="B14" s="44">
        <v>13</v>
      </c>
      <c r="C14" s="19">
        <f t="shared" si="0"/>
        <v>9.4511086877499095E-2</v>
      </c>
      <c r="V14" s="19" t="s">
        <v>259</v>
      </c>
    </row>
    <row r="15" spans="1:22">
      <c r="A15" s="200" t="s">
        <v>590</v>
      </c>
      <c r="B15" s="44">
        <v>12</v>
      </c>
      <c r="C15" s="19">
        <f t="shared" si="0"/>
        <v>8.7241003271537623E-2</v>
      </c>
      <c r="V15" s="19" t="s">
        <v>259</v>
      </c>
    </row>
    <row r="16" spans="1:22">
      <c r="A16" s="200" t="s">
        <v>591</v>
      </c>
      <c r="B16" s="44">
        <v>22</v>
      </c>
      <c r="C16" s="19">
        <f t="shared" si="0"/>
        <v>0.1599418393311523</v>
      </c>
      <c r="V16" s="19" t="s">
        <v>259</v>
      </c>
    </row>
    <row r="17" spans="1:22">
      <c r="A17" s="200" t="s">
        <v>592</v>
      </c>
      <c r="B17" s="44">
        <v>22</v>
      </c>
      <c r="C17" s="19">
        <f t="shared" si="0"/>
        <v>0.1599418393311523</v>
      </c>
      <c r="V17" s="19" t="s">
        <v>259</v>
      </c>
    </row>
    <row r="18" spans="1:22">
      <c r="A18" s="200" t="s">
        <v>593</v>
      </c>
      <c r="B18" s="44">
        <v>29</v>
      </c>
      <c r="C18" s="19">
        <f t="shared" si="0"/>
        <v>0.21083242457288259</v>
      </c>
      <c r="V18" s="19" t="s">
        <v>259</v>
      </c>
    </row>
    <row r="19" spans="1:22">
      <c r="A19" s="200" t="s">
        <v>594</v>
      </c>
      <c r="B19" s="44">
        <v>32</v>
      </c>
      <c r="C19" s="19">
        <f t="shared" si="0"/>
        <v>0.232642675390767</v>
      </c>
      <c r="V19" s="19" t="s">
        <v>259</v>
      </c>
    </row>
    <row r="20" spans="1:22">
      <c r="A20" s="200" t="s">
        <v>595</v>
      </c>
      <c r="B20" s="44">
        <v>33</v>
      </c>
      <c r="C20" s="19">
        <f t="shared" si="0"/>
        <v>0.23991275899672845</v>
      </c>
      <c r="V20" s="19" t="s">
        <v>259</v>
      </c>
    </row>
    <row r="21" spans="1:22">
      <c r="A21" s="200" t="s">
        <v>596</v>
      </c>
      <c r="B21" s="44">
        <v>38</v>
      </c>
      <c r="C21" s="19">
        <f t="shared" si="0"/>
        <v>0.2762631770265358</v>
      </c>
      <c r="V21" s="19" t="s">
        <v>259</v>
      </c>
    </row>
    <row r="22" spans="1:22">
      <c r="A22" s="200" t="s">
        <v>597</v>
      </c>
      <c r="B22" s="44">
        <v>43</v>
      </c>
      <c r="C22" s="19">
        <f t="shared" si="0"/>
        <v>0.31261359505634317</v>
      </c>
      <c r="V22" s="19" t="s">
        <v>259</v>
      </c>
    </row>
    <row r="23" spans="1:22">
      <c r="A23" s="200" t="s">
        <v>598</v>
      </c>
      <c r="B23" s="44">
        <v>50</v>
      </c>
      <c r="C23" s="19">
        <f t="shared" si="0"/>
        <v>0.36350418029807341</v>
      </c>
      <c r="V23" s="19" t="s">
        <v>259</v>
      </c>
    </row>
    <row r="24" spans="1:22">
      <c r="A24" s="200" t="s">
        <v>599</v>
      </c>
      <c r="B24" s="44">
        <v>55</v>
      </c>
      <c r="C24" s="19">
        <f t="shared" si="0"/>
        <v>0.39985459832788078</v>
      </c>
      <c r="V24" s="19" t="s">
        <v>259</v>
      </c>
    </row>
    <row r="25" spans="1:22">
      <c r="A25" s="200" t="s">
        <v>600</v>
      </c>
      <c r="B25" s="44">
        <v>75</v>
      </c>
      <c r="C25" s="19">
        <f t="shared" si="0"/>
        <v>0.54525627044711011</v>
      </c>
      <c r="V25" s="19" t="s">
        <v>259</v>
      </c>
    </row>
    <row r="26" spans="1:22">
      <c r="A26" s="200" t="s">
        <v>601</v>
      </c>
      <c r="B26" s="44">
        <v>85</v>
      </c>
      <c r="C26" s="19">
        <f t="shared" si="0"/>
        <v>0.61795710650672486</v>
      </c>
      <c r="V26" s="19" t="s">
        <v>259</v>
      </c>
    </row>
    <row r="27" spans="1:22">
      <c r="A27" s="200" t="s">
        <v>602</v>
      </c>
      <c r="B27" s="44">
        <v>73</v>
      </c>
      <c r="C27" s="19">
        <f t="shared" si="0"/>
        <v>0.53071610323518725</v>
      </c>
      <c r="V27" s="19" t="s">
        <v>259</v>
      </c>
    </row>
    <row r="28" spans="1:22">
      <c r="A28" s="200" t="s">
        <v>603</v>
      </c>
      <c r="B28" s="44">
        <v>91</v>
      </c>
      <c r="C28" s="19">
        <f t="shared" si="0"/>
        <v>0.66157760814249367</v>
      </c>
      <c r="V28" s="19" t="s">
        <v>259</v>
      </c>
    </row>
    <row r="29" spans="1:22">
      <c r="A29" s="200" t="s">
        <v>604</v>
      </c>
      <c r="B29" s="44">
        <v>98</v>
      </c>
      <c r="C29" s="19">
        <f t="shared" si="0"/>
        <v>0.71246819338422396</v>
      </c>
      <c r="V29" s="19" t="s">
        <v>259</v>
      </c>
    </row>
    <row r="30" spans="1:22">
      <c r="A30" s="200" t="s">
        <v>605</v>
      </c>
      <c r="B30" s="44">
        <v>97</v>
      </c>
      <c r="C30" s="19">
        <f t="shared" si="0"/>
        <v>0.70519810977826247</v>
      </c>
      <c r="V30" s="19" t="s">
        <v>259</v>
      </c>
    </row>
    <row r="31" spans="1:22">
      <c r="A31" s="200" t="s">
        <v>606</v>
      </c>
      <c r="B31" s="44">
        <v>122</v>
      </c>
      <c r="C31" s="19">
        <f t="shared" si="0"/>
        <v>0.88695019992729918</v>
      </c>
      <c r="V31" s="19" t="s">
        <v>259</v>
      </c>
    </row>
    <row r="32" spans="1:22">
      <c r="A32" s="200" t="s">
        <v>607</v>
      </c>
      <c r="B32" s="44">
        <v>94</v>
      </c>
      <c r="C32" s="19">
        <f t="shared" si="0"/>
        <v>0.68338785896037801</v>
      </c>
      <c r="V32" s="19" t="s">
        <v>259</v>
      </c>
    </row>
    <row r="33" spans="1:22">
      <c r="A33" s="200" t="s">
        <v>608</v>
      </c>
      <c r="B33" s="44">
        <v>107</v>
      </c>
      <c r="C33" s="19">
        <f t="shared" si="0"/>
        <v>0.77789894583787711</v>
      </c>
      <c r="V33" s="19" t="s">
        <v>259</v>
      </c>
    </row>
    <row r="34" spans="1:22">
      <c r="A34" s="200" t="s">
        <v>609</v>
      </c>
      <c r="B34" s="44">
        <v>106</v>
      </c>
      <c r="C34" s="19">
        <f t="shared" si="0"/>
        <v>0.77062886223191562</v>
      </c>
      <c r="V34" s="19" t="s">
        <v>259</v>
      </c>
    </row>
    <row r="35" spans="1:22">
      <c r="A35" s="200" t="s">
        <v>610</v>
      </c>
      <c r="B35" s="44">
        <v>113</v>
      </c>
      <c r="C35" s="19">
        <f t="shared" si="0"/>
        <v>0.82151944747364591</v>
      </c>
      <c r="V35" s="19" t="s">
        <v>259</v>
      </c>
    </row>
    <row r="36" spans="1:22">
      <c r="A36" s="200" t="s">
        <v>611</v>
      </c>
      <c r="B36" s="44">
        <v>97</v>
      </c>
      <c r="C36" s="19">
        <f t="shared" si="0"/>
        <v>0.70519810977826247</v>
      </c>
      <c r="V36" s="19" t="s">
        <v>259</v>
      </c>
    </row>
    <row r="37" spans="1:22">
      <c r="A37" s="200" t="s">
        <v>612</v>
      </c>
      <c r="B37" s="44">
        <v>103</v>
      </c>
      <c r="C37" s="19">
        <f t="shared" si="0"/>
        <v>0.74881861141403128</v>
      </c>
      <c r="V37" s="19" t="s">
        <v>259</v>
      </c>
    </row>
    <row r="38" spans="1:22">
      <c r="A38" s="200" t="s">
        <v>613</v>
      </c>
      <c r="B38" s="44">
        <v>121</v>
      </c>
      <c r="C38" s="19">
        <f t="shared" si="0"/>
        <v>0.87968011632133769</v>
      </c>
      <c r="V38" s="19" t="s">
        <v>259</v>
      </c>
    </row>
    <row r="39" spans="1:22">
      <c r="A39" s="200" t="s">
        <v>614</v>
      </c>
      <c r="B39" s="44">
        <v>122</v>
      </c>
      <c r="C39" s="19">
        <f t="shared" si="0"/>
        <v>0.88695019992729918</v>
      </c>
      <c r="V39" s="19" t="s">
        <v>259</v>
      </c>
    </row>
    <row r="40" spans="1:22">
      <c r="A40" s="200" t="s">
        <v>615</v>
      </c>
      <c r="B40" s="44">
        <v>95</v>
      </c>
      <c r="C40" s="19">
        <f t="shared" si="0"/>
        <v>0.6906579425663395</v>
      </c>
      <c r="V40" s="19" t="s">
        <v>259</v>
      </c>
    </row>
    <row r="41" spans="1:22">
      <c r="A41" s="200" t="s">
        <v>616</v>
      </c>
      <c r="B41" s="44">
        <v>95</v>
      </c>
      <c r="C41" s="19">
        <f t="shared" si="0"/>
        <v>0.6906579425663395</v>
      </c>
      <c r="V41" s="19" t="s">
        <v>259</v>
      </c>
    </row>
    <row r="42" spans="1:22">
      <c r="A42" s="200" t="s">
        <v>617</v>
      </c>
      <c r="B42" s="44">
        <v>95</v>
      </c>
      <c r="C42" s="19">
        <f t="shared" si="0"/>
        <v>0.6906579425663395</v>
      </c>
      <c r="V42" s="19" t="s">
        <v>259</v>
      </c>
    </row>
    <row r="43" spans="1:22">
      <c r="A43" s="200" t="s">
        <v>618</v>
      </c>
      <c r="B43" s="44">
        <v>98</v>
      </c>
      <c r="C43" s="19">
        <f t="shared" si="0"/>
        <v>0.71246819338422396</v>
      </c>
      <c r="V43" s="19" t="s">
        <v>259</v>
      </c>
    </row>
    <row r="44" spans="1:22">
      <c r="A44" s="200" t="s">
        <v>619</v>
      </c>
      <c r="B44" s="44">
        <v>72</v>
      </c>
      <c r="C44" s="19">
        <f t="shared" si="0"/>
        <v>0.52344601962922577</v>
      </c>
      <c r="V44" s="19" t="s">
        <v>259</v>
      </c>
    </row>
    <row r="45" spans="1:22">
      <c r="A45" s="200" t="s">
        <v>620</v>
      </c>
      <c r="B45" s="44">
        <v>82</v>
      </c>
      <c r="C45" s="19">
        <f t="shared" si="0"/>
        <v>0.5961468556888404</v>
      </c>
      <c r="V45" s="19" t="s">
        <v>259</v>
      </c>
    </row>
    <row r="46" spans="1:22">
      <c r="A46" s="200" t="s">
        <v>621</v>
      </c>
      <c r="B46" s="44">
        <v>89</v>
      </c>
      <c r="C46" s="19">
        <f t="shared" si="0"/>
        <v>0.6470374409305707</v>
      </c>
      <c r="V46" s="19" t="s">
        <v>259</v>
      </c>
    </row>
    <row r="47" spans="1:22">
      <c r="A47" s="200" t="s">
        <v>622</v>
      </c>
      <c r="B47" s="44">
        <v>97</v>
      </c>
      <c r="C47" s="19">
        <f t="shared" si="0"/>
        <v>0.70519810977826247</v>
      </c>
      <c r="V47" s="25" t="s">
        <v>259</v>
      </c>
    </row>
    <row r="48" spans="1:22">
      <c r="A48" s="200" t="s">
        <v>623</v>
      </c>
      <c r="B48" s="44">
        <v>76</v>
      </c>
      <c r="C48" s="19">
        <f t="shared" si="0"/>
        <v>0.5525263540530716</v>
      </c>
      <c r="V48" s="28" t="s">
        <v>259</v>
      </c>
    </row>
    <row r="49" spans="1:22">
      <c r="A49" s="200" t="s">
        <v>624</v>
      </c>
      <c r="B49" s="44">
        <v>80</v>
      </c>
      <c r="C49" s="19">
        <f t="shared" si="0"/>
        <v>0.58160668847691743</v>
      </c>
      <c r="V49" s="28" t="s">
        <v>259</v>
      </c>
    </row>
    <row r="50" spans="1:22">
      <c r="A50" s="200" t="s">
        <v>625</v>
      </c>
      <c r="B50" s="44">
        <v>76</v>
      </c>
      <c r="C50" s="19">
        <f t="shared" si="0"/>
        <v>0.5525263540530716</v>
      </c>
      <c r="V50" s="28" t="s">
        <v>259</v>
      </c>
    </row>
    <row r="51" spans="1:22">
      <c r="A51" s="200" t="s">
        <v>626</v>
      </c>
      <c r="B51" s="44">
        <v>91</v>
      </c>
      <c r="C51" s="19">
        <f t="shared" si="0"/>
        <v>0.66157760814249367</v>
      </c>
      <c r="V51" s="28" t="s">
        <v>259</v>
      </c>
    </row>
    <row r="52" spans="1:22" s="76" customFormat="1">
      <c r="A52" s="200" t="s">
        <v>627</v>
      </c>
      <c r="B52" s="44">
        <v>79</v>
      </c>
      <c r="C52" s="19">
        <f t="shared" si="0"/>
        <v>0.57433660487095606</v>
      </c>
      <c r="V52" s="28" t="s">
        <v>259</v>
      </c>
    </row>
    <row r="53" spans="1:22" s="76" customFormat="1">
      <c r="A53" s="200" t="s">
        <v>628</v>
      </c>
      <c r="B53" s="44">
        <v>76</v>
      </c>
      <c r="C53" s="19">
        <f t="shared" si="0"/>
        <v>0.5525263540530716</v>
      </c>
      <c r="V53" s="28" t="s">
        <v>259</v>
      </c>
    </row>
    <row r="54" spans="1:22" s="76" customFormat="1">
      <c r="A54" s="200" t="s">
        <v>629</v>
      </c>
      <c r="B54" s="44">
        <v>78</v>
      </c>
      <c r="C54" s="19">
        <f t="shared" si="0"/>
        <v>0.56706652126499457</v>
      </c>
      <c r="V54" s="28" t="s">
        <v>259</v>
      </c>
    </row>
    <row r="55" spans="1:22" s="76" customFormat="1">
      <c r="A55" s="200" t="s">
        <v>630</v>
      </c>
      <c r="B55" s="44">
        <v>82</v>
      </c>
      <c r="C55" s="19">
        <f t="shared" si="0"/>
        <v>0.5961468556888404</v>
      </c>
      <c r="V55" s="28" t="s">
        <v>259</v>
      </c>
    </row>
    <row r="56" spans="1:22" s="76" customFormat="1">
      <c r="A56" s="200" t="s">
        <v>631</v>
      </c>
      <c r="B56" s="44">
        <v>73</v>
      </c>
      <c r="C56" s="19">
        <f t="shared" si="0"/>
        <v>0.53071610323518725</v>
      </c>
      <c r="V56" s="28" t="s">
        <v>259</v>
      </c>
    </row>
    <row r="57" spans="1:22" s="76" customFormat="1">
      <c r="A57" s="200" t="s">
        <v>632</v>
      </c>
      <c r="B57" s="44">
        <v>85</v>
      </c>
      <c r="C57" s="19">
        <f t="shared" si="0"/>
        <v>0.61795710650672486</v>
      </c>
      <c r="V57" s="28" t="s">
        <v>259</v>
      </c>
    </row>
    <row r="58" spans="1:22" s="76" customFormat="1">
      <c r="A58" s="200" t="s">
        <v>633</v>
      </c>
      <c r="B58" s="44">
        <v>72</v>
      </c>
      <c r="C58" s="19">
        <f t="shared" si="0"/>
        <v>0.52344601962922577</v>
      </c>
      <c r="V58" s="19" t="s">
        <v>259</v>
      </c>
    </row>
    <row r="59" spans="1:22" s="76" customFormat="1">
      <c r="A59" s="200" t="s">
        <v>634</v>
      </c>
      <c r="B59" s="44">
        <v>69</v>
      </c>
      <c r="C59" s="19">
        <f t="shared" si="0"/>
        <v>0.50163576881134131</v>
      </c>
      <c r="V59" s="19" t="s">
        <v>259</v>
      </c>
    </row>
    <row r="60" spans="1:22">
      <c r="A60" s="200" t="s">
        <v>635</v>
      </c>
      <c r="B60" s="44">
        <v>76</v>
      </c>
      <c r="C60" s="19">
        <f t="shared" si="0"/>
        <v>0.5525263540530716</v>
      </c>
      <c r="V60" s="19" t="s">
        <v>259</v>
      </c>
    </row>
    <row r="61" spans="1:22">
      <c r="A61" s="200" t="s">
        <v>636</v>
      </c>
      <c r="B61" s="44">
        <v>57</v>
      </c>
      <c r="C61" s="19">
        <f t="shared" si="0"/>
        <v>0.4143947655398037</v>
      </c>
      <c r="V61" s="19" t="s">
        <v>259</v>
      </c>
    </row>
    <row r="62" spans="1:22" s="76" customFormat="1">
      <c r="A62" s="200" t="s">
        <v>637</v>
      </c>
      <c r="B62" s="44">
        <v>65</v>
      </c>
      <c r="C62" s="19">
        <f t="shared" si="0"/>
        <v>0.47255543438749548</v>
      </c>
      <c r="V62" s="19" t="s">
        <v>259</v>
      </c>
    </row>
    <row r="63" spans="1:22" s="76" customFormat="1">
      <c r="A63" s="200" t="s">
        <v>638</v>
      </c>
      <c r="B63" s="44">
        <v>75</v>
      </c>
      <c r="C63" s="19">
        <f t="shared" si="0"/>
        <v>0.54525627044711011</v>
      </c>
      <c r="V63" s="19" t="s">
        <v>259</v>
      </c>
    </row>
    <row r="64" spans="1:22" s="76" customFormat="1">
      <c r="A64" s="200" t="s">
        <v>639</v>
      </c>
      <c r="B64" s="44">
        <v>59</v>
      </c>
      <c r="C64" s="19">
        <f t="shared" si="0"/>
        <v>0.42893493275172667</v>
      </c>
      <c r="V64" s="19" t="s">
        <v>259</v>
      </c>
    </row>
    <row r="65" spans="1:22" s="76" customFormat="1">
      <c r="A65" s="200" t="s">
        <v>640</v>
      </c>
      <c r="B65" s="44">
        <v>63</v>
      </c>
      <c r="C65" s="19">
        <f t="shared" si="0"/>
        <v>0.4580152671755725</v>
      </c>
      <c r="V65" s="19" t="s">
        <v>259</v>
      </c>
    </row>
    <row r="66" spans="1:22" s="76" customFormat="1">
      <c r="A66" s="200" t="s">
        <v>641</v>
      </c>
      <c r="B66" s="44">
        <v>49</v>
      </c>
      <c r="C66" s="19">
        <f t="shared" si="0"/>
        <v>0.35623409669211198</v>
      </c>
      <c r="V66" s="19" t="s">
        <v>259</v>
      </c>
    </row>
    <row r="67" spans="1:22" s="76" customFormat="1">
      <c r="A67" s="200" t="s">
        <v>642</v>
      </c>
      <c r="B67" s="44">
        <v>47</v>
      </c>
      <c r="C67" s="19">
        <f t="shared" si="0"/>
        <v>0.34169392948018901</v>
      </c>
      <c r="V67" s="19" t="s">
        <v>259</v>
      </c>
    </row>
    <row r="68" spans="1:22" s="76" customFormat="1">
      <c r="A68" s="200" t="s">
        <v>643</v>
      </c>
      <c r="B68" s="44">
        <v>62</v>
      </c>
      <c r="C68" s="19">
        <f t="shared" si="0"/>
        <v>0.45074518356961107</v>
      </c>
      <c r="V68" s="19" t="s">
        <v>259</v>
      </c>
    </row>
    <row r="69" spans="1:22" s="76" customFormat="1">
      <c r="A69" s="200" t="s">
        <v>644</v>
      </c>
      <c r="B69" s="44">
        <v>43</v>
      </c>
      <c r="C69" s="19">
        <f t="shared" si="0"/>
        <v>0.31261359505634317</v>
      </c>
      <c r="V69" s="19" t="s">
        <v>259</v>
      </c>
    </row>
    <row r="70" spans="1:22" s="76" customFormat="1">
      <c r="A70" s="200" t="s">
        <v>645</v>
      </c>
      <c r="B70" s="44">
        <v>59</v>
      </c>
      <c r="C70" s="19">
        <f t="shared" si="0"/>
        <v>0.42893493275172667</v>
      </c>
      <c r="V70" s="19" t="s">
        <v>259</v>
      </c>
    </row>
    <row r="71" spans="1:22" s="76" customFormat="1">
      <c r="A71" s="200" t="s">
        <v>646</v>
      </c>
      <c r="B71" s="44">
        <v>57</v>
      </c>
      <c r="C71" s="19">
        <f t="shared" si="0"/>
        <v>0.4143947655398037</v>
      </c>
      <c r="V71" s="19" t="s">
        <v>259</v>
      </c>
    </row>
    <row r="72" spans="1:22" s="76" customFormat="1">
      <c r="A72" s="200" t="s">
        <v>647</v>
      </c>
      <c r="B72" s="44">
        <v>42</v>
      </c>
      <c r="C72" s="19">
        <f t="shared" si="0"/>
        <v>0.30534351145038169</v>
      </c>
      <c r="V72" s="19" t="s">
        <v>259</v>
      </c>
    </row>
    <row r="73" spans="1:22" s="76" customFormat="1">
      <c r="A73" s="200" t="s">
        <v>648</v>
      </c>
      <c r="B73" s="44">
        <v>50</v>
      </c>
      <c r="C73" s="19">
        <f t="shared" si="0"/>
        <v>0.36350418029807341</v>
      </c>
      <c r="V73" s="19" t="s">
        <v>259</v>
      </c>
    </row>
    <row r="74" spans="1:22" s="76" customFormat="1">
      <c r="A74" s="200" t="s">
        <v>649</v>
      </c>
      <c r="B74" s="44">
        <v>47</v>
      </c>
      <c r="C74" s="19">
        <f t="shared" ref="C74:C137" si="1">IF(OR(B74=0,B74="X"),"",100*B74/B$8)</f>
        <v>0.34169392948018901</v>
      </c>
      <c r="V74" s="19" t="s">
        <v>259</v>
      </c>
    </row>
    <row r="75" spans="1:22" s="76" customFormat="1">
      <c r="A75" s="200" t="s">
        <v>650</v>
      </c>
      <c r="B75" s="44">
        <v>55</v>
      </c>
      <c r="C75" s="19">
        <f t="shared" si="1"/>
        <v>0.39985459832788078</v>
      </c>
      <c r="V75" s="19" t="s">
        <v>259</v>
      </c>
    </row>
    <row r="76" spans="1:22" s="76" customFormat="1">
      <c r="A76" s="200" t="s">
        <v>651</v>
      </c>
      <c r="B76" s="44">
        <v>47</v>
      </c>
      <c r="C76" s="19">
        <f t="shared" si="1"/>
        <v>0.34169392948018901</v>
      </c>
      <c r="V76" s="19" t="s">
        <v>259</v>
      </c>
    </row>
    <row r="77" spans="1:22" s="76" customFormat="1">
      <c r="A77" s="200" t="s">
        <v>652</v>
      </c>
      <c r="B77" s="44">
        <v>44</v>
      </c>
      <c r="C77" s="19">
        <f t="shared" si="1"/>
        <v>0.3198836786623046</v>
      </c>
      <c r="V77" s="19" t="s">
        <v>259</v>
      </c>
    </row>
    <row r="78" spans="1:22" s="76" customFormat="1">
      <c r="A78" s="200" t="s">
        <v>653</v>
      </c>
      <c r="B78" s="44">
        <v>40</v>
      </c>
      <c r="C78" s="19">
        <f t="shared" si="1"/>
        <v>0.29080334423845872</v>
      </c>
      <c r="V78" s="19" t="s">
        <v>259</v>
      </c>
    </row>
    <row r="79" spans="1:22" s="76" customFormat="1">
      <c r="A79" s="200" t="s">
        <v>654</v>
      </c>
      <c r="B79" s="44">
        <v>28</v>
      </c>
      <c r="C79" s="19">
        <f t="shared" si="1"/>
        <v>0.20356234096692111</v>
      </c>
      <c r="V79" s="19" t="s">
        <v>259</v>
      </c>
    </row>
    <row r="80" spans="1:22" s="76" customFormat="1">
      <c r="A80" s="200" t="s">
        <v>655</v>
      </c>
      <c r="B80" s="44">
        <v>39</v>
      </c>
      <c r="C80" s="19">
        <f t="shared" si="1"/>
        <v>0.28353326063249729</v>
      </c>
      <c r="V80" s="19" t="s">
        <v>259</v>
      </c>
    </row>
    <row r="81" spans="1:22" s="76" customFormat="1">
      <c r="A81" s="200" t="s">
        <v>656</v>
      </c>
      <c r="B81" s="44">
        <v>37</v>
      </c>
      <c r="C81" s="19">
        <f t="shared" si="1"/>
        <v>0.26899309342057431</v>
      </c>
      <c r="V81" s="19" t="s">
        <v>259</v>
      </c>
    </row>
    <row r="82" spans="1:22" s="76" customFormat="1">
      <c r="A82" s="200" t="s">
        <v>657</v>
      </c>
      <c r="B82" s="44">
        <v>39</v>
      </c>
      <c r="C82" s="19">
        <f t="shared" si="1"/>
        <v>0.28353326063249729</v>
      </c>
      <c r="V82" s="19" t="s">
        <v>259</v>
      </c>
    </row>
    <row r="83" spans="1:22" s="76" customFormat="1">
      <c r="A83" s="200" t="s">
        <v>658</v>
      </c>
      <c r="B83" s="44">
        <v>36</v>
      </c>
      <c r="C83" s="19">
        <f t="shared" si="1"/>
        <v>0.26172300981461288</v>
      </c>
      <c r="V83" s="19" t="s">
        <v>259</v>
      </c>
    </row>
    <row r="84" spans="1:22" s="76" customFormat="1">
      <c r="A84" s="200" t="s">
        <v>659</v>
      </c>
      <c r="B84" s="44">
        <v>39</v>
      </c>
      <c r="C84" s="19">
        <f t="shared" si="1"/>
        <v>0.28353326063249729</v>
      </c>
      <c r="V84" s="19" t="s">
        <v>259</v>
      </c>
    </row>
    <row r="85" spans="1:22" s="76" customFormat="1">
      <c r="A85" s="200" t="s">
        <v>660</v>
      </c>
      <c r="B85" s="44">
        <v>40</v>
      </c>
      <c r="C85" s="19">
        <f t="shared" si="1"/>
        <v>0.29080334423845872</v>
      </c>
      <c r="V85" s="19" t="s">
        <v>259</v>
      </c>
    </row>
    <row r="86" spans="1:22" s="76" customFormat="1">
      <c r="A86" s="200" t="s">
        <v>661</v>
      </c>
      <c r="B86" s="44">
        <v>41</v>
      </c>
      <c r="C86" s="19">
        <f t="shared" si="1"/>
        <v>0.2980734278444202</v>
      </c>
      <c r="V86" s="19" t="s">
        <v>259</v>
      </c>
    </row>
    <row r="87" spans="1:22" s="76" customFormat="1">
      <c r="A87" s="200" t="s">
        <v>662</v>
      </c>
      <c r="B87" s="44">
        <v>28</v>
      </c>
      <c r="C87" s="19">
        <f t="shared" si="1"/>
        <v>0.20356234096692111</v>
      </c>
      <c r="V87" s="19" t="s">
        <v>259</v>
      </c>
    </row>
    <row r="88" spans="1:22" s="76" customFormat="1">
      <c r="A88" s="200" t="s">
        <v>663</v>
      </c>
      <c r="B88" s="44">
        <v>42</v>
      </c>
      <c r="C88" s="19">
        <f t="shared" si="1"/>
        <v>0.30534351145038169</v>
      </c>
      <c r="V88" s="19" t="s">
        <v>259</v>
      </c>
    </row>
    <row r="89" spans="1:22" s="76" customFormat="1">
      <c r="A89" s="200" t="s">
        <v>664</v>
      </c>
      <c r="B89" s="44">
        <v>36</v>
      </c>
      <c r="C89" s="19">
        <f t="shared" si="1"/>
        <v>0.26172300981461288</v>
      </c>
      <c r="V89" s="19" t="s">
        <v>259</v>
      </c>
    </row>
    <row r="90" spans="1:22" s="76" customFormat="1">
      <c r="A90" s="200" t="s">
        <v>665</v>
      </c>
      <c r="B90" s="44">
        <v>34</v>
      </c>
      <c r="C90" s="19">
        <f t="shared" si="1"/>
        <v>0.24718284260268994</v>
      </c>
      <c r="V90" s="19" t="s">
        <v>259</v>
      </c>
    </row>
    <row r="91" spans="1:22" s="76" customFormat="1">
      <c r="A91" s="200" t="s">
        <v>666</v>
      </c>
      <c r="B91" s="44">
        <v>33</v>
      </c>
      <c r="C91" s="19">
        <f t="shared" si="1"/>
        <v>0.23991275899672845</v>
      </c>
      <c r="V91" s="19" t="s">
        <v>259</v>
      </c>
    </row>
    <row r="92" spans="1:22" s="76" customFormat="1">
      <c r="A92" s="200" t="s">
        <v>667</v>
      </c>
      <c r="B92" s="44">
        <v>37</v>
      </c>
      <c r="C92" s="19">
        <f t="shared" si="1"/>
        <v>0.26899309342057431</v>
      </c>
      <c r="V92" s="19" t="s">
        <v>259</v>
      </c>
    </row>
    <row r="93" spans="1:22" s="76" customFormat="1">
      <c r="A93" s="200" t="s">
        <v>668</v>
      </c>
      <c r="B93" s="44">
        <v>33</v>
      </c>
      <c r="C93" s="19">
        <f t="shared" si="1"/>
        <v>0.23991275899672845</v>
      </c>
      <c r="V93" s="19" t="s">
        <v>259</v>
      </c>
    </row>
    <row r="94" spans="1:22" s="76" customFormat="1">
      <c r="A94" s="200" t="s">
        <v>669</v>
      </c>
      <c r="B94" s="44">
        <v>37</v>
      </c>
      <c r="C94" s="19">
        <f t="shared" si="1"/>
        <v>0.26899309342057431</v>
      </c>
      <c r="V94" s="19" t="s">
        <v>259</v>
      </c>
    </row>
    <row r="95" spans="1:22" s="76" customFormat="1">
      <c r="A95" s="200" t="s">
        <v>670</v>
      </c>
      <c r="B95" s="44">
        <v>36</v>
      </c>
      <c r="C95" s="19">
        <f t="shared" si="1"/>
        <v>0.26172300981461288</v>
      </c>
      <c r="V95" s="19" t="s">
        <v>259</v>
      </c>
    </row>
    <row r="96" spans="1:22" s="76" customFormat="1">
      <c r="A96" s="200" t="s">
        <v>671</v>
      </c>
      <c r="B96" s="44">
        <v>26</v>
      </c>
      <c r="C96" s="19">
        <f t="shared" si="1"/>
        <v>0.18902217375499819</v>
      </c>
      <c r="V96" s="19" t="s">
        <v>259</v>
      </c>
    </row>
    <row r="97" spans="1:22" s="76" customFormat="1">
      <c r="A97" s="200" t="s">
        <v>672</v>
      </c>
      <c r="B97" s="44">
        <v>29</v>
      </c>
      <c r="C97" s="19">
        <f t="shared" si="1"/>
        <v>0.21083242457288259</v>
      </c>
      <c r="V97" s="19" t="s">
        <v>259</v>
      </c>
    </row>
    <row r="98" spans="1:22" s="76" customFormat="1">
      <c r="A98" s="200" t="s">
        <v>673</v>
      </c>
      <c r="B98" s="44">
        <v>31</v>
      </c>
      <c r="C98" s="19">
        <f t="shared" si="1"/>
        <v>0.22537259178480554</v>
      </c>
      <c r="V98" s="19" t="s">
        <v>259</v>
      </c>
    </row>
    <row r="99" spans="1:22" s="76" customFormat="1">
      <c r="A99" s="200" t="s">
        <v>674</v>
      </c>
      <c r="B99" s="44">
        <v>31</v>
      </c>
      <c r="C99" s="19">
        <f t="shared" si="1"/>
        <v>0.22537259178480554</v>
      </c>
      <c r="V99" s="19" t="s">
        <v>259</v>
      </c>
    </row>
    <row r="100" spans="1:22" s="76" customFormat="1">
      <c r="A100" s="200" t="s">
        <v>675</v>
      </c>
      <c r="B100" s="44">
        <v>27</v>
      </c>
      <c r="C100" s="19">
        <f t="shared" si="1"/>
        <v>0.19629225736095965</v>
      </c>
      <c r="V100" s="19" t="s">
        <v>259</v>
      </c>
    </row>
    <row r="101" spans="1:22" s="76" customFormat="1">
      <c r="A101" s="200" t="s">
        <v>676</v>
      </c>
      <c r="B101" s="44">
        <v>33</v>
      </c>
      <c r="C101" s="19">
        <f t="shared" si="1"/>
        <v>0.23991275899672845</v>
      </c>
      <c r="V101" s="19" t="s">
        <v>259</v>
      </c>
    </row>
    <row r="102" spans="1:22" s="76" customFormat="1">
      <c r="A102" s="200" t="s">
        <v>677</v>
      </c>
      <c r="B102" s="44">
        <v>26</v>
      </c>
      <c r="C102" s="19">
        <f t="shared" si="1"/>
        <v>0.18902217375499819</v>
      </c>
      <c r="V102" s="19" t="s">
        <v>259</v>
      </c>
    </row>
    <row r="103" spans="1:22" s="76" customFormat="1">
      <c r="A103" s="200" t="s">
        <v>678</v>
      </c>
      <c r="B103" s="44">
        <v>28</v>
      </c>
      <c r="C103" s="19">
        <f t="shared" si="1"/>
        <v>0.20356234096692111</v>
      </c>
      <c r="V103" s="19" t="s">
        <v>259</v>
      </c>
    </row>
    <row r="104" spans="1:22" s="76" customFormat="1">
      <c r="A104" s="200" t="s">
        <v>679</v>
      </c>
      <c r="B104" s="44">
        <v>26</v>
      </c>
      <c r="C104" s="19">
        <f t="shared" si="1"/>
        <v>0.18902217375499819</v>
      </c>
      <c r="V104" s="19" t="s">
        <v>259</v>
      </c>
    </row>
    <row r="105" spans="1:22" s="76" customFormat="1">
      <c r="A105" s="200" t="s">
        <v>680</v>
      </c>
      <c r="B105" s="44">
        <v>18</v>
      </c>
      <c r="C105" s="19">
        <f t="shared" si="1"/>
        <v>0.13086150490730644</v>
      </c>
      <c r="V105" s="19" t="s">
        <v>259</v>
      </c>
    </row>
    <row r="106" spans="1:22" s="76" customFormat="1">
      <c r="A106" s="200" t="s">
        <v>681</v>
      </c>
      <c r="B106" s="44">
        <v>21</v>
      </c>
      <c r="C106" s="19">
        <f t="shared" si="1"/>
        <v>0.15267175572519084</v>
      </c>
      <c r="V106" s="19" t="s">
        <v>259</v>
      </c>
    </row>
    <row r="107" spans="1:22" s="76" customFormat="1">
      <c r="A107" s="200" t="s">
        <v>682</v>
      </c>
      <c r="B107" s="44">
        <v>20</v>
      </c>
      <c r="C107" s="19">
        <f t="shared" si="1"/>
        <v>0.14540167211922936</v>
      </c>
      <c r="V107" s="19" t="s">
        <v>259</v>
      </c>
    </row>
    <row r="108" spans="1:22" s="76" customFormat="1">
      <c r="A108" s="200" t="s">
        <v>683</v>
      </c>
      <c r="B108" s="44">
        <v>21</v>
      </c>
      <c r="C108" s="19">
        <f t="shared" si="1"/>
        <v>0.15267175572519084</v>
      </c>
      <c r="V108" s="19" t="s">
        <v>259</v>
      </c>
    </row>
    <row r="109" spans="1:22" s="76" customFormat="1">
      <c r="A109" s="200" t="s">
        <v>684</v>
      </c>
      <c r="B109" s="44">
        <v>21</v>
      </c>
      <c r="C109" s="19">
        <f t="shared" si="1"/>
        <v>0.15267175572519084</v>
      </c>
      <c r="V109" s="19" t="s">
        <v>259</v>
      </c>
    </row>
    <row r="110" spans="1:22" s="76" customFormat="1">
      <c r="A110" s="200" t="s">
        <v>685</v>
      </c>
      <c r="B110" s="44">
        <v>12</v>
      </c>
      <c r="C110" s="19">
        <f t="shared" si="1"/>
        <v>8.7241003271537623E-2</v>
      </c>
      <c r="V110" s="19" t="s">
        <v>259</v>
      </c>
    </row>
    <row r="111" spans="1:22" s="76" customFormat="1">
      <c r="A111" s="200" t="s">
        <v>686</v>
      </c>
      <c r="B111" s="44">
        <v>13</v>
      </c>
      <c r="C111" s="19">
        <f t="shared" si="1"/>
        <v>9.4511086877499095E-2</v>
      </c>
      <c r="V111" s="19" t="s">
        <v>259</v>
      </c>
    </row>
    <row r="112" spans="1:22" s="76" customFormat="1">
      <c r="A112" s="200" t="s">
        <v>687</v>
      </c>
      <c r="B112" s="44">
        <v>25</v>
      </c>
      <c r="C112" s="19">
        <f t="shared" si="1"/>
        <v>0.1817520901490367</v>
      </c>
      <c r="V112" s="19" t="s">
        <v>259</v>
      </c>
    </row>
    <row r="113" spans="1:22" s="76" customFormat="1">
      <c r="A113" s="200" t="s">
        <v>688</v>
      </c>
      <c r="B113" s="44">
        <v>13</v>
      </c>
      <c r="C113" s="19">
        <f t="shared" si="1"/>
        <v>9.4511086877499095E-2</v>
      </c>
      <c r="V113" s="19" t="s">
        <v>259</v>
      </c>
    </row>
    <row r="114" spans="1:22" s="76" customFormat="1">
      <c r="A114" s="200" t="s">
        <v>689</v>
      </c>
      <c r="B114" s="44">
        <v>14</v>
      </c>
      <c r="C114" s="19">
        <f t="shared" si="1"/>
        <v>0.10178117048346055</v>
      </c>
      <c r="V114" s="19" t="s">
        <v>259</v>
      </c>
    </row>
    <row r="115" spans="1:22" s="76" customFormat="1">
      <c r="A115" s="200" t="s">
        <v>690</v>
      </c>
      <c r="B115" s="44">
        <v>14</v>
      </c>
      <c r="C115" s="19">
        <f t="shared" si="1"/>
        <v>0.10178117048346055</v>
      </c>
      <c r="V115" s="19" t="s">
        <v>259</v>
      </c>
    </row>
    <row r="116" spans="1:22" s="76" customFormat="1">
      <c r="A116" s="200" t="s">
        <v>691</v>
      </c>
      <c r="B116" s="44">
        <v>15</v>
      </c>
      <c r="C116" s="19">
        <f t="shared" si="1"/>
        <v>0.10905125408942203</v>
      </c>
      <c r="V116" s="19" t="s">
        <v>259</v>
      </c>
    </row>
    <row r="117" spans="1:22" s="76" customFormat="1">
      <c r="A117" s="200" t="s">
        <v>692</v>
      </c>
      <c r="B117" s="44">
        <v>8</v>
      </c>
      <c r="C117" s="19">
        <f t="shared" si="1"/>
        <v>5.8160668847691749E-2</v>
      </c>
      <c r="V117" s="19" t="s">
        <v>259</v>
      </c>
    </row>
    <row r="118" spans="1:22" s="76" customFormat="1">
      <c r="A118" s="200" t="s">
        <v>693</v>
      </c>
      <c r="B118" s="44">
        <v>15</v>
      </c>
      <c r="C118" s="19">
        <f t="shared" si="1"/>
        <v>0.10905125408942203</v>
      </c>
      <c r="V118" s="19" t="s">
        <v>259</v>
      </c>
    </row>
    <row r="119" spans="1:22" s="76" customFormat="1">
      <c r="A119" s="200" t="s">
        <v>694</v>
      </c>
      <c r="B119" s="44">
        <v>6</v>
      </c>
      <c r="C119" s="19">
        <f t="shared" si="1"/>
        <v>4.3620501635768812E-2</v>
      </c>
      <c r="V119" s="19" t="s">
        <v>259</v>
      </c>
    </row>
    <row r="120" spans="1:22" s="76" customFormat="1">
      <c r="A120" s="200" t="s">
        <v>695</v>
      </c>
      <c r="B120" s="44">
        <v>13</v>
      </c>
      <c r="C120" s="19">
        <f t="shared" si="1"/>
        <v>9.4511086877499095E-2</v>
      </c>
      <c r="V120" s="19" t="s">
        <v>259</v>
      </c>
    </row>
    <row r="121" spans="1:22" s="76" customFormat="1">
      <c r="A121" s="200" t="s">
        <v>696</v>
      </c>
      <c r="B121" s="44">
        <v>14</v>
      </c>
      <c r="C121" s="19">
        <f t="shared" si="1"/>
        <v>0.10178117048346055</v>
      </c>
      <c r="V121" s="19" t="s">
        <v>259</v>
      </c>
    </row>
    <row r="122" spans="1:22" s="76" customFormat="1">
      <c r="A122" s="200" t="s">
        <v>697</v>
      </c>
      <c r="B122" s="44">
        <v>11</v>
      </c>
      <c r="C122" s="19">
        <f t="shared" si="1"/>
        <v>7.9970919665576151E-2</v>
      </c>
      <c r="V122" s="19" t="s">
        <v>259</v>
      </c>
    </row>
    <row r="123" spans="1:22" s="76" customFormat="1">
      <c r="A123" s="200" t="s">
        <v>698</v>
      </c>
      <c r="B123" s="44">
        <v>12</v>
      </c>
      <c r="C123" s="19">
        <f t="shared" si="1"/>
        <v>8.7241003271537623E-2</v>
      </c>
      <c r="V123" s="19" t="s">
        <v>259</v>
      </c>
    </row>
    <row r="124" spans="1:22" s="76" customFormat="1">
      <c r="A124" s="200" t="s">
        <v>699</v>
      </c>
      <c r="B124" s="44">
        <v>8</v>
      </c>
      <c r="C124" s="19">
        <f t="shared" si="1"/>
        <v>5.8160668847691749E-2</v>
      </c>
      <c r="V124" s="19" t="s">
        <v>259</v>
      </c>
    </row>
    <row r="125" spans="1:22" s="76" customFormat="1">
      <c r="A125" s="200" t="s">
        <v>700</v>
      </c>
      <c r="B125" s="44">
        <v>10</v>
      </c>
      <c r="C125" s="19">
        <f t="shared" si="1"/>
        <v>7.2700836059614679E-2</v>
      </c>
      <c r="V125" s="19" t="s">
        <v>259</v>
      </c>
    </row>
    <row r="126" spans="1:22" s="76" customFormat="1">
      <c r="A126" s="200" t="s">
        <v>701</v>
      </c>
      <c r="B126" s="44">
        <v>9</v>
      </c>
      <c r="C126" s="19">
        <f t="shared" si="1"/>
        <v>6.5430752453653221E-2</v>
      </c>
      <c r="V126" s="19" t="s">
        <v>259</v>
      </c>
    </row>
    <row r="127" spans="1:22" s="76" customFormat="1">
      <c r="A127" s="200" t="s">
        <v>702</v>
      </c>
      <c r="B127" s="44">
        <v>12</v>
      </c>
      <c r="C127" s="19">
        <f t="shared" si="1"/>
        <v>8.7241003271537623E-2</v>
      </c>
      <c r="V127" s="19" t="s">
        <v>259</v>
      </c>
    </row>
    <row r="128" spans="1:22" s="76" customFormat="1">
      <c r="A128" s="200" t="s">
        <v>703</v>
      </c>
      <c r="B128" s="44">
        <v>10</v>
      </c>
      <c r="C128" s="19">
        <f t="shared" si="1"/>
        <v>7.2700836059614679E-2</v>
      </c>
      <c r="V128" s="19" t="s">
        <v>259</v>
      </c>
    </row>
    <row r="129" spans="1:22" s="76" customFormat="1">
      <c r="A129" s="200" t="s">
        <v>704</v>
      </c>
      <c r="B129" s="44">
        <v>7</v>
      </c>
      <c r="C129" s="19">
        <f t="shared" si="1"/>
        <v>5.0890585241730277E-2</v>
      </c>
      <c r="V129" s="19" t="s">
        <v>259</v>
      </c>
    </row>
    <row r="130" spans="1:22" s="76" customFormat="1">
      <c r="A130" s="200" t="s">
        <v>705</v>
      </c>
      <c r="B130" s="44">
        <v>4</v>
      </c>
      <c r="C130" s="19">
        <f t="shared" si="1"/>
        <v>2.9080334423845874E-2</v>
      </c>
      <c r="V130" s="19" t="s">
        <v>259</v>
      </c>
    </row>
    <row r="131" spans="1:22" s="76" customFormat="1">
      <c r="A131" s="200" t="s">
        <v>706</v>
      </c>
      <c r="B131" s="44">
        <v>8</v>
      </c>
      <c r="C131" s="19">
        <f t="shared" si="1"/>
        <v>5.8160668847691749E-2</v>
      </c>
      <c r="V131" s="19" t="s">
        <v>259</v>
      </c>
    </row>
    <row r="132" spans="1:22" s="76" customFormat="1">
      <c r="A132" s="200" t="s">
        <v>707</v>
      </c>
      <c r="B132" s="44">
        <v>17</v>
      </c>
      <c r="C132" s="19">
        <f t="shared" si="1"/>
        <v>0.12359142130134497</v>
      </c>
      <c r="V132" s="19" t="s">
        <v>259</v>
      </c>
    </row>
    <row r="133" spans="1:22" s="76" customFormat="1">
      <c r="A133" s="200" t="s">
        <v>708</v>
      </c>
      <c r="B133" s="44">
        <v>7</v>
      </c>
      <c r="C133" s="19">
        <f t="shared" si="1"/>
        <v>5.0890585241730277E-2</v>
      </c>
      <c r="V133" s="19" t="s">
        <v>259</v>
      </c>
    </row>
    <row r="134" spans="1:22" s="76" customFormat="1">
      <c r="A134" s="200" t="s">
        <v>709</v>
      </c>
      <c r="B134" s="44">
        <v>5</v>
      </c>
      <c r="C134" s="19">
        <f t="shared" si="1"/>
        <v>3.635041802980734E-2</v>
      </c>
      <c r="V134" s="19" t="s">
        <v>259</v>
      </c>
    </row>
    <row r="135" spans="1:22" s="76" customFormat="1">
      <c r="A135" s="200" t="s">
        <v>710</v>
      </c>
      <c r="B135" s="44">
        <v>6</v>
      </c>
      <c r="C135" s="19">
        <f t="shared" si="1"/>
        <v>4.3620501635768812E-2</v>
      </c>
      <c r="V135" s="19" t="s">
        <v>259</v>
      </c>
    </row>
    <row r="136" spans="1:22" s="76" customFormat="1">
      <c r="A136" s="200" t="s">
        <v>711</v>
      </c>
      <c r="B136" s="44">
        <v>6</v>
      </c>
      <c r="C136" s="19">
        <f t="shared" si="1"/>
        <v>4.3620501635768812E-2</v>
      </c>
      <c r="V136" s="19" t="s">
        <v>259</v>
      </c>
    </row>
    <row r="137" spans="1:22" s="76" customFormat="1">
      <c r="A137" s="200" t="s">
        <v>712</v>
      </c>
      <c r="B137" s="44">
        <v>7</v>
      </c>
      <c r="C137" s="19">
        <f t="shared" si="1"/>
        <v>5.0890585241730277E-2</v>
      </c>
      <c r="V137" s="19" t="s">
        <v>259</v>
      </c>
    </row>
    <row r="138" spans="1:22" s="76" customFormat="1">
      <c r="A138" s="200" t="s">
        <v>713</v>
      </c>
      <c r="B138" s="44" t="s">
        <v>272</v>
      </c>
      <c r="C138" s="19" t="str">
        <f t="shared" ref="C138:C201" si="2">IF(OR(B138=0,B138="X"),"",100*B138/B$8)</f>
        <v/>
      </c>
      <c r="V138" s="19" t="s">
        <v>259</v>
      </c>
    </row>
    <row r="139" spans="1:22" s="76" customFormat="1">
      <c r="A139" s="200" t="s">
        <v>714</v>
      </c>
      <c r="B139" s="44" t="s">
        <v>272</v>
      </c>
      <c r="C139" s="19" t="str">
        <f t="shared" si="2"/>
        <v/>
      </c>
      <c r="V139" s="19" t="s">
        <v>259</v>
      </c>
    </row>
    <row r="140" spans="1:22" s="76" customFormat="1">
      <c r="A140" s="200" t="s">
        <v>715</v>
      </c>
      <c r="B140" s="44" t="s">
        <v>272</v>
      </c>
      <c r="C140" s="19" t="str">
        <f t="shared" si="2"/>
        <v/>
      </c>
      <c r="V140" s="19" t="s">
        <v>259</v>
      </c>
    </row>
    <row r="141" spans="1:22" s="76" customFormat="1">
      <c r="A141" s="200" t="s">
        <v>716</v>
      </c>
      <c r="B141" s="44">
        <v>8</v>
      </c>
      <c r="C141" s="19">
        <f t="shared" si="2"/>
        <v>5.8160668847691749E-2</v>
      </c>
      <c r="V141" s="19" t="s">
        <v>259</v>
      </c>
    </row>
    <row r="142" spans="1:22" s="76" customFormat="1">
      <c r="A142" s="200" t="s">
        <v>717</v>
      </c>
      <c r="B142" s="44">
        <v>7</v>
      </c>
      <c r="C142" s="19">
        <f t="shared" si="2"/>
        <v>5.0890585241730277E-2</v>
      </c>
      <c r="V142" s="19" t="s">
        <v>259</v>
      </c>
    </row>
    <row r="143" spans="1:22" s="76" customFormat="1">
      <c r="A143" s="200" t="s">
        <v>718</v>
      </c>
      <c r="B143" s="44" t="s">
        <v>272</v>
      </c>
      <c r="C143" s="19" t="str">
        <f t="shared" si="2"/>
        <v/>
      </c>
      <c r="V143" s="19" t="s">
        <v>259</v>
      </c>
    </row>
    <row r="144" spans="1:22" s="76" customFormat="1">
      <c r="A144" s="200" t="s">
        <v>719</v>
      </c>
      <c r="B144" s="44" t="s">
        <v>272</v>
      </c>
      <c r="C144" s="19" t="str">
        <f t="shared" si="2"/>
        <v/>
      </c>
      <c r="V144" s="19" t="s">
        <v>259</v>
      </c>
    </row>
    <row r="145" spans="1:22" s="76" customFormat="1">
      <c r="A145" s="200" t="s">
        <v>720</v>
      </c>
      <c r="B145" s="44" t="s">
        <v>272</v>
      </c>
      <c r="C145" s="19" t="str">
        <f t="shared" si="2"/>
        <v/>
      </c>
      <c r="V145" s="19" t="s">
        <v>259</v>
      </c>
    </row>
    <row r="146" spans="1:22" s="76" customFormat="1">
      <c r="A146" s="200" t="s">
        <v>721</v>
      </c>
      <c r="B146" s="44" t="s">
        <v>272</v>
      </c>
      <c r="C146" s="19" t="str">
        <f t="shared" si="2"/>
        <v/>
      </c>
      <c r="V146" s="19" t="s">
        <v>259</v>
      </c>
    </row>
    <row r="147" spans="1:22" s="76" customFormat="1">
      <c r="A147" s="200" t="s">
        <v>722</v>
      </c>
      <c r="B147" s="44" t="s">
        <v>272</v>
      </c>
      <c r="C147" s="19" t="str">
        <f t="shared" si="2"/>
        <v/>
      </c>
      <c r="V147" s="19" t="s">
        <v>259</v>
      </c>
    </row>
    <row r="148" spans="1:22" s="76" customFormat="1">
      <c r="A148" s="200" t="s">
        <v>723</v>
      </c>
      <c r="B148" s="44">
        <v>5</v>
      </c>
      <c r="C148" s="19">
        <f t="shared" si="2"/>
        <v>3.635041802980734E-2</v>
      </c>
      <c r="V148" s="19" t="s">
        <v>259</v>
      </c>
    </row>
    <row r="149" spans="1:22" s="76" customFormat="1">
      <c r="A149" s="200" t="s">
        <v>724</v>
      </c>
      <c r="B149" s="44" t="s">
        <v>272</v>
      </c>
      <c r="C149" s="19" t="str">
        <f t="shared" si="2"/>
        <v/>
      </c>
      <c r="V149" s="19" t="s">
        <v>259</v>
      </c>
    </row>
    <row r="150" spans="1:22" s="76" customFormat="1">
      <c r="A150" s="200" t="s">
        <v>725</v>
      </c>
      <c r="B150" s="44" t="s">
        <v>272</v>
      </c>
      <c r="C150" s="19" t="str">
        <f t="shared" si="2"/>
        <v/>
      </c>
      <c r="V150" s="19" t="s">
        <v>259</v>
      </c>
    </row>
    <row r="151" spans="1:22" s="76" customFormat="1">
      <c r="A151" s="200" t="s">
        <v>726</v>
      </c>
      <c r="B151" s="44">
        <v>5</v>
      </c>
      <c r="C151" s="19">
        <f t="shared" si="2"/>
        <v>3.635041802980734E-2</v>
      </c>
      <c r="V151" s="19" t="s">
        <v>259</v>
      </c>
    </row>
    <row r="152" spans="1:22" s="76" customFormat="1">
      <c r="A152" s="200" t="s">
        <v>727</v>
      </c>
      <c r="B152" s="44" t="s">
        <v>272</v>
      </c>
      <c r="C152" s="19" t="str">
        <f t="shared" si="2"/>
        <v/>
      </c>
      <c r="V152" s="19" t="s">
        <v>259</v>
      </c>
    </row>
    <row r="153" spans="1:22" s="76" customFormat="1">
      <c r="A153" s="200" t="s">
        <v>728</v>
      </c>
      <c r="B153" s="44" t="s">
        <v>272</v>
      </c>
      <c r="C153" s="19" t="str">
        <f t="shared" si="2"/>
        <v/>
      </c>
      <c r="V153" s="19" t="s">
        <v>259</v>
      </c>
    </row>
    <row r="154" spans="1:22" s="76" customFormat="1">
      <c r="A154" s="200" t="s">
        <v>729</v>
      </c>
      <c r="B154" s="44">
        <v>7</v>
      </c>
      <c r="C154" s="19">
        <f t="shared" si="2"/>
        <v>5.0890585241730277E-2</v>
      </c>
      <c r="V154" s="19" t="s">
        <v>259</v>
      </c>
    </row>
    <row r="155" spans="1:22" s="76" customFormat="1">
      <c r="A155" s="200" t="s">
        <v>730</v>
      </c>
      <c r="B155" s="44" t="s">
        <v>272</v>
      </c>
      <c r="C155" s="19" t="str">
        <f t="shared" si="2"/>
        <v/>
      </c>
      <c r="V155" s="19" t="s">
        <v>259</v>
      </c>
    </row>
    <row r="156" spans="1:22" s="76" customFormat="1">
      <c r="A156" s="200" t="s">
        <v>731</v>
      </c>
      <c r="B156" s="44" t="s">
        <v>272</v>
      </c>
      <c r="C156" s="19" t="str">
        <f t="shared" si="2"/>
        <v/>
      </c>
      <c r="V156" s="19" t="s">
        <v>259</v>
      </c>
    </row>
    <row r="157" spans="1:22" s="76" customFormat="1">
      <c r="A157" s="200" t="s">
        <v>732</v>
      </c>
      <c r="B157" s="44">
        <v>4</v>
      </c>
      <c r="C157" s="19">
        <f t="shared" si="2"/>
        <v>2.9080334423845874E-2</v>
      </c>
      <c r="V157" s="19" t="s">
        <v>259</v>
      </c>
    </row>
    <row r="158" spans="1:22" s="76" customFormat="1">
      <c r="A158" s="200" t="s">
        <v>733</v>
      </c>
      <c r="B158" s="44" t="s">
        <v>272</v>
      </c>
      <c r="C158" s="19" t="str">
        <f t="shared" si="2"/>
        <v/>
      </c>
      <c r="V158" s="19" t="s">
        <v>259</v>
      </c>
    </row>
    <row r="159" spans="1:22" s="76" customFormat="1">
      <c r="A159" s="200" t="s">
        <v>734</v>
      </c>
      <c r="B159" s="44" t="s">
        <v>272</v>
      </c>
      <c r="C159" s="19" t="str">
        <f t="shared" si="2"/>
        <v/>
      </c>
      <c r="V159" s="19" t="s">
        <v>259</v>
      </c>
    </row>
    <row r="160" spans="1:22" s="76" customFormat="1">
      <c r="A160" s="200" t="s">
        <v>735</v>
      </c>
      <c r="B160" s="44" t="s">
        <v>272</v>
      </c>
      <c r="C160" s="19" t="str">
        <f t="shared" si="2"/>
        <v/>
      </c>
      <c r="V160" s="19" t="s">
        <v>259</v>
      </c>
    </row>
    <row r="161" spans="1:22" s="76" customFormat="1">
      <c r="A161" s="200" t="s">
        <v>736</v>
      </c>
      <c r="B161" s="44" t="s">
        <v>272</v>
      </c>
      <c r="C161" s="19" t="str">
        <f t="shared" si="2"/>
        <v/>
      </c>
      <c r="V161" s="19" t="s">
        <v>259</v>
      </c>
    </row>
    <row r="162" spans="1:22" s="76" customFormat="1">
      <c r="A162" s="200" t="s">
        <v>737</v>
      </c>
      <c r="B162" s="44" t="s">
        <v>272</v>
      </c>
      <c r="C162" s="19" t="str">
        <f t="shared" si="2"/>
        <v/>
      </c>
      <c r="V162" s="19" t="s">
        <v>259</v>
      </c>
    </row>
    <row r="163" spans="1:22" s="76" customFormat="1">
      <c r="A163" s="200" t="s">
        <v>738</v>
      </c>
      <c r="B163" s="44">
        <v>4</v>
      </c>
      <c r="C163" s="19">
        <f t="shared" si="2"/>
        <v>2.9080334423845874E-2</v>
      </c>
      <c r="V163" s="19" t="s">
        <v>259</v>
      </c>
    </row>
    <row r="164" spans="1:22" s="76" customFormat="1">
      <c r="A164" s="200" t="s">
        <v>739</v>
      </c>
      <c r="B164" s="44" t="s">
        <v>272</v>
      </c>
      <c r="C164" s="19" t="str">
        <f t="shared" si="2"/>
        <v/>
      </c>
      <c r="V164" s="19" t="s">
        <v>259</v>
      </c>
    </row>
    <row r="165" spans="1:22" s="76" customFormat="1">
      <c r="A165" s="200" t="s">
        <v>740</v>
      </c>
      <c r="B165" s="44" t="s">
        <v>272</v>
      </c>
      <c r="C165" s="19" t="str">
        <f t="shared" si="2"/>
        <v/>
      </c>
      <c r="V165" s="19" t="s">
        <v>259</v>
      </c>
    </row>
    <row r="166" spans="1:22" s="76" customFormat="1">
      <c r="A166" s="200" t="s">
        <v>741</v>
      </c>
      <c r="B166" s="44" t="s">
        <v>272</v>
      </c>
      <c r="C166" s="19" t="str">
        <f t="shared" si="2"/>
        <v/>
      </c>
      <c r="V166" s="19" t="s">
        <v>259</v>
      </c>
    </row>
    <row r="167" spans="1:22" s="76" customFormat="1">
      <c r="A167" s="200" t="s">
        <v>742</v>
      </c>
      <c r="B167" s="44" t="s">
        <v>272</v>
      </c>
      <c r="C167" s="19" t="str">
        <f t="shared" si="2"/>
        <v/>
      </c>
      <c r="V167" s="19" t="s">
        <v>259</v>
      </c>
    </row>
    <row r="168" spans="1:22" s="76" customFormat="1">
      <c r="A168" s="200" t="s">
        <v>743</v>
      </c>
      <c r="B168" s="44" t="s">
        <v>272</v>
      </c>
      <c r="C168" s="19" t="str">
        <f t="shared" si="2"/>
        <v/>
      </c>
      <c r="V168" s="19" t="s">
        <v>259</v>
      </c>
    </row>
    <row r="169" spans="1:22" s="76" customFormat="1">
      <c r="A169" s="200" t="s">
        <v>744</v>
      </c>
      <c r="B169" s="44">
        <v>5</v>
      </c>
      <c r="C169" s="19">
        <f t="shared" si="2"/>
        <v>3.635041802980734E-2</v>
      </c>
      <c r="V169" s="19" t="s">
        <v>259</v>
      </c>
    </row>
    <row r="170" spans="1:22" s="76" customFormat="1">
      <c r="A170" s="200" t="s">
        <v>745</v>
      </c>
      <c r="B170" s="44" t="s">
        <v>272</v>
      </c>
      <c r="C170" s="19" t="str">
        <f t="shared" si="2"/>
        <v/>
      </c>
      <c r="V170" s="19" t="s">
        <v>259</v>
      </c>
    </row>
    <row r="171" spans="1:22" s="76" customFormat="1">
      <c r="A171" s="200" t="s">
        <v>746</v>
      </c>
      <c r="B171" s="44" t="s">
        <v>272</v>
      </c>
      <c r="C171" s="19" t="str">
        <f t="shared" si="2"/>
        <v/>
      </c>
      <c r="V171" s="19" t="s">
        <v>259</v>
      </c>
    </row>
    <row r="172" spans="1:22" s="76" customFormat="1">
      <c r="A172" s="200" t="s">
        <v>747</v>
      </c>
      <c r="B172" s="44" t="s">
        <v>272</v>
      </c>
      <c r="C172" s="19" t="str">
        <f t="shared" si="2"/>
        <v/>
      </c>
      <c r="V172" s="19" t="s">
        <v>259</v>
      </c>
    </row>
    <row r="173" spans="1:22" s="76" customFormat="1">
      <c r="A173" s="200" t="s">
        <v>748</v>
      </c>
      <c r="B173" s="44">
        <v>0</v>
      </c>
      <c r="C173" s="19" t="str">
        <f t="shared" si="2"/>
        <v/>
      </c>
      <c r="V173" s="19" t="s">
        <v>259</v>
      </c>
    </row>
    <row r="174" spans="1:22" s="76" customFormat="1">
      <c r="A174" s="200" t="s">
        <v>749</v>
      </c>
      <c r="B174" s="44">
        <v>0</v>
      </c>
      <c r="C174" s="19" t="str">
        <f t="shared" si="2"/>
        <v/>
      </c>
      <c r="V174" s="19" t="s">
        <v>259</v>
      </c>
    </row>
    <row r="175" spans="1:22" s="76" customFormat="1">
      <c r="A175" s="200" t="s">
        <v>750</v>
      </c>
      <c r="B175" s="44" t="s">
        <v>272</v>
      </c>
      <c r="C175" s="19" t="str">
        <f t="shared" si="2"/>
        <v/>
      </c>
      <c r="V175" s="19" t="s">
        <v>259</v>
      </c>
    </row>
    <row r="176" spans="1:22" s="76" customFormat="1">
      <c r="A176" s="200" t="s">
        <v>751</v>
      </c>
      <c r="B176" s="44" t="s">
        <v>272</v>
      </c>
      <c r="C176" s="19" t="str">
        <f t="shared" si="2"/>
        <v/>
      </c>
      <c r="V176" s="19" t="s">
        <v>259</v>
      </c>
    </row>
    <row r="177" spans="1:22" s="76" customFormat="1">
      <c r="A177" s="200" t="s">
        <v>752</v>
      </c>
      <c r="B177" s="44" t="s">
        <v>272</v>
      </c>
      <c r="C177" s="19" t="str">
        <f t="shared" si="2"/>
        <v/>
      </c>
      <c r="V177" s="19" t="s">
        <v>259</v>
      </c>
    </row>
    <row r="178" spans="1:22" s="76" customFormat="1">
      <c r="A178" s="200" t="s">
        <v>753</v>
      </c>
      <c r="B178" s="44" t="s">
        <v>272</v>
      </c>
      <c r="C178" s="19" t="str">
        <f t="shared" si="2"/>
        <v/>
      </c>
      <c r="V178" s="19" t="s">
        <v>259</v>
      </c>
    </row>
    <row r="179" spans="1:22" s="76" customFormat="1">
      <c r="A179" s="200" t="s">
        <v>754</v>
      </c>
      <c r="B179" s="44" t="s">
        <v>272</v>
      </c>
      <c r="C179" s="19" t="str">
        <f t="shared" si="2"/>
        <v/>
      </c>
      <c r="V179" s="19" t="s">
        <v>259</v>
      </c>
    </row>
    <row r="180" spans="1:22" s="76" customFormat="1">
      <c r="A180" s="200" t="s">
        <v>755</v>
      </c>
      <c r="B180" s="44">
        <v>0</v>
      </c>
      <c r="C180" s="19" t="str">
        <f t="shared" si="2"/>
        <v/>
      </c>
      <c r="V180" s="19" t="s">
        <v>259</v>
      </c>
    </row>
    <row r="181" spans="1:22" s="76" customFormat="1">
      <c r="A181" s="200" t="s">
        <v>756</v>
      </c>
      <c r="B181" s="44">
        <v>0</v>
      </c>
      <c r="C181" s="19" t="str">
        <f t="shared" si="2"/>
        <v/>
      </c>
      <c r="V181" s="19" t="s">
        <v>259</v>
      </c>
    </row>
    <row r="182" spans="1:22" s="76" customFormat="1">
      <c r="A182" s="200" t="s">
        <v>757</v>
      </c>
      <c r="B182" s="44">
        <v>4</v>
      </c>
      <c r="C182" s="19">
        <f t="shared" si="2"/>
        <v>2.9080334423845874E-2</v>
      </c>
      <c r="V182" s="19" t="s">
        <v>259</v>
      </c>
    </row>
    <row r="183" spans="1:22" s="76" customFormat="1">
      <c r="A183" s="200" t="s">
        <v>758</v>
      </c>
      <c r="B183" s="44" t="s">
        <v>272</v>
      </c>
      <c r="C183" s="19" t="str">
        <f t="shared" si="2"/>
        <v/>
      </c>
      <c r="V183" s="19" t="s">
        <v>259</v>
      </c>
    </row>
    <row r="184" spans="1:22" s="76" customFormat="1">
      <c r="A184" s="200" t="s">
        <v>759</v>
      </c>
      <c r="B184" s="44" t="s">
        <v>272</v>
      </c>
      <c r="C184" s="19" t="str">
        <f t="shared" si="2"/>
        <v/>
      </c>
      <c r="V184" s="19" t="s">
        <v>259</v>
      </c>
    </row>
    <row r="185" spans="1:22" s="76" customFormat="1">
      <c r="A185" s="200" t="s">
        <v>760</v>
      </c>
      <c r="B185" s="44" t="s">
        <v>272</v>
      </c>
      <c r="C185" s="19" t="str">
        <f t="shared" si="2"/>
        <v/>
      </c>
      <c r="V185" s="19" t="s">
        <v>259</v>
      </c>
    </row>
    <row r="186" spans="1:22" s="76" customFormat="1">
      <c r="A186" s="200" t="s">
        <v>761</v>
      </c>
      <c r="B186" s="44" t="s">
        <v>272</v>
      </c>
      <c r="C186" s="19" t="str">
        <f t="shared" si="2"/>
        <v/>
      </c>
      <c r="V186" s="19" t="s">
        <v>259</v>
      </c>
    </row>
    <row r="187" spans="1:22" s="76" customFormat="1">
      <c r="A187" s="200" t="s">
        <v>762</v>
      </c>
      <c r="B187" s="44">
        <v>4</v>
      </c>
      <c r="C187" s="19">
        <f t="shared" si="2"/>
        <v>2.9080334423845874E-2</v>
      </c>
      <c r="V187" s="19" t="s">
        <v>259</v>
      </c>
    </row>
    <row r="188" spans="1:22" s="76" customFormat="1">
      <c r="A188" s="200" t="s">
        <v>763</v>
      </c>
      <c r="B188" s="44" t="s">
        <v>272</v>
      </c>
      <c r="C188" s="19" t="str">
        <f t="shared" si="2"/>
        <v/>
      </c>
      <c r="V188" s="19" t="s">
        <v>259</v>
      </c>
    </row>
    <row r="189" spans="1:22" s="76" customFormat="1">
      <c r="A189" s="200" t="s">
        <v>764</v>
      </c>
      <c r="B189" s="44" t="s">
        <v>272</v>
      </c>
      <c r="C189" s="19" t="str">
        <f t="shared" si="2"/>
        <v/>
      </c>
      <c r="V189" s="19" t="s">
        <v>259</v>
      </c>
    </row>
    <row r="190" spans="1:22" s="76" customFormat="1">
      <c r="A190" s="200" t="s">
        <v>765</v>
      </c>
      <c r="B190" s="44" t="s">
        <v>272</v>
      </c>
      <c r="C190" s="19" t="str">
        <f t="shared" si="2"/>
        <v/>
      </c>
      <c r="V190" s="19" t="s">
        <v>259</v>
      </c>
    </row>
    <row r="191" spans="1:22" s="76" customFormat="1">
      <c r="A191" s="200" t="s">
        <v>766</v>
      </c>
      <c r="B191" s="44" t="s">
        <v>272</v>
      </c>
      <c r="C191" s="19" t="str">
        <f t="shared" si="2"/>
        <v/>
      </c>
      <c r="V191" s="19" t="s">
        <v>259</v>
      </c>
    </row>
    <row r="192" spans="1:22" s="76" customFormat="1">
      <c r="A192" s="200" t="s">
        <v>767</v>
      </c>
      <c r="B192" s="44" t="s">
        <v>272</v>
      </c>
      <c r="C192" s="19" t="str">
        <f t="shared" si="2"/>
        <v/>
      </c>
      <c r="V192" s="19" t="s">
        <v>259</v>
      </c>
    </row>
    <row r="193" spans="1:22" s="76" customFormat="1">
      <c r="A193" s="200" t="s">
        <v>768</v>
      </c>
      <c r="B193" s="44">
        <v>0</v>
      </c>
      <c r="C193" s="19" t="str">
        <f t="shared" si="2"/>
        <v/>
      </c>
      <c r="V193" s="19" t="s">
        <v>259</v>
      </c>
    </row>
    <row r="194" spans="1:22" s="76" customFormat="1">
      <c r="A194" s="200" t="s">
        <v>769</v>
      </c>
      <c r="B194" s="44" t="s">
        <v>272</v>
      </c>
      <c r="C194" s="19" t="str">
        <f t="shared" si="2"/>
        <v/>
      </c>
      <c r="V194" s="19" t="s">
        <v>259</v>
      </c>
    </row>
    <row r="195" spans="1:22" s="76" customFormat="1">
      <c r="A195" s="200" t="s">
        <v>770</v>
      </c>
      <c r="B195" s="44" t="s">
        <v>272</v>
      </c>
      <c r="C195" s="19" t="str">
        <f t="shared" si="2"/>
        <v/>
      </c>
      <c r="V195" s="19" t="s">
        <v>259</v>
      </c>
    </row>
    <row r="196" spans="1:22" s="76" customFormat="1">
      <c r="A196" s="200" t="s">
        <v>771</v>
      </c>
      <c r="B196" s="44" t="s">
        <v>272</v>
      </c>
      <c r="C196" s="19" t="str">
        <f t="shared" si="2"/>
        <v/>
      </c>
      <c r="V196" s="19" t="s">
        <v>259</v>
      </c>
    </row>
    <row r="197" spans="1:22" s="76" customFormat="1">
      <c r="A197" s="200" t="s">
        <v>772</v>
      </c>
      <c r="B197" s="44" t="s">
        <v>272</v>
      </c>
      <c r="C197" s="19" t="str">
        <f t="shared" si="2"/>
        <v/>
      </c>
      <c r="V197" s="19" t="s">
        <v>259</v>
      </c>
    </row>
    <row r="198" spans="1:22" s="76" customFormat="1">
      <c r="A198" s="200" t="s">
        <v>773</v>
      </c>
      <c r="B198" s="44">
        <v>0</v>
      </c>
      <c r="C198" s="19" t="str">
        <f t="shared" si="2"/>
        <v/>
      </c>
      <c r="V198" s="19" t="s">
        <v>259</v>
      </c>
    </row>
    <row r="199" spans="1:22" s="76" customFormat="1">
      <c r="A199" s="200" t="s">
        <v>774</v>
      </c>
      <c r="B199" s="44">
        <v>0</v>
      </c>
      <c r="C199" s="19" t="str">
        <f t="shared" si="2"/>
        <v/>
      </c>
      <c r="V199" s="19" t="s">
        <v>259</v>
      </c>
    </row>
    <row r="200" spans="1:22" s="76" customFormat="1">
      <c r="A200" s="200" t="s">
        <v>775</v>
      </c>
      <c r="B200" s="44" t="s">
        <v>272</v>
      </c>
      <c r="C200" s="19" t="str">
        <f t="shared" si="2"/>
        <v/>
      </c>
      <c r="V200" s="19" t="s">
        <v>259</v>
      </c>
    </row>
    <row r="201" spans="1:22" s="76" customFormat="1">
      <c r="A201" s="200" t="s">
        <v>776</v>
      </c>
      <c r="B201" s="44">
        <v>5</v>
      </c>
      <c r="C201" s="19">
        <f t="shared" si="2"/>
        <v>3.635041802980734E-2</v>
      </c>
      <c r="V201" s="19" t="s">
        <v>259</v>
      </c>
    </row>
    <row r="202" spans="1:22" s="76" customFormat="1">
      <c r="A202" s="200" t="s">
        <v>777</v>
      </c>
      <c r="B202" s="44" t="s">
        <v>272</v>
      </c>
      <c r="C202" s="19" t="str">
        <f t="shared" ref="C202:C265" si="3">IF(OR(B202=0,B202="X"),"",100*B202/B$8)</f>
        <v/>
      </c>
      <c r="V202" s="19" t="s">
        <v>259</v>
      </c>
    </row>
    <row r="203" spans="1:22" s="76" customFormat="1">
      <c r="A203" s="200" t="s">
        <v>778</v>
      </c>
      <c r="B203" s="44" t="s">
        <v>272</v>
      </c>
      <c r="C203" s="19" t="str">
        <f t="shared" si="3"/>
        <v/>
      </c>
      <c r="V203" s="19" t="s">
        <v>259</v>
      </c>
    </row>
    <row r="204" spans="1:22" s="76" customFormat="1">
      <c r="A204" s="200" t="s">
        <v>779</v>
      </c>
      <c r="B204" s="44" t="s">
        <v>272</v>
      </c>
      <c r="C204" s="19" t="str">
        <f t="shared" si="3"/>
        <v/>
      </c>
      <c r="V204" s="19" t="s">
        <v>259</v>
      </c>
    </row>
    <row r="205" spans="1:22" s="76" customFormat="1">
      <c r="A205" s="200" t="s">
        <v>780</v>
      </c>
      <c r="B205" s="44" t="s">
        <v>272</v>
      </c>
      <c r="C205" s="19" t="str">
        <f t="shared" si="3"/>
        <v/>
      </c>
      <c r="V205" s="19" t="s">
        <v>259</v>
      </c>
    </row>
    <row r="206" spans="1:22" s="76" customFormat="1">
      <c r="A206" s="200" t="s">
        <v>781</v>
      </c>
      <c r="B206" s="44" t="s">
        <v>272</v>
      </c>
      <c r="C206" s="19" t="str">
        <f t="shared" si="3"/>
        <v/>
      </c>
      <c r="V206" s="19" t="s">
        <v>259</v>
      </c>
    </row>
    <row r="207" spans="1:22" s="76" customFormat="1">
      <c r="A207" s="200" t="s">
        <v>782</v>
      </c>
      <c r="B207" s="44" t="s">
        <v>272</v>
      </c>
      <c r="C207" s="19" t="str">
        <f t="shared" si="3"/>
        <v/>
      </c>
      <c r="V207" s="19" t="s">
        <v>259</v>
      </c>
    </row>
    <row r="208" spans="1:22" s="76" customFormat="1">
      <c r="A208" s="200" t="s">
        <v>783</v>
      </c>
      <c r="B208" s="44" t="s">
        <v>272</v>
      </c>
      <c r="C208" s="19" t="str">
        <f t="shared" si="3"/>
        <v/>
      </c>
      <c r="V208" s="19" t="s">
        <v>259</v>
      </c>
    </row>
    <row r="209" spans="1:22" s="76" customFormat="1">
      <c r="A209" s="200" t="s">
        <v>784</v>
      </c>
      <c r="B209" s="44" t="s">
        <v>272</v>
      </c>
      <c r="C209" s="19" t="str">
        <f t="shared" si="3"/>
        <v/>
      </c>
      <c r="V209" s="19" t="s">
        <v>259</v>
      </c>
    </row>
    <row r="210" spans="1:22" s="76" customFormat="1">
      <c r="A210" s="200" t="s">
        <v>785</v>
      </c>
      <c r="B210" s="44" t="s">
        <v>272</v>
      </c>
      <c r="C210" s="19" t="str">
        <f t="shared" si="3"/>
        <v/>
      </c>
      <c r="V210" s="19" t="s">
        <v>259</v>
      </c>
    </row>
    <row r="211" spans="1:22" s="76" customFormat="1">
      <c r="A211" s="200" t="s">
        <v>786</v>
      </c>
      <c r="B211" s="44" t="s">
        <v>272</v>
      </c>
      <c r="C211" s="19" t="str">
        <f t="shared" si="3"/>
        <v/>
      </c>
      <c r="V211" s="19" t="s">
        <v>259</v>
      </c>
    </row>
    <row r="212" spans="1:22" s="76" customFormat="1">
      <c r="A212" s="200" t="s">
        <v>787</v>
      </c>
      <c r="B212" s="44">
        <v>5</v>
      </c>
      <c r="C212" s="19">
        <f t="shared" si="3"/>
        <v>3.635041802980734E-2</v>
      </c>
      <c r="V212" s="19" t="s">
        <v>259</v>
      </c>
    </row>
    <row r="213" spans="1:22" s="76" customFormat="1">
      <c r="A213" s="200" t="s">
        <v>788</v>
      </c>
      <c r="B213" s="44" t="s">
        <v>272</v>
      </c>
      <c r="C213" s="19" t="str">
        <f t="shared" si="3"/>
        <v/>
      </c>
      <c r="V213" s="19" t="s">
        <v>259</v>
      </c>
    </row>
    <row r="214" spans="1:22" s="76" customFormat="1">
      <c r="A214" s="200" t="s">
        <v>789</v>
      </c>
      <c r="B214" s="44" t="s">
        <v>272</v>
      </c>
      <c r="C214" s="19" t="str">
        <f t="shared" si="3"/>
        <v/>
      </c>
      <c r="V214" s="19" t="s">
        <v>259</v>
      </c>
    </row>
    <row r="215" spans="1:22" s="76" customFormat="1">
      <c r="A215" s="200" t="s">
        <v>790</v>
      </c>
      <c r="B215" s="44">
        <v>5</v>
      </c>
      <c r="C215" s="19">
        <f t="shared" si="3"/>
        <v>3.635041802980734E-2</v>
      </c>
      <c r="V215" s="19" t="s">
        <v>259</v>
      </c>
    </row>
    <row r="216" spans="1:22" s="76" customFormat="1">
      <c r="A216" s="200" t="s">
        <v>791</v>
      </c>
      <c r="B216" s="44">
        <v>4</v>
      </c>
      <c r="C216" s="19">
        <f t="shared" si="3"/>
        <v>2.9080334423845874E-2</v>
      </c>
      <c r="V216" s="19" t="s">
        <v>259</v>
      </c>
    </row>
    <row r="217" spans="1:22" s="76" customFormat="1">
      <c r="A217" s="200" t="s">
        <v>792</v>
      </c>
      <c r="B217" s="44" t="s">
        <v>272</v>
      </c>
      <c r="C217" s="19" t="str">
        <f t="shared" si="3"/>
        <v/>
      </c>
      <c r="V217" s="19" t="s">
        <v>259</v>
      </c>
    </row>
    <row r="218" spans="1:22" s="76" customFormat="1">
      <c r="A218" s="200" t="s">
        <v>793</v>
      </c>
      <c r="B218" s="44">
        <v>4</v>
      </c>
      <c r="C218" s="19">
        <f t="shared" si="3"/>
        <v>2.9080334423845874E-2</v>
      </c>
      <c r="V218" s="19" t="s">
        <v>259</v>
      </c>
    </row>
    <row r="219" spans="1:22" s="76" customFormat="1">
      <c r="A219" s="200" t="s">
        <v>794</v>
      </c>
      <c r="B219" s="44" t="s">
        <v>272</v>
      </c>
      <c r="C219" s="19" t="str">
        <f t="shared" si="3"/>
        <v/>
      </c>
      <c r="V219" s="19" t="s">
        <v>259</v>
      </c>
    </row>
    <row r="220" spans="1:22" s="76" customFormat="1">
      <c r="A220" s="200" t="s">
        <v>795</v>
      </c>
      <c r="B220" s="44" t="s">
        <v>272</v>
      </c>
      <c r="C220" s="19" t="str">
        <f t="shared" si="3"/>
        <v/>
      </c>
      <c r="V220" s="19" t="s">
        <v>259</v>
      </c>
    </row>
    <row r="221" spans="1:22" s="76" customFormat="1">
      <c r="A221" s="200" t="s">
        <v>796</v>
      </c>
      <c r="B221" s="44" t="s">
        <v>272</v>
      </c>
      <c r="C221" s="19" t="str">
        <f t="shared" si="3"/>
        <v/>
      </c>
      <c r="V221" s="19" t="s">
        <v>259</v>
      </c>
    </row>
    <row r="222" spans="1:22" s="76" customFormat="1">
      <c r="A222" s="200" t="s">
        <v>797</v>
      </c>
      <c r="B222" s="44" t="s">
        <v>272</v>
      </c>
      <c r="C222" s="19" t="str">
        <f t="shared" si="3"/>
        <v/>
      </c>
      <c r="V222" s="19" t="s">
        <v>259</v>
      </c>
    </row>
    <row r="223" spans="1:22" s="76" customFormat="1">
      <c r="A223" s="200" t="s">
        <v>798</v>
      </c>
      <c r="B223" s="44">
        <v>4</v>
      </c>
      <c r="C223" s="19">
        <f t="shared" si="3"/>
        <v>2.9080334423845874E-2</v>
      </c>
      <c r="V223" s="19" t="s">
        <v>259</v>
      </c>
    </row>
    <row r="224" spans="1:22" s="76" customFormat="1">
      <c r="A224" s="200" t="s">
        <v>799</v>
      </c>
      <c r="B224" s="44" t="s">
        <v>272</v>
      </c>
      <c r="C224" s="19" t="str">
        <f t="shared" si="3"/>
        <v/>
      </c>
      <c r="V224" s="19" t="s">
        <v>259</v>
      </c>
    </row>
    <row r="225" spans="1:22" s="76" customFormat="1">
      <c r="A225" s="200" t="s">
        <v>800</v>
      </c>
      <c r="B225" s="44">
        <v>5</v>
      </c>
      <c r="C225" s="19">
        <f t="shared" si="3"/>
        <v>3.635041802980734E-2</v>
      </c>
      <c r="V225" s="19" t="s">
        <v>259</v>
      </c>
    </row>
    <row r="226" spans="1:22" s="76" customFormat="1">
      <c r="A226" s="200" t="s">
        <v>801</v>
      </c>
      <c r="B226" s="44" t="s">
        <v>272</v>
      </c>
      <c r="C226" s="19" t="str">
        <f t="shared" si="3"/>
        <v/>
      </c>
    </row>
    <row r="227" spans="1:22" s="76" customFormat="1">
      <c r="A227" s="200" t="s">
        <v>802</v>
      </c>
      <c r="B227" s="44" t="s">
        <v>272</v>
      </c>
      <c r="C227" s="19" t="str">
        <f t="shared" si="3"/>
        <v/>
      </c>
    </row>
    <row r="228" spans="1:22" s="76" customFormat="1">
      <c r="A228" s="200" t="s">
        <v>803</v>
      </c>
      <c r="B228" s="44">
        <v>9</v>
      </c>
      <c r="C228" s="19">
        <f t="shared" si="3"/>
        <v>6.5430752453653221E-2</v>
      </c>
      <c r="V228"/>
    </row>
    <row r="229" spans="1:22" s="76" customFormat="1">
      <c r="A229" s="200" t="s">
        <v>804</v>
      </c>
      <c r="B229" s="44" t="s">
        <v>272</v>
      </c>
      <c r="C229" s="19" t="str">
        <f t="shared" si="3"/>
        <v/>
      </c>
      <c r="V229"/>
    </row>
    <row r="230" spans="1:22" s="76" customFormat="1">
      <c r="A230" s="200" t="s">
        <v>805</v>
      </c>
      <c r="B230" s="44">
        <v>8</v>
      </c>
      <c r="C230" s="19">
        <f t="shared" si="3"/>
        <v>5.8160668847691749E-2</v>
      </c>
      <c r="V230" s="19" t="s">
        <v>259</v>
      </c>
    </row>
    <row r="231" spans="1:22" s="76" customFormat="1">
      <c r="A231" s="200" t="s">
        <v>806</v>
      </c>
      <c r="B231" s="44">
        <v>6</v>
      </c>
      <c r="C231" s="19">
        <f t="shared" si="3"/>
        <v>4.3620501635768812E-2</v>
      </c>
      <c r="V231" s="19" t="s">
        <v>259</v>
      </c>
    </row>
    <row r="232" spans="1:22" s="76" customFormat="1">
      <c r="A232" s="200" t="s">
        <v>807</v>
      </c>
      <c r="B232" s="44">
        <v>8</v>
      </c>
      <c r="C232" s="19">
        <f t="shared" si="3"/>
        <v>5.8160668847691749E-2</v>
      </c>
      <c r="V232" s="19" t="s">
        <v>259</v>
      </c>
    </row>
    <row r="233" spans="1:22" s="76" customFormat="1">
      <c r="A233" s="200" t="s">
        <v>808</v>
      </c>
      <c r="B233" s="44">
        <v>9</v>
      </c>
      <c r="C233" s="19">
        <f t="shared" si="3"/>
        <v>6.5430752453653221E-2</v>
      </c>
      <c r="V233" s="19" t="s">
        <v>259</v>
      </c>
    </row>
    <row r="234" spans="1:22" s="76" customFormat="1">
      <c r="A234" s="200" t="s">
        <v>809</v>
      </c>
      <c r="B234" s="44">
        <v>7</v>
      </c>
      <c r="C234" s="19">
        <f t="shared" si="3"/>
        <v>5.0890585241730277E-2</v>
      </c>
      <c r="V234" s="19" t="s">
        <v>259</v>
      </c>
    </row>
    <row r="235" spans="1:22" s="76" customFormat="1">
      <c r="A235" s="200" t="s">
        <v>810</v>
      </c>
      <c r="B235" s="44">
        <v>9</v>
      </c>
      <c r="C235" s="19">
        <f t="shared" si="3"/>
        <v>6.5430752453653221E-2</v>
      </c>
      <c r="V235" s="19" t="s">
        <v>259</v>
      </c>
    </row>
    <row r="236" spans="1:22" s="76" customFormat="1">
      <c r="A236" s="200" t="s">
        <v>811</v>
      </c>
      <c r="B236" s="44">
        <v>10</v>
      </c>
      <c r="C236" s="19">
        <f t="shared" si="3"/>
        <v>7.2700836059614679E-2</v>
      </c>
      <c r="V236" s="19" t="s">
        <v>259</v>
      </c>
    </row>
    <row r="237" spans="1:22" s="76" customFormat="1">
      <c r="A237" s="200" t="s">
        <v>812</v>
      </c>
      <c r="B237" s="44">
        <v>11</v>
      </c>
      <c r="C237" s="19">
        <f t="shared" si="3"/>
        <v>7.9970919665576151E-2</v>
      </c>
      <c r="V237" s="19" t="s">
        <v>259</v>
      </c>
    </row>
    <row r="238" spans="1:22" s="76" customFormat="1">
      <c r="A238" s="200" t="s">
        <v>813</v>
      </c>
      <c r="B238" s="44">
        <v>19</v>
      </c>
      <c r="C238" s="19">
        <f t="shared" si="3"/>
        <v>0.1381315885132679</v>
      </c>
      <c r="V238" s="19" t="s">
        <v>259</v>
      </c>
    </row>
    <row r="239" spans="1:22" s="76" customFormat="1">
      <c r="A239" s="200" t="s">
        <v>814</v>
      </c>
      <c r="B239" s="44">
        <v>15</v>
      </c>
      <c r="C239" s="19">
        <f t="shared" si="3"/>
        <v>0.10905125408942203</v>
      </c>
      <c r="V239" s="19" t="s">
        <v>259</v>
      </c>
    </row>
    <row r="240" spans="1:22" s="76" customFormat="1">
      <c r="A240" s="200" t="s">
        <v>815</v>
      </c>
      <c r="B240" s="44">
        <v>20</v>
      </c>
      <c r="C240" s="19">
        <f t="shared" si="3"/>
        <v>0.14540167211922936</v>
      </c>
      <c r="V240" s="19" t="s">
        <v>259</v>
      </c>
    </row>
    <row r="241" spans="1:22" s="76" customFormat="1">
      <c r="A241" s="200" t="s">
        <v>816</v>
      </c>
      <c r="B241" s="44">
        <v>19</v>
      </c>
      <c r="C241" s="19">
        <f t="shared" si="3"/>
        <v>0.1381315885132679</v>
      </c>
      <c r="V241" s="19" t="s">
        <v>259</v>
      </c>
    </row>
    <row r="242" spans="1:22" s="76" customFormat="1">
      <c r="A242" s="200" t="s">
        <v>817</v>
      </c>
      <c r="B242" s="44">
        <v>20</v>
      </c>
      <c r="C242" s="19">
        <f t="shared" si="3"/>
        <v>0.14540167211922936</v>
      </c>
      <c r="V242" s="19" t="s">
        <v>259</v>
      </c>
    </row>
    <row r="243" spans="1:22" s="76" customFormat="1">
      <c r="A243" s="200" t="s">
        <v>818</v>
      </c>
      <c r="B243" s="44">
        <v>20</v>
      </c>
      <c r="C243" s="19">
        <f t="shared" si="3"/>
        <v>0.14540167211922936</v>
      </c>
      <c r="V243" s="19" t="s">
        <v>259</v>
      </c>
    </row>
    <row r="244" spans="1:22" s="76" customFormat="1">
      <c r="A244" s="200" t="s">
        <v>819</v>
      </c>
      <c r="B244" s="44">
        <v>27</v>
      </c>
      <c r="C244" s="19">
        <f t="shared" si="3"/>
        <v>0.19629225736095965</v>
      </c>
      <c r="V244" s="19" t="s">
        <v>259</v>
      </c>
    </row>
    <row r="245" spans="1:22" s="76" customFormat="1">
      <c r="A245" s="200" t="s">
        <v>820</v>
      </c>
      <c r="B245" s="44">
        <v>20</v>
      </c>
      <c r="C245" s="19">
        <f t="shared" si="3"/>
        <v>0.14540167211922936</v>
      </c>
      <c r="V245" s="19" t="s">
        <v>259</v>
      </c>
    </row>
    <row r="246" spans="1:22" s="76" customFormat="1">
      <c r="A246" s="200" t="s">
        <v>821</v>
      </c>
      <c r="B246" s="44">
        <v>28</v>
      </c>
      <c r="C246" s="19">
        <f t="shared" si="3"/>
        <v>0.20356234096692111</v>
      </c>
      <c r="V246" s="19" t="s">
        <v>259</v>
      </c>
    </row>
    <row r="247" spans="1:22" s="76" customFormat="1">
      <c r="A247" s="200" t="s">
        <v>822</v>
      </c>
      <c r="B247" s="44">
        <v>25</v>
      </c>
      <c r="C247" s="19">
        <f t="shared" si="3"/>
        <v>0.1817520901490367</v>
      </c>
      <c r="V247" s="19" t="s">
        <v>259</v>
      </c>
    </row>
    <row r="248" spans="1:22" s="76" customFormat="1">
      <c r="A248" s="200" t="s">
        <v>823</v>
      </c>
      <c r="B248" s="44">
        <v>24</v>
      </c>
      <c r="C248" s="19">
        <f t="shared" si="3"/>
        <v>0.17448200654307525</v>
      </c>
      <c r="V248" s="19" t="s">
        <v>259</v>
      </c>
    </row>
    <row r="249" spans="1:22" s="76" customFormat="1">
      <c r="A249" s="200" t="s">
        <v>824</v>
      </c>
      <c r="B249" s="44">
        <v>23</v>
      </c>
      <c r="C249" s="19">
        <f t="shared" si="3"/>
        <v>0.16721192293711379</v>
      </c>
      <c r="V249" s="19" t="s">
        <v>259</v>
      </c>
    </row>
    <row r="250" spans="1:22" s="76" customFormat="1">
      <c r="A250" s="200" t="s">
        <v>825</v>
      </c>
      <c r="B250" s="44">
        <v>26</v>
      </c>
      <c r="C250" s="19">
        <f t="shared" si="3"/>
        <v>0.18902217375499819</v>
      </c>
      <c r="V250" s="19" t="s">
        <v>259</v>
      </c>
    </row>
    <row r="251" spans="1:22" s="76" customFormat="1">
      <c r="A251" s="200" t="s">
        <v>826</v>
      </c>
      <c r="B251" s="44">
        <v>32</v>
      </c>
      <c r="C251" s="19">
        <f t="shared" si="3"/>
        <v>0.232642675390767</v>
      </c>
      <c r="V251" s="19" t="s">
        <v>259</v>
      </c>
    </row>
    <row r="252" spans="1:22" s="76" customFormat="1">
      <c r="A252" s="200" t="s">
        <v>827</v>
      </c>
      <c r="B252" s="44">
        <v>36</v>
      </c>
      <c r="C252" s="19">
        <f t="shared" si="3"/>
        <v>0.26172300981461288</v>
      </c>
      <c r="V252" s="19" t="s">
        <v>259</v>
      </c>
    </row>
    <row r="253" spans="1:22" s="76" customFormat="1">
      <c r="A253" s="200" t="s">
        <v>828</v>
      </c>
      <c r="B253" s="44">
        <v>32</v>
      </c>
      <c r="C253" s="19">
        <f t="shared" si="3"/>
        <v>0.232642675390767</v>
      </c>
      <c r="V253" s="19" t="s">
        <v>259</v>
      </c>
    </row>
    <row r="254" spans="1:22" s="76" customFormat="1">
      <c r="A254" s="200" t="s">
        <v>829</v>
      </c>
      <c r="B254" s="44">
        <v>39</v>
      </c>
      <c r="C254" s="19">
        <f t="shared" si="3"/>
        <v>0.28353326063249729</v>
      </c>
      <c r="V254" s="19" t="s">
        <v>259</v>
      </c>
    </row>
    <row r="255" spans="1:22" s="76" customFormat="1">
      <c r="A255" s="200" t="s">
        <v>830</v>
      </c>
      <c r="B255" s="44">
        <v>43</v>
      </c>
      <c r="C255" s="19">
        <f t="shared" si="3"/>
        <v>0.31261359505634317</v>
      </c>
      <c r="V255" s="19" t="s">
        <v>259</v>
      </c>
    </row>
    <row r="256" spans="1:22" s="76" customFormat="1">
      <c r="A256" s="200" t="s">
        <v>831</v>
      </c>
      <c r="B256" s="44">
        <v>41</v>
      </c>
      <c r="C256" s="19">
        <f t="shared" si="3"/>
        <v>0.2980734278444202</v>
      </c>
      <c r="V256" s="19" t="s">
        <v>259</v>
      </c>
    </row>
    <row r="257" spans="1:22" s="76" customFormat="1">
      <c r="A257" s="200" t="s">
        <v>832</v>
      </c>
      <c r="B257" s="44">
        <v>44</v>
      </c>
      <c r="C257" s="19">
        <f t="shared" si="3"/>
        <v>0.3198836786623046</v>
      </c>
      <c r="V257" s="19" t="s">
        <v>259</v>
      </c>
    </row>
    <row r="258" spans="1:22" s="76" customFormat="1">
      <c r="A258" s="200" t="s">
        <v>833</v>
      </c>
      <c r="B258" s="44">
        <v>47</v>
      </c>
      <c r="C258" s="19">
        <f t="shared" si="3"/>
        <v>0.34169392948018901</v>
      </c>
      <c r="V258" s="19" t="s">
        <v>259</v>
      </c>
    </row>
    <row r="259" spans="1:22" s="76" customFormat="1">
      <c r="A259" s="200" t="s">
        <v>834</v>
      </c>
      <c r="B259" s="44">
        <v>59</v>
      </c>
      <c r="C259" s="19">
        <f t="shared" si="3"/>
        <v>0.42893493275172667</v>
      </c>
      <c r="V259" s="19" t="s">
        <v>259</v>
      </c>
    </row>
    <row r="260" spans="1:22" s="76" customFormat="1">
      <c r="A260" s="200" t="s">
        <v>835</v>
      </c>
      <c r="B260" s="44">
        <v>53</v>
      </c>
      <c r="C260" s="19">
        <f t="shared" si="3"/>
        <v>0.38531443111595781</v>
      </c>
      <c r="V260" s="19" t="s">
        <v>259</v>
      </c>
    </row>
    <row r="261" spans="1:22" s="76" customFormat="1">
      <c r="A261" s="200" t="s">
        <v>836</v>
      </c>
      <c r="B261" s="44">
        <v>57</v>
      </c>
      <c r="C261" s="19">
        <f t="shared" si="3"/>
        <v>0.4143947655398037</v>
      </c>
      <c r="V261" s="19" t="s">
        <v>259</v>
      </c>
    </row>
    <row r="262" spans="1:22" s="76" customFormat="1">
      <c r="A262" s="200" t="s">
        <v>837</v>
      </c>
      <c r="B262" s="44">
        <v>58</v>
      </c>
      <c r="C262" s="19">
        <f t="shared" si="3"/>
        <v>0.42166484914576519</v>
      </c>
      <c r="V262" s="19" t="s">
        <v>259</v>
      </c>
    </row>
    <row r="263" spans="1:22" s="76" customFormat="1">
      <c r="A263" s="200" t="s">
        <v>838</v>
      </c>
      <c r="B263" s="44">
        <v>47</v>
      </c>
      <c r="C263" s="19">
        <f t="shared" si="3"/>
        <v>0.34169392948018901</v>
      </c>
      <c r="V263" s="19" t="s">
        <v>259</v>
      </c>
    </row>
    <row r="264" spans="1:22" s="76" customFormat="1">
      <c r="A264" s="200" t="s">
        <v>839</v>
      </c>
      <c r="B264" s="44">
        <v>59</v>
      </c>
      <c r="C264" s="19">
        <f t="shared" si="3"/>
        <v>0.42893493275172667</v>
      </c>
      <c r="V264" s="19" t="s">
        <v>259</v>
      </c>
    </row>
    <row r="265" spans="1:22" s="76" customFormat="1">
      <c r="A265" s="200" t="s">
        <v>840</v>
      </c>
      <c r="B265" s="44">
        <v>39</v>
      </c>
      <c r="C265" s="19">
        <f t="shared" si="3"/>
        <v>0.28353326063249729</v>
      </c>
      <c r="V265" s="19" t="s">
        <v>259</v>
      </c>
    </row>
    <row r="266" spans="1:22" s="76" customFormat="1">
      <c r="A266" s="200" t="s">
        <v>841</v>
      </c>
      <c r="B266" s="44">
        <v>43</v>
      </c>
      <c r="C266" s="19">
        <f t="shared" ref="C266:C322" si="4">IF(OR(B266=0,B266="X"),"",100*B266/B$8)</f>
        <v>0.31261359505634317</v>
      </c>
      <c r="V266" s="19" t="s">
        <v>259</v>
      </c>
    </row>
    <row r="267" spans="1:22" s="76" customFormat="1">
      <c r="A267" s="200" t="s">
        <v>842</v>
      </c>
      <c r="B267" s="44">
        <v>55</v>
      </c>
      <c r="C267" s="19">
        <f t="shared" si="4"/>
        <v>0.39985459832788078</v>
      </c>
      <c r="V267" s="19" t="s">
        <v>259</v>
      </c>
    </row>
    <row r="268" spans="1:22" s="76" customFormat="1">
      <c r="A268" s="200" t="s">
        <v>843</v>
      </c>
      <c r="B268" s="44">
        <v>63</v>
      </c>
      <c r="C268" s="19">
        <f t="shared" si="4"/>
        <v>0.4580152671755725</v>
      </c>
      <c r="V268" s="19" t="s">
        <v>259</v>
      </c>
    </row>
    <row r="269" spans="1:22" s="76" customFormat="1">
      <c r="A269" s="200" t="s">
        <v>844</v>
      </c>
      <c r="B269" s="44">
        <v>60</v>
      </c>
      <c r="C269" s="28">
        <f t="shared" si="4"/>
        <v>0.4362050163576881</v>
      </c>
      <c r="V269" s="19" t="s">
        <v>259</v>
      </c>
    </row>
    <row r="270" spans="1:22" s="76" customFormat="1">
      <c r="A270" s="200" t="s">
        <v>845</v>
      </c>
      <c r="B270" s="44">
        <v>63</v>
      </c>
      <c r="C270" s="28">
        <f t="shared" si="4"/>
        <v>0.4580152671755725</v>
      </c>
      <c r="V270" s="19" t="s">
        <v>259</v>
      </c>
    </row>
    <row r="271" spans="1:22" s="76" customFormat="1">
      <c r="A271" s="200" t="s">
        <v>846</v>
      </c>
      <c r="B271" s="44">
        <v>60</v>
      </c>
      <c r="C271" s="28">
        <f t="shared" si="4"/>
        <v>0.4362050163576881</v>
      </c>
      <c r="V271" s="19" t="s">
        <v>259</v>
      </c>
    </row>
    <row r="272" spans="1:22" s="76" customFormat="1">
      <c r="A272" s="200" t="s">
        <v>847</v>
      </c>
      <c r="B272" s="44">
        <v>40</v>
      </c>
      <c r="C272" s="28">
        <f t="shared" si="4"/>
        <v>0.29080334423845872</v>
      </c>
      <c r="V272" s="19" t="s">
        <v>259</v>
      </c>
    </row>
    <row r="273" spans="1:22" s="76" customFormat="1">
      <c r="A273" s="200" t="s">
        <v>848</v>
      </c>
      <c r="B273" s="44">
        <v>72</v>
      </c>
      <c r="C273" s="28">
        <f t="shared" si="4"/>
        <v>0.52344601962922577</v>
      </c>
      <c r="V273" s="19" t="s">
        <v>259</v>
      </c>
    </row>
    <row r="274" spans="1:22" s="76" customFormat="1">
      <c r="A274" s="200" t="s">
        <v>849</v>
      </c>
      <c r="B274" s="44">
        <v>43</v>
      </c>
      <c r="C274" s="28">
        <f t="shared" si="4"/>
        <v>0.31261359505634317</v>
      </c>
      <c r="V274" s="19" t="s">
        <v>259</v>
      </c>
    </row>
    <row r="275" spans="1:22" s="76" customFormat="1">
      <c r="A275" s="200" t="s">
        <v>850</v>
      </c>
      <c r="B275" s="44">
        <v>47</v>
      </c>
      <c r="C275" s="28">
        <f t="shared" si="4"/>
        <v>0.34169392948018901</v>
      </c>
      <c r="V275" s="19" t="s">
        <v>259</v>
      </c>
    </row>
    <row r="276" spans="1:22" s="76" customFormat="1">
      <c r="A276" s="200" t="s">
        <v>851</v>
      </c>
      <c r="B276" s="44">
        <v>60</v>
      </c>
      <c r="C276" s="28">
        <f t="shared" si="4"/>
        <v>0.4362050163576881</v>
      </c>
      <c r="V276" s="19" t="s">
        <v>259</v>
      </c>
    </row>
    <row r="277" spans="1:22" s="76" customFormat="1">
      <c r="A277" s="200" t="s">
        <v>852</v>
      </c>
      <c r="B277" s="44">
        <v>77</v>
      </c>
      <c r="C277" s="28">
        <f t="shared" si="4"/>
        <v>0.55979643765903309</v>
      </c>
      <c r="V277" s="19" t="s">
        <v>259</v>
      </c>
    </row>
    <row r="278" spans="1:22" s="76" customFormat="1">
      <c r="A278" s="200" t="s">
        <v>853</v>
      </c>
      <c r="B278" s="44">
        <v>67</v>
      </c>
      <c r="C278" s="28">
        <f t="shared" si="4"/>
        <v>0.48709560159941839</v>
      </c>
      <c r="V278" s="19" t="s">
        <v>259</v>
      </c>
    </row>
    <row r="279" spans="1:22" s="76" customFormat="1">
      <c r="A279" s="200" t="s">
        <v>854</v>
      </c>
      <c r="B279" s="44">
        <v>57</v>
      </c>
      <c r="C279" s="28">
        <f t="shared" si="4"/>
        <v>0.4143947655398037</v>
      </c>
      <c r="V279" s="19" t="s">
        <v>259</v>
      </c>
    </row>
    <row r="280" spans="1:22" s="76" customFormat="1">
      <c r="A280" s="200" t="s">
        <v>855</v>
      </c>
      <c r="B280" s="44">
        <v>67</v>
      </c>
      <c r="C280" s="28">
        <f t="shared" si="4"/>
        <v>0.48709560159941839</v>
      </c>
      <c r="V280" s="19" t="s">
        <v>259</v>
      </c>
    </row>
    <row r="281" spans="1:22" s="76" customFormat="1">
      <c r="A281" s="200" t="s">
        <v>856</v>
      </c>
      <c r="B281" s="44">
        <v>77</v>
      </c>
      <c r="C281" s="28">
        <f t="shared" si="4"/>
        <v>0.55979643765903309</v>
      </c>
      <c r="V281" s="19" t="s">
        <v>259</v>
      </c>
    </row>
    <row r="282" spans="1:22" s="76" customFormat="1">
      <c r="A282" s="200" t="s">
        <v>857</v>
      </c>
      <c r="B282" s="44">
        <v>69</v>
      </c>
      <c r="C282" s="28">
        <f t="shared" si="4"/>
        <v>0.50163576881134131</v>
      </c>
      <c r="V282" s="19" t="s">
        <v>259</v>
      </c>
    </row>
    <row r="283" spans="1:22" s="76" customFormat="1">
      <c r="A283" s="200" t="s">
        <v>858</v>
      </c>
      <c r="B283" s="44">
        <v>91</v>
      </c>
      <c r="C283" s="28">
        <f t="shared" si="4"/>
        <v>0.66157760814249367</v>
      </c>
      <c r="V283" s="19" t="s">
        <v>259</v>
      </c>
    </row>
    <row r="284" spans="1:22" s="76" customFormat="1">
      <c r="A284" s="200" t="s">
        <v>859</v>
      </c>
      <c r="B284" s="44">
        <v>99</v>
      </c>
      <c r="C284" s="28">
        <f t="shared" si="4"/>
        <v>0.71973827699018533</v>
      </c>
      <c r="V284" s="19" t="s">
        <v>259</v>
      </c>
    </row>
    <row r="285" spans="1:22" s="76" customFormat="1">
      <c r="A285" s="200" t="s">
        <v>860</v>
      </c>
      <c r="B285" s="44">
        <v>61</v>
      </c>
      <c r="C285" s="28">
        <f t="shared" si="4"/>
        <v>0.44347509996364959</v>
      </c>
      <c r="V285" s="19" t="s">
        <v>259</v>
      </c>
    </row>
    <row r="286" spans="1:22" s="76" customFormat="1">
      <c r="A286" s="200" t="s">
        <v>861</v>
      </c>
      <c r="B286" s="44">
        <v>62</v>
      </c>
      <c r="C286" s="28">
        <f t="shared" si="4"/>
        <v>0.45074518356961107</v>
      </c>
      <c r="V286" s="19" t="s">
        <v>259</v>
      </c>
    </row>
    <row r="287" spans="1:22" s="76" customFormat="1">
      <c r="A287" s="200" t="s">
        <v>862</v>
      </c>
      <c r="B287" s="44">
        <v>77</v>
      </c>
      <c r="C287" s="28">
        <f t="shared" si="4"/>
        <v>0.55979643765903309</v>
      </c>
      <c r="V287" s="19" t="s">
        <v>259</v>
      </c>
    </row>
    <row r="288" spans="1:22" s="76" customFormat="1">
      <c r="A288" s="200" t="s">
        <v>863</v>
      </c>
      <c r="B288" s="44">
        <v>68</v>
      </c>
      <c r="C288" s="28">
        <f t="shared" si="4"/>
        <v>0.49436568520537988</v>
      </c>
      <c r="V288" s="19" t="s">
        <v>259</v>
      </c>
    </row>
    <row r="289" spans="1:22" s="76" customFormat="1">
      <c r="A289" s="200" t="s">
        <v>864</v>
      </c>
      <c r="B289" s="44">
        <v>76</v>
      </c>
      <c r="C289" s="28">
        <f t="shared" si="4"/>
        <v>0.5525263540530716</v>
      </c>
      <c r="V289" s="19" t="s">
        <v>259</v>
      </c>
    </row>
    <row r="290" spans="1:22" s="76" customFormat="1">
      <c r="A290" s="200" t="s">
        <v>865</v>
      </c>
      <c r="B290" s="44">
        <v>78</v>
      </c>
      <c r="C290" s="28">
        <f t="shared" si="4"/>
        <v>0.56706652126499457</v>
      </c>
      <c r="V290" s="19" t="s">
        <v>259</v>
      </c>
    </row>
    <row r="291" spans="1:22" s="76" customFormat="1">
      <c r="A291" s="200" t="s">
        <v>866</v>
      </c>
      <c r="B291" s="44">
        <v>78</v>
      </c>
      <c r="C291" s="28">
        <f t="shared" si="4"/>
        <v>0.56706652126499457</v>
      </c>
      <c r="V291" s="19" t="s">
        <v>259</v>
      </c>
    </row>
    <row r="292" spans="1:22" s="76" customFormat="1">
      <c r="A292" s="200" t="s">
        <v>867</v>
      </c>
      <c r="B292" s="44">
        <v>88</v>
      </c>
      <c r="C292" s="28">
        <f t="shared" si="4"/>
        <v>0.63976735732460921</v>
      </c>
      <c r="V292" s="19" t="s">
        <v>259</v>
      </c>
    </row>
    <row r="293" spans="1:22" s="76" customFormat="1">
      <c r="A293" s="200" t="s">
        <v>868</v>
      </c>
      <c r="B293" s="44">
        <v>83</v>
      </c>
      <c r="C293" s="28">
        <f t="shared" si="4"/>
        <v>0.60341693929480189</v>
      </c>
      <c r="V293" s="19" t="s">
        <v>259</v>
      </c>
    </row>
    <row r="294" spans="1:22" s="76" customFormat="1">
      <c r="A294" s="200" t="s">
        <v>869</v>
      </c>
      <c r="B294" s="44">
        <v>83</v>
      </c>
      <c r="C294" s="28">
        <f t="shared" si="4"/>
        <v>0.60341693929480189</v>
      </c>
      <c r="V294" s="19" t="s">
        <v>259</v>
      </c>
    </row>
    <row r="295" spans="1:22" s="76" customFormat="1">
      <c r="A295" s="200" t="s">
        <v>870</v>
      </c>
      <c r="B295" s="44">
        <v>110</v>
      </c>
      <c r="C295" s="28">
        <f t="shared" si="4"/>
        <v>0.79970919665576157</v>
      </c>
      <c r="V295" s="19" t="s">
        <v>259</v>
      </c>
    </row>
    <row r="296" spans="1:22" s="76" customFormat="1">
      <c r="A296" s="200" t="s">
        <v>871</v>
      </c>
      <c r="B296" s="44">
        <v>61</v>
      </c>
      <c r="C296" s="28">
        <f t="shared" si="4"/>
        <v>0.44347509996364959</v>
      </c>
      <c r="V296" s="19" t="s">
        <v>259</v>
      </c>
    </row>
    <row r="297" spans="1:22" s="76" customFormat="1">
      <c r="A297" s="200" t="s">
        <v>872</v>
      </c>
      <c r="B297" s="44">
        <v>82</v>
      </c>
      <c r="C297" s="28">
        <f t="shared" si="4"/>
        <v>0.5961468556888404</v>
      </c>
      <c r="V297" s="19" t="s">
        <v>259</v>
      </c>
    </row>
    <row r="298" spans="1:22" s="76" customFormat="1">
      <c r="A298" s="200" t="s">
        <v>873</v>
      </c>
      <c r="B298" s="44">
        <v>96</v>
      </c>
      <c r="C298" s="28">
        <f t="shared" si="4"/>
        <v>0.69792802617230099</v>
      </c>
      <c r="V298" s="19" t="s">
        <v>259</v>
      </c>
    </row>
    <row r="299" spans="1:22" s="76" customFormat="1">
      <c r="A299" s="200" t="s">
        <v>874</v>
      </c>
      <c r="B299" s="44">
        <v>80</v>
      </c>
      <c r="C299" s="28">
        <f t="shared" si="4"/>
        <v>0.58160668847691743</v>
      </c>
      <c r="V299" s="19" t="s">
        <v>259</v>
      </c>
    </row>
    <row r="300" spans="1:22" s="76" customFormat="1">
      <c r="A300" s="200" t="s">
        <v>875</v>
      </c>
      <c r="B300" s="44">
        <v>89</v>
      </c>
      <c r="C300" s="28">
        <f t="shared" si="4"/>
        <v>0.6470374409305707</v>
      </c>
      <c r="V300" s="19" t="s">
        <v>259</v>
      </c>
    </row>
    <row r="301" spans="1:22" s="76" customFormat="1">
      <c r="A301" s="200" t="s">
        <v>876</v>
      </c>
      <c r="B301" s="44">
        <v>83</v>
      </c>
      <c r="C301" s="28">
        <f t="shared" si="4"/>
        <v>0.60341693929480189</v>
      </c>
      <c r="V301" s="19" t="s">
        <v>259</v>
      </c>
    </row>
    <row r="302" spans="1:22" s="76" customFormat="1">
      <c r="A302" s="200" t="s">
        <v>877</v>
      </c>
      <c r="B302" s="44">
        <v>81</v>
      </c>
      <c r="C302" s="28">
        <f t="shared" si="4"/>
        <v>0.58887677208287892</v>
      </c>
      <c r="V302" s="19" t="s">
        <v>259</v>
      </c>
    </row>
    <row r="303" spans="1:22" s="76" customFormat="1">
      <c r="A303" s="200" t="s">
        <v>878</v>
      </c>
      <c r="B303" s="44">
        <v>85</v>
      </c>
      <c r="C303" s="28">
        <f t="shared" si="4"/>
        <v>0.61795710650672486</v>
      </c>
      <c r="V303" s="19" t="s">
        <v>259</v>
      </c>
    </row>
    <row r="304" spans="1:22" s="76" customFormat="1">
      <c r="A304" s="200" t="s">
        <v>879</v>
      </c>
      <c r="B304" s="44">
        <v>74</v>
      </c>
      <c r="C304" s="28">
        <f t="shared" si="4"/>
        <v>0.53798618684114863</v>
      </c>
      <c r="V304" s="19" t="s">
        <v>259</v>
      </c>
    </row>
    <row r="305" spans="1:22" s="76" customFormat="1">
      <c r="A305" s="200" t="s">
        <v>880</v>
      </c>
      <c r="B305" s="44">
        <v>94</v>
      </c>
      <c r="C305" s="28">
        <f t="shared" si="4"/>
        <v>0.68338785896037801</v>
      </c>
      <c r="V305" s="19" t="s">
        <v>259</v>
      </c>
    </row>
    <row r="306" spans="1:22" s="76" customFormat="1">
      <c r="A306" s="200" t="s">
        <v>881</v>
      </c>
      <c r="B306" s="44">
        <v>85</v>
      </c>
      <c r="C306" s="28">
        <f t="shared" si="4"/>
        <v>0.61795710650672486</v>
      </c>
      <c r="V306" s="19" t="s">
        <v>259</v>
      </c>
    </row>
    <row r="307" spans="1:22" s="76" customFormat="1">
      <c r="A307" s="200" t="s">
        <v>882</v>
      </c>
      <c r="B307" s="44">
        <v>79</v>
      </c>
      <c r="C307" s="28">
        <f t="shared" si="4"/>
        <v>0.57433660487095606</v>
      </c>
      <c r="V307" s="19" t="s">
        <v>259</v>
      </c>
    </row>
    <row r="308" spans="1:22" s="76" customFormat="1">
      <c r="A308" s="200" t="s">
        <v>883</v>
      </c>
      <c r="B308" s="44">
        <v>82</v>
      </c>
      <c r="C308" s="28">
        <f t="shared" si="4"/>
        <v>0.5961468556888404</v>
      </c>
      <c r="V308" s="19" t="s">
        <v>259</v>
      </c>
    </row>
    <row r="309" spans="1:22" s="76" customFormat="1">
      <c r="A309" s="200" t="s">
        <v>884</v>
      </c>
      <c r="B309" s="44">
        <v>83</v>
      </c>
      <c r="C309" s="28">
        <f t="shared" si="4"/>
        <v>0.60341693929480189</v>
      </c>
      <c r="V309" s="19" t="s">
        <v>259</v>
      </c>
    </row>
    <row r="310" spans="1:22" s="76" customFormat="1">
      <c r="A310" s="200" t="s">
        <v>885</v>
      </c>
      <c r="B310" s="44">
        <v>82</v>
      </c>
      <c r="C310" s="28">
        <f t="shared" si="4"/>
        <v>0.5961468556888404</v>
      </c>
      <c r="V310" s="19" t="s">
        <v>259</v>
      </c>
    </row>
    <row r="311" spans="1:22" s="76" customFormat="1">
      <c r="A311" s="200" t="s">
        <v>886</v>
      </c>
      <c r="B311" s="44">
        <v>88</v>
      </c>
      <c r="C311" s="28">
        <f t="shared" si="4"/>
        <v>0.63976735732460921</v>
      </c>
      <c r="V311" s="19" t="s">
        <v>259</v>
      </c>
    </row>
    <row r="312" spans="1:22" s="76" customFormat="1">
      <c r="A312" s="200" t="s">
        <v>887</v>
      </c>
      <c r="B312" s="44">
        <v>93</v>
      </c>
      <c r="C312" s="28">
        <f t="shared" si="4"/>
        <v>0.67611777535441653</v>
      </c>
      <c r="V312" s="19" t="s">
        <v>259</v>
      </c>
    </row>
    <row r="313" spans="1:22" s="76" customFormat="1">
      <c r="A313" s="200" t="s">
        <v>888</v>
      </c>
      <c r="B313" s="44">
        <v>81</v>
      </c>
      <c r="C313" s="28">
        <f t="shared" si="4"/>
        <v>0.58887677208287892</v>
      </c>
      <c r="V313" s="19" t="s">
        <v>259</v>
      </c>
    </row>
    <row r="314" spans="1:22" s="76" customFormat="1">
      <c r="A314" s="200" t="s">
        <v>889</v>
      </c>
      <c r="B314" s="44">
        <v>73</v>
      </c>
      <c r="C314" s="28">
        <f t="shared" si="4"/>
        <v>0.53071610323518725</v>
      </c>
      <c r="V314" s="19" t="s">
        <v>259</v>
      </c>
    </row>
    <row r="315" spans="1:22" s="76" customFormat="1">
      <c r="A315" s="200" t="s">
        <v>890</v>
      </c>
      <c r="B315" s="44">
        <v>61</v>
      </c>
      <c r="C315" s="28">
        <f t="shared" si="4"/>
        <v>0.44347509996364959</v>
      </c>
      <c r="V315" s="19" t="s">
        <v>259</v>
      </c>
    </row>
    <row r="316" spans="1:22" s="76" customFormat="1">
      <c r="A316" s="200" t="s">
        <v>891</v>
      </c>
      <c r="B316" s="44">
        <v>70</v>
      </c>
      <c r="C316" s="28">
        <f t="shared" si="4"/>
        <v>0.5089058524173028</v>
      </c>
      <c r="V316" s="19" t="s">
        <v>259</v>
      </c>
    </row>
    <row r="317" spans="1:22" s="76" customFormat="1">
      <c r="A317" s="200" t="s">
        <v>892</v>
      </c>
      <c r="B317" s="44">
        <v>87</v>
      </c>
      <c r="C317" s="28">
        <f t="shared" si="4"/>
        <v>0.63249727371864772</v>
      </c>
      <c r="V317" s="19" t="s">
        <v>259</v>
      </c>
    </row>
    <row r="318" spans="1:22" s="76" customFormat="1">
      <c r="A318" s="200" t="s">
        <v>893</v>
      </c>
      <c r="B318" s="44">
        <v>79</v>
      </c>
      <c r="C318" s="28">
        <f t="shared" si="4"/>
        <v>0.57433660487095606</v>
      </c>
      <c r="V318" s="19" t="s">
        <v>259</v>
      </c>
    </row>
    <row r="319" spans="1:22" s="76" customFormat="1">
      <c r="A319" s="200" t="s">
        <v>894</v>
      </c>
      <c r="B319" s="44">
        <v>87</v>
      </c>
      <c r="C319" s="28">
        <f t="shared" si="4"/>
        <v>0.63249727371864772</v>
      </c>
    </row>
    <row r="320" spans="1:22" s="76" customFormat="1">
      <c r="A320" s="200" t="s">
        <v>895</v>
      </c>
      <c r="B320" s="44">
        <v>55</v>
      </c>
      <c r="C320" s="28">
        <f t="shared" si="4"/>
        <v>0.39985459832788078</v>
      </c>
    </row>
    <row r="321" spans="1:22" s="76" customFormat="1">
      <c r="A321" s="200" t="s">
        <v>896</v>
      </c>
      <c r="B321" s="44">
        <v>51</v>
      </c>
      <c r="C321" s="28">
        <f t="shared" si="4"/>
        <v>0.3707742639040349</v>
      </c>
    </row>
    <row r="322" spans="1:22" s="76" customFormat="1">
      <c r="A322" s="200" t="s">
        <v>897</v>
      </c>
      <c r="B322" s="44">
        <v>47</v>
      </c>
      <c r="C322" s="28">
        <f t="shared" si="4"/>
        <v>0.34169392948018901</v>
      </c>
    </row>
    <row r="323" spans="1:22" s="76" customFormat="1">
      <c r="A323" s="200" t="s">
        <v>898</v>
      </c>
      <c r="B323" s="44">
        <v>55</v>
      </c>
      <c r="C323" s="28">
        <f t="shared" ref="C323" si="5">IF(OR(B323=0,B323="X"),"",100*B323/B$8)</f>
        <v>0.39985459832788078</v>
      </c>
      <c r="V323"/>
    </row>
    <row r="324" spans="1:22" ht="13.5" customHeight="1">
      <c r="A324" s="200" t="s">
        <v>899</v>
      </c>
      <c r="B324" s="44">
        <v>66</v>
      </c>
      <c r="C324" s="28">
        <f t="shared" ref="C324:C326" si="6">IF(OR(B324=0,B324="X"),"",100*B324/B$8)</f>
        <v>0.47982551799345691</v>
      </c>
    </row>
    <row r="325" spans="1:22">
      <c r="A325" s="200" t="s">
        <v>900</v>
      </c>
      <c r="B325" s="44">
        <v>52</v>
      </c>
      <c r="C325" s="28">
        <f t="shared" si="6"/>
        <v>0.37804434750999638</v>
      </c>
    </row>
    <row r="326" spans="1:22">
      <c r="A326" s="200" t="s">
        <v>901</v>
      </c>
      <c r="B326" s="44">
        <v>49</v>
      </c>
      <c r="C326" s="28">
        <f t="shared" si="6"/>
        <v>0.35623409669211198</v>
      </c>
    </row>
    <row r="327" spans="1:22">
      <c r="A327" s="200" t="s">
        <v>902</v>
      </c>
      <c r="B327" s="44">
        <v>58</v>
      </c>
      <c r="C327" s="28">
        <f t="shared" ref="C327" si="7">IF(OR(B327=0,B327="X"),"",100*B327/B$8)</f>
        <v>0.42166484914576519</v>
      </c>
    </row>
    <row r="328" spans="1:22">
      <c r="A328" s="200" t="s">
        <v>903</v>
      </c>
      <c r="B328" s="44">
        <v>50</v>
      </c>
      <c r="C328" s="28">
        <f t="shared" ref="C328:C329" si="8">IF(OR(B328=0,B328="X"),"",100*B328/B$8)</f>
        <v>0.36350418029807341</v>
      </c>
    </row>
    <row r="329" spans="1:22">
      <c r="A329" s="200" t="s">
        <v>904</v>
      </c>
      <c r="B329" s="44">
        <v>42</v>
      </c>
      <c r="C329" s="28">
        <f t="shared" si="8"/>
        <v>0.30534351145038169</v>
      </c>
    </row>
    <row r="330" spans="1:22">
      <c r="A330" s="200" t="s">
        <v>905</v>
      </c>
      <c r="B330" s="44">
        <v>47</v>
      </c>
      <c r="C330" s="28">
        <f t="shared" ref="C330:C331" si="9">IF(OR(B330=0,B330="X"),"",100*B330/B$8)</f>
        <v>0.34169392948018901</v>
      </c>
    </row>
    <row r="331" spans="1:22">
      <c r="A331" s="200" t="s">
        <v>906</v>
      </c>
      <c r="B331" s="44">
        <v>36</v>
      </c>
      <c r="C331" s="28">
        <f t="shared" si="9"/>
        <v>0.26172300981461288</v>
      </c>
    </row>
    <row r="332" spans="1:22">
      <c r="A332" s="200" t="s">
        <v>907</v>
      </c>
      <c r="B332" s="44">
        <v>47</v>
      </c>
      <c r="C332" s="28">
        <f t="shared" ref="C332:C337" si="10">IF(OR(B332=0,B332="X"),"",100*B332/B$8)</f>
        <v>0.34169392948018901</v>
      </c>
    </row>
    <row r="333" spans="1:22">
      <c r="A333" s="200" t="s">
        <v>908</v>
      </c>
      <c r="B333" s="44">
        <v>30</v>
      </c>
      <c r="C333" s="28">
        <f t="shared" si="10"/>
        <v>0.21810250817884405</v>
      </c>
    </row>
    <row r="334" spans="1:22">
      <c r="A334" s="200" t="s">
        <v>909</v>
      </c>
      <c r="B334" s="44">
        <v>30</v>
      </c>
      <c r="C334" s="28">
        <f t="shared" si="10"/>
        <v>0.21810250817884405</v>
      </c>
    </row>
    <row r="335" spans="1:22">
      <c r="A335" s="200" t="s">
        <v>910</v>
      </c>
      <c r="B335" s="44">
        <v>33</v>
      </c>
      <c r="C335" s="28">
        <f t="shared" si="10"/>
        <v>0.23991275899672845</v>
      </c>
    </row>
    <row r="336" spans="1:22">
      <c r="A336" s="200" t="s">
        <v>911</v>
      </c>
      <c r="B336" s="44">
        <v>31</v>
      </c>
      <c r="C336" s="28">
        <f t="shared" si="10"/>
        <v>0.22537259178480554</v>
      </c>
    </row>
    <row r="337" spans="1:3">
      <c r="A337" s="200" t="s">
        <v>912</v>
      </c>
      <c r="B337" s="44">
        <v>36</v>
      </c>
      <c r="C337" s="28">
        <f t="shared" si="10"/>
        <v>0.26172300981461288</v>
      </c>
    </row>
    <row r="338" spans="1:3">
      <c r="A338" s="200" t="s">
        <v>913</v>
      </c>
      <c r="B338" s="44">
        <v>29</v>
      </c>
      <c r="C338" s="28">
        <f t="shared" ref="C338:C340" si="11">IF(OR(B338=0,B338="X"),"",100*B338/B$8)</f>
        <v>0.21083242457288259</v>
      </c>
    </row>
    <row r="339" spans="1:3">
      <c r="A339" s="200" t="s">
        <v>914</v>
      </c>
      <c r="B339" s="44">
        <v>21</v>
      </c>
      <c r="C339" s="28">
        <f t="shared" si="11"/>
        <v>0.15267175572519084</v>
      </c>
    </row>
    <row r="340" spans="1:3">
      <c r="A340" s="200" t="s">
        <v>915</v>
      </c>
      <c r="B340" s="44">
        <v>28</v>
      </c>
      <c r="C340" s="28">
        <f t="shared" si="11"/>
        <v>0.20356234096692111</v>
      </c>
    </row>
    <row r="341" spans="1:3">
      <c r="A341" s="200" t="s">
        <v>916</v>
      </c>
      <c r="B341" s="44">
        <v>26</v>
      </c>
      <c r="C341" s="28">
        <f t="shared" ref="C341:C344" si="12">IF(OR(B341=0,B341="X"),"",100*B341/B$8)</f>
        <v>0.18902217375499819</v>
      </c>
    </row>
    <row r="342" spans="1:3">
      <c r="A342" s="200" t="s">
        <v>917</v>
      </c>
      <c r="B342" s="44">
        <v>20</v>
      </c>
      <c r="C342" s="28">
        <f t="shared" si="12"/>
        <v>0.14540167211922936</v>
      </c>
    </row>
    <row r="343" spans="1:3">
      <c r="A343" s="200" t="s">
        <v>918</v>
      </c>
      <c r="B343" s="44">
        <v>21</v>
      </c>
      <c r="C343" s="28">
        <f t="shared" si="12"/>
        <v>0.15267175572519084</v>
      </c>
    </row>
    <row r="344" spans="1:3">
      <c r="A344" s="200" t="s">
        <v>919</v>
      </c>
      <c r="B344" s="44">
        <v>22</v>
      </c>
      <c r="C344" s="28">
        <f t="shared" si="12"/>
        <v>0.1599418393311523</v>
      </c>
    </row>
    <row r="345" spans="1:3">
      <c r="A345" s="200" t="s">
        <v>920</v>
      </c>
      <c r="B345" s="44">
        <v>19</v>
      </c>
      <c r="C345" s="28">
        <f t="shared" ref="C345:C346" si="13">IF(OR(B345=0,B345="X"),"",100*B345/B$8)</f>
        <v>0.1381315885132679</v>
      </c>
    </row>
    <row r="346" spans="1:3">
      <c r="A346" s="200" t="s">
        <v>921</v>
      </c>
      <c r="B346" s="44">
        <v>22</v>
      </c>
      <c r="C346" s="28">
        <f t="shared" si="13"/>
        <v>0.1599418393311523</v>
      </c>
    </row>
    <row r="347" spans="1:3">
      <c r="A347" s="200" t="s">
        <v>922</v>
      </c>
      <c r="B347" s="44">
        <v>14</v>
      </c>
      <c r="C347" s="28">
        <f t="shared" ref="C347:C351" si="14">IF(OR(B347=0,B347="X"),"",100*B347/B$8)</f>
        <v>0.10178117048346055</v>
      </c>
    </row>
    <row r="348" spans="1:3">
      <c r="A348" s="200" t="s">
        <v>923</v>
      </c>
      <c r="B348" s="44">
        <v>23</v>
      </c>
      <c r="C348" s="28">
        <f t="shared" si="14"/>
        <v>0.16721192293711379</v>
      </c>
    </row>
    <row r="349" spans="1:3">
      <c r="A349" s="200" t="s">
        <v>924</v>
      </c>
      <c r="B349" s="44">
        <v>22</v>
      </c>
      <c r="C349" s="28">
        <f t="shared" si="14"/>
        <v>0.1599418393311523</v>
      </c>
    </row>
    <row r="350" spans="1:3">
      <c r="A350" s="200" t="s">
        <v>925</v>
      </c>
      <c r="B350" s="44">
        <v>19</v>
      </c>
      <c r="C350" s="28">
        <f t="shared" si="14"/>
        <v>0.1381315885132679</v>
      </c>
    </row>
    <row r="351" spans="1:3">
      <c r="A351" s="200" t="s">
        <v>926</v>
      </c>
      <c r="B351" s="44">
        <v>24</v>
      </c>
      <c r="C351" s="28">
        <f t="shared" si="14"/>
        <v>0.17448200654307525</v>
      </c>
    </row>
    <row r="352" spans="1:3">
      <c r="A352" s="200" t="s">
        <v>927</v>
      </c>
      <c r="B352" s="44">
        <v>8</v>
      </c>
      <c r="C352" s="28">
        <f t="shared" ref="C352:C353" si="15">IF(OR(B352=0,B352="X"),"",100*B352/B$8)</f>
        <v>5.8160668847691749E-2</v>
      </c>
    </row>
    <row r="353" spans="1:3">
      <c r="A353" s="200" t="s">
        <v>928</v>
      </c>
      <c r="B353" s="44">
        <v>22</v>
      </c>
      <c r="C353" s="28">
        <f t="shared" si="15"/>
        <v>0.1599418393311523</v>
      </c>
    </row>
    <row r="354" spans="1:3">
      <c r="A354" s="200" t="s">
        <v>929</v>
      </c>
      <c r="B354" s="44">
        <v>21</v>
      </c>
      <c r="C354" s="28">
        <f t="shared" ref="C354:C374" si="16">IF(OR(B354=0,B354="X"),"",100*B354/B$8)</f>
        <v>0.15267175572519084</v>
      </c>
    </row>
    <row r="355" spans="1:3">
      <c r="A355" s="200" t="s">
        <v>930</v>
      </c>
      <c r="B355" s="44">
        <v>17</v>
      </c>
      <c r="C355" s="28">
        <f t="shared" si="16"/>
        <v>0.12359142130134497</v>
      </c>
    </row>
    <row r="356" spans="1:3">
      <c r="A356" s="200" t="s">
        <v>931</v>
      </c>
      <c r="B356" s="44">
        <v>15</v>
      </c>
      <c r="C356" s="28">
        <f t="shared" si="16"/>
        <v>0.10905125408942203</v>
      </c>
    </row>
    <row r="357" spans="1:3">
      <c r="A357" s="200" t="s">
        <v>932</v>
      </c>
      <c r="B357" s="44">
        <v>21</v>
      </c>
      <c r="C357" s="28">
        <f t="shared" si="16"/>
        <v>0.15267175572519084</v>
      </c>
    </row>
    <row r="358" spans="1:3">
      <c r="A358" s="200" t="s">
        <v>933</v>
      </c>
      <c r="B358" s="44">
        <v>28</v>
      </c>
      <c r="C358" s="28">
        <f t="shared" si="16"/>
        <v>0.20356234096692111</v>
      </c>
    </row>
    <row r="359" spans="1:3">
      <c r="A359" s="200" t="s">
        <v>934</v>
      </c>
      <c r="B359" s="44">
        <v>26</v>
      </c>
      <c r="C359" s="28">
        <f t="shared" si="16"/>
        <v>0.18902217375499819</v>
      </c>
    </row>
    <row r="360" spans="1:3">
      <c r="A360" s="200" t="s">
        <v>935</v>
      </c>
      <c r="B360" s="44">
        <v>12</v>
      </c>
      <c r="C360" s="28">
        <f t="shared" si="16"/>
        <v>8.7241003271537623E-2</v>
      </c>
    </row>
    <row r="361" spans="1:3">
      <c r="A361" s="200" t="s">
        <v>936</v>
      </c>
      <c r="B361" s="44">
        <v>17</v>
      </c>
      <c r="C361" s="28">
        <f t="shared" si="16"/>
        <v>0.12359142130134497</v>
      </c>
    </row>
    <row r="362" spans="1:3">
      <c r="A362" s="200" t="s">
        <v>937</v>
      </c>
      <c r="B362" s="44">
        <v>15</v>
      </c>
      <c r="C362" s="28">
        <f t="shared" si="16"/>
        <v>0.10905125408942203</v>
      </c>
    </row>
    <row r="363" spans="1:3">
      <c r="A363" s="200" t="s">
        <v>938</v>
      </c>
      <c r="B363" s="44">
        <v>14</v>
      </c>
      <c r="C363" s="28">
        <f t="shared" si="16"/>
        <v>0.10178117048346055</v>
      </c>
    </row>
    <row r="364" spans="1:3">
      <c r="A364" s="200" t="s">
        <v>939</v>
      </c>
      <c r="B364" s="44">
        <v>19</v>
      </c>
      <c r="C364" s="28">
        <f t="shared" si="16"/>
        <v>0.1381315885132679</v>
      </c>
    </row>
    <row r="365" spans="1:3">
      <c r="A365" s="200" t="s">
        <v>940</v>
      </c>
      <c r="B365" s="44">
        <v>22</v>
      </c>
      <c r="C365" s="28">
        <f t="shared" si="16"/>
        <v>0.1599418393311523</v>
      </c>
    </row>
    <row r="366" spans="1:3">
      <c r="A366" s="200" t="s">
        <v>941</v>
      </c>
      <c r="B366" s="44">
        <v>17</v>
      </c>
      <c r="C366" s="28">
        <f t="shared" si="16"/>
        <v>0.12359142130134497</v>
      </c>
    </row>
    <row r="367" spans="1:3">
      <c r="A367" s="200" t="s">
        <v>942</v>
      </c>
      <c r="B367" s="44">
        <v>16</v>
      </c>
      <c r="C367" s="28">
        <f t="shared" si="16"/>
        <v>0.1163213376953835</v>
      </c>
    </row>
    <row r="368" spans="1:3">
      <c r="A368" s="200" t="s">
        <v>943</v>
      </c>
      <c r="B368" s="44">
        <v>18</v>
      </c>
      <c r="C368" s="28">
        <f t="shared" si="16"/>
        <v>0.13086150490730644</v>
      </c>
    </row>
    <row r="369" spans="1:3">
      <c r="A369" s="200" t="s">
        <v>944</v>
      </c>
      <c r="B369" s="44">
        <v>14</v>
      </c>
      <c r="C369" s="28">
        <f t="shared" si="16"/>
        <v>0.10178117048346055</v>
      </c>
    </row>
    <row r="370" spans="1:3">
      <c r="A370" s="200" t="s">
        <v>945</v>
      </c>
      <c r="B370" s="44">
        <v>15</v>
      </c>
      <c r="C370" s="28">
        <f t="shared" si="16"/>
        <v>0.10905125408942203</v>
      </c>
    </row>
    <row r="371" spans="1:3">
      <c r="A371" s="200" t="s">
        <v>946</v>
      </c>
      <c r="B371" s="44">
        <v>21</v>
      </c>
      <c r="C371" s="28">
        <f t="shared" si="16"/>
        <v>0.15267175572519084</v>
      </c>
    </row>
    <row r="372" spans="1:3">
      <c r="A372" s="200" t="s">
        <v>947</v>
      </c>
      <c r="B372" s="44">
        <v>16</v>
      </c>
      <c r="C372" s="28">
        <f t="shared" si="16"/>
        <v>0.1163213376953835</v>
      </c>
    </row>
    <row r="373" spans="1:3">
      <c r="A373" s="200" t="s">
        <v>948</v>
      </c>
      <c r="B373" s="44">
        <v>15</v>
      </c>
      <c r="C373" s="28">
        <f t="shared" si="16"/>
        <v>0.10905125408942203</v>
      </c>
    </row>
    <row r="374" spans="1:3">
      <c r="A374" s="200" t="s">
        <v>949</v>
      </c>
      <c r="B374" s="44">
        <v>18</v>
      </c>
      <c r="C374" s="28">
        <f t="shared" si="16"/>
        <v>0.13086150490730644</v>
      </c>
    </row>
    <row r="375" spans="1:3">
      <c r="A375" s="200" t="s">
        <v>950</v>
      </c>
      <c r="B375" s="44">
        <v>17</v>
      </c>
      <c r="C375" s="28">
        <f t="shared" ref="C375:C408" si="17">IF(OR(B375=0,B375="X"),"",100*B375/B$8)</f>
        <v>0.12359142130134497</v>
      </c>
    </row>
    <row r="376" spans="1:3">
      <c r="A376" s="200" t="s">
        <v>951</v>
      </c>
      <c r="B376" s="44">
        <v>10</v>
      </c>
      <c r="C376" s="28">
        <f t="shared" si="17"/>
        <v>7.2700836059614679E-2</v>
      </c>
    </row>
    <row r="377" spans="1:3">
      <c r="A377" s="200" t="s">
        <v>952</v>
      </c>
      <c r="B377" s="44">
        <v>23</v>
      </c>
      <c r="C377" s="28">
        <f t="shared" si="17"/>
        <v>0.16721192293711379</v>
      </c>
    </row>
    <row r="378" spans="1:3">
      <c r="A378" s="200" t="s">
        <v>953</v>
      </c>
      <c r="B378" s="44">
        <v>22</v>
      </c>
      <c r="C378" s="28">
        <f t="shared" si="17"/>
        <v>0.1599418393311523</v>
      </c>
    </row>
    <row r="379" spans="1:3">
      <c r="A379" s="200" t="s">
        <v>954</v>
      </c>
      <c r="B379" s="44">
        <v>20</v>
      </c>
      <c r="C379" s="28">
        <f t="shared" si="17"/>
        <v>0.14540167211922936</v>
      </c>
    </row>
    <row r="380" spans="1:3">
      <c r="A380" s="200" t="s">
        <v>955</v>
      </c>
      <c r="B380" s="44">
        <v>12</v>
      </c>
      <c r="C380" s="28">
        <f t="shared" si="17"/>
        <v>8.7241003271537623E-2</v>
      </c>
    </row>
    <row r="381" spans="1:3">
      <c r="A381" s="200" t="s">
        <v>956</v>
      </c>
      <c r="B381" s="44">
        <v>13</v>
      </c>
      <c r="C381" s="28">
        <f t="shared" si="17"/>
        <v>9.4511086877499095E-2</v>
      </c>
    </row>
    <row r="382" spans="1:3">
      <c r="A382" s="200" t="s">
        <v>957</v>
      </c>
      <c r="B382" s="44">
        <v>22</v>
      </c>
      <c r="C382" s="28">
        <f t="shared" si="17"/>
        <v>0.1599418393311523</v>
      </c>
    </row>
    <row r="383" spans="1:3">
      <c r="A383" s="200" t="s">
        <v>958</v>
      </c>
      <c r="B383" s="44">
        <v>20</v>
      </c>
      <c r="C383" s="28">
        <f t="shared" si="17"/>
        <v>0.14540167211922936</v>
      </c>
    </row>
    <row r="384" spans="1:3">
      <c r="A384" s="200" t="s">
        <v>959</v>
      </c>
      <c r="B384" s="44">
        <v>11</v>
      </c>
      <c r="C384" s="28">
        <f t="shared" si="17"/>
        <v>7.9970919665576151E-2</v>
      </c>
    </row>
    <row r="385" spans="1:3">
      <c r="A385" s="200" t="s">
        <v>960</v>
      </c>
      <c r="B385" s="44">
        <v>12</v>
      </c>
      <c r="C385" s="28">
        <f t="shared" si="17"/>
        <v>8.7241003271537623E-2</v>
      </c>
    </row>
    <row r="386" spans="1:3">
      <c r="A386" s="200" t="s">
        <v>961</v>
      </c>
      <c r="B386" s="44">
        <v>23</v>
      </c>
      <c r="C386" s="28">
        <f t="shared" si="17"/>
        <v>0.16721192293711379</v>
      </c>
    </row>
    <row r="387" spans="1:3">
      <c r="A387" s="200" t="s">
        <v>962</v>
      </c>
      <c r="B387" s="44">
        <v>13</v>
      </c>
      <c r="C387" s="28">
        <f t="shared" si="17"/>
        <v>9.4511086877499095E-2</v>
      </c>
    </row>
    <row r="388" spans="1:3">
      <c r="A388" s="200" t="s">
        <v>963</v>
      </c>
      <c r="B388" s="44">
        <v>25</v>
      </c>
      <c r="C388" s="28">
        <f t="shared" si="17"/>
        <v>0.1817520901490367</v>
      </c>
    </row>
    <row r="389" spans="1:3">
      <c r="A389" s="200" t="s">
        <v>964</v>
      </c>
      <c r="B389" s="44">
        <v>22</v>
      </c>
      <c r="C389" s="28">
        <f t="shared" si="17"/>
        <v>0.1599418393311523</v>
      </c>
    </row>
    <row r="390" spans="1:3">
      <c r="A390" s="200" t="s">
        <v>965</v>
      </c>
      <c r="B390" s="44">
        <v>22</v>
      </c>
      <c r="C390" s="28">
        <f t="shared" si="17"/>
        <v>0.1599418393311523</v>
      </c>
    </row>
    <row r="391" spans="1:3">
      <c r="A391" s="200" t="s">
        <v>966</v>
      </c>
      <c r="B391" s="44">
        <v>14</v>
      </c>
      <c r="C391" s="28">
        <f t="shared" si="17"/>
        <v>0.10178117048346055</v>
      </c>
    </row>
    <row r="392" spans="1:3">
      <c r="A392" s="200" t="s">
        <v>967</v>
      </c>
      <c r="B392" s="44">
        <v>9</v>
      </c>
      <c r="C392" s="28">
        <f t="shared" si="17"/>
        <v>6.5430752453653221E-2</v>
      </c>
    </row>
    <row r="393" spans="1:3">
      <c r="A393" s="200" t="s">
        <v>968</v>
      </c>
      <c r="B393" s="44">
        <v>22</v>
      </c>
      <c r="C393" s="28">
        <f t="shared" si="17"/>
        <v>0.1599418393311523</v>
      </c>
    </row>
    <row r="394" spans="1:3">
      <c r="A394" s="200" t="s">
        <v>969</v>
      </c>
      <c r="B394" s="44">
        <v>12</v>
      </c>
      <c r="C394" s="28">
        <f t="shared" si="17"/>
        <v>8.7241003271537623E-2</v>
      </c>
    </row>
    <row r="395" spans="1:3">
      <c r="A395" s="200" t="s">
        <v>970</v>
      </c>
      <c r="B395" s="44">
        <v>22</v>
      </c>
      <c r="C395" s="28">
        <f t="shared" si="17"/>
        <v>0.1599418393311523</v>
      </c>
    </row>
    <row r="396" spans="1:3">
      <c r="A396" s="200" t="s">
        <v>971</v>
      </c>
      <c r="B396" s="44">
        <v>20</v>
      </c>
      <c r="C396" s="28">
        <f t="shared" si="17"/>
        <v>0.14540167211922936</v>
      </c>
    </row>
    <row r="397" spans="1:3">
      <c r="A397" s="200" t="s">
        <v>972</v>
      </c>
      <c r="B397" s="44">
        <v>19</v>
      </c>
      <c r="C397" s="28">
        <f t="shared" si="17"/>
        <v>0.1381315885132679</v>
      </c>
    </row>
    <row r="398" spans="1:3">
      <c r="A398" s="200" t="s">
        <v>973</v>
      </c>
      <c r="B398" s="44">
        <v>11</v>
      </c>
      <c r="C398" s="28">
        <f t="shared" si="17"/>
        <v>7.9970919665576151E-2</v>
      </c>
    </row>
    <row r="399" spans="1:3">
      <c r="A399" s="200" t="s">
        <v>974</v>
      </c>
      <c r="B399" s="44">
        <v>12</v>
      </c>
      <c r="C399" s="28">
        <f t="shared" si="17"/>
        <v>8.7241003271537623E-2</v>
      </c>
    </row>
    <row r="400" spans="1:3">
      <c r="A400" s="200" t="s">
        <v>975</v>
      </c>
      <c r="B400" s="44">
        <v>13</v>
      </c>
      <c r="C400" s="28">
        <f t="shared" si="17"/>
        <v>9.4511086877499095E-2</v>
      </c>
    </row>
    <row r="401" spans="1:3">
      <c r="A401" s="200" t="s">
        <v>976</v>
      </c>
      <c r="B401" s="44">
        <v>17</v>
      </c>
      <c r="C401" s="28">
        <f t="shared" si="17"/>
        <v>0.12359142130134497</v>
      </c>
    </row>
    <row r="402" spans="1:3">
      <c r="A402" s="200" t="s">
        <v>977</v>
      </c>
      <c r="B402" s="44">
        <v>23</v>
      </c>
      <c r="C402" s="28">
        <f t="shared" si="17"/>
        <v>0.16721192293711379</v>
      </c>
    </row>
    <row r="403" spans="1:3">
      <c r="A403" s="200" t="s">
        <v>978</v>
      </c>
      <c r="B403" s="44">
        <v>15</v>
      </c>
      <c r="C403" s="28">
        <f t="shared" si="17"/>
        <v>0.10905125408942203</v>
      </c>
    </row>
    <row r="404" spans="1:3">
      <c r="A404" s="200" t="s">
        <v>979</v>
      </c>
      <c r="B404" s="44">
        <v>12</v>
      </c>
      <c r="C404" s="28">
        <f t="shared" si="17"/>
        <v>8.7241003271537623E-2</v>
      </c>
    </row>
    <row r="405" spans="1:3">
      <c r="A405" s="200" t="s">
        <v>980</v>
      </c>
      <c r="B405" s="44">
        <v>16</v>
      </c>
      <c r="C405" s="28">
        <f t="shared" si="17"/>
        <v>0.1163213376953835</v>
      </c>
    </row>
    <row r="406" spans="1:3">
      <c r="A406" s="200" t="s">
        <v>981</v>
      </c>
      <c r="B406" s="44">
        <v>17</v>
      </c>
      <c r="C406" s="28">
        <f t="shared" si="17"/>
        <v>0.12359142130134497</v>
      </c>
    </row>
    <row r="407" spans="1:3">
      <c r="A407" s="200" t="s">
        <v>982</v>
      </c>
      <c r="B407" s="44">
        <v>11</v>
      </c>
      <c r="C407" s="28">
        <f t="shared" si="17"/>
        <v>7.9970919665576151E-2</v>
      </c>
    </row>
    <row r="408" spans="1:3">
      <c r="A408" s="200" t="s">
        <v>983</v>
      </c>
      <c r="B408" s="44">
        <v>23</v>
      </c>
      <c r="C408" s="28">
        <f t="shared" si="17"/>
        <v>0.16721192293711379</v>
      </c>
    </row>
    <row r="409" spans="1:3">
      <c r="A409" s="200" t="s">
        <v>984</v>
      </c>
      <c r="B409" s="44">
        <v>20</v>
      </c>
      <c r="C409" s="28">
        <f t="shared" ref="C409:C410" si="18">IF(OR(B409=0,B409="X"),"",100*B409/B$8)</f>
        <v>0.14540167211922936</v>
      </c>
    </row>
    <row r="410" spans="1:3">
      <c r="A410" s="200" t="s">
        <v>985</v>
      </c>
      <c r="B410" s="44">
        <v>14</v>
      </c>
      <c r="C410" s="28">
        <f t="shared" si="18"/>
        <v>0.10178117048346055</v>
      </c>
    </row>
    <row r="411" spans="1:3">
      <c r="A411" s="200" t="s">
        <v>986</v>
      </c>
      <c r="B411" s="44">
        <v>15</v>
      </c>
      <c r="C411" s="28">
        <f>IF(OR(B411=0,B411="X"),"",100*B411/B$8)</f>
        <v>0.10905125408942203</v>
      </c>
    </row>
    <row r="412" spans="1:3">
      <c r="A412" s="200" t="s">
        <v>987</v>
      </c>
      <c r="B412" s="44">
        <v>18</v>
      </c>
      <c r="C412" s="28">
        <f t="shared" ref="C412:C414" si="19">IF(OR(B412=0,B412="X"),"",100*B412/B$8)</f>
        <v>0.13086150490730644</v>
      </c>
    </row>
    <row r="413" spans="1:3">
      <c r="A413" s="200" t="s">
        <v>988</v>
      </c>
      <c r="B413" s="44">
        <v>19</v>
      </c>
      <c r="C413" s="28">
        <f t="shared" si="19"/>
        <v>0.1381315885132679</v>
      </c>
    </row>
    <row r="414" spans="1:3">
      <c r="A414" s="200" t="s">
        <v>989</v>
      </c>
      <c r="B414" s="44">
        <v>10</v>
      </c>
      <c r="C414" s="28">
        <f t="shared" si="19"/>
        <v>7.2700836059614679E-2</v>
      </c>
    </row>
    <row r="415" spans="1:3">
      <c r="A415" s="200" t="s">
        <v>990</v>
      </c>
      <c r="B415" s="44">
        <v>24</v>
      </c>
      <c r="C415" s="28">
        <f t="shared" ref="C415:C440" si="20">IF(OR(B415=0,B415="X"),"",100*B415/B$8)</f>
        <v>0.17448200654307525</v>
      </c>
    </row>
    <row r="416" spans="1:3">
      <c r="A416" s="200" t="s">
        <v>991</v>
      </c>
      <c r="B416" s="44">
        <v>15</v>
      </c>
      <c r="C416" s="28">
        <f t="shared" si="20"/>
        <v>0.10905125408942203</v>
      </c>
    </row>
    <row r="417" spans="1:3">
      <c r="A417" s="200" t="s">
        <v>992</v>
      </c>
      <c r="B417" s="44">
        <v>16</v>
      </c>
      <c r="C417" s="28">
        <f t="shared" si="20"/>
        <v>0.1163213376953835</v>
      </c>
    </row>
    <row r="418" spans="1:3">
      <c r="A418" s="200" t="s">
        <v>993</v>
      </c>
      <c r="B418" s="44">
        <v>15</v>
      </c>
      <c r="C418" s="28">
        <f t="shared" si="20"/>
        <v>0.10905125408942203</v>
      </c>
    </row>
    <row r="419" spans="1:3">
      <c r="A419" s="200" t="s">
        <v>994</v>
      </c>
      <c r="B419" s="44">
        <v>10</v>
      </c>
      <c r="C419" s="28">
        <f t="shared" si="20"/>
        <v>7.2700836059614679E-2</v>
      </c>
    </row>
    <row r="420" spans="1:3">
      <c r="A420" s="200" t="s">
        <v>995</v>
      </c>
      <c r="B420" s="44">
        <v>10</v>
      </c>
      <c r="C420" s="28">
        <f t="shared" si="20"/>
        <v>7.2700836059614679E-2</v>
      </c>
    </row>
    <row r="421" spans="1:3">
      <c r="A421" s="200" t="s">
        <v>996</v>
      </c>
      <c r="B421" s="44">
        <v>15</v>
      </c>
      <c r="C421" s="28">
        <f t="shared" si="20"/>
        <v>0.10905125408942203</v>
      </c>
    </row>
    <row r="422" spans="1:3">
      <c r="A422" s="200" t="s">
        <v>997</v>
      </c>
      <c r="B422" s="44">
        <v>8</v>
      </c>
      <c r="C422" s="28">
        <f t="shared" si="20"/>
        <v>5.8160668847691749E-2</v>
      </c>
    </row>
    <row r="423" spans="1:3">
      <c r="A423" s="200" t="s">
        <v>998</v>
      </c>
      <c r="B423" s="44">
        <v>13</v>
      </c>
      <c r="C423" s="28">
        <f t="shared" si="20"/>
        <v>9.4511086877499095E-2</v>
      </c>
    </row>
    <row r="424" spans="1:3">
      <c r="A424" s="200" t="s">
        <v>999</v>
      </c>
      <c r="B424" s="44">
        <v>10</v>
      </c>
      <c r="C424" s="28">
        <f t="shared" si="20"/>
        <v>7.2700836059614679E-2</v>
      </c>
    </row>
    <row r="425" spans="1:3">
      <c r="A425" s="200" t="s">
        <v>1000</v>
      </c>
      <c r="B425" s="44">
        <v>14</v>
      </c>
      <c r="C425" s="28">
        <f t="shared" si="20"/>
        <v>0.10178117048346055</v>
      </c>
    </row>
    <row r="426" spans="1:3">
      <c r="A426" s="200" t="s">
        <v>1001</v>
      </c>
      <c r="B426" s="44">
        <v>17</v>
      </c>
      <c r="C426" s="28">
        <f t="shared" si="20"/>
        <v>0.12359142130134497</v>
      </c>
    </row>
    <row r="427" spans="1:3">
      <c r="A427" s="200" t="s">
        <v>1002</v>
      </c>
      <c r="B427" s="44">
        <v>13</v>
      </c>
      <c r="C427" s="28">
        <f t="shared" si="20"/>
        <v>9.4511086877499095E-2</v>
      </c>
    </row>
    <row r="428" spans="1:3">
      <c r="A428" s="200" t="s">
        <v>1003</v>
      </c>
      <c r="B428" s="44">
        <v>17</v>
      </c>
      <c r="C428" s="28">
        <f t="shared" si="20"/>
        <v>0.12359142130134497</v>
      </c>
    </row>
    <row r="429" spans="1:3">
      <c r="A429" s="200" t="s">
        <v>1004</v>
      </c>
      <c r="B429" s="44">
        <v>9</v>
      </c>
      <c r="C429" s="28">
        <f t="shared" si="20"/>
        <v>6.5430752453653221E-2</v>
      </c>
    </row>
    <row r="430" spans="1:3">
      <c r="A430" s="200" t="s">
        <v>1005</v>
      </c>
      <c r="B430" s="44">
        <v>12</v>
      </c>
      <c r="C430" s="28">
        <f t="shared" si="20"/>
        <v>8.7241003271537623E-2</v>
      </c>
    </row>
    <row r="431" spans="1:3">
      <c r="A431" s="200" t="s">
        <v>1006</v>
      </c>
      <c r="B431" s="44">
        <v>12</v>
      </c>
      <c r="C431" s="28">
        <f t="shared" si="20"/>
        <v>8.7241003271537623E-2</v>
      </c>
    </row>
    <row r="432" spans="1:3">
      <c r="A432" s="200" t="s">
        <v>1007</v>
      </c>
      <c r="B432" s="44">
        <v>16</v>
      </c>
      <c r="C432" s="28">
        <f t="shared" si="20"/>
        <v>0.1163213376953835</v>
      </c>
    </row>
    <row r="433" spans="1:3">
      <c r="A433" s="200" t="s">
        <v>1008</v>
      </c>
      <c r="B433" s="44">
        <v>12</v>
      </c>
      <c r="C433" s="28">
        <f t="shared" si="20"/>
        <v>8.7241003271537623E-2</v>
      </c>
    </row>
    <row r="434" spans="1:3">
      <c r="A434" s="200" t="s">
        <v>1009</v>
      </c>
      <c r="B434" s="44">
        <v>10</v>
      </c>
      <c r="C434" s="28">
        <f t="shared" si="20"/>
        <v>7.2700836059614679E-2</v>
      </c>
    </row>
    <row r="435" spans="1:3">
      <c r="A435" s="200" t="s">
        <v>1010</v>
      </c>
      <c r="B435" s="44">
        <v>7</v>
      </c>
      <c r="C435" s="28">
        <f t="shared" si="20"/>
        <v>5.0890585241730277E-2</v>
      </c>
    </row>
    <row r="436" spans="1:3">
      <c r="A436" s="200" t="s">
        <v>1011</v>
      </c>
      <c r="B436" s="44">
        <v>8</v>
      </c>
      <c r="C436" s="28">
        <f t="shared" si="20"/>
        <v>5.8160668847691749E-2</v>
      </c>
    </row>
    <row r="437" spans="1:3">
      <c r="A437" s="200" t="s">
        <v>1012</v>
      </c>
      <c r="B437" s="44">
        <v>6</v>
      </c>
      <c r="C437" s="28">
        <f t="shared" si="20"/>
        <v>4.3620501635768812E-2</v>
      </c>
    </row>
    <row r="438" spans="1:3">
      <c r="A438" s="200" t="s">
        <v>1013</v>
      </c>
      <c r="B438" s="44">
        <v>9</v>
      </c>
      <c r="C438" s="28">
        <f t="shared" si="20"/>
        <v>6.5430752453653221E-2</v>
      </c>
    </row>
    <row r="439" spans="1:3">
      <c r="A439" s="200" t="s">
        <v>1014</v>
      </c>
      <c r="B439" s="44">
        <v>7</v>
      </c>
      <c r="C439" s="28">
        <f t="shared" si="20"/>
        <v>5.0890585241730277E-2</v>
      </c>
    </row>
    <row r="440" spans="1:3">
      <c r="A440" s="200" t="s">
        <v>1015</v>
      </c>
      <c r="B440" s="44">
        <v>10</v>
      </c>
      <c r="C440" s="28">
        <f t="shared" si="20"/>
        <v>7.2700836059614679E-2</v>
      </c>
    </row>
    <row r="441" spans="1:3">
      <c r="A441" s="200" t="s">
        <v>1016</v>
      </c>
      <c r="B441" s="44">
        <v>10</v>
      </c>
      <c r="C441" s="28">
        <f t="shared" ref="C441:C442" si="21">IF(OR(B441=0,B441="X"),"",100*B441/B$8)</f>
        <v>7.2700836059614679E-2</v>
      </c>
    </row>
    <row r="442" spans="1:3">
      <c r="A442" s="200" t="s">
        <v>1017</v>
      </c>
      <c r="B442" s="44" t="s">
        <v>272</v>
      </c>
      <c r="C442" s="28" t="str">
        <f t="shared" si="21"/>
        <v/>
      </c>
    </row>
    <row r="443" spans="1:3">
      <c r="A443" s="200" t="s">
        <v>1018</v>
      </c>
      <c r="B443" s="44">
        <v>4</v>
      </c>
      <c r="C443" s="28">
        <f t="shared" ref="C443:C457" si="22">IF(OR(B443=0,B443="X"),"",100*B443/B$8)</f>
        <v>2.9080334423845874E-2</v>
      </c>
    </row>
    <row r="444" spans="1:3">
      <c r="A444" s="200" t="s">
        <v>1019</v>
      </c>
      <c r="B444" s="44">
        <v>8</v>
      </c>
      <c r="C444" s="28">
        <f t="shared" si="22"/>
        <v>5.8160668847691749E-2</v>
      </c>
    </row>
    <row r="445" spans="1:3">
      <c r="A445" s="200" t="s">
        <v>1020</v>
      </c>
      <c r="B445" s="44">
        <v>4</v>
      </c>
      <c r="C445" s="28">
        <f t="shared" si="22"/>
        <v>2.9080334423845874E-2</v>
      </c>
    </row>
    <row r="446" spans="1:3">
      <c r="A446" s="200" t="s">
        <v>1021</v>
      </c>
      <c r="B446" s="44">
        <v>10</v>
      </c>
      <c r="C446" s="28">
        <f t="shared" si="22"/>
        <v>7.2700836059614679E-2</v>
      </c>
    </row>
    <row r="447" spans="1:3">
      <c r="A447" s="200" t="s">
        <v>1022</v>
      </c>
      <c r="B447" s="44" t="s">
        <v>272</v>
      </c>
      <c r="C447" s="28" t="str">
        <f t="shared" si="22"/>
        <v/>
      </c>
    </row>
    <row r="448" spans="1:3">
      <c r="A448" s="200" t="s">
        <v>1023</v>
      </c>
      <c r="B448" s="44">
        <v>6</v>
      </c>
      <c r="C448" s="28">
        <f t="shared" si="22"/>
        <v>4.3620501635768812E-2</v>
      </c>
    </row>
    <row r="449" spans="1:3">
      <c r="A449" s="200" t="s">
        <v>1024</v>
      </c>
      <c r="B449" s="44" t="s">
        <v>272</v>
      </c>
      <c r="C449" s="28" t="str">
        <f t="shared" si="22"/>
        <v/>
      </c>
    </row>
    <row r="450" spans="1:3">
      <c r="A450" s="200" t="s">
        <v>1025</v>
      </c>
      <c r="B450" s="44" t="s">
        <v>272</v>
      </c>
      <c r="C450" s="28" t="str">
        <f t="shared" si="22"/>
        <v/>
      </c>
    </row>
    <row r="451" spans="1:3">
      <c r="A451" s="200" t="s">
        <v>1026</v>
      </c>
      <c r="B451" s="44">
        <v>5</v>
      </c>
      <c r="C451" s="28">
        <f t="shared" si="22"/>
        <v>3.635041802980734E-2</v>
      </c>
    </row>
    <row r="452" spans="1:3">
      <c r="A452" s="200" t="s">
        <v>1027</v>
      </c>
      <c r="B452" s="44" t="s">
        <v>272</v>
      </c>
      <c r="C452" s="28" t="str">
        <f t="shared" si="22"/>
        <v/>
      </c>
    </row>
    <row r="453" spans="1:3">
      <c r="A453" s="200" t="s">
        <v>1028</v>
      </c>
      <c r="B453" s="44" t="s">
        <v>272</v>
      </c>
      <c r="C453" s="28" t="str">
        <f t="shared" si="22"/>
        <v/>
      </c>
    </row>
    <row r="454" spans="1:3">
      <c r="A454" s="200" t="s">
        <v>1029</v>
      </c>
      <c r="B454" s="44">
        <v>0</v>
      </c>
      <c r="C454" s="28" t="str">
        <f t="shared" si="22"/>
        <v/>
      </c>
    </row>
    <row r="455" spans="1:3">
      <c r="A455" s="200" t="s">
        <v>1030</v>
      </c>
      <c r="B455" s="44">
        <v>0</v>
      </c>
      <c r="C455" s="28" t="str">
        <f t="shared" si="22"/>
        <v/>
      </c>
    </row>
    <row r="456" spans="1:3">
      <c r="A456" s="200" t="s">
        <v>1031</v>
      </c>
      <c r="B456" s="44" t="s">
        <v>272</v>
      </c>
      <c r="C456" s="28" t="str">
        <f t="shared" si="22"/>
        <v/>
      </c>
    </row>
    <row r="457" spans="1:3" ht="14.25" thickBot="1">
      <c r="A457" s="200" t="s">
        <v>1032</v>
      </c>
      <c r="B457" s="44">
        <v>36</v>
      </c>
      <c r="C457" s="28">
        <f t="shared" si="22"/>
        <v>0.26172300981461288</v>
      </c>
    </row>
    <row r="458" spans="1:3" ht="14.25" thickTop="1">
      <c r="A458" s="356"/>
      <c r="B458" s="356"/>
      <c r="C458" s="356"/>
    </row>
  </sheetData>
  <mergeCells count="4">
    <mergeCell ref="B6:C6"/>
    <mergeCell ref="A6:A7"/>
    <mergeCell ref="A5:C5"/>
    <mergeCell ref="A458:C458"/>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zoomScaleNormal="100" workbookViewId="0"/>
  </sheetViews>
  <sheetFormatPr defaultRowHeight="12.75"/>
  <cols>
    <col min="1" max="1" width="21.83203125" style="162" customWidth="1"/>
    <col min="2" max="2" width="9.33203125" style="159" customWidth="1"/>
    <col min="3" max="3" width="10.33203125" style="159" customWidth="1"/>
    <col min="4" max="6" width="9.33203125" style="159"/>
    <col min="7" max="7" width="7.83203125" style="159" customWidth="1"/>
    <col min="8" max="16384" width="9.33203125" style="159"/>
  </cols>
  <sheetData>
    <row r="1" spans="1:7" ht="22.5" customHeight="1">
      <c r="A1" s="17" t="s">
        <v>232</v>
      </c>
      <c r="B1" s="76"/>
      <c r="C1" s="76"/>
      <c r="D1" s="76"/>
      <c r="E1" s="76"/>
      <c r="F1" s="76"/>
      <c r="G1" s="76"/>
    </row>
    <row r="2" spans="1:7" ht="14.25">
      <c r="A2" s="58" t="str">
        <f>'Övergripande statistik'!A2</f>
        <v>Avlidna i covid-19 enligt dödsorsaksintyg inkomna fram till den 6 juni 2021</v>
      </c>
      <c r="B2" s="76"/>
      <c r="C2" s="76"/>
      <c r="D2" s="76"/>
      <c r="E2" s="76"/>
      <c r="F2" s="76"/>
      <c r="G2" s="76"/>
    </row>
    <row r="4" spans="1:7">
      <c r="A4" s="160"/>
    </row>
    <row r="5" spans="1:7" ht="42.75" customHeight="1">
      <c r="A5" s="357"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57"/>
      <c r="C5" s="357"/>
    </row>
    <row r="6" spans="1:7">
      <c r="A6" s="164"/>
      <c r="B6" s="358" t="s">
        <v>125</v>
      </c>
      <c r="C6" s="358"/>
      <c r="D6" s="358"/>
      <c r="E6" s="358"/>
      <c r="F6" s="358"/>
      <c r="G6" s="358"/>
    </row>
    <row r="7" spans="1:7">
      <c r="A7" s="359" t="s">
        <v>231</v>
      </c>
      <c r="B7" s="360" t="s">
        <v>7</v>
      </c>
      <c r="C7" s="361"/>
      <c r="D7" s="360" t="s">
        <v>256</v>
      </c>
      <c r="E7" s="361"/>
      <c r="F7" s="360" t="s">
        <v>172</v>
      </c>
      <c r="G7" s="361"/>
    </row>
    <row r="8" spans="1:7">
      <c r="A8" s="351"/>
      <c r="B8" s="5" t="s">
        <v>10</v>
      </c>
      <c r="C8" s="5" t="s">
        <v>133</v>
      </c>
      <c r="D8" s="5" t="s">
        <v>10</v>
      </c>
      <c r="E8" s="5" t="s">
        <v>157</v>
      </c>
      <c r="F8" s="5" t="s">
        <v>10</v>
      </c>
      <c r="G8" s="5" t="s">
        <v>157</v>
      </c>
    </row>
    <row r="9" spans="1:7" ht="14.25">
      <c r="A9" s="195" t="s">
        <v>583</v>
      </c>
      <c r="B9" s="163">
        <v>13755</v>
      </c>
      <c r="C9" s="163">
        <v>100</v>
      </c>
      <c r="D9" s="163">
        <v>5679</v>
      </c>
      <c r="E9" s="163">
        <v>41.29</v>
      </c>
      <c r="F9" s="163">
        <v>3641</v>
      </c>
      <c r="G9" s="163">
        <v>26.47</v>
      </c>
    </row>
    <row r="10" spans="1:7" ht="14.25">
      <c r="A10" s="196" t="s">
        <v>1033</v>
      </c>
      <c r="B10" s="193">
        <v>36</v>
      </c>
      <c r="C10" s="193">
        <v>0.26</v>
      </c>
      <c r="D10" s="193">
        <v>0</v>
      </c>
      <c r="E10" s="193">
        <v>0</v>
      </c>
      <c r="F10" s="193">
        <v>0</v>
      </c>
      <c r="G10" s="193">
        <v>0</v>
      </c>
    </row>
    <row r="11" spans="1:7" ht="14.25">
      <c r="A11" s="197" t="s">
        <v>1034</v>
      </c>
      <c r="B11" s="194" t="s">
        <v>272</v>
      </c>
      <c r="C11" s="194"/>
      <c r="D11" s="194">
        <v>0</v>
      </c>
      <c r="E11" s="194">
        <v>0</v>
      </c>
      <c r="F11" s="194">
        <v>0</v>
      </c>
      <c r="G11" s="194">
        <v>0</v>
      </c>
    </row>
    <row r="12" spans="1:7" ht="14.25">
      <c r="A12" s="197" t="s">
        <v>1035</v>
      </c>
      <c r="B12" s="194" t="s">
        <v>272</v>
      </c>
      <c r="C12" s="194"/>
      <c r="D12" s="194">
        <v>0</v>
      </c>
      <c r="E12" s="194">
        <v>0</v>
      </c>
      <c r="F12" s="194">
        <v>0</v>
      </c>
      <c r="G12" s="194">
        <v>0</v>
      </c>
    </row>
    <row r="13" spans="1:7" ht="14.25">
      <c r="A13" s="197" t="s">
        <v>1036</v>
      </c>
      <c r="B13" s="194">
        <v>44</v>
      </c>
      <c r="C13" s="194">
        <v>0.32</v>
      </c>
      <c r="D13" s="194">
        <v>13</v>
      </c>
      <c r="E13" s="194">
        <v>29.55</v>
      </c>
      <c r="F13" s="194">
        <v>14</v>
      </c>
      <c r="G13" s="194">
        <v>31.82</v>
      </c>
    </row>
    <row r="14" spans="1:7" ht="14.25">
      <c r="A14" s="197" t="s">
        <v>1037</v>
      </c>
      <c r="B14" s="194">
        <v>188</v>
      </c>
      <c r="C14" s="194">
        <v>1.37</v>
      </c>
      <c r="D14" s="194">
        <v>54</v>
      </c>
      <c r="E14" s="194">
        <v>28.72</v>
      </c>
      <c r="F14" s="194">
        <v>40</v>
      </c>
      <c r="G14" s="194">
        <v>21.28</v>
      </c>
    </row>
    <row r="15" spans="1:7" ht="14.25">
      <c r="A15" s="197" t="s">
        <v>1038</v>
      </c>
      <c r="B15" s="194">
        <v>472</v>
      </c>
      <c r="C15" s="194">
        <v>3.43</v>
      </c>
      <c r="D15" s="194">
        <v>197</v>
      </c>
      <c r="E15" s="194">
        <v>41.74</v>
      </c>
      <c r="F15" s="194">
        <v>120</v>
      </c>
      <c r="G15" s="194">
        <v>25.42</v>
      </c>
    </row>
    <row r="16" spans="1:7" ht="14.25">
      <c r="A16" s="197" t="s">
        <v>1039</v>
      </c>
      <c r="B16" s="194">
        <v>737</v>
      </c>
      <c r="C16" s="194">
        <v>5.36</v>
      </c>
      <c r="D16" s="194">
        <v>320</v>
      </c>
      <c r="E16" s="194">
        <v>43.42</v>
      </c>
      <c r="F16" s="194">
        <v>198</v>
      </c>
      <c r="G16" s="194">
        <v>26.87</v>
      </c>
    </row>
    <row r="17" spans="1:7" ht="14.25">
      <c r="A17" s="197" t="s">
        <v>1040</v>
      </c>
      <c r="B17" s="194">
        <v>728</v>
      </c>
      <c r="C17" s="194">
        <v>5.29</v>
      </c>
      <c r="D17" s="194">
        <v>396</v>
      </c>
      <c r="E17" s="194">
        <v>54.4</v>
      </c>
      <c r="F17" s="194">
        <v>167</v>
      </c>
      <c r="G17" s="194">
        <v>22.94</v>
      </c>
    </row>
    <row r="18" spans="1:7" ht="14.25">
      <c r="A18" s="197" t="s">
        <v>1041</v>
      </c>
      <c r="B18" s="194">
        <v>594</v>
      </c>
      <c r="C18" s="194">
        <v>4.32</v>
      </c>
      <c r="D18" s="194">
        <v>292</v>
      </c>
      <c r="E18" s="194">
        <v>49.16</v>
      </c>
      <c r="F18" s="194">
        <v>148</v>
      </c>
      <c r="G18" s="194">
        <v>24.92</v>
      </c>
    </row>
    <row r="19" spans="1:7" ht="14.25">
      <c r="A19" s="197" t="s">
        <v>1042</v>
      </c>
      <c r="B19" s="194">
        <v>555</v>
      </c>
      <c r="C19" s="194">
        <v>4.03</v>
      </c>
      <c r="D19" s="194">
        <v>293</v>
      </c>
      <c r="E19" s="194">
        <v>52.79</v>
      </c>
      <c r="F19" s="194">
        <v>137</v>
      </c>
      <c r="G19" s="194">
        <v>24.68</v>
      </c>
    </row>
    <row r="20" spans="1:7" ht="14.25">
      <c r="A20" s="197" t="s">
        <v>1043</v>
      </c>
      <c r="B20" s="194">
        <v>499</v>
      </c>
      <c r="C20" s="194">
        <v>3.63</v>
      </c>
      <c r="D20" s="194">
        <v>250</v>
      </c>
      <c r="E20" s="194">
        <v>50.1</v>
      </c>
      <c r="F20" s="194">
        <v>122</v>
      </c>
      <c r="G20" s="194">
        <v>24.45</v>
      </c>
    </row>
    <row r="21" spans="1:7" ht="14.25">
      <c r="A21" s="197" t="s">
        <v>1044</v>
      </c>
      <c r="B21" s="194">
        <v>382</v>
      </c>
      <c r="C21" s="194">
        <v>2.78</v>
      </c>
      <c r="D21" s="194">
        <v>194</v>
      </c>
      <c r="E21" s="194">
        <v>50.79</v>
      </c>
      <c r="F21" s="194">
        <v>99</v>
      </c>
      <c r="G21" s="194">
        <v>25.92</v>
      </c>
    </row>
    <row r="22" spans="1:7" ht="14.25">
      <c r="A22" s="197" t="s">
        <v>1045</v>
      </c>
      <c r="B22" s="194">
        <v>342</v>
      </c>
      <c r="C22" s="194">
        <v>2.4900000000000002</v>
      </c>
      <c r="D22" s="194">
        <v>165</v>
      </c>
      <c r="E22" s="194">
        <v>48.25</v>
      </c>
      <c r="F22" s="194">
        <v>92</v>
      </c>
      <c r="G22" s="194">
        <v>26.9</v>
      </c>
    </row>
    <row r="23" spans="1:7" ht="14.25">
      <c r="A23" s="197" t="s">
        <v>1046</v>
      </c>
      <c r="B23" s="194">
        <v>258</v>
      </c>
      <c r="C23" s="194">
        <v>1.88</v>
      </c>
      <c r="D23" s="194">
        <v>100</v>
      </c>
      <c r="E23" s="194">
        <v>38.76</v>
      </c>
      <c r="F23" s="194">
        <v>91</v>
      </c>
      <c r="G23" s="194">
        <v>35.270000000000003</v>
      </c>
    </row>
    <row r="24" spans="1:7" ht="14.25">
      <c r="A24" s="197" t="s">
        <v>1047</v>
      </c>
      <c r="B24" s="194">
        <v>254</v>
      </c>
      <c r="C24" s="194">
        <v>1.85</v>
      </c>
      <c r="D24" s="194">
        <v>95</v>
      </c>
      <c r="E24" s="194">
        <v>37.4</v>
      </c>
      <c r="F24" s="194">
        <v>88</v>
      </c>
      <c r="G24" s="194">
        <v>34.65</v>
      </c>
    </row>
    <row r="25" spans="1:7" ht="14.25">
      <c r="A25" s="197" t="s">
        <v>1048</v>
      </c>
      <c r="B25" s="194">
        <v>229</v>
      </c>
      <c r="C25" s="194">
        <v>1.66</v>
      </c>
      <c r="D25" s="194">
        <v>100</v>
      </c>
      <c r="E25" s="194">
        <v>43.67</v>
      </c>
      <c r="F25" s="194">
        <v>67</v>
      </c>
      <c r="G25" s="194">
        <v>29.26</v>
      </c>
    </row>
    <row r="26" spans="1:7" ht="14.25">
      <c r="A26" s="197" t="s">
        <v>1049</v>
      </c>
      <c r="B26" s="194">
        <v>189</v>
      </c>
      <c r="C26" s="194">
        <v>1.37</v>
      </c>
      <c r="D26" s="194">
        <v>84</v>
      </c>
      <c r="E26" s="194">
        <v>44.44</v>
      </c>
      <c r="F26" s="194">
        <v>55</v>
      </c>
      <c r="G26" s="194">
        <v>29.1</v>
      </c>
    </row>
    <row r="27" spans="1:7" ht="14.25">
      <c r="A27" s="197" t="s">
        <v>1050</v>
      </c>
      <c r="B27" s="194">
        <v>133</v>
      </c>
      <c r="C27" s="194">
        <v>0.97</v>
      </c>
      <c r="D27" s="194">
        <v>65</v>
      </c>
      <c r="E27" s="194">
        <v>48.87</v>
      </c>
      <c r="F27" s="194">
        <v>38</v>
      </c>
      <c r="G27" s="194">
        <v>28.57</v>
      </c>
    </row>
    <row r="28" spans="1:7" ht="14.25">
      <c r="A28" s="197" t="s">
        <v>1051</v>
      </c>
      <c r="B28" s="194">
        <v>85</v>
      </c>
      <c r="C28" s="194">
        <v>0.62</v>
      </c>
      <c r="D28" s="194">
        <v>45</v>
      </c>
      <c r="E28" s="194">
        <v>52.94</v>
      </c>
      <c r="F28" s="194">
        <v>17</v>
      </c>
      <c r="G28" s="194">
        <v>20</v>
      </c>
    </row>
    <row r="29" spans="1:7" ht="14.25">
      <c r="A29" s="197" t="s">
        <v>1052</v>
      </c>
      <c r="B29" s="194">
        <v>77</v>
      </c>
      <c r="C29" s="194">
        <v>0.56000000000000005</v>
      </c>
      <c r="D29" s="194">
        <v>37</v>
      </c>
      <c r="E29" s="194">
        <v>48.05</v>
      </c>
      <c r="F29" s="194">
        <v>17</v>
      </c>
      <c r="G29" s="194">
        <v>22.08</v>
      </c>
    </row>
    <row r="30" spans="1:7" ht="14.25">
      <c r="A30" s="197" t="s">
        <v>1053</v>
      </c>
      <c r="B30" s="194">
        <v>65</v>
      </c>
      <c r="C30" s="194">
        <v>0.47</v>
      </c>
      <c r="D30" s="194">
        <v>26</v>
      </c>
      <c r="E30" s="194">
        <v>40</v>
      </c>
      <c r="F30" s="194">
        <v>18</v>
      </c>
      <c r="G30" s="194">
        <v>27.69</v>
      </c>
    </row>
    <row r="31" spans="1:7" ht="14.25">
      <c r="A31" s="197" t="s">
        <v>1054</v>
      </c>
      <c r="B31" s="194">
        <v>30</v>
      </c>
      <c r="C31" s="194">
        <v>0.22</v>
      </c>
      <c r="D31" s="194">
        <v>14</v>
      </c>
      <c r="E31" s="194">
        <v>46.67</v>
      </c>
      <c r="F31" s="194">
        <v>4</v>
      </c>
      <c r="G31" s="194">
        <v>13.33</v>
      </c>
    </row>
    <row r="32" spans="1:7" ht="14.25">
      <c r="A32" s="197" t="s">
        <v>1055</v>
      </c>
      <c r="B32" s="194">
        <v>24</v>
      </c>
      <c r="C32" s="194">
        <v>0.17</v>
      </c>
      <c r="D32" s="194">
        <v>6</v>
      </c>
      <c r="E32" s="194">
        <v>25</v>
      </c>
      <c r="F32" s="194">
        <v>7</v>
      </c>
      <c r="G32" s="194">
        <v>29.17</v>
      </c>
    </row>
    <row r="33" spans="1:8" ht="14.25">
      <c r="A33" s="197" t="s">
        <v>1056</v>
      </c>
      <c r="B33" s="194">
        <v>24</v>
      </c>
      <c r="C33" s="194">
        <v>0.17</v>
      </c>
      <c r="D33" s="194">
        <v>10</v>
      </c>
      <c r="E33" s="194">
        <v>41.67</v>
      </c>
      <c r="F33" s="194">
        <v>9</v>
      </c>
      <c r="G33" s="194">
        <v>37.5</v>
      </c>
      <c r="H33" s="161"/>
    </row>
    <row r="34" spans="1:8" ht="14.25">
      <c r="A34" s="197" t="s">
        <v>1057</v>
      </c>
      <c r="B34" s="194">
        <v>16</v>
      </c>
      <c r="C34" s="194">
        <v>0.12</v>
      </c>
      <c r="D34" s="194">
        <v>7</v>
      </c>
      <c r="E34" s="194">
        <v>43.75</v>
      </c>
      <c r="F34" s="194" t="s">
        <v>272</v>
      </c>
      <c r="G34" s="194"/>
    </row>
    <row r="35" spans="1:8" ht="14.25">
      <c r="A35" s="197" t="s">
        <v>1058</v>
      </c>
      <c r="B35" s="194">
        <v>16</v>
      </c>
      <c r="C35" s="194">
        <v>0.12</v>
      </c>
      <c r="D35" s="194">
        <v>4</v>
      </c>
      <c r="E35" s="194">
        <v>25</v>
      </c>
      <c r="F35" s="194">
        <v>5</v>
      </c>
      <c r="G35" s="194">
        <v>31.25</v>
      </c>
    </row>
    <row r="36" spans="1:8" ht="14.25">
      <c r="A36" s="197" t="s">
        <v>1059</v>
      </c>
      <c r="B36" s="194">
        <v>13</v>
      </c>
      <c r="C36" s="194">
        <v>0.09</v>
      </c>
      <c r="D36" s="194" t="s">
        <v>272</v>
      </c>
      <c r="E36" s="194"/>
      <c r="F36" s="194">
        <v>5</v>
      </c>
      <c r="G36" s="194">
        <v>38.46</v>
      </c>
    </row>
    <row r="37" spans="1:8" ht="14.25">
      <c r="A37" s="197" t="s">
        <v>1060</v>
      </c>
      <c r="B37" s="194">
        <v>10</v>
      </c>
      <c r="C37" s="194">
        <v>7.0000000000000007E-2</v>
      </c>
      <c r="D37" s="194">
        <v>0</v>
      </c>
      <c r="E37" s="194">
        <v>0</v>
      </c>
      <c r="F37" s="194">
        <v>4</v>
      </c>
      <c r="G37" s="194">
        <v>40</v>
      </c>
    </row>
    <row r="38" spans="1:8" ht="14.25">
      <c r="A38" s="197" t="s">
        <v>1061</v>
      </c>
      <c r="B38" s="194">
        <v>13</v>
      </c>
      <c r="C38" s="194">
        <v>0.09</v>
      </c>
      <c r="D38" s="194">
        <v>4</v>
      </c>
      <c r="E38" s="194">
        <v>30.77</v>
      </c>
      <c r="F38" s="194">
        <v>4</v>
      </c>
      <c r="G38" s="194">
        <v>30.77</v>
      </c>
    </row>
    <row r="39" spans="1:8" ht="14.25">
      <c r="A39" s="197" t="s">
        <v>1062</v>
      </c>
      <c r="B39" s="194">
        <v>9</v>
      </c>
      <c r="C39" s="194">
        <v>7.0000000000000007E-2</v>
      </c>
      <c r="D39" s="194" t="s">
        <v>272</v>
      </c>
      <c r="E39" s="194"/>
      <c r="F39" s="194" t="s">
        <v>272</v>
      </c>
      <c r="G39" s="194"/>
    </row>
    <row r="40" spans="1:8" ht="14.25">
      <c r="A40" s="197" t="s">
        <v>1063</v>
      </c>
      <c r="B40" s="194">
        <v>13</v>
      </c>
      <c r="C40" s="194">
        <v>0.09</v>
      </c>
      <c r="D40" s="194" t="s">
        <v>272</v>
      </c>
      <c r="E40" s="194"/>
      <c r="F40" s="194" t="s">
        <v>272</v>
      </c>
      <c r="G40" s="194"/>
    </row>
    <row r="41" spans="1:8" ht="14.25">
      <c r="A41" s="197" t="s">
        <v>1064</v>
      </c>
      <c r="B41" s="194">
        <v>14</v>
      </c>
      <c r="C41" s="194">
        <v>0.1</v>
      </c>
      <c r="D41" s="194">
        <v>6</v>
      </c>
      <c r="E41" s="194">
        <v>42.86</v>
      </c>
      <c r="F41" s="194" t="s">
        <v>272</v>
      </c>
      <c r="G41" s="194"/>
    </row>
    <row r="42" spans="1:8" ht="14.25">
      <c r="A42" s="197" t="s">
        <v>1065</v>
      </c>
      <c r="B42" s="194">
        <v>21</v>
      </c>
      <c r="C42" s="194">
        <v>0.15</v>
      </c>
      <c r="D42" s="194">
        <v>8</v>
      </c>
      <c r="E42" s="194">
        <v>38.1</v>
      </c>
      <c r="F42" s="194">
        <v>5</v>
      </c>
      <c r="G42" s="194">
        <v>23.81</v>
      </c>
    </row>
    <row r="43" spans="1:8" ht="14.25">
      <c r="A43" s="197" t="s">
        <v>1066</v>
      </c>
      <c r="B43" s="194">
        <v>16</v>
      </c>
      <c r="C43" s="194">
        <v>0.12</v>
      </c>
      <c r="D43" s="194">
        <v>7</v>
      </c>
      <c r="E43" s="194">
        <v>43.75</v>
      </c>
      <c r="F43" s="194">
        <v>7</v>
      </c>
      <c r="G43" s="194">
        <v>43.75</v>
      </c>
    </row>
    <row r="44" spans="1:8" ht="14.25">
      <c r="A44" s="197" t="s">
        <v>1067</v>
      </c>
      <c r="B44" s="194">
        <v>34</v>
      </c>
      <c r="C44" s="194">
        <v>0.25</v>
      </c>
      <c r="D44" s="194">
        <v>20</v>
      </c>
      <c r="E44" s="194">
        <v>58.82</v>
      </c>
      <c r="F44" s="194">
        <v>7</v>
      </c>
      <c r="G44" s="194">
        <v>20.59</v>
      </c>
    </row>
    <row r="45" spans="1:8" ht="14.25">
      <c r="A45" s="197" t="s">
        <v>1068</v>
      </c>
      <c r="B45" s="194">
        <v>73</v>
      </c>
      <c r="C45" s="194">
        <v>0.53</v>
      </c>
      <c r="D45" s="194">
        <v>49</v>
      </c>
      <c r="E45" s="194">
        <v>67.12</v>
      </c>
      <c r="F45" s="194">
        <v>15</v>
      </c>
      <c r="G45" s="194">
        <v>20.55</v>
      </c>
    </row>
    <row r="46" spans="1:8" ht="14.25">
      <c r="A46" s="197" t="s">
        <v>1069</v>
      </c>
      <c r="B46" s="194">
        <v>141</v>
      </c>
      <c r="C46" s="194">
        <v>1.03</v>
      </c>
      <c r="D46" s="194">
        <v>65</v>
      </c>
      <c r="E46" s="194">
        <v>46.1</v>
      </c>
      <c r="F46" s="194">
        <v>36</v>
      </c>
      <c r="G46" s="194">
        <v>25.53</v>
      </c>
    </row>
    <row r="47" spans="1:8" ht="14.25">
      <c r="A47" s="197" t="s">
        <v>1070</v>
      </c>
      <c r="B47" s="194">
        <v>194</v>
      </c>
      <c r="C47" s="194">
        <v>1.41</v>
      </c>
      <c r="D47" s="194">
        <v>98</v>
      </c>
      <c r="E47" s="194">
        <v>50.52</v>
      </c>
      <c r="F47" s="194">
        <v>53</v>
      </c>
      <c r="G47" s="194">
        <v>27.32</v>
      </c>
    </row>
    <row r="48" spans="1:8" ht="14.25">
      <c r="A48" s="197" t="s">
        <v>1071</v>
      </c>
      <c r="B48" s="194">
        <v>305</v>
      </c>
      <c r="C48" s="194">
        <v>2.2200000000000002</v>
      </c>
      <c r="D48" s="194">
        <v>178</v>
      </c>
      <c r="E48" s="194">
        <v>58.36</v>
      </c>
      <c r="F48" s="194">
        <v>59</v>
      </c>
      <c r="G48" s="194">
        <v>19.34</v>
      </c>
    </row>
    <row r="49" spans="1:7" ht="14.25">
      <c r="A49" s="197" t="s">
        <v>1072</v>
      </c>
      <c r="B49" s="194">
        <v>356</v>
      </c>
      <c r="C49" s="194">
        <v>2.59</v>
      </c>
      <c r="D49" s="194">
        <v>176</v>
      </c>
      <c r="E49" s="194">
        <v>49.44</v>
      </c>
      <c r="F49" s="194">
        <v>97</v>
      </c>
      <c r="G49" s="194">
        <v>27.25</v>
      </c>
    </row>
    <row r="50" spans="1:7" ht="14.25">
      <c r="A50" s="197" t="s">
        <v>1073</v>
      </c>
      <c r="B50" s="194">
        <v>413</v>
      </c>
      <c r="C50" s="194">
        <v>3</v>
      </c>
      <c r="D50" s="194">
        <v>194</v>
      </c>
      <c r="E50" s="194">
        <v>46.97</v>
      </c>
      <c r="F50" s="194">
        <v>126</v>
      </c>
      <c r="G50" s="194">
        <v>30.51</v>
      </c>
    </row>
    <row r="51" spans="1:7" ht="14.25">
      <c r="A51" s="197" t="s">
        <v>1074</v>
      </c>
      <c r="B51" s="194">
        <v>418</v>
      </c>
      <c r="C51" s="194">
        <v>3.04</v>
      </c>
      <c r="D51" s="194">
        <v>236</v>
      </c>
      <c r="E51" s="194">
        <v>56.46</v>
      </c>
      <c r="F51" s="194">
        <v>105</v>
      </c>
      <c r="G51" s="194">
        <v>25.12</v>
      </c>
    </row>
    <row r="52" spans="1:7" ht="14.25">
      <c r="A52" s="197" t="s">
        <v>1075</v>
      </c>
      <c r="B52" s="194">
        <v>536</v>
      </c>
      <c r="C52" s="194">
        <v>3.9</v>
      </c>
      <c r="D52" s="194">
        <v>245</v>
      </c>
      <c r="E52" s="194">
        <v>45.71</v>
      </c>
      <c r="F52" s="194">
        <v>165</v>
      </c>
      <c r="G52" s="194">
        <v>30.78</v>
      </c>
    </row>
    <row r="53" spans="1:7" ht="14.25">
      <c r="A53" s="197" t="s">
        <v>1076</v>
      </c>
      <c r="B53" s="194">
        <v>554</v>
      </c>
      <c r="C53" s="194">
        <v>4.03</v>
      </c>
      <c r="D53" s="194">
        <v>252</v>
      </c>
      <c r="E53" s="194">
        <v>45.49</v>
      </c>
      <c r="F53" s="194">
        <v>158</v>
      </c>
      <c r="G53" s="194">
        <v>28.52</v>
      </c>
    </row>
    <row r="54" spans="1:7" ht="14.25">
      <c r="A54" s="197" t="s">
        <v>1077</v>
      </c>
      <c r="B54" s="194">
        <v>601</v>
      </c>
      <c r="C54" s="194">
        <v>4.37</v>
      </c>
      <c r="D54" s="194">
        <v>253</v>
      </c>
      <c r="E54" s="194">
        <v>42.1</v>
      </c>
      <c r="F54" s="194">
        <v>169</v>
      </c>
      <c r="G54" s="194">
        <v>28.12</v>
      </c>
    </row>
    <row r="55" spans="1:7" ht="14.25">
      <c r="A55" s="197" t="s">
        <v>1078</v>
      </c>
      <c r="B55" s="194">
        <v>580</v>
      </c>
      <c r="C55" s="194">
        <v>4.22</v>
      </c>
      <c r="D55" s="194">
        <v>256</v>
      </c>
      <c r="E55" s="194">
        <v>44.14</v>
      </c>
      <c r="F55" s="194">
        <v>161</v>
      </c>
      <c r="G55" s="194">
        <v>27.76</v>
      </c>
    </row>
    <row r="56" spans="1:7" ht="14.25">
      <c r="A56" s="197" t="s">
        <v>1079</v>
      </c>
      <c r="B56" s="194">
        <v>561</v>
      </c>
      <c r="C56" s="194">
        <v>4.08</v>
      </c>
      <c r="D56" s="194">
        <v>225</v>
      </c>
      <c r="E56" s="194">
        <v>40.11</v>
      </c>
      <c r="F56" s="194">
        <v>143</v>
      </c>
      <c r="G56" s="194">
        <v>25.49</v>
      </c>
    </row>
    <row r="57" spans="1:7" ht="14.25">
      <c r="A57" s="197" t="s">
        <v>1080</v>
      </c>
      <c r="B57" s="194">
        <v>476</v>
      </c>
      <c r="C57" s="194">
        <v>3.46</v>
      </c>
      <c r="D57" s="194">
        <v>174</v>
      </c>
      <c r="E57" s="194">
        <v>36.549999999999997</v>
      </c>
      <c r="F57" s="194">
        <v>141</v>
      </c>
      <c r="G57" s="194">
        <v>29.62</v>
      </c>
    </row>
    <row r="58" spans="1:7" ht="14.25">
      <c r="A58" s="197" t="s">
        <v>1081</v>
      </c>
      <c r="B58" s="194">
        <v>372</v>
      </c>
      <c r="C58" s="194">
        <v>2.7</v>
      </c>
      <c r="D58" s="194">
        <v>150</v>
      </c>
      <c r="E58" s="194">
        <v>40.32</v>
      </c>
      <c r="F58" s="194">
        <v>112</v>
      </c>
      <c r="G58" s="194">
        <v>30.11</v>
      </c>
    </row>
    <row r="59" spans="1:7" ht="14.25">
      <c r="A59" s="197" t="s">
        <v>1082</v>
      </c>
      <c r="B59" s="194">
        <v>254</v>
      </c>
      <c r="C59" s="194">
        <v>1.85</v>
      </c>
      <c r="D59" s="194">
        <v>106</v>
      </c>
      <c r="E59" s="194">
        <v>41.73</v>
      </c>
      <c r="F59" s="194">
        <v>64</v>
      </c>
      <c r="G59" s="194">
        <v>25.2</v>
      </c>
    </row>
    <row r="60" spans="1:7" ht="14.25">
      <c r="A60" s="197" t="s">
        <v>1083</v>
      </c>
      <c r="B60" s="194">
        <v>181</v>
      </c>
      <c r="C60" s="194">
        <v>1.32</v>
      </c>
      <c r="D60" s="194">
        <v>48</v>
      </c>
      <c r="E60" s="194">
        <v>26.52</v>
      </c>
      <c r="F60" s="194">
        <v>62</v>
      </c>
      <c r="G60" s="194">
        <v>34.25</v>
      </c>
    </row>
    <row r="61" spans="1:7" ht="14.25">
      <c r="A61" s="197" t="s">
        <v>1084</v>
      </c>
      <c r="B61" s="194">
        <v>141</v>
      </c>
      <c r="C61" s="194">
        <v>1.03</v>
      </c>
      <c r="D61" s="194">
        <v>34</v>
      </c>
      <c r="E61" s="246">
        <v>24.11</v>
      </c>
      <c r="F61" s="194">
        <v>39</v>
      </c>
      <c r="G61" s="194">
        <v>27.66</v>
      </c>
    </row>
    <row r="62" spans="1:7" ht="14.25">
      <c r="A62" s="197" t="s">
        <v>1085</v>
      </c>
      <c r="B62" s="194">
        <v>128</v>
      </c>
      <c r="C62" s="194">
        <v>0.93</v>
      </c>
      <c r="D62" s="194">
        <v>17</v>
      </c>
      <c r="E62" s="246">
        <v>13.28</v>
      </c>
      <c r="F62" s="194">
        <v>54</v>
      </c>
      <c r="G62" s="194">
        <v>42.19</v>
      </c>
    </row>
    <row r="63" spans="1:7" ht="14.25">
      <c r="A63" s="197" t="s">
        <v>1086</v>
      </c>
      <c r="B63" s="194">
        <v>131</v>
      </c>
      <c r="C63" s="194">
        <v>0.95</v>
      </c>
      <c r="D63" s="194">
        <v>14</v>
      </c>
      <c r="E63" s="246">
        <v>10.69</v>
      </c>
      <c r="F63" s="194">
        <v>40</v>
      </c>
      <c r="G63" s="194">
        <v>30.53</v>
      </c>
    </row>
    <row r="64" spans="1:7" ht="14.25">
      <c r="A64" s="197" t="s">
        <v>1087</v>
      </c>
      <c r="B64" s="194">
        <v>123</v>
      </c>
      <c r="C64" s="194">
        <v>0.89</v>
      </c>
      <c r="D64" s="194">
        <v>11</v>
      </c>
      <c r="E64" s="246">
        <v>8.94</v>
      </c>
      <c r="F64" s="194">
        <v>38</v>
      </c>
      <c r="G64" s="194">
        <v>30.89</v>
      </c>
    </row>
    <row r="65" spans="1:7" ht="14.25">
      <c r="A65" s="197" t="s">
        <v>1088</v>
      </c>
      <c r="B65" s="194">
        <v>121</v>
      </c>
      <c r="C65" s="194">
        <v>0.88</v>
      </c>
      <c r="D65" s="194">
        <v>8</v>
      </c>
      <c r="E65" s="246">
        <v>6.61</v>
      </c>
      <c r="F65" s="194">
        <v>27</v>
      </c>
      <c r="G65" s="194">
        <v>22.31</v>
      </c>
    </row>
    <row r="66" spans="1:7" ht="14.25">
      <c r="A66" s="197" t="s">
        <v>1089</v>
      </c>
      <c r="B66" s="194">
        <v>110</v>
      </c>
      <c r="C66" s="194">
        <v>0.8</v>
      </c>
      <c r="D66" s="194">
        <v>7</v>
      </c>
      <c r="E66" s="246">
        <v>6.36</v>
      </c>
      <c r="F66" s="194">
        <v>25</v>
      </c>
      <c r="G66" s="194">
        <v>22.73</v>
      </c>
    </row>
    <row r="67" spans="1:7" ht="14.25">
      <c r="A67" s="197" t="s">
        <v>1090</v>
      </c>
      <c r="B67" s="194">
        <v>128</v>
      </c>
      <c r="C67" s="194">
        <v>0.93</v>
      </c>
      <c r="D67" s="194">
        <v>10</v>
      </c>
      <c r="E67" s="246">
        <v>7.81</v>
      </c>
      <c r="F67" s="194">
        <v>29</v>
      </c>
      <c r="G67" s="194">
        <v>22.66</v>
      </c>
    </row>
    <row r="68" spans="1:7" ht="14.25">
      <c r="A68" s="197" t="s">
        <v>1091</v>
      </c>
      <c r="B68" s="194">
        <v>118</v>
      </c>
      <c r="C68" s="194">
        <v>0.86</v>
      </c>
      <c r="D68" s="194">
        <v>6</v>
      </c>
      <c r="E68" s="246">
        <v>5.08</v>
      </c>
      <c r="F68" s="194">
        <v>32</v>
      </c>
      <c r="G68" s="194">
        <v>27.12</v>
      </c>
    </row>
    <row r="69" spans="1:7" ht="14.25">
      <c r="A69" s="197" t="s">
        <v>1092</v>
      </c>
      <c r="B69" s="194">
        <v>113</v>
      </c>
      <c r="C69" s="194">
        <v>0.82</v>
      </c>
      <c r="D69" s="194">
        <v>10</v>
      </c>
      <c r="E69" s="246">
        <v>8.85</v>
      </c>
      <c r="F69" s="194">
        <v>20</v>
      </c>
      <c r="G69" s="194">
        <v>17.7</v>
      </c>
    </row>
    <row r="70" spans="1:7" ht="14.25">
      <c r="A70" s="197" t="s">
        <v>1093</v>
      </c>
      <c r="B70" s="194">
        <v>120</v>
      </c>
      <c r="C70" s="194">
        <v>0.87</v>
      </c>
      <c r="D70" s="194">
        <v>9</v>
      </c>
      <c r="E70" s="246">
        <v>7.5</v>
      </c>
      <c r="F70" s="194">
        <v>23</v>
      </c>
      <c r="G70" s="194">
        <v>19.170000000000002</v>
      </c>
    </row>
    <row r="71" spans="1:7" ht="14.25">
      <c r="A71" s="197" t="s">
        <v>1094</v>
      </c>
      <c r="B71" s="194">
        <v>100</v>
      </c>
      <c r="C71" s="194">
        <v>0.73</v>
      </c>
      <c r="D71" s="194">
        <v>6</v>
      </c>
      <c r="E71" s="246">
        <v>6</v>
      </c>
      <c r="F71" s="194">
        <v>15</v>
      </c>
      <c r="G71" s="194">
        <v>15</v>
      </c>
    </row>
    <row r="72" spans="1:7" ht="14.25">
      <c r="A72" s="197" t="s">
        <v>1095</v>
      </c>
      <c r="B72" s="194">
        <v>90</v>
      </c>
      <c r="C72" s="194">
        <v>0.65</v>
      </c>
      <c r="D72" s="194">
        <v>8</v>
      </c>
      <c r="E72" s="246">
        <v>8.89</v>
      </c>
      <c r="F72" s="194">
        <v>15</v>
      </c>
      <c r="G72" s="194">
        <v>16.670000000000002</v>
      </c>
    </row>
    <row r="73" spans="1:7" ht="14.25">
      <c r="A73" s="197" t="s">
        <v>1096</v>
      </c>
      <c r="B73" s="194">
        <v>88</v>
      </c>
      <c r="C73" s="194">
        <v>0.64</v>
      </c>
      <c r="D73" s="194">
        <v>5</v>
      </c>
      <c r="E73" s="246">
        <v>5.68</v>
      </c>
      <c r="F73" s="194">
        <v>13</v>
      </c>
      <c r="G73" s="194">
        <v>14.77</v>
      </c>
    </row>
    <row r="74" spans="1:7" ht="14.25">
      <c r="A74" s="197" t="s">
        <v>1097</v>
      </c>
      <c r="B74" s="194">
        <v>57</v>
      </c>
      <c r="C74" s="194">
        <v>0.41</v>
      </c>
      <c r="D74" s="194">
        <v>4</v>
      </c>
      <c r="E74" s="246">
        <v>7.02</v>
      </c>
      <c r="F74" s="194">
        <v>5</v>
      </c>
      <c r="G74" s="194">
        <v>8.77</v>
      </c>
    </row>
    <row r="75" spans="1:7" ht="14.25">
      <c r="A75" s="197" t="s">
        <v>1098</v>
      </c>
      <c r="B75" s="194">
        <v>36</v>
      </c>
      <c r="C75" s="194">
        <v>0.26</v>
      </c>
      <c r="D75" s="194">
        <v>5</v>
      </c>
      <c r="E75" s="246">
        <v>13.89</v>
      </c>
      <c r="F75" s="194" t="s">
        <v>272</v>
      </c>
      <c r="G75" s="194"/>
    </row>
    <row r="76" spans="1:7" ht="14.25">
      <c r="A76" s="362" t="s">
        <v>1099</v>
      </c>
      <c r="B76" s="363">
        <v>10</v>
      </c>
      <c r="C76" s="363">
        <v>7.0000000000000007E-2</v>
      </c>
      <c r="D76" s="363">
        <v>0</v>
      </c>
      <c r="E76" s="364">
        <v>0</v>
      </c>
      <c r="F76" s="363">
        <v>4</v>
      </c>
      <c r="G76" s="363">
        <v>40</v>
      </c>
    </row>
    <row r="77" spans="1:7" ht="14.25">
      <c r="A77"/>
      <c r="B77"/>
      <c r="C77"/>
      <c r="D77"/>
      <c r="E77"/>
      <c r="F77"/>
      <c r="G77"/>
    </row>
    <row r="79" spans="1:7" ht="14.25">
      <c r="A79"/>
      <c r="B79"/>
      <c r="C79"/>
      <c r="D79"/>
      <c r="E79"/>
      <c r="F79"/>
      <c r="G79"/>
    </row>
  </sheetData>
  <mergeCells count="6">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163</v>
      </c>
    </row>
    <row r="5" spans="2:6">
      <c r="B5" s="88" t="s">
        <v>164</v>
      </c>
    </row>
    <row r="6" spans="2:6">
      <c r="B6" s="88" t="s">
        <v>165</v>
      </c>
    </row>
    <row r="7" spans="2:6">
      <c r="B7" s="88" t="s">
        <v>171</v>
      </c>
    </row>
    <row r="8" spans="2:6">
      <c r="B8" s="88" t="s">
        <v>140</v>
      </c>
    </row>
    <row r="9" spans="2:6">
      <c r="B9" s="88" t="s">
        <v>216</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196</v>
      </c>
      <c r="D22" s="68" t="s">
        <v>29</v>
      </c>
      <c r="E22" s="68" t="s">
        <v>30</v>
      </c>
      <c r="F22" s="68"/>
    </row>
    <row r="23" spans="2:6" ht="27">
      <c r="B23" s="68"/>
      <c r="C23" s="9" t="s">
        <v>197</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298" t="s">
        <v>55</v>
      </c>
      <c r="C35" s="68" t="s">
        <v>56</v>
      </c>
      <c r="D35" s="300" t="s">
        <v>57</v>
      </c>
      <c r="E35" s="300" t="s">
        <v>58</v>
      </c>
      <c r="F35" s="11" t="s">
        <v>59</v>
      </c>
    </row>
    <row r="36" spans="2:6">
      <c r="B36" s="299"/>
      <c r="C36" s="9" t="s">
        <v>23</v>
      </c>
      <c r="D36" s="301"/>
      <c r="E36" s="301"/>
      <c r="F36" s="12" t="s">
        <v>60</v>
      </c>
    </row>
    <row r="37" spans="2:6">
      <c r="B37" s="299"/>
      <c r="C37" s="9" t="s">
        <v>61</v>
      </c>
      <c r="D37" s="301"/>
      <c r="E37" s="301"/>
      <c r="F37" s="12" t="s">
        <v>62</v>
      </c>
    </row>
    <row r="38" spans="2:6">
      <c r="B38" s="299"/>
      <c r="C38" s="9" t="s">
        <v>196</v>
      </c>
      <c r="D38" s="301"/>
      <c r="E38" s="301"/>
      <c r="F38" s="12" t="s">
        <v>63</v>
      </c>
    </row>
    <row r="39" spans="2:6" ht="27">
      <c r="B39" s="299"/>
      <c r="C39" s="9" t="s">
        <v>197</v>
      </c>
      <c r="D39" s="301"/>
      <c r="E39" s="301"/>
      <c r="F39" s="12" t="s">
        <v>64</v>
      </c>
    </row>
    <row r="40" spans="2:6" ht="27">
      <c r="B40" s="68"/>
      <c r="C40" s="130" t="s">
        <v>198</v>
      </c>
      <c r="D40" s="69" t="s">
        <v>65</v>
      </c>
      <c r="E40" s="69" t="s">
        <v>66</v>
      </c>
      <c r="F40" s="69"/>
    </row>
    <row r="41" spans="2:6">
      <c r="B41" s="68"/>
      <c r="C41" s="68"/>
      <c r="D41" s="69" t="s">
        <v>67</v>
      </c>
      <c r="E41" s="69" t="s">
        <v>68</v>
      </c>
      <c r="F41" s="69"/>
    </row>
    <row r="42" spans="2:6">
      <c r="B42" s="302"/>
      <c r="C42" s="302"/>
      <c r="D42" s="301" t="s">
        <v>69</v>
      </c>
      <c r="E42" s="301" t="s">
        <v>70</v>
      </c>
      <c r="F42" s="301"/>
    </row>
    <row r="43" spans="2:6">
      <c r="B43" s="302"/>
      <c r="C43" s="302"/>
      <c r="D43" s="301"/>
      <c r="E43" s="301"/>
      <c r="F43" s="301"/>
    </row>
    <row r="44" spans="2:6" ht="14.25" thickBot="1">
      <c r="B44" s="90"/>
      <c r="C44" s="90"/>
      <c r="D44" s="91" t="s">
        <v>71</v>
      </c>
      <c r="E44" s="91" t="s">
        <v>72</v>
      </c>
      <c r="F44" s="91"/>
    </row>
    <row r="45" spans="2:6" ht="14.25" thickTop="1">
      <c r="B45" s="304" t="s">
        <v>0</v>
      </c>
      <c r="C45" s="68" t="s">
        <v>73</v>
      </c>
      <c r="D45" s="305" t="s">
        <v>74</v>
      </c>
      <c r="E45" s="305" t="s">
        <v>75</v>
      </c>
      <c r="F45" s="68" t="s">
        <v>76</v>
      </c>
    </row>
    <row r="46" spans="2:6">
      <c r="B46" s="299"/>
      <c r="C46" s="9" t="s">
        <v>23</v>
      </c>
      <c r="D46" s="302"/>
      <c r="E46" s="302"/>
      <c r="F46" s="68"/>
    </row>
    <row r="47" spans="2:6">
      <c r="B47" s="299"/>
      <c r="C47" s="9" t="s">
        <v>61</v>
      </c>
      <c r="D47" s="302"/>
      <c r="E47" s="302"/>
      <c r="F47" s="68"/>
    </row>
    <row r="48" spans="2:6">
      <c r="B48" s="299"/>
      <c r="C48" s="9" t="s">
        <v>196</v>
      </c>
      <c r="D48" s="302"/>
      <c r="E48" s="302"/>
      <c r="F48" s="68"/>
    </row>
    <row r="49" spans="2:6" ht="27">
      <c r="B49" s="68"/>
      <c r="C49" s="9" t="s">
        <v>197</v>
      </c>
      <c r="D49" s="68" t="s">
        <v>77</v>
      </c>
      <c r="E49" s="69" t="s">
        <v>78</v>
      </c>
      <c r="F49" s="69"/>
    </row>
    <row r="50" spans="2:6" ht="27">
      <c r="B50" s="68"/>
      <c r="C50" s="130" t="s">
        <v>198</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06" t="s">
        <v>85</v>
      </c>
      <c r="C53" s="68" t="s">
        <v>73</v>
      </c>
      <c r="D53" s="308" t="s">
        <v>86</v>
      </c>
      <c r="E53" s="308" t="s">
        <v>85</v>
      </c>
      <c r="F53" s="309"/>
    </row>
    <row r="54" spans="2:6">
      <c r="B54" s="307"/>
      <c r="C54" s="9" t="s">
        <v>23</v>
      </c>
      <c r="D54" s="301"/>
      <c r="E54" s="301"/>
      <c r="F54" s="303"/>
    </row>
    <row r="55" spans="2:6">
      <c r="B55" s="307"/>
      <c r="C55" s="9" t="s">
        <v>61</v>
      </c>
      <c r="D55" s="301"/>
      <c r="E55" s="301"/>
      <c r="F55" s="303"/>
    </row>
    <row r="56" spans="2:6">
      <c r="B56" s="307"/>
      <c r="C56" s="9" t="s">
        <v>196</v>
      </c>
      <c r="D56" s="301"/>
      <c r="E56" s="301"/>
      <c r="F56" s="303"/>
    </row>
    <row r="57" spans="2:6" ht="27">
      <c r="B57" s="67"/>
      <c r="C57" s="9" t="s">
        <v>197</v>
      </c>
      <c r="D57" s="69" t="s">
        <v>87</v>
      </c>
      <c r="E57" s="69" t="s">
        <v>88</v>
      </c>
      <c r="F57" s="66"/>
    </row>
    <row r="58" spans="2:6">
      <c r="B58" s="307"/>
      <c r="C58" s="302"/>
      <c r="D58" s="301" t="s">
        <v>89</v>
      </c>
      <c r="E58" s="301" t="s">
        <v>90</v>
      </c>
      <c r="F58" s="303"/>
    </row>
    <row r="59" spans="2:6">
      <c r="B59" s="307"/>
      <c r="C59" s="302"/>
      <c r="D59" s="301"/>
      <c r="E59" s="301"/>
      <c r="F59" s="303"/>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186</v>
      </c>
      <c r="C74" s="132"/>
      <c r="D74" s="132"/>
      <c r="E74" s="132"/>
    </row>
    <row r="75" spans="2:6" s="76" customFormat="1" ht="43.5" customHeight="1" thickBot="1">
      <c r="B75" s="315" t="s">
        <v>260</v>
      </c>
      <c r="C75" s="315"/>
      <c r="D75" s="136"/>
      <c r="E75" s="71"/>
    </row>
    <row r="76" spans="2:6">
      <c r="B76" s="13" t="s">
        <v>138</v>
      </c>
      <c r="C76" s="135" t="s">
        <v>162</v>
      </c>
      <c r="D76" s="135"/>
    </row>
    <row r="77" spans="2:6" ht="70.5" customHeight="1">
      <c r="B77" s="82" t="s">
        <v>155</v>
      </c>
      <c r="C77" s="133" t="s">
        <v>168</v>
      </c>
      <c r="D77" s="133"/>
    </row>
    <row r="78" spans="2:6" ht="44.25" customHeight="1">
      <c r="B78" s="82" t="s">
        <v>156</v>
      </c>
      <c r="C78" s="133" t="s">
        <v>176</v>
      </c>
      <c r="D78" s="133"/>
    </row>
    <row r="79" spans="2:6" ht="72" customHeight="1" thickBot="1">
      <c r="B79" s="83" t="s">
        <v>172</v>
      </c>
      <c r="C79" s="134" t="s">
        <v>169</v>
      </c>
      <c r="D79" s="134"/>
    </row>
    <row r="80" spans="2:6" ht="14.25" thickTop="1"/>
    <row r="81" spans="2:5">
      <c r="C81" s="81"/>
    </row>
    <row r="82" spans="2:5" ht="14.25" thickBot="1">
      <c r="B82" s="86" t="s">
        <v>187</v>
      </c>
      <c r="C82" s="80"/>
      <c r="D82" s="76"/>
    </row>
    <row r="83" spans="2:5">
      <c r="B83" s="13" t="s">
        <v>140</v>
      </c>
      <c r="C83" s="13" t="s">
        <v>162</v>
      </c>
      <c r="D83" s="13"/>
    </row>
    <row r="84" spans="2:5" ht="32.25" customHeight="1">
      <c r="B84" s="153" t="s">
        <v>139</v>
      </c>
      <c r="C84" s="316" t="s">
        <v>208</v>
      </c>
      <c r="D84" s="137"/>
    </row>
    <row r="85" spans="2:5" ht="32.25" customHeight="1">
      <c r="B85" s="153" t="s">
        <v>155</v>
      </c>
      <c r="C85" s="317"/>
      <c r="D85" s="137"/>
    </row>
    <row r="86" spans="2:5" ht="32.25" customHeight="1" thickBot="1">
      <c r="B86" s="154" t="s">
        <v>156</v>
      </c>
      <c r="C86" s="318"/>
      <c r="D86" s="138"/>
    </row>
    <row r="87" spans="2:5" ht="14.25" thickTop="1"/>
    <row r="89" spans="2:5" ht="14.25" thickBot="1">
      <c r="B89" s="76" t="s">
        <v>221</v>
      </c>
      <c r="C89" s="76"/>
      <c r="D89" s="76"/>
      <c r="E89" s="76"/>
    </row>
    <row r="90" spans="2:5">
      <c r="B90" s="135" t="s">
        <v>220</v>
      </c>
      <c r="C90" s="135" t="s">
        <v>218</v>
      </c>
    </row>
    <row r="91" spans="2:5" ht="27">
      <c r="B91" s="310" t="s">
        <v>217</v>
      </c>
      <c r="C91" s="152" t="s">
        <v>219</v>
      </c>
    </row>
    <row r="92" spans="2:5" ht="27" customHeight="1">
      <c r="B92" s="311"/>
      <c r="C92" s="313" t="s">
        <v>222</v>
      </c>
    </row>
    <row r="93" spans="2:5" ht="14.25" thickBot="1">
      <c r="B93" s="312"/>
      <c r="C93" s="314"/>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200</v>
      </c>
    </row>
    <row r="2" spans="1:2" s="76" customFormat="1">
      <c r="A2" s="139">
        <v>44104</v>
      </c>
      <c r="B2" s="76" t="s">
        <v>232</v>
      </c>
    </row>
    <row r="3" spans="1:2">
      <c r="A3" s="139">
        <v>44069</v>
      </c>
      <c r="B3" t="s">
        <v>215</v>
      </c>
    </row>
    <row r="4" spans="1:2">
      <c r="A4" s="139">
        <v>44069</v>
      </c>
      <c r="B4" t="s">
        <v>228</v>
      </c>
    </row>
    <row r="5" spans="1:2">
      <c r="A5" s="139">
        <v>44008</v>
      </c>
      <c r="B5" t="s">
        <v>206</v>
      </c>
    </row>
    <row r="6" spans="1:2">
      <c r="A6" s="139">
        <v>44006</v>
      </c>
      <c r="B6" t="s">
        <v>205</v>
      </c>
    </row>
    <row r="7" spans="1:2">
      <c r="A7" s="139">
        <v>43992</v>
      </c>
      <c r="B7" t="s">
        <v>201</v>
      </c>
    </row>
    <row r="8" spans="1:2">
      <c r="A8" s="139">
        <v>43971</v>
      </c>
      <c r="B8" t="s">
        <v>204</v>
      </c>
    </row>
    <row r="9" spans="1:2">
      <c r="A9" s="139">
        <v>43959</v>
      </c>
      <c r="B9" t="s">
        <v>202</v>
      </c>
    </row>
    <row r="10" spans="1:2">
      <c r="A10" s="139">
        <v>43959</v>
      </c>
      <c r="B10" t="s">
        <v>207</v>
      </c>
    </row>
    <row r="11" spans="1:2">
      <c r="A11" s="139">
        <v>43959</v>
      </c>
      <c r="B11"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150</v>
      </c>
    </row>
    <row r="2" spans="1:22">
      <c r="A2" s="319" t="s">
        <v>275</v>
      </c>
      <c r="B2" s="320"/>
      <c r="C2" s="320"/>
      <c r="D2" s="320"/>
      <c r="E2" s="320"/>
      <c r="F2" s="320"/>
      <c r="G2" s="320"/>
    </row>
    <row r="3" spans="1:22" ht="54.75" customHeight="1">
      <c r="A3" s="321" t="s">
        <v>271</v>
      </c>
      <c r="B3" s="322"/>
      <c r="C3" s="322"/>
      <c r="D3" s="322"/>
      <c r="E3" s="322"/>
      <c r="F3" s="322"/>
      <c r="G3" s="322"/>
    </row>
    <row r="4" spans="1:22">
      <c r="A4" s="323"/>
      <c r="B4" s="323"/>
      <c r="C4" s="323"/>
      <c r="D4" s="323"/>
      <c r="E4" s="323"/>
      <c r="F4" s="323"/>
      <c r="G4" s="323"/>
    </row>
    <row r="5" spans="1:22" ht="14.25" thickBot="1">
      <c r="B5" s="74" t="s">
        <v>7</v>
      </c>
    </row>
    <row r="6" spans="1:22">
      <c r="A6" s="3"/>
      <c r="B6" s="324" t="s">
        <v>7</v>
      </c>
      <c r="C6" s="326"/>
      <c r="D6" s="324" t="s">
        <v>9</v>
      </c>
      <c r="E6" s="326"/>
      <c r="F6" s="324" t="s">
        <v>1</v>
      </c>
      <c r="G6" s="325"/>
      <c r="H6" s="76"/>
      <c r="I6" s="76"/>
      <c r="J6" s="76"/>
      <c r="K6" s="76"/>
      <c r="L6" s="76"/>
      <c r="M6" s="76"/>
      <c r="N6" s="76"/>
      <c r="O6" s="76"/>
      <c r="P6" s="76"/>
      <c r="Q6" s="76"/>
      <c r="R6" s="76"/>
      <c r="S6" s="76"/>
      <c r="T6" s="76"/>
      <c r="U6" s="76"/>
      <c r="V6" s="76" t="s">
        <v>127</v>
      </c>
    </row>
    <row r="7" spans="1:22">
      <c r="A7" s="247"/>
      <c r="B7" s="248" t="s">
        <v>10</v>
      </c>
      <c r="C7" s="248" t="s">
        <v>133</v>
      </c>
      <c r="D7" s="249" t="s">
        <v>10</v>
      </c>
      <c r="E7" s="250" t="s">
        <v>133</v>
      </c>
      <c r="F7" s="248" t="s">
        <v>10</v>
      </c>
      <c r="G7" s="250" t="s">
        <v>133</v>
      </c>
      <c r="H7" s="76"/>
      <c r="I7" s="76"/>
      <c r="J7" s="76"/>
      <c r="K7" s="76"/>
      <c r="L7" s="76"/>
      <c r="M7" s="76"/>
      <c r="N7" s="76"/>
      <c r="O7" s="76"/>
      <c r="P7" s="76"/>
      <c r="Q7" s="76"/>
      <c r="R7" s="76"/>
      <c r="S7" s="76"/>
      <c r="T7" s="76"/>
      <c r="U7" s="76"/>
      <c r="V7" s="76"/>
    </row>
    <row r="8" spans="1:22">
      <c r="A8" s="251" t="s">
        <v>13</v>
      </c>
      <c r="B8" s="74">
        <v>13755</v>
      </c>
      <c r="C8" s="276">
        <v>100</v>
      </c>
      <c r="D8" s="74">
        <v>7563</v>
      </c>
      <c r="E8" s="276">
        <v>100</v>
      </c>
      <c r="F8" s="275">
        <v>6192</v>
      </c>
      <c r="G8" s="6">
        <v>100</v>
      </c>
      <c r="H8" s="76"/>
      <c r="I8" s="76"/>
      <c r="J8" s="76"/>
      <c r="K8" s="76"/>
      <c r="L8" s="76"/>
      <c r="M8" s="76"/>
      <c r="N8" s="76"/>
      <c r="O8" s="76"/>
      <c r="P8" s="76"/>
      <c r="Q8" s="76"/>
      <c r="R8" s="76"/>
      <c r="S8" s="76"/>
      <c r="T8" s="76"/>
      <c r="U8" s="76"/>
      <c r="V8" s="76"/>
    </row>
    <row r="9" spans="1:22">
      <c r="A9" s="252" t="s">
        <v>12</v>
      </c>
      <c r="B9" s="253" t="s">
        <v>127</v>
      </c>
      <c r="C9" s="260" t="s">
        <v>127</v>
      </c>
      <c r="D9" s="253" t="s">
        <v>127</v>
      </c>
      <c r="E9" s="261" t="s">
        <v>127</v>
      </c>
      <c r="F9" s="253" t="s">
        <v>127</v>
      </c>
      <c r="G9" s="260" t="s">
        <v>127</v>
      </c>
      <c r="H9" s="76"/>
      <c r="I9" s="76"/>
      <c r="J9" s="76"/>
      <c r="K9" s="76"/>
      <c r="L9" s="76"/>
      <c r="M9" s="76"/>
      <c r="N9" s="76"/>
      <c r="O9" s="76"/>
      <c r="P9" s="76"/>
      <c r="Q9" s="76"/>
      <c r="R9" s="76"/>
      <c r="S9" s="76"/>
      <c r="T9" s="76"/>
      <c r="U9" s="76"/>
      <c r="V9" s="76"/>
    </row>
    <row r="10" spans="1:22">
      <c r="A10" s="254" t="s">
        <v>8</v>
      </c>
      <c r="B10" s="74">
        <v>1458</v>
      </c>
      <c r="C10" s="6">
        <v>10.6</v>
      </c>
      <c r="D10" s="74">
        <v>1055</v>
      </c>
      <c r="E10" s="6">
        <v>13.95</v>
      </c>
      <c r="F10" s="74">
        <v>403</v>
      </c>
      <c r="G10" s="6">
        <v>6.51</v>
      </c>
      <c r="H10" s="76"/>
      <c r="I10" s="76"/>
      <c r="J10" s="76"/>
      <c r="K10" s="76"/>
      <c r="L10" s="76"/>
      <c r="M10" s="76"/>
      <c r="N10" s="76"/>
      <c r="O10" s="76"/>
      <c r="P10" s="76"/>
      <c r="Q10" s="76"/>
      <c r="R10" s="76"/>
      <c r="S10" s="76"/>
      <c r="T10" s="76"/>
      <c r="U10" s="76"/>
      <c r="V10" s="76"/>
    </row>
    <row r="11" spans="1:22">
      <c r="A11" s="254" t="s">
        <v>2</v>
      </c>
      <c r="B11" s="74">
        <v>12297</v>
      </c>
      <c r="C11" s="6">
        <v>89.4</v>
      </c>
      <c r="D11" s="74">
        <v>6508</v>
      </c>
      <c r="E11" s="6">
        <v>86.05</v>
      </c>
      <c r="F11" s="74">
        <v>5789</v>
      </c>
      <c r="G11" s="6">
        <v>93.49</v>
      </c>
      <c r="H11" s="76"/>
      <c r="I11" s="76"/>
      <c r="J11" s="76"/>
      <c r="K11" s="76"/>
      <c r="L11" s="76"/>
      <c r="M11" s="76"/>
      <c r="N11" s="76"/>
      <c r="O11" s="76"/>
      <c r="P11" s="76"/>
      <c r="Q11" s="76"/>
      <c r="R11" s="76"/>
      <c r="S11" s="76"/>
      <c r="T11" s="76"/>
      <c r="U11" s="76"/>
      <c r="V11" s="76"/>
    </row>
    <row r="12" spans="1:22">
      <c r="A12" s="254"/>
      <c r="B12" s="74"/>
      <c r="C12" s="6"/>
      <c r="D12" s="74"/>
      <c r="E12" s="6"/>
      <c r="F12" s="74"/>
      <c r="G12" s="6"/>
      <c r="H12" s="76"/>
      <c r="I12" s="76"/>
      <c r="J12" s="76"/>
      <c r="K12" s="76"/>
      <c r="L12" s="76"/>
      <c r="M12" s="76"/>
      <c r="N12" s="76"/>
      <c r="O12" s="76"/>
      <c r="P12" s="76"/>
      <c r="Q12" s="76"/>
      <c r="R12" s="76"/>
      <c r="S12" s="76"/>
      <c r="T12" s="76"/>
      <c r="U12" s="76"/>
      <c r="V12" s="76"/>
    </row>
    <row r="13" spans="1:22">
      <c r="A13" s="254" t="s">
        <v>263</v>
      </c>
      <c r="B13" s="74">
        <v>4</v>
      </c>
      <c r="C13" s="6">
        <v>0.03</v>
      </c>
      <c r="D13" s="74">
        <v>1</v>
      </c>
      <c r="E13" s="6">
        <v>0.01</v>
      </c>
      <c r="F13" s="74">
        <v>3</v>
      </c>
      <c r="G13" s="6">
        <v>0.05</v>
      </c>
    </row>
    <row r="14" spans="1:22">
      <c r="A14" s="255" t="s">
        <v>264</v>
      </c>
      <c r="B14" s="74">
        <v>4</v>
      </c>
      <c r="C14" s="6">
        <v>0.03</v>
      </c>
      <c r="D14" s="74">
        <v>3</v>
      </c>
      <c r="E14" s="6">
        <v>0.04</v>
      </c>
      <c r="F14" s="74">
        <v>1</v>
      </c>
      <c r="G14" s="6">
        <v>0.02</v>
      </c>
    </row>
    <row r="15" spans="1:22">
      <c r="A15" s="254" t="s">
        <v>265</v>
      </c>
      <c r="B15" s="74">
        <v>14</v>
      </c>
      <c r="C15" s="6">
        <v>0.1</v>
      </c>
      <c r="D15" s="74">
        <v>9</v>
      </c>
      <c r="E15" s="6">
        <v>0.12</v>
      </c>
      <c r="F15" s="74">
        <v>5</v>
      </c>
      <c r="G15" s="6">
        <v>0.08</v>
      </c>
    </row>
    <row r="16" spans="1:22">
      <c r="A16" s="254" t="s">
        <v>266</v>
      </c>
      <c r="B16" s="74">
        <v>33</v>
      </c>
      <c r="C16" s="6">
        <v>0.24</v>
      </c>
      <c r="D16" s="74">
        <v>21</v>
      </c>
      <c r="E16" s="6">
        <v>0.28000000000000003</v>
      </c>
      <c r="F16" s="74">
        <v>12</v>
      </c>
      <c r="G16" s="6">
        <v>0.19</v>
      </c>
    </row>
    <row r="17" spans="1:8">
      <c r="A17" s="254" t="s">
        <v>267</v>
      </c>
      <c r="B17" s="74">
        <v>87</v>
      </c>
      <c r="C17" s="6">
        <v>0.63</v>
      </c>
      <c r="D17" s="74">
        <v>59</v>
      </c>
      <c r="E17" s="6">
        <v>0.78</v>
      </c>
      <c r="F17" s="74">
        <v>28</v>
      </c>
      <c r="G17" s="6">
        <v>0.45</v>
      </c>
    </row>
    <row r="18" spans="1:8">
      <c r="A18" s="254" t="s">
        <v>153</v>
      </c>
      <c r="B18" s="74">
        <v>366</v>
      </c>
      <c r="C18" s="6">
        <v>2.66</v>
      </c>
      <c r="D18" s="74">
        <v>271</v>
      </c>
      <c r="E18" s="6">
        <v>3.58</v>
      </c>
      <c r="F18" s="74">
        <v>95</v>
      </c>
      <c r="G18" s="6">
        <v>1.53</v>
      </c>
    </row>
    <row r="19" spans="1:8">
      <c r="A19" s="254" t="s">
        <v>154</v>
      </c>
      <c r="B19" s="74">
        <v>950</v>
      </c>
      <c r="C19" s="6">
        <v>6.91</v>
      </c>
      <c r="D19" s="74">
        <v>691</v>
      </c>
      <c r="E19" s="6">
        <v>9.14</v>
      </c>
      <c r="F19" s="74">
        <v>259</v>
      </c>
      <c r="G19" s="6">
        <v>4.18</v>
      </c>
    </row>
    <row r="20" spans="1:8">
      <c r="A20" s="254" t="s">
        <v>3</v>
      </c>
      <c r="B20" s="74">
        <v>1177</v>
      </c>
      <c r="C20" s="6">
        <v>8.56</v>
      </c>
      <c r="D20" s="74">
        <v>788</v>
      </c>
      <c r="E20" s="6">
        <v>10.42</v>
      </c>
      <c r="F20" s="74">
        <v>389</v>
      </c>
      <c r="G20" s="6">
        <v>6.28</v>
      </c>
    </row>
    <row r="21" spans="1:8">
      <c r="A21" s="254" t="s">
        <v>4</v>
      </c>
      <c r="B21" s="74">
        <v>1883</v>
      </c>
      <c r="C21" s="6">
        <v>13.69</v>
      </c>
      <c r="D21" s="74">
        <v>1184</v>
      </c>
      <c r="E21" s="6">
        <v>15.66</v>
      </c>
      <c r="F21" s="74">
        <v>699</v>
      </c>
      <c r="G21" s="6">
        <v>11.29</v>
      </c>
    </row>
    <row r="22" spans="1:8">
      <c r="A22" s="254" t="s">
        <v>5</v>
      </c>
      <c r="B22" s="74">
        <v>2603</v>
      </c>
      <c r="C22" s="6">
        <v>18.920000000000002</v>
      </c>
      <c r="D22" s="74">
        <v>1523</v>
      </c>
      <c r="E22" s="6">
        <v>20.14</v>
      </c>
      <c r="F22" s="74">
        <v>1080</v>
      </c>
      <c r="G22" s="6">
        <v>17.440000000000001</v>
      </c>
    </row>
    <row r="23" spans="1:8">
      <c r="A23" s="254" t="s">
        <v>137</v>
      </c>
      <c r="B23" s="74">
        <v>3035</v>
      </c>
      <c r="C23" s="6">
        <v>22.06</v>
      </c>
      <c r="D23" s="74">
        <v>1533</v>
      </c>
      <c r="E23" s="6">
        <v>20.27</v>
      </c>
      <c r="F23" s="74">
        <v>1502</v>
      </c>
      <c r="G23" s="6">
        <v>24.26</v>
      </c>
    </row>
    <row r="24" spans="1:8">
      <c r="A24" s="254" t="s">
        <v>136</v>
      </c>
      <c r="B24" s="74">
        <v>3599</v>
      </c>
      <c r="C24" s="6">
        <v>26.17</v>
      </c>
      <c r="D24" s="74">
        <v>1480</v>
      </c>
      <c r="E24" s="6">
        <v>19.57</v>
      </c>
      <c r="F24" s="74">
        <v>2119</v>
      </c>
      <c r="G24" s="6">
        <v>34.22</v>
      </c>
    </row>
    <row r="25" spans="1:8">
      <c r="A25" s="256"/>
      <c r="B25" s="257" t="s">
        <v>127</v>
      </c>
      <c r="C25" s="258" t="s">
        <v>127</v>
      </c>
      <c r="D25" s="257" t="s">
        <v>127</v>
      </c>
      <c r="E25" s="259" t="s">
        <v>127</v>
      </c>
      <c r="F25" s="257" t="s">
        <v>127</v>
      </c>
      <c r="G25" s="258" t="s">
        <v>127</v>
      </c>
    </row>
    <row r="26" spans="1:8">
      <c r="A26" s="252" t="s">
        <v>141</v>
      </c>
      <c r="B26" s="253" t="s">
        <v>127</v>
      </c>
      <c r="C26" s="260" t="s">
        <v>127</v>
      </c>
      <c r="D26" s="253" t="s">
        <v>127</v>
      </c>
      <c r="E26" s="261" t="s">
        <v>127</v>
      </c>
      <c r="F26" s="253" t="s">
        <v>127</v>
      </c>
      <c r="G26" s="262" t="s">
        <v>127</v>
      </c>
    </row>
    <row r="27" spans="1:8">
      <c r="A27" s="254" t="s">
        <v>19</v>
      </c>
      <c r="B27" s="74">
        <v>6786</v>
      </c>
      <c r="C27" s="6">
        <v>49.33</v>
      </c>
      <c r="D27" s="74">
        <v>3927</v>
      </c>
      <c r="E27" s="6">
        <v>51.92</v>
      </c>
      <c r="F27" s="74">
        <v>2859</v>
      </c>
      <c r="G27" s="6">
        <v>46.17</v>
      </c>
    </row>
    <row r="28" spans="1:8">
      <c r="A28" s="254" t="s">
        <v>126</v>
      </c>
      <c r="B28" s="74">
        <v>10811</v>
      </c>
      <c r="C28" s="6">
        <v>78.599999999999994</v>
      </c>
      <c r="D28" s="74">
        <v>5870</v>
      </c>
      <c r="E28" s="6">
        <v>77.61</v>
      </c>
      <c r="F28" s="74">
        <v>4941</v>
      </c>
      <c r="G28" s="6">
        <v>79.8</v>
      </c>
    </row>
    <row r="29" spans="1:8">
      <c r="A29" s="254" t="s">
        <v>0</v>
      </c>
      <c r="B29" s="74">
        <v>3877</v>
      </c>
      <c r="C29" s="6">
        <v>28.19</v>
      </c>
      <c r="D29" s="74">
        <v>2305</v>
      </c>
      <c r="E29" s="6">
        <v>30.48</v>
      </c>
      <c r="F29" s="74">
        <v>1572</v>
      </c>
      <c r="G29" s="6">
        <v>25.39</v>
      </c>
    </row>
    <row r="30" spans="1:8">
      <c r="A30" s="254" t="s">
        <v>119</v>
      </c>
      <c r="B30" s="74">
        <v>2044</v>
      </c>
      <c r="C30" s="6">
        <v>14.86</v>
      </c>
      <c r="D30" s="74">
        <v>1028</v>
      </c>
      <c r="E30" s="6">
        <v>13.59</v>
      </c>
      <c r="F30" s="74">
        <v>1016</v>
      </c>
      <c r="G30" s="6">
        <v>16.41</v>
      </c>
      <c r="H30" s="27"/>
    </row>
    <row r="31" spans="1:8">
      <c r="A31" s="263" t="s">
        <v>161</v>
      </c>
      <c r="B31" s="264" t="s">
        <v>127</v>
      </c>
      <c r="C31" s="265" t="s">
        <v>127</v>
      </c>
      <c r="D31" s="264" t="s">
        <v>127</v>
      </c>
      <c r="E31" s="266" t="s">
        <v>127</v>
      </c>
      <c r="F31" s="264" t="s">
        <v>127</v>
      </c>
      <c r="G31" s="265" t="s">
        <v>127</v>
      </c>
    </row>
    <row r="32" spans="1:8">
      <c r="A32" s="267" t="s">
        <v>158</v>
      </c>
      <c r="B32" s="74">
        <v>2059</v>
      </c>
      <c r="C32" s="6">
        <v>14.97</v>
      </c>
      <c r="D32" s="74">
        <v>1156</v>
      </c>
      <c r="E32" s="6">
        <v>15.28</v>
      </c>
      <c r="F32" s="74">
        <v>903</v>
      </c>
      <c r="G32" s="6">
        <v>14.58</v>
      </c>
    </row>
    <row r="33" spans="1:8">
      <c r="A33" s="267" t="s">
        <v>159</v>
      </c>
      <c r="B33" s="74">
        <v>3624</v>
      </c>
      <c r="C33" s="6">
        <v>26.35</v>
      </c>
      <c r="D33" s="74">
        <v>1822</v>
      </c>
      <c r="E33" s="6">
        <v>24.09</v>
      </c>
      <c r="F33" s="74">
        <v>1802</v>
      </c>
      <c r="G33" s="6">
        <v>29.1</v>
      </c>
    </row>
    <row r="34" spans="1:8">
      <c r="A34" s="268" t="s">
        <v>160</v>
      </c>
      <c r="B34" s="74">
        <v>8072</v>
      </c>
      <c r="C34" s="6">
        <v>58.68</v>
      </c>
      <c r="D34" s="74">
        <v>4585</v>
      </c>
      <c r="E34" s="6">
        <v>60.62</v>
      </c>
      <c r="F34" s="74">
        <v>3487</v>
      </c>
      <c r="G34" s="6">
        <v>56.31</v>
      </c>
    </row>
    <row r="35" spans="1:8">
      <c r="A35" s="254"/>
      <c r="B35" s="269" t="s">
        <v>127</v>
      </c>
      <c r="C35" s="270" t="s">
        <v>127</v>
      </c>
      <c r="D35" s="269" t="s">
        <v>127</v>
      </c>
      <c r="E35" s="271" t="s">
        <v>127</v>
      </c>
      <c r="F35" s="269" t="s">
        <v>127</v>
      </c>
      <c r="G35" s="270" t="s">
        <v>127</v>
      </c>
    </row>
    <row r="36" spans="1:8">
      <c r="A36" s="263" t="s">
        <v>171</v>
      </c>
      <c r="B36" s="264" t="s">
        <v>127</v>
      </c>
      <c r="C36" s="265" t="s">
        <v>127</v>
      </c>
      <c r="D36" s="264" t="s">
        <v>127</v>
      </c>
      <c r="E36" s="266" t="s">
        <v>127</v>
      </c>
      <c r="F36" s="264" t="s">
        <v>127</v>
      </c>
      <c r="G36" s="265" t="s">
        <v>127</v>
      </c>
    </row>
    <row r="37" spans="1:8" ht="13.5" customHeight="1">
      <c r="A37" s="254" t="s">
        <v>155</v>
      </c>
      <c r="B37" s="74">
        <v>5679</v>
      </c>
      <c r="C37" s="6">
        <v>41.29</v>
      </c>
      <c r="D37" s="74">
        <v>2491</v>
      </c>
      <c r="E37" s="6">
        <v>32.94</v>
      </c>
      <c r="F37" s="74">
        <v>3188</v>
      </c>
      <c r="G37" s="6">
        <v>51.49</v>
      </c>
    </row>
    <row r="38" spans="1:8">
      <c r="A38" s="254" t="s">
        <v>172</v>
      </c>
      <c r="B38" s="74">
        <v>3641</v>
      </c>
      <c r="C38" s="6">
        <v>26.47</v>
      </c>
      <c r="D38" s="74">
        <v>1959</v>
      </c>
      <c r="E38" s="6">
        <v>25.9</v>
      </c>
      <c r="F38" s="74">
        <v>1682</v>
      </c>
      <c r="G38" s="6">
        <v>27.16</v>
      </c>
    </row>
    <row r="39" spans="1:8" ht="13.5" customHeight="1">
      <c r="A39" s="254"/>
      <c r="B39" s="269" t="s">
        <v>127</v>
      </c>
      <c r="C39" s="270" t="s">
        <v>127</v>
      </c>
      <c r="D39" s="269" t="s">
        <v>127</v>
      </c>
      <c r="E39" s="271" t="s">
        <v>127</v>
      </c>
      <c r="F39" s="269" t="s">
        <v>127</v>
      </c>
      <c r="G39" s="270" t="s">
        <v>127</v>
      </c>
    </row>
    <row r="40" spans="1:8" ht="21.75" customHeight="1">
      <c r="A40" s="263" t="s">
        <v>140</v>
      </c>
      <c r="B40" s="264" t="s">
        <v>127</v>
      </c>
      <c r="C40" s="265" t="s">
        <v>127</v>
      </c>
      <c r="D40" s="264" t="s">
        <v>127</v>
      </c>
      <c r="E40" s="266" t="s">
        <v>127</v>
      </c>
      <c r="F40" s="264" t="s">
        <v>127</v>
      </c>
      <c r="G40" s="265" t="s">
        <v>127</v>
      </c>
    </row>
    <row r="41" spans="1:8">
      <c r="A41" s="254" t="s">
        <v>139</v>
      </c>
      <c r="B41" s="74">
        <v>7767</v>
      </c>
      <c r="C41" s="6">
        <v>56.47</v>
      </c>
      <c r="D41" s="74">
        <v>4839</v>
      </c>
      <c r="E41" s="6">
        <v>63.98</v>
      </c>
      <c r="F41" s="74">
        <v>2928</v>
      </c>
      <c r="G41" s="6">
        <v>47.29</v>
      </c>
    </row>
    <row r="42" spans="1:8" ht="13.5" customHeight="1">
      <c r="A42" s="272" t="s">
        <v>155</v>
      </c>
      <c r="B42" s="74">
        <v>5067</v>
      </c>
      <c r="C42" s="6">
        <v>36.840000000000003</v>
      </c>
      <c r="D42" s="74">
        <v>2200</v>
      </c>
      <c r="E42" s="6">
        <v>29.09</v>
      </c>
      <c r="F42" s="74">
        <v>2867</v>
      </c>
      <c r="G42" s="6">
        <v>46.3</v>
      </c>
    </row>
    <row r="43" spans="1:8" ht="14.25" thickBot="1">
      <c r="A43" s="273" t="s">
        <v>156</v>
      </c>
      <c r="B43" s="278">
        <v>536</v>
      </c>
      <c r="C43" s="277">
        <v>3.9</v>
      </c>
      <c r="D43" s="274">
        <v>303</v>
      </c>
      <c r="E43" s="277">
        <v>4.01</v>
      </c>
      <c r="F43" s="278">
        <v>233</v>
      </c>
      <c r="G43" s="277">
        <v>3.76</v>
      </c>
    </row>
    <row r="44" spans="1:8" ht="14.25" thickTop="1"/>
    <row r="45" spans="1:8">
      <c r="A45" s="279"/>
      <c r="B45" s="280"/>
      <c r="C45" s="280"/>
      <c r="D45" s="280"/>
      <c r="E45" s="280"/>
      <c r="F45" s="280"/>
      <c r="G45" s="280"/>
      <c r="H45" s="279"/>
    </row>
    <row r="46" spans="1:8">
      <c r="A46" s="279" t="str">
        <f t="shared" ref="A46:G49" si="0">A27</f>
        <v>Hjärt- och kärlsjukdom</v>
      </c>
      <c r="B46" s="280">
        <f t="shared" si="0"/>
        <v>6786</v>
      </c>
      <c r="C46" s="280">
        <f t="shared" si="0"/>
        <v>49.33</v>
      </c>
      <c r="D46" s="280">
        <f t="shared" si="0"/>
        <v>3927</v>
      </c>
      <c r="E46" s="280">
        <f t="shared" si="0"/>
        <v>51.92</v>
      </c>
      <c r="F46" s="280">
        <f t="shared" si="0"/>
        <v>2859</v>
      </c>
      <c r="G46" s="280">
        <f t="shared" si="0"/>
        <v>46.17</v>
      </c>
      <c r="H46" s="279"/>
    </row>
    <row r="47" spans="1:8">
      <c r="A47" s="279" t="str">
        <f t="shared" si="0"/>
        <v>Högt blodtryck</v>
      </c>
      <c r="B47" s="280">
        <f t="shared" si="0"/>
        <v>10811</v>
      </c>
      <c r="C47" s="280">
        <f t="shared" si="0"/>
        <v>78.599999999999994</v>
      </c>
      <c r="D47" s="280">
        <f t="shared" si="0"/>
        <v>5870</v>
      </c>
      <c r="E47" s="280">
        <f t="shared" si="0"/>
        <v>77.61</v>
      </c>
      <c r="F47" s="280">
        <f t="shared" si="0"/>
        <v>4941</v>
      </c>
      <c r="G47" s="280">
        <f t="shared" si="0"/>
        <v>79.8</v>
      </c>
      <c r="H47" s="279"/>
    </row>
    <row r="48" spans="1:8">
      <c r="A48" s="279" t="str">
        <f t="shared" si="0"/>
        <v>Diabetes</v>
      </c>
      <c r="B48" s="280">
        <f t="shared" si="0"/>
        <v>3877</v>
      </c>
      <c r="C48" s="280">
        <f t="shared" si="0"/>
        <v>28.19</v>
      </c>
      <c r="D48" s="280">
        <f t="shared" si="0"/>
        <v>2305</v>
      </c>
      <c r="E48" s="280">
        <f t="shared" si="0"/>
        <v>30.48</v>
      </c>
      <c r="F48" s="280">
        <f t="shared" si="0"/>
        <v>1572</v>
      </c>
      <c r="G48" s="280">
        <f t="shared" si="0"/>
        <v>25.39</v>
      </c>
      <c r="H48" s="279"/>
    </row>
    <row r="49" spans="1:8">
      <c r="A49" s="279" t="str">
        <f t="shared" si="0"/>
        <v>Lungsjukdom</v>
      </c>
      <c r="B49" s="280">
        <f t="shared" si="0"/>
        <v>2044</v>
      </c>
      <c r="C49" s="280">
        <f t="shared" si="0"/>
        <v>14.86</v>
      </c>
      <c r="D49" s="280">
        <f t="shared" si="0"/>
        <v>1028</v>
      </c>
      <c r="E49" s="280">
        <f t="shared" si="0"/>
        <v>13.59</v>
      </c>
      <c r="F49" s="280">
        <f t="shared" si="0"/>
        <v>1016</v>
      </c>
      <c r="G49" s="280">
        <f t="shared" si="0"/>
        <v>16.41</v>
      </c>
      <c r="H49" s="279"/>
    </row>
    <row r="50" spans="1:8">
      <c r="A50" s="279" t="str">
        <f t="shared" ref="A50:G50" si="1">A32</f>
        <v>Ingen av sjukdomsgrupperna</v>
      </c>
      <c r="B50" s="280">
        <f t="shared" si="1"/>
        <v>2059</v>
      </c>
      <c r="C50" s="280">
        <f t="shared" si="1"/>
        <v>14.97</v>
      </c>
      <c r="D50" s="280">
        <f t="shared" si="1"/>
        <v>1156</v>
      </c>
      <c r="E50" s="280">
        <f t="shared" si="1"/>
        <v>15.28</v>
      </c>
      <c r="F50" s="280">
        <f t="shared" si="1"/>
        <v>903</v>
      </c>
      <c r="G50" s="280">
        <f t="shared" si="1"/>
        <v>14.58</v>
      </c>
      <c r="H50" s="279"/>
    </row>
    <row r="51" spans="1:8">
      <c r="A51" s="279"/>
      <c r="B51" s="280"/>
      <c r="C51" s="280"/>
      <c r="D51" s="280"/>
      <c r="E51" s="280"/>
      <c r="F51" s="280"/>
      <c r="G51" s="280"/>
      <c r="H51" s="279"/>
    </row>
    <row r="52" spans="1:8">
      <c r="A52" s="279"/>
      <c r="B52" s="280"/>
      <c r="C52" s="280"/>
      <c r="D52" s="280"/>
      <c r="E52" s="280"/>
      <c r="F52" s="280"/>
      <c r="G52" s="280"/>
      <c r="H52" s="279"/>
    </row>
    <row r="53" spans="1:8">
      <c r="A53" s="279" t="str">
        <f t="shared" ref="A53:G54" si="2">A10</f>
        <v>Under 70</v>
      </c>
      <c r="B53" s="280">
        <f t="shared" si="2"/>
        <v>1458</v>
      </c>
      <c r="C53" s="280">
        <f t="shared" si="2"/>
        <v>10.6</v>
      </c>
      <c r="D53" s="280">
        <f t="shared" si="2"/>
        <v>1055</v>
      </c>
      <c r="E53" s="280">
        <f t="shared" si="2"/>
        <v>13.95</v>
      </c>
      <c r="F53" s="280">
        <f t="shared" si="2"/>
        <v>403</v>
      </c>
      <c r="G53" s="280">
        <f t="shared" si="2"/>
        <v>6.51</v>
      </c>
      <c r="H53" s="279"/>
    </row>
    <row r="54" spans="1:8">
      <c r="A54" s="279" t="str">
        <f t="shared" si="2"/>
        <v>70+</v>
      </c>
      <c r="B54" s="280">
        <f t="shared" si="2"/>
        <v>12297</v>
      </c>
      <c r="C54" s="280">
        <f t="shared" si="2"/>
        <v>89.4</v>
      </c>
      <c r="D54" s="280">
        <f t="shared" si="2"/>
        <v>6508</v>
      </c>
      <c r="E54" s="280">
        <f t="shared" si="2"/>
        <v>86.05</v>
      </c>
      <c r="F54" s="280">
        <f t="shared" si="2"/>
        <v>5789</v>
      </c>
      <c r="G54" s="280">
        <f t="shared" si="2"/>
        <v>93.49</v>
      </c>
      <c r="H54" s="279"/>
    </row>
    <row r="55" spans="1:8">
      <c r="A55" s="279" t="str">
        <f t="shared" ref="A55:G55" si="3">A18</f>
        <v>50-59</v>
      </c>
      <c r="B55" s="280">
        <f t="shared" si="3"/>
        <v>366</v>
      </c>
      <c r="C55" s="280">
        <f t="shared" si="3"/>
        <v>2.66</v>
      </c>
      <c r="D55" s="280">
        <f t="shared" si="3"/>
        <v>271</v>
      </c>
      <c r="E55" s="280">
        <f t="shared" si="3"/>
        <v>3.58</v>
      </c>
      <c r="F55" s="280">
        <f t="shared" si="3"/>
        <v>95</v>
      </c>
      <c r="G55" s="280">
        <f t="shared" si="3"/>
        <v>1.53</v>
      </c>
      <c r="H55" s="279"/>
    </row>
    <row r="56" spans="1:8">
      <c r="A56" s="279" t="str">
        <f t="shared" ref="A56:G60" si="4">A20</f>
        <v>70-74</v>
      </c>
      <c r="B56" s="280">
        <f t="shared" si="4"/>
        <v>1177</v>
      </c>
      <c r="C56" s="280">
        <f t="shared" si="4"/>
        <v>8.56</v>
      </c>
      <c r="D56" s="280">
        <f t="shared" si="4"/>
        <v>788</v>
      </c>
      <c r="E56" s="280">
        <f t="shared" si="4"/>
        <v>10.42</v>
      </c>
      <c r="F56" s="280">
        <f t="shared" si="4"/>
        <v>389</v>
      </c>
      <c r="G56" s="280">
        <f t="shared" si="4"/>
        <v>6.28</v>
      </c>
      <c r="H56" s="279"/>
    </row>
    <row r="57" spans="1:8">
      <c r="A57" s="279" t="str">
        <f t="shared" si="4"/>
        <v>75-79</v>
      </c>
      <c r="B57" s="280">
        <f t="shared" si="4"/>
        <v>1883</v>
      </c>
      <c r="C57" s="280">
        <f t="shared" si="4"/>
        <v>13.69</v>
      </c>
      <c r="D57" s="280">
        <f t="shared" si="4"/>
        <v>1184</v>
      </c>
      <c r="E57" s="280">
        <f t="shared" si="4"/>
        <v>15.66</v>
      </c>
      <c r="F57" s="280">
        <f t="shared" si="4"/>
        <v>699</v>
      </c>
      <c r="G57" s="280">
        <f t="shared" si="4"/>
        <v>11.29</v>
      </c>
      <c r="H57" s="279"/>
    </row>
    <row r="58" spans="1:8">
      <c r="A58" s="279" t="str">
        <f t="shared" si="4"/>
        <v>80-84</v>
      </c>
      <c r="B58" s="280">
        <f t="shared" si="4"/>
        <v>2603</v>
      </c>
      <c r="C58" s="280">
        <f t="shared" si="4"/>
        <v>18.920000000000002</v>
      </c>
      <c r="D58" s="280">
        <f t="shared" si="4"/>
        <v>1523</v>
      </c>
      <c r="E58" s="280">
        <f t="shared" si="4"/>
        <v>20.14</v>
      </c>
      <c r="F58" s="280">
        <f t="shared" si="4"/>
        <v>1080</v>
      </c>
      <c r="G58" s="280">
        <f t="shared" si="4"/>
        <v>17.440000000000001</v>
      </c>
      <c r="H58" s="279"/>
    </row>
    <row r="59" spans="1:8">
      <c r="A59" s="279" t="str">
        <f t="shared" si="4"/>
        <v>85-89</v>
      </c>
      <c r="B59" s="280">
        <f t="shared" si="4"/>
        <v>3035</v>
      </c>
      <c r="C59" s="280">
        <f t="shared" si="4"/>
        <v>22.06</v>
      </c>
      <c r="D59" s="280">
        <f t="shared" si="4"/>
        <v>1533</v>
      </c>
      <c r="E59" s="280">
        <f t="shared" si="4"/>
        <v>20.27</v>
      </c>
      <c r="F59" s="280">
        <f t="shared" si="4"/>
        <v>1502</v>
      </c>
      <c r="G59" s="280">
        <f t="shared" si="4"/>
        <v>24.26</v>
      </c>
      <c r="H59" s="279"/>
    </row>
    <row r="60" spans="1:8">
      <c r="A60" s="279" t="str">
        <f t="shared" si="4"/>
        <v>90+</v>
      </c>
      <c r="B60" s="280">
        <f t="shared" si="4"/>
        <v>3599</v>
      </c>
      <c r="C60" s="280">
        <f t="shared" si="4"/>
        <v>26.17</v>
      </c>
      <c r="D60" s="280">
        <f t="shared" si="4"/>
        <v>1480</v>
      </c>
      <c r="E60" s="280">
        <f t="shared" si="4"/>
        <v>19.57</v>
      </c>
      <c r="F60" s="280">
        <f t="shared" si="4"/>
        <v>2119</v>
      </c>
      <c r="G60" s="280">
        <f t="shared" si="4"/>
        <v>34.22</v>
      </c>
      <c r="H60" s="279"/>
    </row>
    <row r="61" spans="1:8">
      <c r="A61" s="279"/>
      <c r="B61" s="280"/>
      <c r="C61" s="280"/>
      <c r="D61" s="280"/>
      <c r="E61" s="280"/>
      <c r="F61" s="280"/>
      <c r="G61" s="280"/>
      <c r="H61" s="279"/>
    </row>
    <row r="62" spans="1:8">
      <c r="A62" s="279"/>
      <c r="B62" s="280"/>
      <c r="C62" s="280"/>
      <c r="D62" s="280"/>
      <c r="E62" s="280"/>
      <c r="F62" s="280"/>
      <c r="G62" s="280"/>
      <c r="H62" s="279"/>
    </row>
    <row r="63" spans="1:8">
      <c r="A63" s="279"/>
      <c r="B63" s="280"/>
      <c r="C63" s="280"/>
      <c r="D63" s="280"/>
      <c r="E63" s="280"/>
      <c r="F63" s="280"/>
      <c r="G63" s="280"/>
      <c r="H63" s="279"/>
    </row>
    <row r="64" spans="1:8">
      <c r="A64" s="279"/>
      <c r="B64" s="280"/>
      <c r="C64" s="280"/>
      <c r="D64" s="280"/>
      <c r="E64" s="280"/>
      <c r="F64" s="280"/>
      <c r="G64" s="280"/>
      <c r="H64" s="279"/>
    </row>
    <row r="65" spans="1:8">
      <c r="A65" s="279"/>
      <c r="B65" s="280"/>
      <c r="C65" s="280"/>
      <c r="D65" s="280"/>
      <c r="E65" s="280"/>
      <c r="F65" s="280"/>
      <c r="G65" s="280"/>
      <c r="H65" s="279"/>
    </row>
    <row r="66" spans="1:8">
      <c r="A66" s="279"/>
      <c r="B66" s="280"/>
      <c r="C66" s="280"/>
      <c r="D66" s="280"/>
      <c r="E66" s="280"/>
      <c r="F66" s="280"/>
      <c r="G66" s="280"/>
      <c r="H66" s="279"/>
    </row>
    <row r="67" spans="1:8">
      <c r="A67" s="279"/>
      <c r="B67" s="280"/>
      <c r="C67" s="280"/>
      <c r="D67" s="280"/>
      <c r="E67" s="280"/>
      <c r="F67" s="280"/>
      <c r="G67" s="280"/>
      <c r="H67" s="279"/>
    </row>
    <row r="68" spans="1:8">
      <c r="A68" s="279"/>
      <c r="B68" s="280"/>
      <c r="C68" s="280"/>
      <c r="D68" s="280"/>
      <c r="E68" s="280"/>
      <c r="F68" s="280"/>
      <c r="G68" s="280"/>
      <c r="H68" s="279"/>
    </row>
    <row r="69" spans="1:8">
      <c r="A69" s="279"/>
      <c r="B69" s="280"/>
      <c r="C69" s="280"/>
      <c r="D69" s="280"/>
      <c r="E69" s="280"/>
      <c r="F69" s="280"/>
      <c r="G69" s="280"/>
      <c r="H69" s="279"/>
    </row>
    <row r="70" spans="1:8">
      <c r="A70" s="279"/>
      <c r="B70" s="280"/>
      <c r="C70" s="280"/>
      <c r="D70" s="280"/>
      <c r="E70" s="280"/>
      <c r="F70" s="280"/>
      <c r="G70" s="280"/>
      <c r="H70" s="279"/>
    </row>
    <row r="71" spans="1:8">
      <c r="A71" s="279"/>
      <c r="B71" s="280"/>
      <c r="C71" s="280"/>
      <c r="D71" s="280"/>
      <c r="E71" s="280"/>
      <c r="F71" s="280"/>
      <c r="G71" s="280"/>
      <c r="H71" s="279"/>
    </row>
    <row r="72" spans="1:8">
      <c r="A72" s="279"/>
      <c r="B72" s="280"/>
      <c r="C72" s="280"/>
      <c r="D72" s="280"/>
      <c r="E72" s="280"/>
      <c r="F72" s="280"/>
      <c r="G72" s="280"/>
      <c r="H72" s="279"/>
    </row>
    <row r="73" spans="1:8">
      <c r="A73" s="279"/>
      <c r="B73" s="280"/>
      <c r="C73" s="280"/>
      <c r="D73" s="280"/>
      <c r="E73" s="280"/>
      <c r="F73" s="280"/>
      <c r="G73" s="280"/>
      <c r="H73" s="279"/>
    </row>
    <row r="74" spans="1:8">
      <c r="A74" s="279"/>
      <c r="B74" s="280"/>
      <c r="C74" s="280"/>
      <c r="D74" s="280"/>
      <c r="E74" s="280"/>
      <c r="F74" s="280"/>
      <c r="G74" s="280"/>
      <c r="H74" s="279"/>
    </row>
    <row r="75" spans="1:8">
      <c r="A75" s="279"/>
      <c r="B75" s="280"/>
      <c r="C75" s="280"/>
      <c r="D75" s="280"/>
      <c r="E75" s="280"/>
      <c r="F75" s="280"/>
      <c r="G75" s="280"/>
      <c r="H75" s="279"/>
    </row>
    <row r="76" spans="1:8">
      <c r="A76" s="279"/>
      <c r="B76" s="280"/>
      <c r="C76" s="280"/>
      <c r="D76" s="280"/>
      <c r="E76" s="280"/>
      <c r="F76" s="280"/>
      <c r="G76" s="280"/>
      <c r="H76" s="279"/>
    </row>
    <row r="77" spans="1:8">
      <c r="A77" s="279"/>
      <c r="B77" s="280"/>
      <c r="C77" s="280"/>
      <c r="D77" s="280"/>
      <c r="E77" s="280"/>
      <c r="F77" s="280"/>
      <c r="G77" s="280"/>
      <c r="H77" s="279"/>
    </row>
    <row r="78" spans="1:8">
      <c r="A78" s="279"/>
      <c r="B78" s="280"/>
      <c r="C78" s="280"/>
      <c r="D78" s="280"/>
      <c r="E78" s="280"/>
      <c r="F78" s="280"/>
      <c r="G78" s="280"/>
      <c r="H78" s="279"/>
    </row>
    <row r="79" spans="1:8">
      <c r="A79" s="279"/>
      <c r="B79" s="280"/>
      <c r="C79" s="280"/>
      <c r="D79" s="280"/>
      <c r="E79" s="280"/>
      <c r="F79" s="280"/>
      <c r="G79" s="280"/>
      <c r="H79" s="279"/>
    </row>
    <row r="80" spans="1:8">
      <c r="A80" s="279"/>
      <c r="B80" s="280"/>
      <c r="C80" s="280"/>
      <c r="D80" s="280"/>
      <c r="E80" s="280"/>
      <c r="F80" s="280"/>
      <c r="G80" s="280"/>
      <c r="H80" s="279"/>
    </row>
    <row r="81" spans="1:8">
      <c r="A81" s="279"/>
      <c r="B81" s="280"/>
      <c r="C81" s="280"/>
      <c r="D81" s="280"/>
      <c r="E81" s="280"/>
      <c r="F81" s="280"/>
      <c r="G81" s="280"/>
      <c r="H81" s="279"/>
    </row>
    <row r="82" spans="1:8">
      <c r="A82" s="279"/>
      <c r="B82" s="280"/>
      <c r="C82" s="280"/>
      <c r="D82" s="280"/>
      <c r="E82" s="280"/>
      <c r="F82" s="280"/>
      <c r="G82" s="280"/>
      <c r="H82" s="279"/>
    </row>
    <row r="83" spans="1:8">
      <c r="A83" s="279"/>
      <c r="B83" s="280"/>
      <c r="C83" s="280"/>
      <c r="D83" s="280"/>
      <c r="E83" s="280"/>
      <c r="F83" s="280"/>
      <c r="G83" s="280"/>
      <c r="H83" s="279"/>
    </row>
    <row r="84" spans="1:8">
      <c r="A84" s="279"/>
      <c r="B84" s="280"/>
      <c r="C84" s="280"/>
      <c r="D84" s="280"/>
      <c r="E84" s="280"/>
      <c r="F84" s="280"/>
      <c r="G84" s="280"/>
      <c r="H84" s="279"/>
    </row>
    <row r="85" spans="1:8">
      <c r="A85" s="279"/>
      <c r="B85" s="280"/>
      <c r="C85" s="280"/>
      <c r="D85" s="280"/>
      <c r="E85" s="280"/>
      <c r="F85" s="280"/>
      <c r="G85" s="280"/>
      <c r="H85" s="279"/>
    </row>
    <row r="86" spans="1:8">
      <c r="A86" s="279"/>
      <c r="B86" s="280"/>
      <c r="C86" s="280"/>
      <c r="D86" s="280"/>
      <c r="E86" s="280"/>
      <c r="F86" s="280"/>
      <c r="G86" s="280"/>
      <c r="H86" s="279"/>
    </row>
    <row r="87" spans="1:8">
      <c r="A87" s="279"/>
      <c r="B87" s="280"/>
      <c r="C87" s="280"/>
      <c r="D87" s="280"/>
      <c r="E87" s="280"/>
      <c r="F87" s="280"/>
      <c r="G87" s="280"/>
      <c r="H87" s="279"/>
    </row>
    <row r="88" spans="1:8">
      <c r="A88" s="279"/>
      <c r="B88" s="280"/>
      <c r="C88" s="280"/>
      <c r="D88" s="280"/>
      <c r="E88" s="280"/>
      <c r="F88" s="280"/>
      <c r="G88" s="280"/>
      <c r="H88" s="279"/>
    </row>
    <row r="89" spans="1:8">
      <c r="A89" s="279"/>
      <c r="B89" s="280"/>
      <c r="C89" s="280"/>
      <c r="D89" s="280"/>
      <c r="E89" s="280"/>
      <c r="F89" s="280"/>
      <c r="G89" s="280"/>
      <c r="H89" s="279"/>
    </row>
    <row r="90" spans="1:8">
      <c r="A90" s="279"/>
      <c r="B90" s="280"/>
      <c r="C90" s="280"/>
      <c r="D90" s="280"/>
      <c r="E90" s="280"/>
      <c r="F90" s="280"/>
      <c r="G90" s="280"/>
      <c r="H90" s="279"/>
    </row>
    <row r="91" spans="1:8">
      <c r="A91" s="279" t="str">
        <f t="shared" ref="A91:G95" si="5">A46</f>
        <v>Hjärt- och kärlsjukdom</v>
      </c>
      <c r="B91" s="280">
        <f t="shared" si="5"/>
        <v>6786</v>
      </c>
      <c r="C91" s="280">
        <f t="shared" si="5"/>
        <v>49.33</v>
      </c>
      <c r="D91" s="280">
        <f t="shared" si="5"/>
        <v>3927</v>
      </c>
      <c r="E91" s="280">
        <f t="shared" si="5"/>
        <v>51.92</v>
      </c>
      <c r="F91" s="280">
        <f t="shared" si="5"/>
        <v>2859</v>
      </c>
      <c r="G91" s="280">
        <f t="shared" si="5"/>
        <v>46.17</v>
      </c>
      <c r="H91" s="279"/>
    </row>
    <row r="92" spans="1:8">
      <c r="A92" s="279" t="str">
        <f t="shared" si="5"/>
        <v>Högt blodtryck</v>
      </c>
      <c r="B92" s="280">
        <f t="shared" si="5"/>
        <v>10811</v>
      </c>
      <c r="C92" s="280">
        <f t="shared" si="5"/>
        <v>78.599999999999994</v>
      </c>
      <c r="D92" s="280">
        <f t="shared" si="5"/>
        <v>5870</v>
      </c>
      <c r="E92" s="280">
        <f t="shared" si="5"/>
        <v>77.61</v>
      </c>
      <c r="F92" s="280">
        <f t="shared" si="5"/>
        <v>4941</v>
      </c>
      <c r="G92" s="280">
        <f t="shared" si="5"/>
        <v>79.8</v>
      </c>
      <c r="H92" s="279"/>
    </row>
    <row r="93" spans="1:8">
      <c r="A93" s="279" t="str">
        <f t="shared" si="5"/>
        <v>Diabetes</v>
      </c>
      <c r="B93" s="280">
        <f t="shared" si="5"/>
        <v>3877</v>
      </c>
      <c r="C93" s="280">
        <f t="shared" si="5"/>
        <v>28.19</v>
      </c>
      <c r="D93" s="280">
        <f t="shared" si="5"/>
        <v>2305</v>
      </c>
      <c r="E93" s="280">
        <f t="shared" si="5"/>
        <v>30.48</v>
      </c>
      <c r="F93" s="280">
        <f t="shared" si="5"/>
        <v>1572</v>
      </c>
      <c r="G93" s="280">
        <f t="shared" si="5"/>
        <v>25.39</v>
      </c>
      <c r="H93" s="279"/>
    </row>
    <row r="94" spans="1:8">
      <c r="A94" s="279" t="str">
        <f t="shared" si="5"/>
        <v>Lungsjukdom</v>
      </c>
      <c r="B94" s="280">
        <f t="shared" si="5"/>
        <v>2044</v>
      </c>
      <c r="C94" s="280">
        <f t="shared" si="5"/>
        <v>14.86</v>
      </c>
      <c r="D94" s="280">
        <f t="shared" si="5"/>
        <v>1028</v>
      </c>
      <c r="E94" s="280">
        <f t="shared" si="5"/>
        <v>13.59</v>
      </c>
      <c r="F94" s="280">
        <f t="shared" si="5"/>
        <v>1016</v>
      </c>
      <c r="G94" s="280">
        <f t="shared" si="5"/>
        <v>16.41</v>
      </c>
      <c r="H94" s="279"/>
    </row>
    <row r="95" spans="1:8">
      <c r="A95" s="279" t="str">
        <f t="shared" si="5"/>
        <v>Ingen av sjukdomsgrupperna</v>
      </c>
      <c r="B95" s="280">
        <f t="shared" si="5"/>
        <v>2059</v>
      </c>
      <c r="C95" s="280">
        <f t="shared" si="5"/>
        <v>14.97</v>
      </c>
      <c r="D95" s="280">
        <f t="shared" si="5"/>
        <v>1156</v>
      </c>
      <c r="E95" s="280">
        <f t="shared" si="5"/>
        <v>15.28</v>
      </c>
      <c r="F95" s="280">
        <f t="shared" si="5"/>
        <v>903</v>
      </c>
      <c r="G95" s="280">
        <f t="shared" si="5"/>
        <v>14.58</v>
      </c>
      <c r="H95" s="279"/>
    </row>
    <row r="96" spans="1:8">
      <c r="A96" s="279"/>
      <c r="B96" s="280"/>
      <c r="C96" s="280"/>
      <c r="D96" s="280"/>
      <c r="E96" s="280"/>
      <c r="F96" s="280"/>
      <c r="G96" s="280"/>
      <c r="H96" s="279"/>
    </row>
    <row r="97" spans="1:8">
      <c r="A97" s="279"/>
      <c r="B97" s="280"/>
      <c r="C97" s="280"/>
      <c r="D97" s="280"/>
      <c r="E97" s="280"/>
      <c r="F97" s="280"/>
      <c r="G97" s="280"/>
      <c r="H97" s="279"/>
    </row>
    <row r="98" spans="1:8">
      <c r="A98" s="279" t="s">
        <v>268</v>
      </c>
      <c r="B98" s="283">
        <f>SUM(B13:B17)</f>
        <v>142</v>
      </c>
      <c r="C98" s="283"/>
      <c r="D98" s="283">
        <f t="shared" ref="D98:F98" si="6">SUM(D13:D17)</f>
        <v>93</v>
      </c>
      <c r="E98" s="283"/>
      <c r="F98" s="283">
        <f t="shared" si="6"/>
        <v>49</v>
      </c>
      <c r="G98" s="283"/>
      <c r="H98" s="279"/>
    </row>
    <row r="99" spans="1:8">
      <c r="A99" s="279" t="str">
        <f t="shared" ref="A99:G104" si="7">A55</f>
        <v>50-59</v>
      </c>
      <c r="B99" s="280">
        <f t="shared" si="7"/>
        <v>366</v>
      </c>
      <c r="C99" s="280">
        <f t="shared" si="7"/>
        <v>2.66</v>
      </c>
      <c r="D99" s="280">
        <f t="shared" si="7"/>
        <v>271</v>
      </c>
      <c r="E99" s="280">
        <f t="shared" si="7"/>
        <v>3.58</v>
      </c>
      <c r="F99" s="280">
        <f t="shared" si="7"/>
        <v>95</v>
      </c>
      <c r="G99" s="280">
        <f t="shared" si="7"/>
        <v>1.53</v>
      </c>
      <c r="H99" s="279"/>
    </row>
    <row r="100" spans="1:8">
      <c r="A100" s="279" t="str">
        <f t="shared" si="7"/>
        <v>70-74</v>
      </c>
      <c r="B100" s="280">
        <f t="shared" si="7"/>
        <v>1177</v>
      </c>
      <c r="C100" s="280">
        <f t="shared" si="7"/>
        <v>8.56</v>
      </c>
      <c r="D100" s="280">
        <f t="shared" si="7"/>
        <v>788</v>
      </c>
      <c r="E100" s="280">
        <f t="shared" si="7"/>
        <v>10.42</v>
      </c>
      <c r="F100" s="280">
        <f t="shared" si="7"/>
        <v>389</v>
      </c>
      <c r="G100" s="280">
        <f t="shared" si="7"/>
        <v>6.28</v>
      </c>
      <c r="H100" s="279"/>
    </row>
    <row r="101" spans="1:8">
      <c r="A101" s="279" t="str">
        <f t="shared" si="7"/>
        <v>75-79</v>
      </c>
      <c r="B101" s="280">
        <f t="shared" si="7"/>
        <v>1883</v>
      </c>
      <c r="C101" s="280">
        <f t="shared" si="7"/>
        <v>13.69</v>
      </c>
      <c r="D101" s="280">
        <f t="shared" si="7"/>
        <v>1184</v>
      </c>
      <c r="E101" s="280">
        <f t="shared" si="7"/>
        <v>15.66</v>
      </c>
      <c r="F101" s="280">
        <f t="shared" si="7"/>
        <v>699</v>
      </c>
      <c r="G101" s="280">
        <f t="shared" si="7"/>
        <v>11.29</v>
      </c>
      <c r="H101" s="279"/>
    </row>
    <row r="102" spans="1:8">
      <c r="A102" s="279" t="str">
        <f t="shared" si="7"/>
        <v>80-84</v>
      </c>
      <c r="B102" s="280">
        <f t="shared" si="7"/>
        <v>2603</v>
      </c>
      <c r="C102" s="280">
        <f t="shared" si="7"/>
        <v>18.920000000000002</v>
      </c>
      <c r="D102" s="280">
        <f t="shared" si="7"/>
        <v>1523</v>
      </c>
      <c r="E102" s="280">
        <f t="shared" si="7"/>
        <v>20.14</v>
      </c>
      <c r="F102" s="280">
        <f t="shared" si="7"/>
        <v>1080</v>
      </c>
      <c r="G102" s="280">
        <f t="shared" si="7"/>
        <v>17.440000000000001</v>
      </c>
      <c r="H102" s="279"/>
    </row>
    <row r="103" spans="1:8">
      <c r="A103" s="279" t="str">
        <f t="shared" si="7"/>
        <v>85-89</v>
      </c>
      <c r="B103" s="280">
        <f t="shared" si="7"/>
        <v>3035</v>
      </c>
      <c r="C103" s="280">
        <f t="shared" si="7"/>
        <v>22.06</v>
      </c>
      <c r="D103" s="280">
        <f t="shared" si="7"/>
        <v>1533</v>
      </c>
      <c r="E103" s="280">
        <f t="shared" si="7"/>
        <v>20.27</v>
      </c>
      <c r="F103" s="280">
        <f t="shared" si="7"/>
        <v>1502</v>
      </c>
      <c r="G103" s="280">
        <f t="shared" si="7"/>
        <v>24.26</v>
      </c>
      <c r="H103" s="279"/>
    </row>
    <row r="104" spans="1:8">
      <c r="A104" s="279" t="str">
        <f t="shared" si="7"/>
        <v>90+</v>
      </c>
      <c r="B104" s="280">
        <f t="shared" si="7"/>
        <v>3599</v>
      </c>
      <c r="C104" s="280">
        <f t="shared" si="7"/>
        <v>26.17</v>
      </c>
      <c r="D104" s="280">
        <f t="shared" si="7"/>
        <v>1480</v>
      </c>
      <c r="E104" s="280">
        <f t="shared" si="7"/>
        <v>19.57</v>
      </c>
      <c r="F104" s="280">
        <f t="shared" si="7"/>
        <v>2119</v>
      </c>
      <c r="G104" s="280">
        <f t="shared" si="7"/>
        <v>34.22</v>
      </c>
      <c r="H104" s="279"/>
    </row>
    <row r="105" spans="1:8">
      <c r="A105" s="279"/>
      <c r="B105" s="280"/>
      <c r="C105" s="280"/>
      <c r="D105" s="280"/>
      <c r="E105" s="280"/>
      <c r="F105" s="280"/>
      <c r="G105" s="280"/>
      <c r="H105" s="279"/>
    </row>
    <row r="106" spans="1:8">
      <c r="A106" s="281"/>
      <c r="B106" s="282"/>
      <c r="C106" s="282"/>
      <c r="D106" s="282"/>
      <c r="E106" s="282"/>
      <c r="F106" s="282"/>
      <c r="G106" s="282"/>
      <c r="H106" s="281"/>
    </row>
    <row r="107" spans="1:8">
      <c r="A107" s="281"/>
      <c r="B107" s="282"/>
      <c r="C107" s="282"/>
      <c r="D107" s="282"/>
      <c r="E107" s="282"/>
      <c r="F107" s="282"/>
      <c r="G107" s="282"/>
      <c r="H107" s="281"/>
    </row>
    <row r="108" spans="1:8">
      <c r="H108" s="281"/>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151</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6 juni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1" t="s">
        <v>188</v>
      </c>
      <c r="B3" s="321"/>
      <c r="C3" s="321"/>
      <c r="D3" s="321"/>
      <c r="E3" s="321"/>
      <c r="F3" s="321"/>
      <c r="G3" s="321"/>
      <c r="H3" s="321"/>
      <c r="I3" s="321"/>
      <c r="J3" s="321"/>
      <c r="K3" s="321"/>
      <c r="L3" s="321"/>
      <c r="M3" s="321"/>
      <c r="N3" s="321"/>
      <c r="O3" s="321"/>
      <c r="P3" s="321"/>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129</v>
      </c>
      <c r="H6" s="332"/>
      <c r="I6" s="331" t="s">
        <v>130</v>
      </c>
      <c r="J6" s="332"/>
      <c r="K6" s="331" t="s">
        <v>131</v>
      </c>
      <c r="L6" s="332"/>
      <c r="M6" s="331" t="s">
        <v>132</v>
      </c>
      <c r="N6" s="332"/>
      <c r="O6" s="333" t="s">
        <v>6</v>
      </c>
      <c r="P6" s="333"/>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7" t="s">
        <v>7</v>
      </c>
      <c r="B8" s="41" t="s">
        <v>142</v>
      </c>
      <c r="C8" s="44">
        <v>13755</v>
      </c>
      <c r="D8" s="44"/>
      <c r="E8" s="44">
        <v>12297</v>
      </c>
      <c r="F8" s="165"/>
      <c r="G8" s="44">
        <v>1458</v>
      </c>
      <c r="H8" s="165"/>
      <c r="I8" s="44">
        <v>1177</v>
      </c>
      <c r="J8" s="165"/>
      <c r="K8" s="44">
        <v>1883</v>
      </c>
      <c r="L8" s="165"/>
      <c r="M8" s="44">
        <v>2603</v>
      </c>
      <c r="N8" s="165"/>
      <c r="O8" s="44">
        <v>6634</v>
      </c>
      <c r="P8" s="50"/>
      <c r="Q8" s="78"/>
      <c r="HU8"/>
      <c r="HV8"/>
      <c r="HW8"/>
      <c r="HX8"/>
      <c r="HY8"/>
      <c r="HZ8"/>
      <c r="IA8"/>
      <c r="IB8"/>
      <c r="IC8"/>
      <c r="ID8"/>
      <c r="IE8"/>
      <c r="IF8"/>
      <c r="IG8"/>
      <c r="IH8"/>
      <c r="II8"/>
    </row>
    <row r="9" spans="1:243">
      <c r="A9" s="328"/>
      <c r="B9" s="42" t="s">
        <v>134</v>
      </c>
      <c r="C9" s="94" t="s">
        <v>127</v>
      </c>
      <c r="D9" s="95"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28"/>
      <c r="B10" s="43" t="s">
        <v>19</v>
      </c>
      <c r="C10" s="44">
        <v>6786</v>
      </c>
      <c r="D10" s="166">
        <v>49.33</v>
      </c>
      <c r="E10" s="44">
        <v>6428</v>
      </c>
      <c r="F10" s="169">
        <v>52.27</v>
      </c>
      <c r="G10" s="44">
        <v>358</v>
      </c>
      <c r="H10" s="169">
        <v>24.55</v>
      </c>
      <c r="I10" s="44">
        <v>515</v>
      </c>
      <c r="J10" s="169">
        <v>43.76</v>
      </c>
      <c r="K10" s="44">
        <v>905</v>
      </c>
      <c r="L10" s="169">
        <v>48.06</v>
      </c>
      <c r="M10" s="44">
        <v>1347</v>
      </c>
      <c r="N10" s="169">
        <v>51.75</v>
      </c>
      <c r="O10" s="44">
        <v>3661</v>
      </c>
      <c r="P10" s="166">
        <v>55.19</v>
      </c>
      <c r="Q10" s="78"/>
      <c r="HU10"/>
      <c r="HV10"/>
      <c r="HW10"/>
      <c r="HX10"/>
      <c r="HY10"/>
      <c r="HZ10"/>
      <c r="IA10"/>
      <c r="IB10"/>
      <c r="IC10"/>
      <c r="ID10"/>
      <c r="IE10"/>
      <c r="IF10"/>
      <c r="IG10"/>
      <c r="IH10"/>
      <c r="II10"/>
    </row>
    <row r="11" spans="1:243">
      <c r="A11" s="328"/>
      <c r="B11" s="43" t="s">
        <v>126</v>
      </c>
      <c r="C11" s="44">
        <v>10811</v>
      </c>
      <c r="D11" s="166">
        <v>78.599999999999994</v>
      </c>
      <c r="E11" s="44">
        <v>9970</v>
      </c>
      <c r="F11" s="169">
        <v>81.08</v>
      </c>
      <c r="G11" s="44">
        <v>841</v>
      </c>
      <c r="H11" s="169">
        <v>57.68</v>
      </c>
      <c r="I11" s="44">
        <v>897</v>
      </c>
      <c r="J11" s="169">
        <v>76.209999999999994</v>
      </c>
      <c r="K11" s="44">
        <v>1492</v>
      </c>
      <c r="L11" s="169">
        <v>79.239999999999995</v>
      </c>
      <c r="M11" s="44">
        <v>2098</v>
      </c>
      <c r="N11" s="169">
        <v>80.599999999999994</v>
      </c>
      <c r="O11" s="44">
        <v>5483</v>
      </c>
      <c r="P11" s="166">
        <v>82.65</v>
      </c>
      <c r="Q11" s="78"/>
      <c r="HU11"/>
      <c r="HV11"/>
      <c r="HW11"/>
      <c r="HX11"/>
      <c r="HY11"/>
      <c r="HZ11"/>
      <c r="IA11"/>
      <c r="IB11"/>
      <c r="IC11"/>
      <c r="ID11"/>
      <c r="IE11"/>
      <c r="IF11"/>
      <c r="IG11"/>
      <c r="IH11"/>
      <c r="II11"/>
    </row>
    <row r="12" spans="1:243">
      <c r="A12" s="328"/>
      <c r="B12" s="45" t="s">
        <v>0</v>
      </c>
      <c r="C12" s="44">
        <v>3877</v>
      </c>
      <c r="D12" s="166">
        <v>28.19</v>
      </c>
      <c r="E12" s="44">
        <v>3431</v>
      </c>
      <c r="F12" s="169">
        <v>27.9</v>
      </c>
      <c r="G12" s="44">
        <v>446</v>
      </c>
      <c r="H12" s="169">
        <v>30.59</v>
      </c>
      <c r="I12" s="44">
        <v>446</v>
      </c>
      <c r="J12" s="169">
        <v>37.89</v>
      </c>
      <c r="K12" s="44">
        <v>709</v>
      </c>
      <c r="L12" s="169">
        <v>37.65</v>
      </c>
      <c r="M12" s="44">
        <v>833</v>
      </c>
      <c r="N12" s="169">
        <v>32</v>
      </c>
      <c r="O12" s="44">
        <v>1443</v>
      </c>
      <c r="P12" s="166">
        <v>21.75</v>
      </c>
      <c r="Q12" s="78"/>
      <c r="HU12"/>
      <c r="HV12"/>
      <c r="HW12"/>
      <c r="HX12"/>
      <c r="HY12"/>
      <c r="HZ12"/>
      <c r="IA12"/>
      <c r="IB12"/>
      <c r="IC12"/>
      <c r="ID12"/>
      <c r="IE12"/>
      <c r="IF12"/>
      <c r="IG12"/>
      <c r="IH12"/>
      <c r="II12"/>
    </row>
    <row r="13" spans="1:243">
      <c r="A13" s="328"/>
      <c r="B13" s="45" t="s">
        <v>119</v>
      </c>
      <c r="C13" s="44">
        <v>2044</v>
      </c>
      <c r="D13" s="166">
        <v>14.86</v>
      </c>
      <c r="E13" s="44">
        <v>1838</v>
      </c>
      <c r="F13" s="284">
        <v>14.95</v>
      </c>
      <c r="G13" s="44">
        <v>206</v>
      </c>
      <c r="H13" s="284">
        <v>14.13</v>
      </c>
      <c r="I13" s="44">
        <v>207</v>
      </c>
      <c r="J13" s="284">
        <v>17.59</v>
      </c>
      <c r="K13" s="44">
        <v>357</v>
      </c>
      <c r="L13" s="284">
        <v>18.96</v>
      </c>
      <c r="M13" s="44">
        <v>448</v>
      </c>
      <c r="N13" s="284">
        <v>17.21</v>
      </c>
      <c r="O13" s="44">
        <v>826</v>
      </c>
      <c r="P13" s="166">
        <v>12.45</v>
      </c>
      <c r="Q13" s="78"/>
      <c r="HU13"/>
      <c r="HV13"/>
      <c r="HW13"/>
      <c r="HX13"/>
      <c r="HY13"/>
      <c r="HZ13"/>
      <c r="IA13"/>
      <c r="IB13"/>
      <c r="IC13"/>
      <c r="ID13"/>
      <c r="IE13"/>
      <c r="IF13"/>
      <c r="IG13"/>
      <c r="IH13"/>
      <c r="II13"/>
    </row>
    <row r="14" spans="1:243">
      <c r="A14" s="328"/>
      <c r="B14" s="42" t="s">
        <v>135</v>
      </c>
      <c r="C14" s="94" t="s">
        <v>127</v>
      </c>
      <c r="D14" s="167" t="s">
        <v>127</v>
      </c>
      <c r="E14" s="94" t="s">
        <v>127</v>
      </c>
      <c r="F14" s="170" t="s">
        <v>127</v>
      </c>
      <c r="G14" s="100" t="s">
        <v>127</v>
      </c>
      <c r="H14" s="172" t="s">
        <v>127</v>
      </c>
      <c r="I14" s="100" t="s">
        <v>127</v>
      </c>
      <c r="J14" s="172" t="s">
        <v>127</v>
      </c>
      <c r="K14" s="100" t="s">
        <v>127</v>
      </c>
      <c r="L14" s="172" t="s">
        <v>127</v>
      </c>
      <c r="M14" s="100" t="s">
        <v>127</v>
      </c>
      <c r="N14" s="172" t="s">
        <v>127</v>
      </c>
      <c r="O14" s="100" t="s">
        <v>127</v>
      </c>
      <c r="P14" s="173" t="s">
        <v>127</v>
      </c>
      <c r="Q14" s="78"/>
      <c r="HU14"/>
      <c r="HV14"/>
      <c r="HW14"/>
      <c r="HX14"/>
      <c r="HY14"/>
      <c r="HZ14"/>
      <c r="IA14"/>
      <c r="IB14"/>
      <c r="IC14"/>
      <c r="ID14"/>
      <c r="IE14"/>
      <c r="IF14"/>
      <c r="IG14"/>
      <c r="IH14"/>
      <c r="II14"/>
    </row>
    <row r="15" spans="1:243">
      <c r="A15" s="328"/>
      <c r="B15" s="43">
        <v>0</v>
      </c>
      <c r="C15" s="44">
        <v>2059</v>
      </c>
      <c r="D15" s="166">
        <v>14.97</v>
      </c>
      <c r="E15" s="44">
        <v>1579</v>
      </c>
      <c r="F15" s="169">
        <v>12.84</v>
      </c>
      <c r="G15" s="44">
        <v>480</v>
      </c>
      <c r="H15" s="169">
        <v>32.92</v>
      </c>
      <c r="I15" s="44">
        <v>204</v>
      </c>
      <c r="J15" s="169">
        <v>17.329999999999998</v>
      </c>
      <c r="K15" s="44">
        <v>267</v>
      </c>
      <c r="L15" s="169">
        <v>14.18</v>
      </c>
      <c r="M15" s="44">
        <v>345</v>
      </c>
      <c r="N15" s="169">
        <v>13.25</v>
      </c>
      <c r="O15" s="44">
        <v>763</v>
      </c>
      <c r="P15" s="166">
        <v>11.5</v>
      </c>
      <c r="Q15" s="78"/>
      <c r="HU15"/>
      <c r="HV15"/>
      <c r="HW15"/>
      <c r="HX15"/>
      <c r="HY15"/>
      <c r="HZ15"/>
      <c r="IA15"/>
      <c r="IB15"/>
      <c r="IC15"/>
      <c r="ID15"/>
      <c r="IE15"/>
      <c r="IF15"/>
      <c r="IG15"/>
      <c r="IH15"/>
      <c r="II15"/>
    </row>
    <row r="16" spans="1:243">
      <c r="A16" s="328"/>
      <c r="B16" s="43">
        <v>1</v>
      </c>
      <c r="C16" s="44">
        <v>3624</v>
      </c>
      <c r="D16" s="166">
        <v>26.35</v>
      </c>
      <c r="E16" s="44">
        <v>3235</v>
      </c>
      <c r="F16" s="169">
        <v>26.31</v>
      </c>
      <c r="G16" s="44">
        <v>389</v>
      </c>
      <c r="H16" s="169">
        <v>26.68</v>
      </c>
      <c r="I16" s="44">
        <v>277</v>
      </c>
      <c r="J16" s="169">
        <v>23.53</v>
      </c>
      <c r="K16" s="44">
        <v>426</v>
      </c>
      <c r="L16" s="169">
        <v>22.62</v>
      </c>
      <c r="M16" s="44">
        <v>638</v>
      </c>
      <c r="N16" s="169">
        <v>24.51</v>
      </c>
      <c r="O16" s="44">
        <v>1894</v>
      </c>
      <c r="P16" s="166">
        <v>28.55</v>
      </c>
      <c r="Q16" s="78"/>
      <c r="HU16"/>
      <c r="HV16"/>
      <c r="HW16"/>
      <c r="HX16"/>
      <c r="HY16"/>
      <c r="HZ16"/>
      <c r="IA16"/>
      <c r="IB16"/>
      <c r="IC16"/>
      <c r="ID16"/>
      <c r="IE16"/>
      <c r="IF16"/>
      <c r="IG16"/>
      <c r="IH16"/>
      <c r="II16"/>
    </row>
    <row r="17" spans="1:243">
      <c r="A17" s="330"/>
      <c r="B17" s="46" t="s">
        <v>145</v>
      </c>
      <c r="C17" s="44">
        <v>8072</v>
      </c>
      <c r="D17" s="166">
        <v>58.68</v>
      </c>
      <c r="E17" s="44">
        <v>7483</v>
      </c>
      <c r="F17" s="169">
        <v>60.85</v>
      </c>
      <c r="G17" s="44">
        <v>589</v>
      </c>
      <c r="H17" s="169">
        <v>40.4</v>
      </c>
      <c r="I17" s="44">
        <v>696</v>
      </c>
      <c r="J17" s="169">
        <v>59.13</v>
      </c>
      <c r="K17" s="44">
        <v>1190</v>
      </c>
      <c r="L17" s="169">
        <v>63.2</v>
      </c>
      <c r="M17" s="44">
        <v>1620</v>
      </c>
      <c r="N17" s="169">
        <v>62.24</v>
      </c>
      <c r="O17" s="44">
        <v>3977</v>
      </c>
      <c r="P17" s="166">
        <v>59.95</v>
      </c>
      <c r="Q17" s="78"/>
      <c r="HU17"/>
      <c r="HV17"/>
      <c r="HW17"/>
      <c r="HX17"/>
      <c r="HY17"/>
      <c r="HZ17"/>
      <c r="IA17"/>
      <c r="IB17"/>
      <c r="IC17"/>
      <c r="ID17"/>
      <c r="IE17"/>
      <c r="IF17"/>
      <c r="IG17"/>
      <c r="IH17"/>
      <c r="II17"/>
    </row>
    <row r="18" spans="1:243">
      <c r="A18" s="327" t="s">
        <v>9</v>
      </c>
      <c r="B18" s="43" t="s">
        <v>143</v>
      </c>
      <c r="C18" s="190">
        <v>7563</v>
      </c>
      <c r="D18" s="191"/>
      <c r="E18" s="191">
        <v>6508</v>
      </c>
      <c r="F18" s="192"/>
      <c r="G18" s="190">
        <v>1055</v>
      </c>
      <c r="H18" s="171">
        <v>100</v>
      </c>
      <c r="I18" s="190">
        <v>788</v>
      </c>
      <c r="J18" s="171">
        <v>100</v>
      </c>
      <c r="K18" s="190">
        <v>1184</v>
      </c>
      <c r="L18" s="171">
        <v>100</v>
      </c>
      <c r="M18" s="190">
        <v>1523</v>
      </c>
      <c r="N18" s="171">
        <v>100</v>
      </c>
      <c r="O18" s="190">
        <v>3013</v>
      </c>
      <c r="P18" s="168">
        <v>100</v>
      </c>
      <c r="Q18" s="78"/>
      <c r="HU18"/>
      <c r="HV18"/>
      <c r="HW18"/>
      <c r="HX18"/>
      <c r="HY18"/>
      <c r="HZ18"/>
      <c r="IA18"/>
      <c r="IB18"/>
      <c r="IC18"/>
      <c r="ID18"/>
      <c r="IE18"/>
      <c r="IF18"/>
      <c r="IG18"/>
      <c r="IH18"/>
      <c r="II18"/>
    </row>
    <row r="19" spans="1:243">
      <c r="A19" s="328"/>
      <c r="B19" s="42" t="s">
        <v>134</v>
      </c>
      <c r="C19" s="94" t="s">
        <v>127</v>
      </c>
      <c r="D19" s="167" t="s">
        <v>127</v>
      </c>
      <c r="E19" s="94" t="s">
        <v>127</v>
      </c>
      <c r="F19" s="170" t="s">
        <v>127</v>
      </c>
      <c r="G19" s="100" t="s">
        <v>127</v>
      </c>
      <c r="H19" s="172" t="s">
        <v>127</v>
      </c>
      <c r="I19" s="100" t="s">
        <v>127</v>
      </c>
      <c r="J19" s="172" t="s">
        <v>127</v>
      </c>
      <c r="K19" s="100" t="s">
        <v>127</v>
      </c>
      <c r="L19" s="172" t="s">
        <v>127</v>
      </c>
      <c r="M19" s="100" t="s">
        <v>127</v>
      </c>
      <c r="N19" s="172" t="s">
        <v>127</v>
      </c>
      <c r="O19" s="100" t="s">
        <v>127</v>
      </c>
      <c r="P19" s="173" t="s">
        <v>127</v>
      </c>
      <c r="Q19" s="78"/>
      <c r="HU19"/>
      <c r="HV19"/>
      <c r="HW19"/>
      <c r="HX19"/>
      <c r="HY19"/>
      <c r="HZ19"/>
      <c r="IA19"/>
      <c r="IB19"/>
      <c r="IC19"/>
      <c r="ID19"/>
      <c r="IE19"/>
      <c r="IF19"/>
      <c r="IG19"/>
      <c r="IH19"/>
      <c r="II19"/>
    </row>
    <row r="20" spans="1:243">
      <c r="A20" s="328"/>
      <c r="B20" s="43" t="s">
        <v>19</v>
      </c>
      <c r="C20" s="44">
        <v>3927</v>
      </c>
      <c r="D20" s="166">
        <v>51.92</v>
      </c>
      <c r="E20" s="44">
        <v>3653</v>
      </c>
      <c r="F20" s="169">
        <v>56.13</v>
      </c>
      <c r="G20" s="44">
        <v>274</v>
      </c>
      <c r="H20" s="169">
        <v>25.97</v>
      </c>
      <c r="I20" s="44">
        <v>369</v>
      </c>
      <c r="J20" s="169">
        <v>46.83</v>
      </c>
      <c r="K20" s="44">
        <v>602</v>
      </c>
      <c r="L20" s="169">
        <v>50.84</v>
      </c>
      <c r="M20" s="44">
        <v>855</v>
      </c>
      <c r="N20" s="169">
        <v>56.14</v>
      </c>
      <c r="O20" s="44">
        <v>1827</v>
      </c>
      <c r="P20" s="166">
        <v>60.64</v>
      </c>
      <c r="Q20" s="78"/>
      <c r="HU20"/>
      <c r="HV20"/>
      <c r="HW20"/>
      <c r="HX20"/>
      <c r="HY20"/>
      <c r="HZ20"/>
      <c r="IA20"/>
      <c r="IB20"/>
      <c r="IC20"/>
      <c r="ID20"/>
      <c r="IE20"/>
      <c r="IF20"/>
      <c r="IG20"/>
      <c r="IH20"/>
      <c r="II20"/>
    </row>
    <row r="21" spans="1:243">
      <c r="A21" s="328"/>
      <c r="B21" s="45" t="s">
        <v>126</v>
      </c>
      <c r="C21" s="44">
        <v>5870</v>
      </c>
      <c r="D21" s="166">
        <v>77.61</v>
      </c>
      <c r="E21" s="44">
        <v>5269</v>
      </c>
      <c r="F21" s="169">
        <v>80.959999999999994</v>
      </c>
      <c r="G21" s="44">
        <v>601</v>
      </c>
      <c r="H21" s="169">
        <v>56.97</v>
      </c>
      <c r="I21" s="44">
        <v>598</v>
      </c>
      <c r="J21" s="169">
        <v>75.89</v>
      </c>
      <c r="K21" s="44">
        <v>945</v>
      </c>
      <c r="L21" s="169">
        <v>79.81</v>
      </c>
      <c r="M21" s="44">
        <v>1247</v>
      </c>
      <c r="N21" s="169">
        <v>81.88</v>
      </c>
      <c r="O21" s="44">
        <v>2479</v>
      </c>
      <c r="P21" s="166">
        <v>82.28</v>
      </c>
      <c r="Q21" s="78"/>
      <c r="HU21"/>
      <c r="HV21"/>
      <c r="HW21"/>
      <c r="HX21"/>
      <c r="HY21"/>
      <c r="HZ21"/>
      <c r="IA21"/>
      <c r="IB21"/>
      <c r="IC21"/>
      <c r="ID21"/>
      <c r="IE21"/>
      <c r="IF21"/>
      <c r="IG21"/>
      <c r="IH21"/>
      <c r="II21"/>
    </row>
    <row r="22" spans="1:243">
      <c r="A22" s="328"/>
      <c r="B22" s="45" t="s">
        <v>0</v>
      </c>
      <c r="C22" s="44">
        <v>2305</v>
      </c>
      <c r="D22" s="166">
        <v>30.48</v>
      </c>
      <c r="E22" s="44">
        <v>1981</v>
      </c>
      <c r="F22" s="169">
        <v>30.44</v>
      </c>
      <c r="G22" s="44">
        <v>324</v>
      </c>
      <c r="H22" s="169">
        <v>30.71</v>
      </c>
      <c r="I22" s="44">
        <v>313</v>
      </c>
      <c r="J22" s="169">
        <v>39.72</v>
      </c>
      <c r="K22" s="44">
        <v>470</v>
      </c>
      <c r="L22" s="169">
        <v>39.700000000000003</v>
      </c>
      <c r="M22" s="44">
        <v>502</v>
      </c>
      <c r="N22" s="169">
        <v>32.96</v>
      </c>
      <c r="O22" s="44">
        <v>696</v>
      </c>
      <c r="P22" s="166">
        <v>23.1</v>
      </c>
      <c r="Q22" s="78"/>
      <c r="HU22"/>
      <c r="HV22"/>
      <c r="HW22"/>
      <c r="HX22"/>
      <c r="HY22"/>
      <c r="HZ22"/>
      <c r="IA22"/>
      <c r="IB22"/>
      <c r="IC22"/>
      <c r="ID22"/>
      <c r="IE22"/>
      <c r="IF22"/>
      <c r="IG22"/>
      <c r="IH22"/>
      <c r="II22"/>
    </row>
    <row r="23" spans="1:243">
      <c r="A23" s="328"/>
      <c r="B23" s="45" t="s">
        <v>119</v>
      </c>
      <c r="C23" s="44">
        <v>1028</v>
      </c>
      <c r="D23" s="166">
        <v>13.59</v>
      </c>
      <c r="E23" s="44">
        <v>909</v>
      </c>
      <c r="F23" s="169">
        <v>13.97</v>
      </c>
      <c r="G23" s="44">
        <v>119</v>
      </c>
      <c r="H23" s="169">
        <v>11.28</v>
      </c>
      <c r="I23" s="44">
        <v>120</v>
      </c>
      <c r="J23" s="169">
        <v>15.23</v>
      </c>
      <c r="K23" s="44">
        <v>188</v>
      </c>
      <c r="L23" s="169">
        <v>15.88</v>
      </c>
      <c r="M23" s="44">
        <v>239</v>
      </c>
      <c r="N23" s="169">
        <v>15.69</v>
      </c>
      <c r="O23" s="44">
        <v>362</v>
      </c>
      <c r="P23" s="166">
        <v>12.01</v>
      </c>
      <c r="Q23" s="78"/>
      <c r="HU23"/>
      <c r="HV23"/>
      <c r="HW23"/>
      <c r="HX23"/>
      <c r="HY23"/>
      <c r="HZ23"/>
      <c r="IA23"/>
      <c r="IB23"/>
      <c r="IC23"/>
      <c r="ID23"/>
      <c r="IE23"/>
      <c r="IF23"/>
      <c r="IG23"/>
      <c r="IH23"/>
      <c r="II23"/>
    </row>
    <row r="24" spans="1:243">
      <c r="A24" s="328"/>
      <c r="B24" s="42" t="s">
        <v>135</v>
      </c>
      <c r="C24" s="94" t="s">
        <v>127</v>
      </c>
      <c r="D24" s="167" t="s">
        <v>127</v>
      </c>
      <c r="E24" s="94" t="s">
        <v>127</v>
      </c>
      <c r="F24" s="170" t="s">
        <v>127</v>
      </c>
      <c r="G24" s="100" t="s">
        <v>127</v>
      </c>
      <c r="H24" s="172" t="s">
        <v>127</v>
      </c>
      <c r="I24" s="100" t="s">
        <v>127</v>
      </c>
      <c r="J24" s="172" t="s">
        <v>127</v>
      </c>
      <c r="K24" s="100" t="s">
        <v>127</v>
      </c>
      <c r="L24" s="172" t="s">
        <v>127</v>
      </c>
      <c r="M24" s="100" t="s">
        <v>127</v>
      </c>
      <c r="N24" s="172" t="s">
        <v>127</v>
      </c>
      <c r="O24" s="100" t="s">
        <v>127</v>
      </c>
      <c r="P24" s="173" t="s">
        <v>127</v>
      </c>
      <c r="Q24" s="78"/>
      <c r="HU24"/>
      <c r="HV24"/>
      <c r="HW24"/>
      <c r="HX24"/>
      <c r="HY24"/>
      <c r="HZ24"/>
      <c r="IA24"/>
      <c r="IB24"/>
      <c r="IC24"/>
      <c r="ID24"/>
      <c r="IE24"/>
      <c r="IF24"/>
      <c r="IG24"/>
      <c r="IH24"/>
      <c r="II24"/>
    </row>
    <row r="25" spans="1:243">
      <c r="A25" s="328"/>
      <c r="B25" s="43">
        <v>0</v>
      </c>
      <c r="C25" s="44">
        <v>1156</v>
      </c>
      <c r="D25" s="166">
        <v>15.28</v>
      </c>
      <c r="E25" s="44">
        <v>793</v>
      </c>
      <c r="F25" s="169">
        <v>12.19</v>
      </c>
      <c r="G25" s="44">
        <v>363</v>
      </c>
      <c r="H25" s="169">
        <v>34.409999999999997</v>
      </c>
      <c r="I25" s="44">
        <v>130</v>
      </c>
      <c r="J25" s="169">
        <v>16.5</v>
      </c>
      <c r="K25" s="44">
        <v>165</v>
      </c>
      <c r="L25" s="169">
        <v>13.94</v>
      </c>
      <c r="M25" s="44">
        <v>178</v>
      </c>
      <c r="N25" s="169">
        <v>11.69</v>
      </c>
      <c r="O25" s="44">
        <v>320</v>
      </c>
      <c r="P25" s="166">
        <v>10.62</v>
      </c>
      <c r="Q25" s="78"/>
      <c r="HU25"/>
      <c r="HV25"/>
      <c r="HW25"/>
      <c r="HX25"/>
      <c r="HY25"/>
      <c r="HZ25"/>
      <c r="IA25"/>
      <c r="IB25"/>
      <c r="IC25"/>
      <c r="ID25"/>
      <c r="IE25"/>
      <c r="IF25"/>
      <c r="IG25"/>
      <c r="IH25"/>
      <c r="II25"/>
    </row>
    <row r="26" spans="1:243">
      <c r="A26" s="328"/>
      <c r="B26" s="43">
        <v>1</v>
      </c>
      <c r="C26" s="44">
        <v>1822</v>
      </c>
      <c r="D26" s="166">
        <v>24.09</v>
      </c>
      <c r="E26" s="44">
        <v>1555</v>
      </c>
      <c r="F26" s="169">
        <v>23.89</v>
      </c>
      <c r="G26" s="44">
        <v>267</v>
      </c>
      <c r="H26" s="169">
        <v>25.31</v>
      </c>
      <c r="I26" s="44">
        <v>188</v>
      </c>
      <c r="J26" s="169">
        <v>23.86</v>
      </c>
      <c r="K26" s="44">
        <v>246</v>
      </c>
      <c r="L26" s="169">
        <v>20.78</v>
      </c>
      <c r="M26" s="44">
        <v>355</v>
      </c>
      <c r="N26" s="169">
        <v>23.31</v>
      </c>
      <c r="O26" s="44">
        <v>766</v>
      </c>
      <c r="P26" s="166">
        <v>25.42</v>
      </c>
      <c r="Q26" s="78"/>
      <c r="HU26"/>
      <c r="HV26"/>
      <c r="HW26"/>
      <c r="HX26"/>
      <c r="HY26"/>
      <c r="HZ26"/>
      <c r="IA26"/>
      <c r="IB26"/>
      <c r="IC26"/>
      <c r="ID26"/>
      <c r="IE26"/>
      <c r="IF26"/>
      <c r="IG26"/>
      <c r="IH26"/>
      <c r="II26"/>
    </row>
    <row r="27" spans="1:243">
      <c r="A27" s="330"/>
      <c r="B27" s="59" t="s">
        <v>145</v>
      </c>
      <c r="C27" s="44">
        <v>4585</v>
      </c>
      <c r="D27" s="166">
        <v>60.62</v>
      </c>
      <c r="E27" s="44">
        <v>4160</v>
      </c>
      <c r="F27" s="169">
        <v>63.92</v>
      </c>
      <c r="G27" s="44">
        <v>425</v>
      </c>
      <c r="H27" s="169">
        <v>40.28</v>
      </c>
      <c r="I27" s="44">
        <v>470</v>
      </c>
      <c r="J27" s="169">
        <v>59.64</v>
      </c>
      <c r="K27" s="44">
        <v>773</v>
      </c>
      <c r="L27" s="169">
        <v>65.290000000000006</v>
      </c>
      <c r="M27" s="44">
        <v>990</v>
      </c>
      <c r="N27" s="169">
        <v>65</v>
      </c>
      <c r="O27" s="44">
        <v>1927</v>
      </c>
      <c r="P27" s="166">
        <v>63.96</v>
      </c>
      <c r="Q27" s="78"/>
      <c r="HU27"/>
      <c r="HV27"/>
      <c r="HW27"/>
      <c r="HX27"/>
      <c r="HY27"/>
      <c r="HZ27"/>
      <c r="IA27"/>
      <c r="IB27"/>
      <c r="IC27"/>
      <c r="ID27"/>
      <c r="IE27"/>
      <c r="IF27"/>
      <c r="IG27"/>
      <c r="IH27"/>
      <c r="II27"/>
    </row>
    <row r="28" spans="1:243">
      <c r="A28" s="327" t="s">
        <v>1</v>
      </c>
      <c r="B28" s="51" t="s">
        <v>144</v>
      </c>
      <c r="C28" s="75">
        <v>6192</v>
      </c>
      <c r="D28" s="168">
        <v>100</v>
      </c>
      <c r="E28" s="50">
        <v>2940</v>
      </c>
      <c r="F28" s="171"/>
      <c r="G28" s="50">
        <v>187</v>
      </c>
      <c r="H28" s="171"/>
      <c r="I28" s="50">
        <v>169</v>
      </c>
      <c r="J28" s="171">
        <v>100</v>
      </c>
      <c r="K28" s="50">
        <v>329</v>
      </c>
      <c r="L28" s="171">
        <v>100</v>
      </c>
      <c r="M28" s="50">
        <v>535</v>
      </c>
      <c r="N28" s="171">
        <v>100</v>
      </c>
      <c r="O28" s="50">
        <v>1907</v>
      </c>
      <c r="P28" s="168">
        <v>100</v>
      </c>
      <c r="Q28" s="78"/>
      <c r="HU28"/>
      <c r="HV28"/>
      <c r="HW28"/>
      <c r="HX28"/>
      <c r="HY28"/>
      <c r="HZ28"/>
      <c r="IA28"/>
      <c r="IB28"/>
      <c r="IC28"/>
      <c r="ID28"/>
      <c r="IE28"/>
      <c r="IF28"/>
      <c r="IG28"/>
      <c r="IH28"/>
      <c r="II28"/>
    </row>
    <row r="29" spans="1:243">
      <c r="A29" s="328"/>
      <c r="B29" s="42" t="s">
        <v>134</v>
      </c>
      <c r="C29" s="94" t="s">
        <v>127</v>
      </c>
      <c r="D29" s="167" t="s">
        <v>127</v>
      </c>
      <c r="E29" s="94" t="s">
        <v>127</v>
      </c>
      <c r="F29" s="170" t="s">
        <v>127</v>
      </c>
      <c r="G29" s="97" t="s">
        <v>127</v>
      </c>
      <c r="H29" s="172" t="s">
        <v>127</v>
      </c>
      <c r="I29" s="97" t="s">
        <v>127</v>
      </c>
      <c r="J29" s="172" t="s">
        <v>127</v>
      </c>
      <c r="K29" s="97" t="s">
        <v>127</v>
      </c>
      <c r="L29" s="172" t="s">
        <v>127</v>
      </c>
      <c r="M29" s="97" t="s">
        <v>127</v>
      </c>
      <c r="N29" s="172" t="s">
        <v>127</v>
      </c>
      <c r="O29" s="97" t="s">
        <v>127</v>
      </c>
      <c r="P29" s="174" t="s">
        <v>127</v>
      </c>
      <c r="Q29" s="78"/>
      <c r="HU29"/>
      <c r="HV29"/>
      <c r="HW29"/>
      <c r="HX29"/>
      <c r="HY29"/>
      <c r="HZ29"/>
      <c r="IA29"/>
      <c r="IB29"/>
      <c r="IC29"/>
      <c r="ID29"/>
      <c r="IE29"/>
      <c r="IF29"/>
      <c r="IG29"/>
      <c r="IH29"/>
      <c r="II29"/>
    </row>
    <row r="30" spans="1:243">
      <c r="A30" s="328"/>
      <c r="B30" s="43" t="s">
        <v>19</v>
      </c>
      <c r="C30" s="44">
        <v>2859</v>
      </c>
      <c r="D30" s="166">
        <v>46.17</v>
      </c>
      <c r="E30" s="44">
        <v>2775</v>
      </c>
      <c r="F30" s="169">
        <v>47.94</v>
      </c>
      <c r="G30" s="44">
        <v>84</v>
      </c>
      <c r="H30" s="169">
        <v>20.84</v>
      </c>
      <c r="I30" s="44">
        <v>146</v>
      </c>
      <c r="J30" s="169">
        <v>37.53</v>
      </c>
      <c r="K30" s="44">
        <v>303</v>
      </c>
      <c r="L30" s="169">
        <v>43.35</v>
      </c>
      <c r="M30" s="44">
        <v>492</v>
      </c>
      <c r="N30" s="169">
        <v>45.56</v>
      </c>
      <c r="O30" s="44">
        <v>1834</v>
      </c>
      <c r="P30" s="166">
        <v>50.65</v>
      </c>
      <c r="Q30" s="78"/>
      <c r="T30" s="78"/>
      <c r="HU30"/>
      <c r="HV30"/>
      <c r="HW30"/>
      <c r="HX30"/>
      <c r="HY30"/>
      <c r="HZ30"/>
      <c r="IA30"/>
      <c r="IB30"/>
      <c r="IC30"/>
      <c r="ID30"/>
      <c r="IE30"/>
      <c r="IF30"/>
      <c r="IG30"/>
      <c r="IH30"/>
      <c r="II30"/>
    </row>
    <row r="31" spans="1:243">
      <c r="A31" s="328"/>
      <c r="B31" s="45" t="s">
        <v>126</v>
      </c>
      <c r="C31" s="44">
        <v>4941</v>
      </c>
      <c r="D31" s="166">
        <v>79.8</v>
      </c>
      <c r="E31" s="44">
        <v>4701</v>
      </c>
      <c r="F31" s="169">
        <v>81.209999999999994</v>
      </c>
      <c r="G31" s="44">
        <v>240</v>
      </c>
      <c r="H31" s="169">
        <v>59.55</v>
      </c>
      <c r="I31" s="44">
        <v>299</v>
      </c>
      <c r="J31" s="169">
        <v>76.86</v>
      </c>
      <c r="K31" s="44">
        <v>547</v>
      </c>
      <c r="L31" s="169">
        <v>78.25</v>
      </c>
      <c r="M31" s="44">
        <v>851</v>
      </c>
      <c r="N31" s="169">
        <v>78.8</v>
      </c>
      <c r="O31" s="44">
        <v>3004</v>
      </c>
      <c r="P31" s="166">
        <v>82.96</v>
      </c>
      <c r="Q31" s="78"/>
      <c r="T31" s="44"/>
      <c r="U31" s="78"/>
      <c r="HU31"/>
      <c r="HV31"/>
      <c r="HW31"/>
      <c r="HX31"/>
      <c r="HY31"/>
      <c r="HZ31"/>
      <c r="IA31"/>
      <c r="IB31"/>
      <c r="IC31"/>
      <c r="ID31"/>
      <c r="IE31"/>
      <c r="IF31"/>
      <c r="IG31"/>
      <c r="IH31"/>
      <c r="II31"/>
    </row>
    <row r="32" spans="1:243">
      <c r="A32" s="328"/>
      <c r="B32" s="45" t="s">
        <v>0</v>
      </c>
      <c r="C32" s="44">
        <v>1572</v>
      </c>
      <c r="D32" s="166">
        <v>25.39</v>
      </c>
      <c r="E32" s="44">
        <v>1450</v>
      </c>
      <c r="F32" s="169">
        <v>25.05</v>
      </c>
      <c r="G32" s="44">
        <v>122</v>
      </c>
      <c r="H32" s="169">
        <v>30.27</v>
      </c>
      <c r="I32" s="44">
        <v>133</v>
      </c>
      <c r="J32" s="169">
        <v>34.19</v>
      </c>
      <c r="K32" s="44">
        <v>239</v>
      </c>
      <c r="L32" s="169">
        <v>34.19</v>
      </c>
      <c r="M32" s="44">
        <v>331</v>
      </c>
      <c r="N32" s="169">
        <v>30.65</v>
      </c>
      <c r="O32" s="44">
        <v>747</v>
      </c>
      <c r="P32" s="166">
        <v>20.63</v>
      </c>
      <c r="Q32" s="78"/>
      <c r="HU32"/>
      <c r="HV32"/>
      <c r="HW32"/>
      <c r="HX32"/>
      <c r="HY32"/>
      <c r="HZ32"/>
      <c r="IA32"/>
      <c r="IB32"/>
      <c r="IC32"/>
      <c r="ID32"/>
      <c r="IE32"/>
      <c r="IF32"/>
      <c r="IG32"/>
      <c r="IH32"/>
      <c r="II32"/>
    </row>
    <row r="33" spans="1:255">
      <c r="A33" s="328"/>
      <c r="B33" s="45" t="s">
        <v>119</v>
      </c>
      <c r="C33" s="44">
        <v>1016</v>
      </c>
      <c r="D33" s="166">
        <v>16.41</v>
      </c>
      <c r="E33" s="44">
        <v>929</v>
      </c>
      <c r="F33" s="169">
        <v>16.05</v>
      </c>
      <c r="G33" s="44">
        <v>87</v>
      </c>
      <c r="H33" s="169">
        <v>21.59</v>
      </c>
      <c r="I33" s="44">
        <v>87</v>
      </c>
      <c r="J33" s="169">
        <v>22.37</v>
      </c>
      <c r="K33" s="44">
        <v>169</v>
      </c>
      <c r="L33" s="169">
        <v>24.18</v>
      </c>
      <c r="M33" s="44">
        <v>209</v>
      </c>
      <c r="N33" s="169">
        <v>19.350000000000001</v>
      </c>
      <c r="O33" s="44">
        <v>464</v>
      </c>
      <c r="P33" s="166">
        <v>12.81</v>
      </c>
      <c r="Q33" s="78"/>
      <c r="HU33"/>
      <c r="HV33"/>
      <c r="HW33"/>
      <c r="HX33"/>
      <c r="HY33"/>
      <c r="HZ33"/>
      <c r="IA33"/>
      <c r="IB33"/>
      <c r="IC33"/>
      <c r="ID33"/>
      <c r="IE33"/>
      <c r="IF33"/>
      <c r="IG33"/>
      <c r="IH33"/>
      <c r="II33"/>
    </row>
    <row r="34" spans="1:255">
      <c r="A34" s="328"/>
      <c r="B34" s="42" t="s">
        <v>135</v>
      </c>
      <c r="C34" s="94" t="s">
        <v>127</v>
      </c>
      <c r="D34" s="167" t="s">
        <v>127</v>
      </c>
      <c r="E34" s="94" t="s">
        <v>127</v>
      </c>
      <c r="F34" s="170" t="s">
        <v>127</v>
      </c>
      <c r="G34" s="97" t="s">
        <v>127</v>
      </c>
      <c r="H34" s="172" t="s">
        <v>127</v>
      </c>
      <c r="I34" s="97" t="s">
        <v>127</v>
      </c>
      <c r="J34" s="172" t="s">
        <v>127</v>
      </c>
      <c r="K34" s="97" t="s">
        <v>127</v>
      </c>
      <c r="L34" s="172" t="s">
        <v>127</v>
      </c>
      <c r="M34" s="97" t="s">
        <v>127</v>
      </c>
      <c r="N34" s="172" t="s">
        <v>127</v>
      </c>
      <c r="O34" s="97" t="s">
        <v>127</v>
      </c>
      <c r="P34" s="174" t="s">
        <v>127</v>
      </c>
      <c r="Q34" s="78"/>
      <c r="HU34"/>
      <c r="HV34"/>
      <c r="HW34"/>
      <c r="HX34"/>
      <c r="HY34"/>
      <c r="HZ34"/>
      <c r="IA34"/>
      <c r="IB34"/>
      <c r="IC34"/>
      <c r="ID34"/>
      <c r="IE34"/>
      <c r="IF34"/>
      <c r="IG34"/>
      <c r="IH34"/>
      <c r="II34"/>
    </row>
    <row r="35" spans="1:255">
      <c r="A35" s="328"/>
      <c r="B35" s="43">
        <v>0</v>
      </c>
      <c r="C35" s="44">
        <v>903</v>
      </c>
      <c r="D35" s="166">
        <v>14.58</v>
      </c>
      <c r="E35" s="44">
        <v>786</v>
      </c>
      <c r="F35" s="169">
        <v>13.58</v>
      </c>
      <c r="G35" s="44">
        <v>117</v>
      </c>
      <c r="H35" s="169">
        <v>29.03</v>
      </c>
      <c r="I35" s="44">
        <v>74</v>
      </c>
      <c r="J35" s="169">
        <v>19.02</v>
      </c>
      <c r="K35" s="44">
        <v>102</v>
      </c>
      <c r="L35" s="169">
        <v>14.59</v>
      </c>
      <c r="M35" s="44">
        <v>167</v>
      </c>
      <c r="N35" s="169">
        <v>15.46</v>
      </c>
      <c r="O35" s="44">
        <v>443</v>
      </c>
      <c r="P35" s="166">
        <v>12.23</v>
      </c>
      <c r="Q35" s="78"/>
      <c r="HU35"/>
      <c r="HV35"/>
      <c r="HW35"/>
      <c r="HX35"/>
      <c r="HY35"/>
      <c r="HZ35"/>
      <c r="IA35"/>
      <c r="IB35"/>
      <c r="IC35"/>
      <c r="ID35"/>
      <c r="IE35"/>
      <c r="IF35"/>
      <c r="IG35"/>
      <c r="IH35"/>
      <c r="II35"/>
    </row>
    <row r="36" spans="1:255">
      <c r="A36" s="328"/>
      <c r="B36" s="43">
        <v>1</v>
      </c>
      <c r="C36" s="44">
        <v>1802</v>
      </c>
      <c r="D36" s="166">
        <v>29.1</v>
      </c>
      <c r="E36" s="44">
        <v>1680</v>
      </c>
      <c r="F36" s="169">
        <v>29.02</v>
      </c>
      <c r="G36" s="44">
        <v>122</v>
      </c>
      <c r="H36" s="169">
        <v>30.27</v>
      </c>
      <c r="I36" s="44">
        <v>89</v>
      </c>
      <c r="J36" s="169">
        <v>22.88</v>
      </c>
      <c r="K36" s="44">
        <v>180</v>
      </c>
      <c r="L36" s="169">
        <v>25.75</v>
      </c>
      <c r="M36" s="44">
        <v>283</v>
      </c>
      <c r="N36" s="169">
        <v>26.2</v>
      </c>
      <c r="O36" s="44">
        <v>1128</v>
      </c>
      <c r="P36" s="166">
        <v>31.15</v>
      </c>
      <c r="Q36" s="78"/>
    </row>
    <row r="37" spans="1:255" ht="14.25" thickBot="1">
      <c r="A37" s="329"/>
      <c r="B37" s="52" t="s">
        <v>145</v>
      </c>
      <c r="C37" s="175">
        <v>3487</v>
      </c>
      <c r="D37" s="57">
        <v>56.31</v>
      </c>
      <c r="E37" s="56">
        <v>3323</v>
      </c>
      <c r="F37" s="47">
        <v>57.4</v>
      </c>
      <c r="G37" s="175">
        <v>164</v>
      </c>
      <c r="H37" s="47">
        <v>40.69</v>
      </c>
      <c r="I37" s="175">
        <v>226</v>
      </c>
      <c r="J37" s="47">
        <v>58.1</v>
      </c>
      <c r="K37" s="175">
        <v>417</v>
      </c>
      <c r="L37" s="47">
        <v>59.66</v>
      </c>
      <c r="M37" s="175">
        <v>630</v>
      </c>
      <c r="N37" s="47">
        <v>58.33</v>
      </c>
      <c r="O37" s="175">
        <v>2050</v>
      </c>
      <c r="P37" s="57">
        <v>56.61</v>
      </c>
      <c r="Q37" s="78"/>
    </row>
    <row r="38" spans="1:255" ht="14.25" thickTop="1">
      <c r="A38" s="114" t="s">
        <v>178</v>
      </c>
    </row>
    <row r="39" spans="1:255">
      <c r="A39" s="115" t="s">
        <v>146</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170</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6 juni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3"/>
      <c r="B3" s="323"/>
      <c r="C3" s="323"/>
      <c r="D3" s="323"/>
      <c r="E3" s="323"/>
      <c r="F3" s="323"/>
      <c r="G3" s="323"/>
      <c r="H3" s="323"/>
      <c r="I3" s="323"/>
      <c r="J3" s="323"/>
      <c r="K3" s="323"/>
      <c r="L3" s="323"/>
      <c r="M3" s="323"/>
      <c r="N3" s="323"/>
      <c r="O3" s="323"/>
      <c r="P3" s="323"/>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129</v>
      </c>
      <c r="H6" s="332"/>
      <c r="I6" s="331" t="s">
        <v>130</v>
      </c>
      <c r="J6" s="332"/>
      <c r="K6" s="331" t="s">
        <v>131</v>
      </c>
      <c r="L6" s="332"/>
      <c r="M6" s="331" t="s">
        <v>132</v>
      </c>
      <c r="N6" s="332"/>
      <c r="O6" s="333" t="s">
        <v>6</v>
      </c>
      <c r="P6" s="333"/>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7" t="s">
        <v>7</v>
      </c>
      <c r="B8" s="41" t="s">
        <v>142</v>
      </c>
      <c r="C8" s="53">
        <v>13755</v>
      </c>
      <c r="D8" s="176">
        <v>100</v>
      </c>
      <c r="E8" s="53">
        <v>12297</v>
      </c>
      <c r="F8" s="184">
        <v>100</v>
      </c>
      <c r="G8" s="53">
        <v>1458</v>
      </c>
      <c r="H8" s="188">
        <v>100</v>
      </c>
      <c r="I8" s="53">
        <v>1177</v>
      </c>
      <c r="J8" s="188">
        <v>100</v>
      </c>
      <c r="K8" s="53">
        <v>1883</v>
      </c>
      <c r="L8" s="188">
        <v>100</v>
      </c>
      <c r="M8" s="53">
        <v>2603</v>
      </c>
      <c r="N8" s="188">
        <v>100</v>
      </c>
      <c r="O8" s="53">
        <v>6634</v>
      </c>
      <c r="P8" s="189">
        <v>100</v>
      </c>
      <c r="Q8" s="78"/>
      <c r="HU8"/>
      <c r="HV8"/>
      <c r="HW8"/>
      <c r="HX8"/>
      <c r="HY8"/>
      <c r="HZ8"/>
      <c r="IA8"/>
      <c r="IB8"/>
      <c r="IC8"/>
      <c r="ID8"/>
      <c r="IE8"/>
      <c r="IF8"/>
      <c r="IG8"/>
      <c r="IH8"/>
      <c r="II8"/>
    </row>
    <row r="9" spans="1:243">
      <c r="A9" s="328"/>
      <c r="B9" s="42" t="s">
        <v>171</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28"/>
      <c r="B10" t="s">
        <v>155</v>
      </c>
      <c r="C10" s="177">
        <v>5679</v>
      </c>
      <c r="D10" s="181">
        <v>41.29</v>
      </c>
      <c r="E10" s="177">
        <v>5562</v>
      </c>
      <c r="F10" s="181">
        <v>45.23</v>
      </c>
      <c r="G10" s="177">
        <v>117</v>
      </c>
      <c r="H10" s="181">
        <v>8.02</v>
      </c>
      <c r="I10" s="177">
        <v>287</v>
      </c>
      <c r="J10" s="181">
        <v>24.38</v>
      </c>
      <c r="K10" s="177">
        <v>599</v>
      </c>
      <c r="L10" s="181">
        <v>31.81</v>
      </c>
      <c r="M10" s="177">
        <v>1016</v>
      </c>
      <c r="N10" s="181">
        <v>39.03</v>
      </c>
      <c r="O10" s="177">
        <v>3660</v>
      </c>
      <c r="P10" s="181">
        <v>55.17</v>
      </c>
      <c r="Q10" s="78"/>
      <c r="HU10"/>
      <c r="HV10"/>
      <c r="HW10"/>
      <c r="HX10"/>
      <c r="HY10"/>
      <c r="HZ10"/>
      <c r="IA10"/>
      <c r="IB10"/>
      <c r="IC10"/>
      <c r="ID10"/>
      <c r="IE10"/>
      <c r="IF10"/>
      <c r="IG10"/>
      <c r="IH10"/>
      <c r="II10"/>
    </row>
    <row r="11" spans="1:243">
      <c r="A11" s="328"/>
      <c r="B11" s="72" t="s">
        <v>172</v>
      </c>
      <c r="C11" s="177">
        <v>3641</v>
      </c>
      <c r="D11" s="181">
        <v>26.47</v>
      </c>
      <c r="E11" s="177">
        <v>3489</v>
      </c>
      <c r="F11" s="181">
        <v>28.37</v>
      </c>
      <c r="G11" s="177">
        <v>152</v>
      </c>
      <c r="H11" s="181">
        <v>10.43</v>
      </c>
      <c r="I11" s="177">
        <v>229</v>
      </c>
      <c r="J11" s="181">
        <v>19.46</v>
      </c>
      <c r="K11" s="177">
        <v>463</v>
      </c>
      <c r="L11" s="181">
        <v>24.59</v>
      </c>
      <c r="M11" s="177">
        <v>741</v>
      </c>
      <c r="N11" s="181">
        <v>28.47</v>
      </c>
      <c r="O11" s="177">
        <v>2056</v>
      </c>
      <c r="P11" s="181">
        <v>30.99</v>
      </c>
      <c r="Q11" s="78"/>
      <c r="HU11"/>
      <c r="HV11"/>
      <c r="HW11"/>
      <c r="HX11"/>
      <c r="HY11"/>
      <c r="HZ11"/>
      <c r="IA11"/>
      <c r="IB11"/>
      <c r="IC11"/>
      <c r="ID11"/>
      <c r="IE11"/>
      <c r="IF11"/>
      <c r="IG11"/>
      <c r="IH11"/>
      <c r="II11"/>
    </row>
    <row r="12" spans="1:243">
      <c r="A12" s="327" t="s">
        <v>9</v>
      </c>
      <c r="B12" s="51" t="s">
        <v>143</v>
      </c>
      <c r="C12" s="178">
        <v>7563</v>
      </c>
      <c r="D12" s="107">
        <v>100</v>
      </c>
      <c r="E12" s="178">
        <v>6508</v>
      </c>
      <c r="F12" s="107">
        <v>100</v>
      </c>
      <c r="G12" s="178">
        <v>1055</v>
      </c>
      <c r="H12" s="107">
        <v>100</v>
      </c>
      <c r="I12" s="178">
        <v>788</v>
      </c>
      <c r="J12" s="107">
        <v>100</v>
      </c>
      <c r="K12" s="178">
        <v>1184</v>
      </c>
      <c r="L12" s="107">
        <v>100</v>
      </c>
      <c r="M12" s="178">
        <v>1523</v>
      </c>
      <c r="N12" s="107">
        <v>100</v>
      </c>
      <c r="O12" s="178">
        <v>3013</v>
      </c>
      <c r="P12" s="108">
        <v>100</v>
      </c>
      <c r="Q12" s="78"/>
      <c r="HU12"/>
      <c r="HV12"/>
      <c r="HW12"/>
      <c r="HX12"/>
      <c r="HY12"/>
      <c r="HZ12"/>
      <c r="IA12"/>
      <c r="IB12"/>
      <c r="IC12"/>
      <c r="ID12"/>
      <c r="IE12"/>
      <c r="IF12"/>
      <c r="IG12"/>
      <c r="IH12"/>
      <c r="II12"/>
    </row>
    <row r="13" spans="1:243">
      <c r="A13" s="328"/>
      <c r="B13" s="61" t="s">
        <v>171</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28"/>
      <c r="B14" t="s">
        <v>155</v>
      </c>
      <c r="C14" s="177">
        <v>2491</v>
      </c>
      <c r="D14" s="181">
        <v>32.94</v>
      </c>
      <c r="E14" s="177">
        <v>2419</v>
      </c>
      <c r="F14" s="181">
        <v>37.17</v>
      </c>
      <c r="G14" s="177">
        <v>72</v>
      </c>
      <c r="H14" s="187">
        <v>6.82</v>
      </c>
      <c r="I14" s="177">
        <v>179</v>
      </c>
      <c r="J14" s="187">
        <v>22.72</v>
      </c>
      <c r="K14" s="177">
        <v>339</v>
      </c>
      <c r="L14" s="187">
        <v>28.63</v>
      </c>
      <c r="M14" s="177">
        <v>527</v>
      </c>
      <c r="N14" s="187">
        <v>34.6</v>
      </c>
      <c r="O14" s="177">
        <v>1374</v>
      </c>
      <c r="P14" s="181">
        <v>45.6</v>
      </c>
      <c r="Q14" s="78"/>
      <c r="HU14"/>
      <c r="HV14"/>
      <c r="HW14"/>
      <c r="HX14"/>
      <c r="HY14"/>
      <c r="HZ14"/>
      <c r="IA14"/>
      <c r="IB14"/>
      <c r="IC14"/>
      <c r="ID14"/>
      <c r="IE14"/>
      <c r="IF14"/>
      <c r="IG14"/>
      <c r="IH14"/>
      <c r="II14"/>
    </row>
    <row r="15" spans="1:243">
      <c r="A15" s="328"/>
      <c r="B15" t="s">
        <v>172</v>
      </c>
      <c r="C15" s="180">
        <v>1959</v>
      </c>
      <c r="D15" s="181">
        <v>25.9</v>
      </c>
      <c r="E15" s="177">
        <v>1868</v>
      </c>
      <c r="F15" s="185">
        <v>28.7</v>
      </c>
      <c r="G15" s="177">
        <v>91</v>
      </c>
      <c r="H15" s="185">
        <v>8.6300000000000008</v>
      </c>
      <c r="I15" s="177">
        <v>127</v>
      </c>
      <c r="J15" s="185">
        <v>16.12</v>
      </c>
      <c r="K15" s="177">
        <v>269</v>
      </c>
      <c r="L15" s="185">
        <v>22.72</v>
      </c>
      <c r="M15" s="177">
        <v>415</v>
      </c>
      <c r="N15" s="185">
        <v>27.25</v>
      </c>
      <c r="O15" s="180">
        <v>1057</v>
      </c>
      <c r="P15" s="181">
        <v>35.08</v>
      </c>
      <c r="Q15" s="78"/>
      <c r="HU15"/>
      <c r="HV15"/>
      <c r="HW15"/>
      <c r="HX15"/>
      <c r="HY15"/>
      <c r="HZ15"/>
      <c r="IA15"/>
      <c r="IB15"/>
      <c r="IC15"/>
      <c r="ID15"/>
      <c r="IE15"/>
      <c r="IF15"/>
      <c r="IG15"/>
      <c r="IH15"/>
      <c r="II15"/>
    </row>
    <row r="16" spans="1:243">
      <c r="A16" s="327" t="s">
        <v>1</v>
      </c>
      <c r="B16" s="49" t="s">
        <v>144</v>
      </c>
      <c r="C16" s="179">
        <v>6192</v>
      </c>
      <c r="D16" s="182"/>
      <c r="E16" s="179">
        <v>5789</v>
      </c>
      <c r="F16" s="186"/>
      <c r="G16" s="179">
        <v>403</v>
      </c>
      <c r="H16" s="186"/>
      <c r="I16" s="179">
        <v>389</v>
      </c>
      <c r="J16" s="186"/>
      <c r="K16" s="179">
        <v>699</v>
      </c>
      <c r="L16" s="186"/>
      <c r="M16" s="179">
        <v>1080</v>
      </c>
      <c r="N16" s="186"/>
      <c r="O16" s="179">
        <v>3621</v>
      </c>
      <c r="P16" s="182"/>
      <c r="Q16" s="78"/>
      <c r="HU16"/>
      <c r="HV16"/>
      <c r="HW16"/>
      <c r="HX16"/>
      <c r="HY16"/>
      <c r="HZ16"/>
      <c r="IA16"/>
      <c r="IB16"/>
      <c r="IC16"/>
      <c r="ID16"/>
      <c r="IE16"/>
      <c r="IF16"/>
      <c r="IG16"/>
      <c r="IH16"/>
      <c r="II16"/>
    </row>
    <row r="17" spans="1:255">
      <c r="A17" s="328"/>
      <c r="B17" s="61" t="s">
        <v>171</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28"/>
      <c r="B18" s="27" t="s">
        <v>155</v>
      </c>
      <c r="C18" s="177">
        <v>3188</v>
      </c>
      <c r="D18" s="181">
        <v>51.49</v>
      </c>
      <c r="E18" s="177">
        <v>3143</v>
      </c>
      <c r="F18" s="187">
        <v>54.29</v>
      </c>
      <c r="G18" s="177">
        <v>45</v>
      </c>
      <c r="H18" s="187">
        <v>11.17</v>
      </c>
      <c r="I18" s="177">
        <v>108</v>
      </c>
      <c r="J18" s="187">
        <v>27.76</v>
      </c>
      <c r="K18" s="177">
        <v>260</v>
      </c>
      <c r="L18" s="187">
        <v>37.200000000000003</v>
      </c>
      <c r="M18" s="177">
        <v>489</v>
      </c>
      <c r="N18" s="181">
        <v>45.28</v>
      </c>
      <c r="O18" s="177">
        <v>2286</v>
      </c>
      <c r="P18" s="181">
        <v>63.13</v>
      </c>
      <c r="Q18" s="78"/>
      <c r="HU18"/>
      <c r="HV18"/>
      <c r="HW18"/>
      <c r="HX18"/>
      <c r="HY18"/>
      <c r="HZ18"/>
      <c r="IA18"/>
      <c r="IB18"/>
      <c r="IC18"/>
      <c r="ID18"/>
      <c r="IE18"/>
      <c r="IF18"/>
      <c r="IG18"/>
      <c r="IH18"/>
      <c r="II18"/>
    </row>
    <row r="19" spans="1:255" ht="14.25" thickBot="1">
      <c r="A19" s="329"/>
      <c r="B19" s="79" t="s">
        <v>172</v>
      </c>
      <c r="C19" s="63">
        <v>1682</v>
      </c>
      <c r="D19" s="183">
        <v>27.16</v>
      </c>
      <c r="E19" s="63">
        <v>1621</v>
      </c>
      <c r="F19" s="183">
        <v>28</v>
      </c>
      <c r="G19" s="63">
        <v>61</v>
      </c>
      <c r="H19" s="183">
        <v>15.14</v>
      </c>
      <c r="I19" s="63">
        <v>102</v>
      </c>
      <c r="J19" s="183">
        <v>26.22</v>
      </c>
      <c r="K19" s="63">
        <v>194</v>
      </c>
      <c r="L19" s="183">
        <v>27.75</v>
      </c>
      <c r="M19" s="63">
        <v>326</v>
      </c>
      <c r="N19" s="183">
        <v>30.19</v>
      </c>
      <c r="O19" s="63">
        <v>999</v>
      </c>
      <c r="P19" s="48">
        <v>27.59</v>
      </c>
      <c r="Q19" s="78"/>
      <c r="HU19"/>
      <c r="HV19"/>
      <c r="HW19"/>
      <c r="HX19"/>
      <c r="HY19"/>
      <c r="HZ19"/>
      <c r="IA19"/>
      <c r="IB19"/>
      <c r="IC19"/>
      <c r="ID19"/>
      <c r="IE19"/>
      <c r="IF19"/>
      <c r="IG19"/>
      <c r="IH19"/>
      <c r="II19"/>
    </row>
    <row r="20" spans="1:255" ht="14.25" thickTop="1">
      <c r="A20" s="114" t="s">
        <v>179</v>
      </c>
    </row>
    <row r="21" spans="1:255">
      <c r="A21" s="115" t="s">
        <v>146</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39" t="s">
        <v>226</v>
      </c>
      <c r="B1" s="339"/>
      <c r="C1" s="339"/>
      <c r="D1" s="339"/>
      <c r="E1" s="339"/>
      <c r="F1" s="339"/>
      <c r="G1" s="339"/>
      <c r="H1" s="339"/>
      <c r="I1" s="339"/>
      <c r="J1" s="339"/>
      <c r="K1" s="339"/>
    </row>
    <row r="2" spans="1:12" ht="27" customHeight="1">
      <c r="A2" s="321" t="s">
        <v>276</v>
      </c>
      <c r="B2" s="321"/>
      <c r="C2" s="321"/>
      <c r="D2" s="321"/>
      <c r="E2" s="321"/>
      <c r="F2" s="321"/>
      <c r="G2" s="321"/>
      <c r="H2" s="321"/>
      <c r="I2" s="321"/>
      <c r="J2" s="321"/>
      <c r="K2" s="321"/>
    </row>
    <row r="3" spans="1:12" ht="13.5" customHeight="1">
      <c r="A3" s="349" t="s">
        <v>225</v>
      </c>
      <c r="B3" s="349"/>
      <c r="C3" s="349"/>
      <c r="D3" s="349"/>
      <c r="E3" s="349"/>
      <c r="F3" s="349"/>
      <c r="G3" s="349"/>
      <c r="H3" s="349"/>
      <c r="I3" s="349"/>
      <c r="J3" s="349"/>
      <c r="K3" s="349"/>
    </row>
    <row r="4" spans="1:12" ht="47.25" customHeight="1">
      <c r="A4" s="321" t="s">
        <v>128</v>
      </c>
      <c r="B4" s="321"/>
      <c r="C4" s="321"/>
      <c r="D4" s="321"/>
      <c r="E4" s="321"/>
      <c r="F4" s="321"/>
      <c r="G4" s="321"/>
      <c r="H4" s="321"/>
      <c r="I4" s="321"/>
      <c r="J4" s="321"/>
      <c r="K4" s="321"/>
    </row>
    <row r="5" spans="1:12" ht="14.25" thickBot="1">
      <c r="B5" s="76"/>
      <c r="C5" s="76"/>
      <c r="D5" s="76"/>
      <c r="E5" s="76"/>
      <c r="F5" s="76"/>
    </row>
    <row r="6" spans="1:12" ht="14.25" thickBot="1">
      <c r="A6" s="3"/>
      <c r="B6" s="341" t="s">
        <v>209</v>
      </c>
      <c r="C6" s="342"/>
      <c r="D6" s="342"/>
      <c r="E6" s="342"/>
      <c r="F6" s="343"/>
      <c r="G6" s="342" t="s">
        <v>210</v>
      </c>
      <c r="H6" s="342"/>
      <c r="I6" s="342"/>
      <c r="J6" s="342"/>
      <c r="K6" s="342"/>
    </row>
    <row r="7" spans="1:12">
      <c r="A7" s="147"/>
      <c r="B7" s="344" t="s">
        <v>211</v>
      </c>
      <c r="C7" s="326" t="s">
        <v>212</v>
      </c>
      <c r="D7" s="324"/>
      <c r="E7" s="340" t="s">
        <v>213</v>
      </c>
      <c r="F7" s="346"/>
      <c r="G7" s="347" t="s">
        <v>211</v>
      </c>
      <c r="H7" s="326" t="s">
        <v>212</v>
      </c>
      <c r="I7" s="324"/>
      <c r="J7" s="340" t="s">
        <v>213</v>
      </c>
      <c r="K7" s="324"/>
      <c r="L7" s="27"/>
    </row>
    <row r="8" spans="1:12">
      <c r="A8" s="4"/>
      <c r="B8" s="345"/>
      <c r="C8" s="5" t="s">
        <v>10</v>
      </c>
      <c r="D8" s="148" t="s">
        <v>11</v>
      </c>
      <c r="E8" s="5" t="s">
        <v>10</v>
      </c>
      <c r="F8" s="149" t="s">
        <v>11</v>
      </c>
      <c r="G8" s="348"/>
      <c r="H8" s="5" t="s">
        <v>10</v>
      </c>
      <c r="I8" s="148" t="s">
        <v>11</v>
      </c>
      <c r="J8" s="5" t="s">
        <v>10</v>
      </c>
      <c r="K8" s="148" t="s">
        <v>11</v>
      </c>
    </row>
    <row r="9" spans="1:12">
      <c r="A9" s="24" t="s">
        <v>13</v>
      </c>
      <c r="B9" s="74">
        <v>5655</v>
      </c>
      <c r="C9" s="75">
        <v>1535</v>
      </c>
      <c r="D9" s="226">
        <v>27.14</v>
      </c>
      <c r="E9" s="75">
        <v>4120</v>
      </c>
      <c r="F9" s="227">
        <v>72.86</v>
      </c>
      <c r="G9" s="74">
        <v>3602</v>
      </c>
      <c r="H9" s="75">
        <v>2947</v>
      </c>
      <c r="I9" s="7">
        <v>81.819999999999993</v>
      </c>
      <c r="J9" s="74">
        <v>655</v>
      </c>
      <c r="K9" s="229">
        <v>18.18</v>
      </c>
    </row>
    <row r="10" spans="1:12">
      <c r="A10" s="1" t="s">
        <v>214</v>
      </c>
      <c r="B10" s="111" t="s">
        <v>259</v>
      </c>
      <c r="C10" s="111">
        <v>0</v>
      </c>
      <c r="D10" s="98" t="s">
        <v>259</v>
      </c>
      <c r="E10" s="97">
        <v>0</v>
      </c>
      <c r="F10" s="228" t="s">
        <v>259</v>
      </c>
      <c r="G10" s="97">
        <v>0</v>
      </c>
      <c r="H10" s="111">
        <v>0</v>
      </c>
      <c r="I10" s="99">
        <v>0</v>
      </c>
      <c r="J10" s="111">
        <v>0</v>
      </c>
      <c r="K10" s="99">
        <v>0</v>
      </c>
    </row>
    <row r="11" spans="1:12">
      <c r="A11" s="76" t="s">
        <v>1</v>
      </c>
      <c r="B11" s="74">
        <v>3174</v>
      </c>
      <c r="C11" s="74">
        <v>739</v>
      </c>
      <c r="D11" s="6">
        <v>23.28</v>
      </c>
      <c r="E11" s="44">
        <v>2435</v>
      </c>
      <c r="F11" s="227">
        <v>76.72</v>
      </c>
      <c r="G11" s="74">
        <v>1662</v>
      </c>
      <c r="H11" s="74">
        <v>1346</v>
      </c>
      <c r="I11" s="7">
        <v>80.989999999999995</v>
      </c>
      <c r="J11" s="74">
        <v>316</v>
      </c>
      <c r="K11" s="7">
        <v>19.010000000000002</v>
      </c>
    </row>
    <row r="12" spans="1:12">
      <c r="A12" s="76" t="s">
        <v>9</v>
      </c>
      <c r="B12" s="74">
        <v>2481</v>
      </c>
      <c r="C12" s="74">
        <v>796</v>
      </c>
      <c r="D12" s="6">
        <v>32.08</v>
      </c>
      <c r="E12" s="44">
        <v>1685</v>
      </c>
      <c r="F12" s="227">
        <v>67.92</v>
      </c>
      <c r="G12" s="74">
        <v>1940</v>
      </c>
      <c r="H12" s="74">
        <v>1601</v>
      </c>
      <c r="I12" s="7">
        <v>82.53</v>
      </c>
      <c r="J12" s="74">
        <v>339</v>
      </c>
      <c r="K12" s="7">
        <v>17.47</v>
      </c>
    </row>
    <row r="13" spans="1:12">
      <c r="B13" s="74" t="s">
        <v>259</v>
      </c>
      <c r="C13" s="74"/>
      <c r="D13" s="6" t="s">
        <v>259</v>
      </c>
      <c r="E13" s="44"/>
      <c r="F13" s="227" t="s">
        <v>259</v>
      </c>
      <c r="G13" s="74" t="s">
        <v>259</v>
      </c>
      <c r="H13" s="74"/>
      <c r="I13" s="7" t="s">
        <v>259</v>
      </c>
      <c r="J13" s="74"/>
      <c r="K13" s="7" t="s">
        <v>259</v>
      </c>
    </row>
    <row r="14" spans="1:12">
      <c r="A14" s="1" t="s">
        <v>12</v>
      </c>
      <c r="B14" s="111" t="s">
        <v>259</v>
      </c>
      <c r="C14" s="111">
        <v>0</v>
      </c>
      <c r="D14" s="98" t="s">
        <v>259</v>
      </c>
      <c r="E14" s="111">
        <v>0</v>
      </c>
      <c r="F14" s="228" t="s">
        <v>259</v>
      </c>
      <c r="G14" s="97">
        <v>0</v>
      </c>
      <c r="H14" s="111">
        <v>0</v>
      </c>
      <c r="I14" s="99">
        <v>0</v>
      </c>
      <c r="J14" s="111">
        <v>0</v>
      </c>
      <c r="K14" s="99">
        <v>0</v>
      </c>
    </row>
    <row r="15" spans="1:12">
      <c r="A15" s="76" t="s">
        <v>8</v>
      </c>
      <c r="B15" s="74">
        <v>115</v>
      </c>
      <c r="C15" s="74">
        <v>58</v>
      </c>
      <c r="D15" s="6">
        <v>50.43</v>
      </c>
      <c r="E15" s="44">
        <v>57</v>
      </c>
      <c r="F15" s="227">
        <v>49.57</v>
      </c>
      <c r="G15" s="74">
        <v>151</v>
      </c>
      <c r="H15" s="74">
        <v>133</v>
      </c>
      <c r="I15" s="7">
        <v>88.08</v>
      </c>
      <c r="J15" s="74">
        <v>18</v>
      </c>
      <c r="K15" s="7">
        <v>11.92</v>
      </c>
    </row>
    <row r="16" spans="1:12">
      <c r="A16" s="76" t="s">
        <v>2</v>
      </c>
      <c r="B16" s="74">
        <v>5540</v>
      </c>
      <c r="C16" s="74">
        <v>1477</v>
      </c>
      <c r="D16" s="6">
        <v>26.66</v>
      </c>
      <c r="E16" s="44">
        <v>4063</v>
      </c>
      <c r="F16" s="227">
        <v>73.34</v>
      </c>
      <c r="G16" s="74">
        <v>3451</v>
      </c>
      <c r="H16" s="74">
        <v>2814</v>
      </c>
      <c r="I16" s="7">
        <v>81.540000000000006</v>
      </c>
      <c r="J16" s="74">
        <v>637</v>
      </c>
      <c r="K16" s="7">
        <v>18.46</v>
      </c>
    </row>
    <row r="17" spans="1:12">
      <c r="A17" s="76" t="s">
        <v>3</v>
      </c>
      <c r="B17" s="74">
        <v>286</v>
      </c>
      <c r="C17" s="74">
        <v>120</v>
      </c>
      <c r="D17" s="6">
        <v>41.96</v>
      </c>
      <c r="E17" s="44">
        <v>166</v>
      </c>
      <c r="F17" s="227">
        <v>58.04</v>
      </c>
      <c r="G17" s="74">
        <v>222</v>
      </c>
      <c r="H17" s="74">
        <v>191</v>
      </c>
      <c r="I17" s="7">
        <v>86.04</v>
      </c>
      <c r="J17" s="74">
        <v>31</v>
      </c>
      <c r="K17" s="7">
        <v>13.96</v>
      </c>
    </row>
    <row r="18" spans="1:12">
      <c r="A18" s="76" t="s">
        <v>4</v>
      </c>
      <c r="B18" s="74">
        <v>597</v>
      </c>
      <c r="C18" s="74">
        <v>224</v>
      </c>
      <c r="D18" s="6">
        <v>37.520000000000003</v>
      </c>
      <c r="E18" s="44">
        <v>373</v>
      </c>
      <c r="F18" s="227">
        <v>62.48</v>
      </c>
      <c r="G18" s="74">
        <v>456</v>
      </c>
      <c r="H18" s="74">
        <v>406</v>
      </c>
      <c r="I18" s="7">
        <v>89.04</v>
      </c>
      <c r="J18" s="74">
        <v>50</v>
      </c>
      <c r="K18" s="7">
        <v>10.96</v>
      </c>
      <c r="L18" s="27"/>
    </row>
    <row r="19" spans="1:12">
      <c r="A19" s="76" t="s">
        <v>5</v>
      </c>
      <c r="B19" s="74">
        <v>1013</v>
      </c>
      <c r="C19" s="74">
        <v>312</v>
      </c>
      <c r="D19" s="6">
        <v>30.8</v>
      </c>
      <c r="E19" s="44">
        <v>701</v>
      </c>
      <c r="F19" s="227">
        <v>69.2</v>
      </c>
      <c r="G19" s="74">
        <v>736</v>
      </c>
      <c r="H19" s="74">
        <v>613</v>
      </c>
      <c r="I19" s="7">
        <v>83.29</v>
      </c>
      <c r="J19" s="74">
        <v>123</v>
      </c>
      <c r="K19" s="7">
        <v>16.71</v>
      </c>
    </row>
    <row r="20" spans="1:12">
      <c r="A20" s="76" t="s">
        <v>137</v>
      </c>
      <c r="B20" s="74">
        <v>1490</v>
      </c>
      <c r="C20" s="74">
        <v>407</v>
      </c>
      <c r="D20" s="6">
        <v>27.32</v>
      </c>
      <c r="E20" s="44">
        <v>1083</v>
      </c>
      <c r="F20" s="227">
        <v>72.680000000000007</v>
      </c>
      <c r="G20" s="74">
        <v>948</v>
      </c>
      <c r="H20" s="74">
        <v>780</v>
      </c>
      <c r="I20" s="7">
        <v>82.28</v>
      </c>
      <c r="J20" s="74">
        <v>168</v>
      </c>
      <c r="K20" s="7">
        <v>17.72</v>
      </c>
    </row>
    <row r="21" spans="1:12">
      <c r="A21" s="76" t="s">
        <v>6</v>
      </c>
      <c r="B21" s="74">
        <v>3644</v>
      </c>
      <c r="C21" s="74">
        <v>821</v>
      </c>
      <c r="D21" s="6">
        <v>22.53</v>
      </c>
      <c r="E21" s="44">
        <v>2823</v>
      </c>
      <c r="F21" s="227">
        <v>77.47</v>
      </c>
      <c r="G21" s="74">
        <v>2037</v>
      </c>
      <c r="H21" s="74">
        <v>1604</v>
      </c>
      <c r="I21" s="7">
        <v>78.739999999999995</v>
      </c>
      <c r="J21" s="74">
        <v>433</v>
      </c>
      <c r="K21" s="7">
        <v>21.26</v>
      </c>
    </row>
    <row r="22" spans="1:12">
      <c r="A22" s="76" t="s">
        <v>136</v>
      </c>
      <c r="B22" s="74">
        <v>2154</v>
      </c>
      <c r="C22" s="74">
        <v>414</v>
      </c>
      <c r="D22" s="6">
        <v>19.22</v>
      </c>
      <c r="E22" s="44">
        <v>1740</v>
      </c>
      <c r="F22" s="227">
        <v>80.78</v>
      </c>
      <c r="G22" s="74">
        <v>1089</v>
      </c>
      <c r="H22" s="74">
        <v>824</v>
      </c>
      <c r="I22" s="7">
        <v>75.67</v>
      </c>
      <c r="J22" s="74">
        <v>265</v>
      </c>
      <c r="K22" s="7">
        <v>24.33</v>
      </c>
    </row>
    <row r="23" spans="1:12">
      <c r="B23" s="74" t="s">
        <v>259</v>
      </c>
      <c r="C23" s="74"/>
      <c r="D23" s="6" t="s">
        <v>259</v>
      </c>
      <c r="E23" s="44"/>
      <c r="F23" s="227" t="s">
        <v>259</v>
      </c>
      <c r="G23" s="74" t="s">
        <v>259</v>
      </c>
      <c r="H23" s="74"/>
      <c r="I23" s="7" t="s">
        <v>259</v>
      </c>
      <c r="J23" s="74"/>
      <c r="K23" s="7" t="s">
        <v>259</v>
      </c>
      <c r="L23" s="27"/>
    </row>
    <row r="24" spans="1:12">
      <c r="A24" s="1" t="s">
        <v>230</v>
      </c>
      <c r="B24" s="150" t="s">
        <v>259</v>
      </c>
      <c r="C24" s="111">
        <v>0</v>
      </c>
      <c r="D24" s="98" t="s">
        <v>259</v>
      </c>
      <c r="E24" s="111">
        <v>0</v>
      </c>
      <c r="F24" s="228" t="s">
        <v>259</v>
      </c>
      <c r="G24" s="97">
        <v>0</v>
      </c>
      <c r="H24" s="111">
        <v>0</v>
      </c>
      <c r="I24" s="99">
        <v>0</v>
      </c>
      <c r="J24" s="111">
        <v>0</v>
      </c>
      <c r="K24" s="99">
        <v>0</v>
      </c>
    </row>
    <row r="25" spans="1:12">
      <c r="A25" s="76" t="s">
        <v>19</v>
      </c>
      <c r="B25" s="223">
        <v>2776</v>
      </c>
      <c r="C25" s="44">
        <v>845</v>
      </c>
      <c r="D25" s="6">
        <v>30.44</v>
      </c>
      <c r="E25" s="44">
        <v>1931</v>
      </c>
      <c r="F25" s="227">
        <v>69.56</v>
      </c>
      <c r="G25" s="74">
        <v>2229</v>
      </c>
      <c r="H25" s="74">
        <v>1870</v>
      </c>
      <c r="I25" s="7">
        <v>83.89</v>
      </c>
      <c r="J25" s="74">
        <v>359</v>
      </c>
      <c r="K25" s="7">
        <v>16.11</v>
      </c>
    </row>
    <row r="26" spans="1:12">
      <c r="A26" s="76" t="s">
        <v>126</v>
      </c>
      <c r="B26" s="223">
        <v>4346</v>
      </c>
      <c r="C26" s="44">
        <v>1199</v>
      </c>
      <c r="D26" s="6">
        <v>27.59</v>
      </c>
      <c r="E26" s="44">
        <v>3147</v>
      </c>
      <c r="F26" s="227">
        <v>72.41</v>
      </c>
      <c r="G26" s="74">
        <v>3115</v>
      </c>
      <c r="H26" s="74">
        <v>2564</v>
      </c>
      <c r="I26" s="7">
        <v>82.31</v>
      </c>
      <c r="J26" s="74">
        <v>551</v>
      </c>
      <c r="K26" s="7">
        <v>17.690000000000001</v>
      </c>
    </row>
    <row r="27" spans="1:12">
      <c r="A27" s="76" t="s">
        <v>0</v>
      </c>
      <c r="B27" s="223">
        <v>1306</v>
      </c>
      <c r="C27" s="44">
        <v>434</v>
      </c>
      <c r="D27" s="6">
        <v>33.229999999999997</v>
      </c>
      <c r="E27" s="44">
        <v>872</v>
      </c>
      <c r="F27" s="227">
        <v>66.77</v>
      </c>
      <c r="G27" s="74">
        <v>1183</v>
      </c>
      <c r="H27" s="74">
        <v>1000</v>
      </c>
      <c r="I27" s="7">
        <v>84.53</v>
      </c>
      <c r="J27" s="74">
        <v>183</v>
      </c>
      <c r="K27" s="7">
        <v>15.47</v>
      </c>
    </row>
    <row r="28" spans="1:12">
      <c r="A28" s="76" t="s">
        <v>119</v>
      </c>
      <c r="B28" s="223">
        <v>647</v>
      </c>
      <c r="C28" s="44">
        <v>213</v>
      </c>
      <c r="D28" s="6">
        <v>32.92</v>
      </c>
      <c r="E28" s="44">
        <v>434</v>
      </c>
      <c r="F28" s="227">
        <v>67.08</v>
      </c>
      <c r="G28" s="74">
        <v>730</v>
      </c>
      <c r="H28" s="74">
        <v>621</v>
      </c>
      <c r="I28" s="7">
        <v>85.07</v>
      </c>
      <c r="J28" s="74">
        <v>109</v>
      </c>
      <c r="K28" s="7">
        <v>14.93</v>
      </c>
    </row>
    <row r="29" spans="1:12">
      <c r="B29" s="223" t="s">
        <v>259</v>
      </c>
      <c r="C29" s="44"/>
      <c r="D29" s="6" t="s">
        <v>259</v>
      </c>
      <c r="E29" s="44"/>
      <c r="F29" s="227" t="s">
        <v>259</v>
      </c>
      <c r="G29" s="74" t="s">
        <v>259</v>
      </c>
      <c r="H29" s="74"/>
      <c r="I29" s="7" t="s">
        <v>259</v>
      </c>
      <c r="J29" s="74"/>
      <c r="K29" s="7" t="s">
        <v>259</v>
      </c>
      <c r="L29" s="27"/>
    </row>
    <row r="30" spans="1:12">
      <c r="A30" s="1" t="s">
        <v>161</v>
      </c>
      <c r="B30" s="150" t="s">
        <v>259</v>
      </c>
      <c r="C30" s="111">
        <v>0</v>
      </c>
      <c r="D30" s="98" t="s">
        <v>259</v>
      </c>
      <c r="E30" s="111">
        <v>0</v>
      </c>
      <c r="F30" s="99" t="s">
        <v>259</v>
      </c>
      <c r="G30" s="225">
        <v>0</v>
      </c>
      <c r="H30" s="111">
        <v>0</v>
      </c>
      <c r="I30" s="99">
        <v>0</v>
      </c>
      <c r="J30" s="111">
        <v>0</v>
      </c>
      <c r="K30" s="99">
        <v>0</v>
      </c>
    </row>
    <row r="31" spans="1:12">
      <c r="A31" s="18" t="s">
        <v>158</v>
      </c>
      <c r="B31" s="223">
        <v>888</v>
      </c>
      <c r="C31" s="44">
        <v>219</v>
      </c>
      <c r="D31" s="6">
        <v>24.66</v>
      </c>
      <c r="E31" s="44">
        <v>669</v>
      </c>
      <c r="F31" s="227">
        <v>75.34</v>
      </c>
      <c r="G31" s="74">
        <v>296</v>
      </c>
      <c r="H31" s="74">
        <v>225</v>
      </c>
      <c r="I31" s="7">
        <v>76.010000000000005</v>
      </c>
      <c r="J31" s="74">
        <v>71</v>
      </c>
      <c r="K31" s="7">
        <v>23.99</v>
      </c>
    </row>
    <row r="32" spans="1:12">
      <c r="A32" s="18" t="s">
        <v>159</v>
      </c>
      <c r="B32" s="223">
        <v>1678</v>
      </c>
      <c r="C32" s="44">
        <v>375</v>
      </c>
      <c r="D32" s="6">
        <v>22.35</v>
      </c>
      <c r="E32" s="44">
        <v>1303</v>
      </c>
      <c r="F32" s="227">
        <v>77.650000000000006</v>
      </c>
      <c r="G32" s="74">
        <v>746</v>
      </c>
      <c r="H32" s="74">
        <v>589</v>
      </c>
      <c r="I32" s="7">
        <v>78.95</v>
      </c>
      <c r="J32" s="74">
        <v>157</v>
      </c>
      <c r="K32" s="7">
        <v>21.05</v>
      </c>
    </row>
    <row r="33" spans="1:11" ht="13.5" customHeight="1">
      <c r="A33" s="64" t="s">
        <v>160</v>
      </c>
      <c r="B33" s="223">
        <v>3089</v>
      </c>
      <c r="C33" s="44">
        <v>941</v>
      </c>
      <c r="D33" s="6">
        <v>30.46</v>
      </c>
      <c r="E33" s="44">
        <v>2148</v>
      </c>
      <c r="F33" s="227">
        <v>69.540000000000006</v>
      </c>
      <c r="G33" s="74">
        <v>2560</v>
      </c>
      <c r="H33" s="74">
        <v>2133</v>
      </c>
      <c r="I33" s="7">
        <v>83.32</v>
      </c>
      <c r="J33" s="74">
        <v>427</v>
      </c>
      <c r="K33" s="7">
        <v>16.68</v>
      </c>
    </row>
    <row r="34" spans="1:11">
      <c r="B34" s="223" t="s">
        <v>259</v>
      </c>
      <c r="C34" s="44"/>
      <c r="D34" s="6" t="s">
        <v>259</v>
      </c>
      <c r="E34" s="44"/>
      <c r="F34" s="227" t="s">
        <v>259</v>
      </c>
      <c r="G34" s="74" t="s">
        <v>259</v>
      </c>
      <c r="H34" s="74"/>
      <c r="I34" s="7" t="s">
        <v>259</v>
      </c>
      <c r="J34" s="74"/>
      <c r="K34" s="7" t="s">
        <v>259</v>
      </c>
    </row>
    <row r="35" spans="1:11" ht="13.5" customHeight="1">
      <c r="A35" s="1" t="s">
        <v>184</v>
      </c>
      <c r="B35" s="150" t="s">
        <v>259</v>
      </c>
      <c r="C35" s="111">
        <v>0</v>
      </c>
      <c r="D35" s="98" t="s">
        <v>259</v>
      </c>
      <c r="E35" s="111">
        <v>0</v>
      </c>
      <c r="F35" s="99" t="s">
        <v>259</v>
      </c>
      <c r="G35" s="225">
        <v>0</v>
      </c>
      <c r="H35" s="111">
        <v>0</v>
      </c>
      <c r="I35" s="99">
        <v>0</v>
      </c>
      <c r="J35" s="111">
        <v>0</v>
      </c>
      <c r="K35" s="99">
        <v>0</v>
      </c>
    </row>
    <row r="36" spans="1:11" ht="15.75" customHeight="1">
      <c r="A36" s="239" t="s">
        <v>277</v>
      </c>
      <c r="B36" s="223">
        <v>65</v>
      </c>
      <c r="C36" s="44">
        <v>31</v>
      </c>
      <c r="D36" s="6">
        <v>47.69</v>
      </c>
      <c r="E36" s="44">
        <v>34</v>
      </c>
      <c r="F36" s="227">
        <v>52.31</v>
      </c>
      <c r="G36" s="74">
        <v>17</v>
      </c>
      <c r="H36" s="74" t="s">
        <v>272</v>
      </c>
      <c r="I36" s="7"/>
      <c r="J36" s="74" t="s">
        <v>272</v>
      </c>
      <c r="K36" s="7" t="str">
        <f>IF(OR(J36=0,J36="X"),"",100*J36/G36)</f>
        <v/>
      </c>
    </row>
    <row r="37" spans="1:11">
      <c r="A37" s="239" t="s">
        <v>278</v>
      </c>
      <c r="B37" s="223">
        <v>141</v>
      </c>
      <c r="C37" s="44">
        <v>18</v>
      </c>
      <c r="D37" s="6">
        <v>12.77</v>
      </c>
      <c r="E37" s="44">
        <v>123</v>
      </c>
      <c r="F37" s="227">
        <v>87.23</v>
      </c>
      <c r="G37" s="74">
        <v>116</v>
      </c>
      <c r="H37" s="74">
        <v>79</v>
      </c>
      <c r="I37" s="7">
        <f t="shared" ref="I37:I38" si="0">IF(OR(H37=0,H37="X"),"",100*H37/G37)</f>
        <v>68.103448275862064</v>
      </c>
      <c r="J37" s="74">
        <v>37</v>
      </c>
      <c r="K37" s="7">
        <f t="shared" ref="K37:K38" si="1">IF(OR(J37=0,J37="X"),"",100*J37/G37)</f>
        <v>31.896551724137932</v>
      </c>
    </row>
    <row r="38" spans="1:11">
      <c r="A38" s="239" t="s">
        <v>279</v>
      </c>
      <c r="B38" s="223">
        <v>15</v>
      </c>
      <c r="C38" s="44">
        <v>8</v>
      </c>
      <c r="D38" s="6">
        <v>53.33</v>
      </c>
      <c r="E38" s="44">
        <v>7</v>
      </c>
      <c r="F38" s="227">
        <v>46.67</v>
      </c>
      <c r="G38" s="74">
        <v>10</v>
      </c>
      <c r="H38" s="74" t="s">
        <v>272</v>
      </c>
      <c r="I38" s="7"/>
      <c r="J38" s="74" t="s">
        <v>272</v>
      </c>
      <c r="K38" s="7" t="str">
        <f t="shared" si="1"/>
        <v/>
      </c>
    </row>
    <row r="39" spans="1:11">
      <c r="A39" s="239" t="s">
        <v>280</v>
      </c>
      <c r="B39" s="223">
        <v>235</v>
      </c>
      <c r="C39" s="44">
        <v>65</v>
      </c>
      <c r="D39" s="6">
        <v>27.66</v>
      </c>
      <c r="E39" s="44">
        <v>170</v>
      </c>
      <c r="F39" s="227">
        <v>72.34</v>
      </c>
      <c r="G39" s="74">
        <v>150</v>
      </c>
      <c r="H39" s="74">
        <v>121</v>
      </c>
      <c r="I39" s="7">
        <v>80.67</v>
      </c>
      <c r="J39" s="74">
        <v>29</v>
      </c>
      <c r="K39" s="7">
        <v>19.329999999999998</v>
      </c>
    </row>
    <row r="40" spans="1:11">
      <c r="A40" s="239" t="s">
        <v>281</v>
      </c>
      <c r="B40" s="223">
        <v>135</v>
      </c>
      <c r="C40" s="44">
        <v>49</v>
      </c>
      <c r="D40" s="6">
        <v>36.299999999999997</v>
      </c>
      <c r="E40" s="44">
        <v>86</v>
      </c>
      <c r="F40" s="227">
        <v>63.7</v>
      </c>
      <c r="G40" s="74">
        <v>69</v>
      </c>
      <c r="H40" s="74">
        <v>58</v>
      </c>
      <c r="I40" s="7">
        <v>84.06</v>
      </c>
      <c r="J40" s="74">
        <v>11</v>
      </c>
      <c r="K40" s="7">
        <v>15.94</v>
      </c>
    </row>
    <row r="41" spans="1:11">
      <c r="A41" s="239" t="s">
        <v>282</v>
      </c>
      <c r="B41" s="223">
        <v>55</v>
      </c>
      <c r="C41" s="44">
        <v>9</v>
      </c>
      <c r="D41" s="6">
        <v>16.36</v>
      </c>
      <c r="E41" s="44">
        <v>46</v>
      </c>
      <c r="F41" s="227">
        <v>83.64</v>
      </c>
      <c r="G41" s="74">
        <v>31</v>
      </c>
      <c r="H41" s="74">
        <v>18</v>
      </c>
      <c r="I41" s="7">
        <v>58.06</v>
      </c>
      <c r="J41" s="74">
        <v>13</v>
      </c>
      <c r="K41" s="7">
        <v>41.94</v>
      </c>
    </row>
    <row r="42" spans="1:11">
      <c r="A42" s="239" t="s">
        <v>283</v>
      </c>
      <c r="B42" s="223">
        <v>242</v>
      </c>
      <c r="C42" s="44">
        <v>79</v>
      </c>
      <c r="D42" s="6">
        <v>32.64</v>
      </c>
      <c r="E42" s="44">
        <v>163</v>
      </c>
      <c r="F42" s="227">
        <v>67.36</v>
      </c>
      <c r="G42" s="74">
        <v>140</v>
      </c>
      <c r="H42" s="74">
        <v>112</v>
      </c>
      <c r="I42" s="7">
        <v>80</v>
      </c>
      <c r="J42" s="74">
        <v>28</v>
      </c>
      <c r="K42" s="7">
        <v>20</v>
      </c>
    </row>
    <row r="43" spans="1:11">
      <c r="A43" s="239" t="s">
        <v>284</v>
      </c>
      <c r="B43" s="223">
        <v>88</v>
      </c>
      <c r="C43" s="44">
        <v>27</v>
      </c>
      <c r="D43" s="6">
        <v>30.68</v>
      </c>
      <c r="E43" s="44">
        <v>61</v>
      </c>
      <c r="F43" s="227">
        <v>69.319999999999993</v>
      </c>
      <c r="G43" s="74">
        <v>75</v>
      </c>
      <c r="H43" s="74">
        <v>54</v>
      </c>
      <c r="I43" s="7">
        <v>72</v>
      </c>
      <c r="J43" s="74">
        <v>21</v>
      </c>
      <c r="K43" s="7">
        <v>28</v>
      </c>
    </row>
    <row r="44" spans="1:11">
      <c r="A44" s="239" t="s">
        <v>285</v>
      </c>
      <c r="B44" s="223">
        <v>138</v>
      </c>
      <c r="C44" s="44">
        <v>35</v>
      </c>
      <c r="D44" s="6">
        <v>25.36</v>
      </c>
      <c r="E44" s="44">
        <v>103</v>
      </c>
      <c r="F44" s="227">
        <v>74.64</v>
      </c>
      <c r="G44" s="74">
        <v>89</v>
      </c>
      <c r="H44" s="74">
        <v>66</v>
      </c>
      <c r="I44" s="7">
        <v>74.16</v>
      </c>
      <c r="J44" s="74">
        <v>23</v>
      </c>
      <c r="K44" s="7">
        <v>25.84</v>
      </c>
    </row>
    <row r="45" spans="1:11">
      <c r="A45" s="239" t="s">
        <v>286</v>
      </c>
      <c r="B45" s="223">
        <v>97</v>
      </c>
      <c r="C45" s="44">
        <v>28</v>
      </c>
      <c r="D45" s="6">
        <v>28.87</v>
      </c>
      <c r="E45" s="44">
        <v>69</v>
      </c>
      <c r="F45" s="227">
        <v>71.13</v>
      </c>
      <c r="G45" s="74">
        <v>74</v>
      </c>
      <c r="H45" s="74">
        <v>55</v>
      </c>
      <c r="I45" s="7">
        <v>74.319999999999993</v>
      </c>
      <c r="J45" s="74">
        <v>19</v>
      </c>
      <c r="K45" s="7">
        <v>25.68</v>
      </c>
    </row>
    <row r="46" spans="1:11">
      <c r="A46" s="239" t="s">
        <v>287</v>
      </c>
      <c r="B46" s="223">
        <v>627</v>
      </c>
      <c r="C46" s="44">
        <v>233</v>
      </c>
      <c r="D46" s="6">
        <v>37.159999999999997</v>
      </c>
      <c r="E46" s="44">
        <v>394</v>
      </c>
      <c r="F46" s="227">
        <v>62.84</v>
      </c>
      <c r="G46" s="74">
        <v>421</v>
      </c>
      <c r="H46" s="74">
        <v>337</v>
      </c>
      <c r="I46" s="7">
        <v>80.05</v>
      </c>
      <c r="J46" s="74">
        <v>84</v>
      </c>
      <c r="K46" s="7">
        <v>19.95</v>
      </c>
    </row>
    <row r="47" spans="1:11">
      <c r="A47" s="239" t="s">
        <v>288</v>
      </c>
      <c r="B47" s="223">
        <v>1658</v>
      </c>
      <c r="C47" s="44">
        <v>429</v>
      </c>
      <c r="D47" s="6">
        <v>25.87</v>
      </c>
      <c r="E47" s="44">
        <v>1229</v>
      </c>
      <c r="F47" s="227">
        <v>74.13</v>
      </c>
      <c r="G47" s="74">
        <v>1060</v>
      </c>
      <c r="H47" s="74">
        <v>969</v>
      </c>
      <c r="I47" s="7">
        <v>91.42</v>
      </c>
      <c r="J47" s="74">
        <v>91</v>
      </c>
      <c r="K47" s="7">
        <v>8.58</v>
      </c>
    </row>
    <row r="48" spans="1:11">
      <c r="A48" s="239" t="s">
        <v>289</v>
      </c>
      <c r="B48" s="223">
        <v>137</v>
      </c>
      <c r="C48" s="44">
        <v>35</v>
      </c>
      <c r="D48" s="6">
        <v>25.55</v>
      </c>
      <c r="E48" s="44">
        <v>102</v>
      </c>
      <c r="F48" s="227">
        <v>74.45</v>
      </c>
      <c r="G48" s="74">
        <v>112</v>
      </c>
      <c r="H48" s="74">
        <v>93</v>
      </c>
      <c r="I48" s="7">
        <v>83.04</v>
      </c>
      <c r="J48" s="74">
        <v>19</v>
      </c>
      <c r="K48" s="7">
        <v>16.96</v>
      </c>
    </row>
    <row r="49" spans="1:12">
      <c r="A49" s="239" t="s">
        <v>290</v>
      </c>
      <c r="B49" s="223">
        <v>213</v>
      </c>
      <c r="C49" s="44">
        <v>48</v>
      </c>
      <c r="D49" s="6">
        <v>22.54</v>
      </c>
      <c r="E49" s="44">
        <v>165</v>
      </c>
      <c r="F49" s="227">
        <v>77.459999999999994</v>
      </c>
      <c r="G49" s="74">
        <v>111</v>
      </c>
      <c r="H49" s="74">
        <v>90</v>
      </c>
      <c r="I49" s="7">
        <v>81.08</v>
      </c>
      <c r="J49" s="74">
        <v>21</v>
      </c>
      <c r="K49" s="7">
        <v>18.920000000000002</v>
      </c>
    </row>
    <row r="50" spans="1:12">
      <c r="A50" s="239" t="s">
        <v>291</v>
      </c>
      <c r="B50" s="223">
        <v>42</v>
      </c>
      <c r="C50" s="44">
        <v>22</v>
      </c>
      <c r="D50" s="6">
        <v>52.38</v>
      </c>
      <c r="E50" s="44">
        <v>20</v>
      </c>
      <c r="F50" s="227">
        <v>47.62</v>
      </c>
      <c r="G50" s="74">
        <v>77</v>
      </c>
      <c r="H50" s="74">
        <v>64</v>
      </c>
      <c r="I50" s="7">
        <v>83.12</v>
      </c>
      <c r="J50" s="74">
        <v>13</v>
      </c>
      <c r="K50" s="7">
        <v>16.88</v>
      </c>
      <c r="L50" s="27"/>
    </row>
    <row r="51" spans="1:12">
      <c r="A51" s="239" t="s">
        <v>292</v>
      </c>
      <c r="B51" s="223">
        <v>64</v>
      </c>
      <c r="C51" s="44">
        <v>5</v>
      </c>
      <c r="D51" s="6">
        <v>7.81</v>
      </c>
      <c r="E51" s="44">
        <v>59</v>
      </c>
      <c r="F51" s="227">
        <v>92.19</v>
      </c>
      <c r="G51" s="74">
        <v>56</v>
      </c>
      <c r="H51" s="74">
        <v>47</v>
      </c>
      <c r="I51" s="7">
        <v>83.93</v>
      </c>
      <c r="J51" s="74">
        <v>9</v>
      </c>
      <c r="K51" s="7">
        <v>16.07</v>
      </c>
    </row>
    <row r="52" spans="1:12">
      <c r="A52" s="239" t="s">
        <v>293</v>
      </c>
      <c r="B52" s="223">
        <v>147</v>
      </c>
      <c r="C52" s="44">
        <v>37</v>
      </c>
      <c r="D52" s="6">
        <v>25.17</v>
      </c>
      <c r="E52" s="44">
        <v>110</v>
      </c>
      <c r="F52" s="227">
        <v>74.83</v>
      </c>
      <c r="G52" s="74">
        <v>129</v>
      </c>
      <c r="H52" s="74">
        <v>97</v>
      </c>
      <c r="I52" s="7">
        <v>75.19</v>
      </c>
      <c r="J52" s="74">
        <v>32</v>
      </c>
      <c r="K52" s="7">
        <v>24.81</v>
      </c>
    </row>
    <row r="53" spans="1:12">
      <c r="A53" s="239" t="s">
        <v>294</v>
      </c>
      <c r="B53" s="223">
        <v>184</v>
      </c>
      <c r="C53" s="44">
        <v>46</v>
      </c>
      <c r="D53" s="6">
        <v>25</v>
      </c>
      <c r="E53" s="44">
        <v>138</v>
      </c>
      <c r="F53" s="227">
        <v>75</v>
      </c>
      <c r="G53" s="74">
        <v>57</v>
      </c>
      <c r="H53" s="74">
        <v>45</v>
      </c>
      <c r="I53" s="7">
        <v>78.95</v>
      </c>
      <c r="J53" s="74">
        <v>12</v>
      </c>
      <c r="K53" s="7">
        <v>21.05</v>
      </c>
    </row>
    <row r="54" spans="1:12" ht="13.5" customHeight="1">
      <c r="A54" s="239" t="s">
        <v>295</v>
      </c>
      <c r="B54" s="223">
        <v>982</v>
      </c>
      <c r="C54" s="44">
        <v>262</v>
      </c>
      <c r="D54" s="6">
        <v>26.68</v>
      </c>
      <c r="E54" s="44">
        <v>720</v>
      </c>
      <c r="F54" s="227">
        <v>73.319999999999993</v>
      </c>
      <c r="G54" s="74">
        <v>551</v>
      </c>
      <c r="H54" s="74">
        <v>446</v>
      </c>
      <c r="I54" s="7">
        <v>80.94</v>
      </c>
      <c r="J54" s="74">
        <v>105</v>
      </c>
      <c r="K54" s="7">
        <v>19.059999999999999</v>
      </c>
    </row>
    <row r="55" spans="1:12">
      <c r="A55" s="239" t="s">
        <v>296</v>
      </c>
      <c r="B55" s="223">
        <v>108</v>
      </c>
      <c r="C55" s="44">
        <v>30</v>
      </c>
      <c r="D55" s="6">
        <v>27.78</v>
      </c>
      <c r="E55" s="44">
        <v>78</v>
      </c>
      <c r="F55" s="227">
        <v>72.22</v>
      </c>
      <c r="G55" s="74">
        <v>104</v>
      </c>
      <c r="H55" s="74">
        <v>63</v>
      </c>
      <c r="I55" s="7">
        <v>60.58</v>
      </c>
      <c r="J55" s="74">
        <v>41</v>
      </c>
      <c r="K55" s="7">
        <v>39.42</v>
      </c>
    </row>
    <row r="56" spans="1:12" ht="13.5" customHeight="1" thickBot="1">
      <c r="A56" s="63" t="s">
        <v>297</v>
      </c>
      <c r="B56" s="63">
        <v>282</v>
      </c>
      <c r="C56" s="63">
        <v>39</v>
      </c>
      <c r="D56" s="183">
        <v>13.83</v>
      </c>
      <c r="E56" s="63">
        <v>243</v>
      </c>
      <c r="F56" s="48">
        <v>86.17</v>
      </c>
      <c r="G56" s="224">
        <v>153</v>
      </c>
      <c r="H56" s="215">
        <v>110</v>
      </c>
      <c r="I56" s="183">
        <v>71.900000000000006</v>
      </c>
      <c r="J56" s="63">
        <v>43</v>
      </c>
      <c r="K56" s="48">
        <v>28.1</v>
      </c>
    </row>
    <row r="57" spans="1:12" ht="14.25" thickTop="1">
      <c r="A57" s="151" t="s">
        <v>177</v>
      </c>
    </row>
    <row r="58" spans="1:12">
      <c r="A58" s="151" t="s">
        <v>229</v>
      </c>
    </row>
    <row r="59" spans="1:12">
      <c r="A59" s="151" t="s">
        <v>147</v>
      </c>
    </row>
    <row r="60" spans="1:12">
      <c r="A60" s="151"/>
    </row>
    <row r="61" spans="1:12">
      <c r="A61" s="146"/>
      <c r="B61" s="146"/>
      <c r="C61" s="146"/>
      <c r="D61" s="146"/>
      <c r="E61" s="146"/>
      <c r="F61" s="146"/>
    </row>
    <row r="64" spans="1:12">
      <c r="A64" s="24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182</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6 juni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34" t="s">
        <v>7</v>
      </c>
      <c r="D6" s="335"/>
      <c r="E6" s="336" t="s">
        <v>2</v>
      </c>
      <c r="F6" s="337"/>
      <c r="G6" s="338" t="s">
        <v>129</v>
      </c>
      <c r="H6" s="332"/>
      <c r="I6" s="331" t="s">
        <v>130</v>
      </c>
      <c r="J6" s="332"/>
      <c r="K6" s="331" t="s">
        <v>131</v>
      </c>
      <c r="L6" s="332"/>
      <c r="M6" s="331" t="s">
        <v>132</v>
      </c>
      <c r="N6" s="332"/>
      <c r="O6" s="333" t="s">
        <v>6</v>
      </c>
      <c r="P6" s="333"/>
      <c r="HN6"/>
      <c r="HO6"/>
      <c r="HP6"/>
      <c r="HQ6"/>
      <c r="HR6"/>
      <c r="HS6"/>
      <c r="HT6"/>
      <c r="HU6"/>
      <c r="HV6"/>
      <c r="HW6"/>
      <c r="HX6"/>
      <c r="HY6"/>
      <c r="HZ6"/>
      <c r="IA6"/>
      <c r="IB6"/>
      <c r="IC6"/>
    </row>
    <row r="7" spans="1:237">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N7"/>
      <c r="HO7"/>
      <c r="HP7"/>
      <c r="HQ7"/>
      <c r="HR7"/>
      <c r="HS7"/>
      <c r="HT7"/>
      <c r="HU7"/>
      <c r="HV7"/>
      <c r="HW7"/>
      <c r="HX7"/>
      <c r="HY7"/>
      <c r="HZ7"/>
      <c r="IA7"/>
      <c r="IB7"/>
      <c r="IC7"/>
    </row>
    <row r="8" spans="1:237">
      <c r="A8" s="327" t="s">
        <v>7</v>
      </c>
      <c r="B8" s="41" t="s">
        <v>142</v>
      </c>
      <c r="C8" s="53">
        <v>13755</v>
      </c>
      <c r="D8" s="186"/>
      <c r="E8" s="53">
        <v>12297</v>
      </c>
      <c r="F8" s="184">
        <v>100</v>
      </c>
      <c r="G8" s="53">
        <v>1458</v>
      </c>
      <c r="H8" s="188">
        <v>100</v>
      </c>
      <c r="I8" s="53">
        <v>1177</v>
      </c>
      <c r="J8" s="188">
        <v>100</v>
      </c>
      <c r="K8" s="53">
        <v>1883</v>
      </c>
      <c r="L8" s="188">
        <v>100</v>
      </c>
      <c r="M8" s="53">
        <v>2603</v>
      </c>
      <c r="N8" s="188">
        <v>100</v>
      </c>
      <c r="O8" s="53">
        <v>6634</v>
      </c>
      <c r="P8" s="189">
        <v>100</v>
      </c>
      <c r="R8" s="84"/>
      <c r="HN8"/>
      <c r="HO8"/>
      <c r="HP8"/>
      <c r="HQ8"/>
      <c r="HR8"/>
      <c r="HS8"/>
      <c r="HT8"/>
      <c r="HU8"/>
      <c r="HV8"/>
      <c r="HW8"/>
      <c r="HX8"/>
      <c r="HY8"/>
      <c r="HZ8"/>
      <c r="IA8"/>
      <c r="IB8"/>
      <c r="IC8"/>
    </row>
    <row r="9" spans="1:237">
      <c r="A9" s="328"/>
      <c r="B9" s="42" t="s">
        <v>140</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28"/>
      <c r="B10" t="s">
        <v>139</v>
      </c>
      <c r="C10" s="202">
        <v>7767</v>
      </c>
      <c r="D10" s="187">
        <v>56.47</v>
      </c>
      <c r="E10" s="53">
        <v>6596</v>
      </c>
      <c r="F10" s="211">
        <v>53.64</v>
      </c>
      <c r="G10" s="53">
        <v>1171</v>
      </c>
      <c r="H10" s="211">
        <v>80.319999999999993</v>
      </c>
      <c r="I10" s="53">
        <v>874</v>
      </c>
      <c r="J10" s="211">
        <v>74.260000000000005</v>
      </c>
      <c r="K10" s="53">
        <v>1281</v>
      </c>
      <c r="L10" s="211">
        <v>68.03</v>
      </c>
      <c r="M10" s="53">
        <v>1590</v>
      </c>
      <c r="N10" s="211">
        <v>61.08</v>
      </c>
      <c r="O10" s="53">
        <v>2851</v>
      </c>
      <c r="P10" s="181">
        <v>42.98</v>
      </c>
      <c r="HN10"/>
      <c r="HO10"/>
      <c r="HP10"/>
      <c r="HQ10"/>
      <c r="HR10"/>
      <c r="HS10"/>
      <c r="HT10"/>
      <c r="HU10"/>
      <c r="HV10"/>
      <c r="HW10"/>
      <c r="HX10"/>
      <c r="HY10"/>
      <c r="HZ10"/>
      <c r="IA10"/>
      <c r="IB10"/>
      <c r="IC10"/>
    </row>
    <row r="11" spans="1:237">
      <c r="A11" s="328"/>
      <c r="B11" s="72" t="s">
        <v>155</v>
      </c>
      <c r="C11" s="203">
        <v>5067</v>
      </c>
      <c r="D11" s="214">
        <v>36.840000000000003</v>
      </c>
      <c r="E11" s="201">
        <v>4980</v>
      </c>
      <c r="F11" s="212">
        <v>40.5</v>
      </c>
      <c r="G11" s="201">
        <v>87</v>
      </c>
      <c r="H11" s="212">
        <v>5.97</v>
      </c>
      <c r="I11" s="201">
        <v>221</v>
      </c>
      <c r="J11" s="212">
        <v>18.78</v>
      </c>
      <c r="K11" s="201">
        <v>486</v>
      </c>
      <c r="L11" s="212">
        <v>25.81</v>
      </c>
      <c r="M11" s="201">
        <v>881</v>
      </c>
      <c r="N11" s="212">
        <v>33.85</v>
      </c>
      <c r="O11" s="201">
        <v>3392</v>
      </c>
      <c r="P11" s="210">
        <v>51.13</v>
      </c>
      <c r="HN11"/>
      <c r="HO11"/>
      <c r="HP11"/>
      <c r="HQ11"/>
      <c r="HR11"/>
      <c r="HS11"/>
      <c r="HT11"/>
      <c r="HU11"/>
      <c r="HV11"/>
      <c r="HW11"/>
      <c r="HX11"/>
      <c r="HY11"/>
      <c r="HZ11"/>
      <c r="IA11"/>
      <c r="IB11"/>
      <c r="IC11"/>
    </row>
    <row r="12" spans="1:237">
      <c r="A12" s="327" t="s">
        <v>9</v>
      </c>
      <c r="B12" s="60" t="s">
        <v>143</v>
      </c>
      <c r="C12" s="202">
        <v>7563</v>
      </c>
      <c r="D12" s="106">
        <v>100</v>
      </c>
      <c r="E12" s="206">
        <v>6508</v>
      </c>
      <c r="F12" s="106">
        <v>100</v>
      </c>
      <c r="G12" s="202">
        <v>1055</v>
      </c>
      <c r="H12" s="106">
        <v>100</v>
      </c>
      <c r="I12" s="202">
        <v>788</v>
      </c>
      <c r="J12" s="106">
        <v>100</v>
      </c>
      <c r="K12" s="202">
        <v>1184</v>
      </c>
      <c r="L12" s="106">
        <v>100</v>
      </c>
      <c r="M12" s="202">
        <v>1523</v>
      </c>
      <c r="N12" s="106">
        <v>100</v>
      </c>
      <c r="O12" s="202">
        <v>3013</v>
      </c>
      <c r="P12" s="105">
        <v>100</v>
      </c>
      <c r="HN12"/>
      <c r="HO12"/>
      <c r="HP12"/>
      <c r="HQ12"/>
      <c r="HR12"/>
      <c r="HS12"/>
      <c r="HT12"/>
      <c r="HU12"/>
      <c r="HV12"/>
      <c r="HW12"/>
      <c r="HX12"/>
      <c r="HY12"/>
      <c r="HZ12"/>
      <c r="IA12"/>
      <c r="IB12"/>
      <c r="IC12"/>
    </row>
    <row r="13" spans="1:237">
      <c r="A13" s="328"/>
      <c r="B13" s="42" t="s">
        <v>140</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28"/>
      <c r="B14" t="s">
        <v>139</v>
      </c>
      <c r="C14" s="202">
        <v>4839</v>
      </c>
      <c r="D14" s="187">
        <v>63.98</v>
      </c>
      <c r="E14" s="53">
        <v>3975</v>
      </c>
      <c r="F14" s="211">
        <v>61.08</v>
      </c>
      <c r="G14" s="202">
        <v>864</v>
      </c>
      <c r="H14" s="211">
        <v>81.900000000000006</v>
      </c>
      <c r="I14" s="202">
        <v>594</v>
      </c>
      <c r="J14" s="211">
        <v>75.38</v>
      </c>
      <c r="K14" s="202">
        <v>837</v>
      </c>
      <c r="L14" s="211">
        <v>70.69</v>
      </c>
      <c r="M14" s="202">
        <v>992</v>
      </c>
      <c r="N14" s="211">
        <v>65.13</v>
      </c>
      <c r="O14" s="202">
        <v>1552</v>
      </c>
      <c r="P14" s="181">
        <v>51.51</v>
      </c>
      <c r="HN14"/>
      <c r="HO14"/>
      <c r="HP14"/>
      <c r="HQ14"/>
      <c r="HR14"/>
      <c r="HS14"/>
      <c r="HT14"/>
      <c r="HU14"/>
      <c r="HV14"/>
      <c r="HW14"/>
      <c r="HX14"/>
      <c r="HY14"/>
      <c r="HZ14"/>
      <c r="IA14"/>
      <c r="IB14"/>
      <c r="IC14"/>
    </row>
    <row r="15" spans="1:237">
      <c r="A15" s="328"/>
      <c r="B15" t="s">
        <v>155</v>
      </c>
      <c r="C15" s="202">
        <v>2200</v>
      </c>
      <c r="D15" s="185">
        <v>29.09</v>
      </c>
      <c r="E15" s="205">
        <v>2150</v>
      </c>
      <c r="F15" s="213">
        <v>33.04</v>
      </c>
      <c r="G15" s="202">
        <v>50</v>
      </c>
      <c r="H15" s="213">
        <v>4.74</v>
      </c>
      <c r="I15" s="204">
        <v>137</v>
      </c>
      <c r="J15" s="181">
        <v>17.39</v>
      </c>
      <c r="K15" s="202">
        <v>277</v>
      </c>
      <c r="L15" s="211">
        <v>23.4</v>
      </c>
      <c r="M15" s="202">
        <v>452</v>
      </c>
      <c r="N15" s="211">
        <v>29.68</v>
      </c>
      <c r="O15" s="202">
        <v>1284</v>
      </c>
      <c r="P15" s="181">
        <v>42.62</v>
      </c>
      <c r="HN15"/>
      <c r="HO15"/>
      <c r="HP15"/>
      <c r="HQ15"/>
      <c r="HR15"/>
      <c r="HS15"/>
      <c r="HT15"/>
      <c r="HU15"/>
      <c r="HV15"/>
      <c r="HW15"/>
      <c r="HX15"/>
      <c r="HY15"/>
      <c r="HZ15"/>
      <c r="IA15"/>
      <c r="IB15"/>
      <c r="IC15"/>
    </row>
    <row r="16" spans="1:237">
      <c r="A16" s="327" t="s">
        <v>1</v>
      </c>
      <c r="B16" s="49" t="s">
        <v>144</v>
      </c>
      <c r="C16" s="207">
        <v>6192</v>
      </c>
      <c r="D16" s="106">
        <v>100</v>
      </c>
      <c r="E16" s="206">
        <v>5789</v>
      </c>
      <c r="F16" s="106">
        <v>100</v>
      </c>
      <c r="G16" s="207">
        <v>403</v>
      </c>
      <c r="H16" s="106">
        <v>100</v>
      </c>
      <c r="I16" s="202">
        <v>389</v>
      </c>
      <c r="J16" s="208">
        <v>100</v>
      </c>
      <c r="K16" s="207">
        <v>699</v>
      </c>
      <c r="L16" s="208">
        <v>100</v>
      </c>
      <c r="M16" s="207">
        <v>1080</v>
      </c>
      <c r="N16" s="208">
        <v>100</v>
      </c>
      <c r="O16" s="207">
        <v>3621</v>
      </c>
      <c r="P16" s="209">
        <v>100</v>
      </c>
      <c r="HN16"/>
      <c r="HO16"/>
      <c r="HP16"/>
      <c r="HQ16"/>
      <c r="HR16"/>
      <c r="HS16"/>
      <c r="HT16"/>
      <c r="HU16"/>
      <c r="HV16"/>
      <c r="HW16"/>
      <c r="HX16"/>
      <c r="HY16"/>
      <c r="HZ16"/>
      <c r="IA16"/>
      <c r="IB16"/>
      <c r="IC16"/>
    </row>
    <row r="17" spans="1:249">
      <c r="A17" s="328"/>
      <c r="B17" s="42" t="s">
        <v>140</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28"/>
      <c r="B18" s="27" t="s">
        <v>139</v>
      </c>
      <c r="C18" s="202">
        <v>2928</v>
      </c>
      <c r="D18" s="187">
        <v>47.29</v>
      </c>
      <c r="E18" s="53">
        <v>2621</v>
      </c>
      <c r="F18" s="211">
        <v>45.28</v>
      </c>
      <c r="G18" s="202">
        <v>307</v>
      </c>
      <c r="H18" s="211">
        <v>76.180000000000007</v>
      </c>
      <c r="I18" s="202">
        <v>280</v>
      </c>
      <c r="J18" s="211">
        <v>71.98</v>
      </c>
      <c r="K18" s="202">
        <v>444</v>
      </c>
      <c r="L18" s="211">
        <v>63.52</v>
      </c>
      <c r="M18" s="202">
        <v>598</v>
      </c>
      <c r="N18" s="211">
        <v>55.37</v>
      </c>
      <c r="O18" s="202">
        <v>1299</v>
      </c>
      <c r="P18" s="181">
        <v>35.869999999999997</v>
      </c>
      <c r="HN18"/>
      <c r="HO18"/>
      <c r="HP18"/>
      <c r="HQ18"/>
      <c r="HR18"/>
      <c r="HS18"/>
      <c r="HT18"/>
      <c r="HU18"/>
      <c r="HV18"/>
      <c r="HW18"/>
      <c r="HX18"/>
      <c r="HY18"/>
      <c r="HZ18"/>
      <c r="IA18"/>
      <c r="IB18"/>
      <c r="IC18"/>
    </row>
    <row r="19" spans="1:249" ht="14.25" thickBot="1">
      <c r="A19" s="329"/>
      <c r="B19" s="63" t="s">
        <v>155</v>
      </c>
      <c r="C19" s="215">
        <v>2867</v>
      </c>
      <c r="D19" s="183">
        <v>46.3</v>
      </c>
      <c r="E19" s="63">
        <v>2830</v>
      </c>
      <c r="F19" s="183">
        <v>48.89</v>
      </c>
      <c r="G19" s="63">
        <v>37</v>
      </c>
      <c r="H19" s="183">
        <v>9.18</v>
      </c>
      <c r="I19" s="63">
        <v>84</v>
      </c>
      <c r="J19" s="48">
        <v>21.59</v>
      </c>
      <c r="K19" s="215">
        <v>209</v>
      </c>
      <c r="L19" s="48">
        <v>29.9</v>
      </c>
      <c r="M19" s="215">
        <v>429</v>
      </c>
      <c r="N19" s="183">
        <v>39.72</v>
      </c>
      <c r="O19" s="63">
        <v>2108</v>
      </c>
      <c r="P19" s="48">
        <v>58.22</v>
      </c>
      <c r="HN19"/>
      <c r="HO19"/>
      <c r="HP19"/>
      <c r="HQ19"/>
      <c r="HR19"/>
      <c r="HS19"/>
      <c r="HT19"/>
      <c r="HU19"/>
      <c r="HV19"/>
      <c r="HW19"/>
      <c r="HX19"/>
      <c r="HY19"/>
      <c r="HZ19"/>
      <c r="IA19"/>
      <c r="IB19"/>
      <c r="IC19"/>
    </row>
    <row r="20" spans="1:249" ht="14.25" thickTop="1">
      <c r="A20" s="114" t="s">
        <v>180</v>
      </c>
      <c r="IC20"/>
    </row>
    <row r="21" spans="1:249">
      <c r="A21" s="115" t="s">
        <v>146</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173</v>
      </c>
    </row>
    <row r="2" spans="1:20">
      <c r="A2" s="58" t="str">
        <f>'Övergripande statistik'!A2</f>
        <v>Avlidna i covid-19 enligt dödsorsaksintyg inkomna fram till den 6 juni 2021</v>
      </c>
      <c r="O2" s="76"/>
    </row>
    <row r="3" spans="1:20">
      <c r="O3" s="76"/>
    </row>
    <row r="5" spans="1:20" ht="14.25" thickBot="1"/>
    <row r="6" spans="1:20" ht="13.5" customHeight="1">
      <c r="A6" s="350" t="s">
        <v>184</v>
      </c>
      <c r="B6" s="352" t="s">
        <v>7</v>
      </c>
      <c r="C6" s="352"/>
      <c r="D6" s="353" t="s">
        <v>8</v>
      </c>
      <c r="E6" s="354"/>
      <c r="F6" s="353" t="s">
        <v>166</v>
      </c>
      <c r="G6" s="354"/>
      <c r="H6" s="353" t="s">
        <v>6</v>
      </c>
      <c r="I6" s="354"/>
    </row>
    <row r="7" spans="1:20">
      <c r="A7" s="351"/>
      <c r="B7" s="5" t="s">
        <v>10</v>
      </c>
      <c r="C7" s="5" t="s">
        <v>133</v>
      </c>
      <c r="D7" s="5" t="s">
        <v>10</v>
      </c>
      <c r="E7" s="5" t="s">
        <v>157</v>
      </c>
      <c r="F7" s="5" t="s">
        <v>10</v>
      </c>
      <c r="G7" s="5" t="s">
        <v>157</v>
      </c>
      <c r="H7" s="5" t="s">
        <v>10</v>
      </c>
      <c r="I7" s="5" t="s">
        <v>157</v>
      </c>
    </row>
    <row r="8" spans="1:20">
      <c r="A8" s="158" t="s">
        <v>257</v>
      </c>
      <c r="B8" s="85">
        <v>13755</v>
      </c>
      <c r="C8" s="218">
        <v>100</v>
      </c>
      <c r="D8" s="85">
        <v>1458</v>
      </c>
      <c r="E8" s="218">
        <v>10.5997818974918</v>
      </c>
      <c r="F8" s="85">
        <v>5663</v>
      </c>
      <c r="G8" s="218">
        <v>41.170483460559801</v>
      </c>
      <c r="H8" s="85">
        <v>6634</v>
      </c>
      <c r="I8" s="218">
        <v>48.229734641948397</v>
      </c>
    </row>
    <row r="9" spans="1:20">
      <c r="A9" s="221" t="s">
        <v>288</v>
      </c>
      <c r="B9" s="217">
        <v>4142</v>
      </c>
      <c r="C9" s="219">
        <v>30.112686295892399</v>
      </c>
      <c r="D9" s="216">
        <v>517</v>
      </c>
      <c r="E9" s="219">
        <v>12.481892805408</v>
      </c>
      <c r="F9" s="216">
        <v>1723</v>
      </c>
      <c r="G9" s="219">
        <v>41.598261709319203</v>
      </c>
      <c r="H9" s="216">
        <v>1902</v>
      </c>
      <c r="I9" s="219">
        <v>45.919845485272802</v>
      </c>
    </row>
    <row r="10" spans="1:20">
      <c r="A10" s="221" t="s">
        <v>298</v>
      </c>
      <c r="B10" s="217">
        <v>2261</v>
      </c>
      <c r="C10" s="220">
        <v>16.437659033078901</v>
      </c>
      <c r="D10" s="217">
        <v>231</v>
      </c>
      <c r="E10" s="220">
        <v>10.216718266253899</v>
      </c>
      <c r="F10" s="217">
        <v>907</v>
      </c>
      <c r="G10" s="220">
        <v>40.114993365767397</v>
      </c>
      <c r="H10" s="217">
        <v>1123</v>
      </c>
      <c r="I10" s="220">
        <v>49.668288367978803</v>
      </c>
    </row>
    <row r="11" spans="1:20">
      <c r="A11" s="221" t="s">
        <v>287</v>
      </c>
      <c r="B11" s="217">
        <v>1598</v>
      </c>
      <c r="C11" s="220">
        <v>11.6175936023264</v>
      </c>
      <c r="D11" s="217">
        <v>144</v>
      </c>
      <c r="E11" s="220">
        <v>9.0112640801001298</v>
      </c>
      <c r="F11" s="217">
        <v>689</v>
      </c>
      <c r="G11" s="220">
        <v>43.116395494368</v>
      </c>
      <c r="H11" s="217">
        <v>765</v>
      </c>
      <c r="I11" s="220">
        <v>47.872340425531902</v>
      </c>
      <c r="T11" s="76"/>
    </row>
    <row r="12" spans="1:20">
      <c r="A12" s="221" t="s">
        <v>297</v>
      </c>
      <c r="B12" s="217">
        <v>625</v>
      </c>
      <c r="C12" s="220">
        <v>4.5438022537259197</v>
      </c>
      <c r="D12" s="217">
        <v>62</v>
      </c>
      <c r="E12" s="220">
        <v>9.92</v>
      </c>
      <c r="F12" s="217">
        <v>224</v>
      </c>
      <c r="G12" s="220">
        <v>35.840000000000003</v>
      </c>
      <c r="H12" s="217">
        <v>339</v>
      </c>
      <c r="I12" s="220">
        <v>54.24</v>
      </c>
    </row>
    <row r="13" spans="1:20">
      <c r="A13" s="221" t="s">
        <v>280</v>
      </c>
      <c r="B13" s="217">
        <v>536</v>
      </c>
      <c r="C13" s="220">
        <v>3.8967648127953498</v>
      </c>
      <c r="D13" s="217">
        <v>41</v>
      </c>
      <c r="E13" s="220">
        <v>7.6492537313432898</v>
      </c>
      <c r="F13" s="217">
        <v>263</v>
      </c>
      <c r="G13" s="220">
        <v>49.067164179104502</v>
      </c>
      <c r="H13" s="217">
        <v>232</v>
      </c>
      <c r="I13" s="220">
        <v>43.283582089552198</v>
      </c>
    </row>
    <row r="14" spans="1:20">
      <c r="A14" s="221" t="s">
        <v>283</v>
      </c>
      <c r="B14" s="217">
        <v>528</v>
      </c>
      <c r="C14" s="220">
        <v>3.8386041439476601</v>
      </c>
      <c r="D14" s="217">
        <v>44</v>
      </c>
      <c r="E14" s="220">
        <v>8.3333333333333304</v>
      </c>
      <c r="F14" s="217">
        <v>200</v>
      </c>
      <c r="G14" s="220">
        <v>37.878787878787897</v>
      </c>
      <c r="H14" s="217">
        <v>284</v>
      </c>
      <c r="I14" s="220">
        <v>53.787878787878803</v>
      </c>
    </row>
    <row r="15" spans="1:20">
      <c r="A15" s="221" t="s">
        <v>290</v>
      </c>
      <c r="B15" s="217">
        <v>486</v>
      </c>
      <c r="C15" s="220">
        <v>3.53326063249727</v>
      </c>
      <c r="D15" s="217">
        <v>40</v>
      </c>
      <c r="E15" s="220">
        <v>8.2304526748971192</v>
      </c>
      <c r="F15" s="217">
        <v>210</v>
      </c>
      <c r="G15" s="220">
        <v>43.209876543209901</v>
      </c>
      <c r="H15" s="217">
        <v>236</v>
      </c>
      <c r="I15" s="220">
        <v>48.559670781892997</v>
      </c>
    </row>
    <row r="16" spans="1:20">
      <c r="A16" s="221" t="s">
        <v>289</v>
      </c>
      <c r="B16" s="217">
        <v>444</v>
      </c>
      <c r="C16" s="220">
        <v>3.22791712104689</v>
      </c>
      <c r="D16" s="217">
        <v>78</v>
      </c>
      <c r="E16" s="220">
        <v>17.5675675675676</v>
      </c>
      <c r="F16" s="217">
        <v>190</v>
      </c>
      <c r="G16" s="220">
        <v>42.792792792792802</v>
      </c>
      <c r="H16" s="217">
        <v>176</v>
      </c>
      <c r="I16" s="220">
        <v>39.639639639639597</v>
      </c>
    </row>
    <row r="17" spans="1:9">
      <c r="A17" s="221" t="s">
        <v>293</v>
      </c>
      <c r="B17" s="217">
        <v>398</v>
      </c>
      <c r="C17" s="220">
        <v>2.8934932751726601</v>
      </c>
      <c r="D17" s="217">
        <v>44</v>
      </c>
      <c r="E17" s="220">
        <v>11.0552763819096</v>
      </c>
      <c r="F17" s="217">
        <v>163</v>
      </c>
      <c r="G17" s="220">
        <v>40.954773869346702</v>
      </c>
      <c r="H17" s="217">
        <v>191</v>
      </c>
      <c r="I17" s="220">
        <v>47.989949748743697</v>
      </c>
    </row>
    <row r="18" spans="1:9">
      <c r="A18" s="221" t="s">
        <v>278</v>
      </c>
      <c r="B18" s="217">
        <v>363</v>
      </c>
      <c r="C18" s="220">
        <v>2.6390403489640102</v>
      </c>
      <c r="D18" s="217">
        <v>27</v>
      </c>
      <c r="E18" s="220">
        <v>7.4380165289256199</v>
      </c>
      <c r="F18" s="217">
        <v>150</v>
      </c>
      <c r="G18" s="220">
        <v>41.322314049586801</v>
      </c>
      <c r="H18" s="217">
        <v>186</v>
      </c>
      <c r="I18" s="220">
        <v>51.239669421487598</v>
      </c>
    </row>
    <row r="19" spans="1:9">
      <c r="A19" s="221" t="s">
        <v>294</v>
      </c>
      <c r="B19" s="217">
        <v>336</v>
      </c>
      <c r="C19" s="220">
        <v>2.44274809160305</v>
      </c>
      <c r="D19" s="217">
        <v>30</v>
      </c>
      <c r="E19" s="220">
        <v>8.9285714285714306</v>
      </c>
      <c r="F19" s="217">
        <v>131</v>
      </c>
      <c r="G19" s="220">
        <v>38.988095238095198</v>
      </c>
      <c r="H19" s="217">
        <v>175</v>
      </c>
      <c r="I19" s="220">
        <v>52.0833333333333</v>
      </c>
    </row>
    <row r="20" spans="1:9">
      <c r="A20" s="221" t="s">
        <v>296</v>
      </c>
      <c r="B20" s="217">
        <v>309</v>
      </c>
      <c r="C20" s="220">
        <v>2.2464558342420902</v>
      </c>
      <c r="D20" s="217">
        <v>26</v>
      </c>
      <c r="E20" s="220">
        <v>8.4142394822006494</v>
      </c>
      <c r="F20" s="217">
        <v>132</v>
      </c>
      <c r="G20" s="220">
        <v>42.7184466019417</v>
      </c>
      <c r="H20" s="217">
        <v>151</v>
      </c>
      <c r="I20" s="220">
        <v>48.867313915857601</v>
      </c>
    </row>
    <row r="21" spans="1:9">
      <c r="A21" s="221" t="s">
        <v>281</v>
      </c>
      <c r="B21" s="217">
        <v>306</v>
      </c>
      <c r="C21" s="220">
        <v>2.22464558342421</v>
      </c>
      <c r="D21" s="217">
        <v>43</v>
      </c>
      <c r="E21" s="220">
        <v>14.0522875816993</v>
      </c>
      <c r="F21" s="217">
        <v>100</v>
      </c>
      <c r="G21" s="220">
        <v>32.679738562091501</v>
      </c>
      <c r="H21" s="217">
        <v>163</v>
      </c>
      <c r="I21" s="220">
        <v>53.267973856209203</v>
      </c>
    </row>
    <row r="22" spans="1:9">
      <c r="A22" s="221" t="s">
        <v>285</v>
      </c>
      <c r="B22" s="217">
        <v>292</v>
      </c>
      <c r="C22" s="220">
        <v>2.1228644129407499</v>
      </c>
      <c r="D22" s="217">
        <v>22</v>
      </c>
      <c r="E22" s="220">
        <v>7.5342465753424701</v>
      </c>
      <c r="F22" s="217">
        <v>114</v>
      </c>
      <c r="G22" s="220">
        <v>39.041095890411</v>
      </c>
      <c r="H22" s="217">
        <v>156</v>
      </c>
      <c r="I22" s="220">
        <v>53.424657534246599</v>
      </c>
    </row>
    <row r="23" spans="1:9">
      <c r="A23" s="221" t="s">
        <v>286</v>
      </c>
      <c r="B23" s="217">
        <v>253</v>
      </c>
      <c r="C23" s="220">
        <v>1.8393311523082501</v>
      </c>
      <c r="D23" s="217">
        <v>25</v>
      </c>
      <c r="E23" s="220">
        <v>9.8814229249011891</v>
      </c>
      <c r="F23" s="217">
        <v>110</v>
      </c>
      <c r="G23" s="220">
        <v>43.478260869565197</v>
      </c>
      <c r="H23" s="217">
        <v>118</v>
      </c>
      <c r="I23" s="220">
        <v>46.640316205533601</v>
      </c>
    </row>
    <row r="24" spans="1:9">
      <c r="A24" s="221" t="s">
        <v>284</v>
      </c>
      <c r="B24" s="217">
        <v>244</v>
      </c>
      <c r="C24" s="220">
        <v>1.7739003998545999</v>
      </c>
      <c r="D24" s="217">
        <v>23</v>
      </c>
      <c r="E24" s="220">
        <v>9.4262295081967196</v>
      </c>
      <c r="F24" s="217">
        <v>97</v>
      </c>
      <c r="G24" s="220">
        <v>39.754098360655703</v>
      </c>
      <c r="H24" s="217">
        <v>124</v>
      </c>
      <c r="I24" s="220">
        <v>50.819672131147598</v>
      </c>
    </row>
    <row r="25" spans="1:9">
      <c r="A25" s="221" t="s">
        <v>291</v>
      </c>
      <c r="B25" s="217">
        <v>189</v>
      </c>
      <c r="C25" s="220">
        <v>1.3740458015267201</v>
      </c>
      <c r="D25" s="217">
        <v>23</v>
      </c>
      <c r="E25" s="220">
        <v>12.1693121693122</v>
      </c>
      <c r="F25" s="217">
        <v>64</v>
      </c>
      <c r="G25" s="220">
        <v>33.862433862433903</v>
      </c>
      <c r="H25" s="217">
        <v>102</v>
      </c>
      <c r="I25" s="220">
        <v>53.968253968253997</v>
      </c>
    </row>
    <row r="26" spans="1:9">
      <c r="A26" s="221" t="s">
        <v>292</v>
      </c>
      <c r="B26" s="217">
        <v>161</v>
      </c>
      <c r="C26" s="220">
        <v>1.1704834605598</v>
      </c>
      <c r="D26" s="217">
        <v>14</v>
      </c>
      <c r="E26" s="220">
        <v>8.6956521739130501</v>
      </c>
      <c r="F26" s="217">
        <v>67</v>
      </c>
      <c r="G26" s="220">
        <v>41.614906832298097</v>
      </c>
      <c r="H26" s="217">
        <v>80</v>
      </c>
      <c r="I26" s="220">
        <v>49.6894409937888</v>
      </c>
    </row>
    <row r="27" spans="1:9">
      <c r="A27" s="221" t="s">
        <v>277</v>
      </c>
      <c r="B27" s="217">
        <v>128</v>
      </c>
      <c r="C27" s="220">
        <v>0.93057070156306998</v>
      </c>
      <c r="D27" s="217">
        <v>11</v>
      </c>
      <c r="E27" s="220">
        <v>8.59375</v>
      </c>
      <c r="F27" s="217">
        <v>61</v>
      </c>
      <c r="G27" s="220">
        <v>47.65625</v>
      </c>
      <c r="H27" s="217">
        <v>56</v>
      </c>
      <c r="I27" s="220">
        <v>43.75</v>
      </c>
    </row>
    <row r="28" spans="1:9">
      <c r="A28" s="221" t="s">
        <v>282</v>
      </c>
      <c r="B28" s="217">
        <v>116</v>
      </c>
      <c r="C28" s="220">
        <v>0.84332969829153004</v>
      </c>
      <c r="D28" s="217">
        <v>7</v>
      </c>
      <c r="E28" s="220">
        <v>6.0344827586206904</v>
      </c>
      <c r="F28" s="217">
        <v>46</v>
      </c>
      <c r="G28" s="220">
        <v>39.655172413793103</v>
      </c>
      <c r="H28" s="217">
        <v>63</v>
      </c>
      <c r="I28" s="220">
        <v>54.310344827586199</v>
      </c>
    </row>
    <row r="29" spans="1:9" ht="14.25" thickBot="1">
      <c r="A29" s="222" t="s">
        <v>279</v>
      </c>
      <c r="B29" s="56">
        <v>39</v>
      </c>
      <c r="C29" s="57">
        <v>0.28353326063250001</v>
      </c>
      <c r="D29" s="56">
        <v>5</v>
      </c>
      <c r="E29" s="57">
        <v>12.8205128205128</v>
      </c>
      <c r="F29" s="56">
        <v>22</v>
      </c>
      <c r="G29" s="57">
        <v>56.410256410256402</v>
      </c>
      <c r="H29" s="56">
        <v>12</v>
      </c>
      <c r="I29" s="57">
        <v>30.769230769230798</v>
      </c>
    </row>
    <row r="30" spans="1:9" ht="14.25" thickTop="1">
      <c r="A30" s="112" t="s">
        <v>181</v>
      </c>
    </row>
    <row r="31" spans="1:9">
      <c r="A31" s="113" t="s">
        <v>189</v>
      </c>
    </row>
    <row r="32" spans="1:9">
      <c r="A32" s="113" t="s">
        <v>185</v>
      </c>
    </row>
    <row r="33" spans="1:8" s="76" customFormat="1">
      <c r="A33" s="113" t="s">
        <v>147</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http://schemas.openxmlformats.org/package/2006/metadata/core-properties"/>
    <ds:schemaRef ds:uri="http://purl.org/dc/terms/"/>
    <ds:schemaRef ds:uri="dd3acd59-a8d8-42b1-950d-eec6c247243c"/>
    <ds:schemaRef ds:uri="http://schemas.microsoft.com/office/2006/documentManagement/types"/>
    <ds:schemaRef ds:uri="343f6c91-b5b3-4dff-89ad-5fc55ccc8930"/>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Asrat Gebregziabher</cp:lastModifiedBy>
  <cp:lastPrinted>2020-04-30T10:00:41Z</cp:lastPrinted>
  <dcterms:created xsi:type="dcterms:W3CDTF">2011-02-11T15:45:55Z</dcterms:created>
  <dcterms:modified xsi:type="dcterms:W3CDTF">2021-06-09T11:06:21Z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