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yCheng/Desktop/"/>
    </mc:Choice>
  </mc:AlternateContent>
  <xr:revisionPtr revIDLastSave="0" documentId="13_ncr:1_{6DEC67AC-E0BE-3648-893A-8AD4859A25FD}" xr6:coauthVersionLast="47" xr6:coauthVersionMax="47" xr10:uidLastSave="{00000000-0000-0000-0000-000000000000}"/>
  <bookViews>
    <workbookView xWindow="0" yWindow="460" windowWidth="28800" windowHeight="16640" activeTab="1" xr2:uid="{50C3FD67-14AF-4C51-A6CF-164A5BDC9CC9}"/>
  </bookViews>
  <sheets>
    <sheet name="Sub_1232" sheetId="1" r:id="rId1"/>
    <sheet name="Sub_1321" sheetId="2" r:id="rId2"/>
  </sheets>
  <definedNames>
    <definedName name="_xlchart.v1.0" hidden="1">Sub_1232!$W$1</definedName>
    <definedName name="_xlchart.v1.1" hidden="1">Sub_1232!$W$2:$W$27</definedName>
    <definedName name="_xlchart.v1.2" hidden="1">Sub_1232!$V$1</definedName>
    <definedName name="_xlchart.v1.3" hidden="1">Sub_1232!$V$2:$V$27</definedName>
    <definedName name="_xlchart.v1.4" hidden="1">Sub_1232!$U$1</definedName>
    <definedName name="_xlchart.v1.5" hidden="1">Sub_1232!$U$2:$U$27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2" l="1"/>
  <c r="O85" i="2"/>
  <c r="N85" i="2"/>
  <c r="P84" i="2"/>
  <c r="O84" i="2"/>
  <c r="N84" i="2"/>
  <c r="O70" i="2"/>
  <c r="O69" i="2"/>
  <c r="O68" i="2"/>
  <c r="O67" i="2"/>
  <c r="O66" i="2"/>
  <c r="O65" i="2"/>
  <c r="O64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O85" i="1"/>
  <c r="O84" i="1"/>
  <c r="N85" i="1"/>
  <c r="N84" i="1"/>
  <c r="P85" i="1"/>
  <c r="P84" i="1"/>
  <c r="O65" i="1"/>
  <c r="O66" i="1"/>
  <c r="O67" i="1"/>
  <c r="O68" i="1"/>
  <c r="O69" i="1"/>
  <c r="O70" i="1"/>
  <c r="O64" i="1"/>
  <c r="O72" i="2" l="1"/>
  <c r="O73" i="2" s="1"/>
  <c r="O72" i="1"/>
  <c r="O73" i="1" s="1"/>
</calcChain>
</file>

<file path=xl/sharedStrings.xml><?xml version="1.0" encoding="utf-8"?>
<sst xmlns="http://schemas.openxmlformats.org/spreadsheetml/2006/main" count="147" uniqueCount="69">
  <si>
    <t>W</t>
  </si>
  <si>
    <t>Lactate</t>
  </si>
  <si>
    <t>----------</t>
  </si>
  <si>
    <t>METS</t>
  </si>
  <si>
    <t>FECO2</t>
  </si>
  <si>
    <t>PetCO2</t>
  </si>
  <si>
    <t>L/min</t>
  </si>
  <si>
    <t>ml/kg/m</t>
  </si>
  <si>
    <t>BPM</t>
  </si>
  <si>
    <t>bpm</t>
  </si>
  <si>
    <t>BT/ST</t>
  </si>
  <si>
    <t>TIME</t>
  </si>
  <si>
    <t>VO2</t>
  </si>
  <si>
    <t>VO2/kg</t>
  </si>
  <si>
    <t>VCO2</t>
  </si>
  <si>
    <t>VE</t>
  </si>
  <si>
    <t>RER</t>
  </si>
  <si>
    <t>RR</t>
  </si>
  <si>
    <t>Vt</t>
  </si>
  <si>
    <t>FEO2</t>
  </si>
  <si>
    <t>HR</t>
  </si>
  <si>
    <t>PO</t>
  </si>
  <si>
    <t>STPD</t>
  </si>
  <si>
    <t>BTPS</t>
  </si>
  <si>
    <t>min</t>
  </si>
  <si>
    <t>L</t>
  </si>
  <si>
    <t>%</t>
  </si>
  <si>
    <t>mmHg</t>
  </si>
  <si>
    <t>VE/VO2</t>
  </si>
  <si>
    <t>VE/VCO2</t>
  </si>
  <si>
    <t>Subject Name</t>
  </si>
  <si>
    <t>Age</t>
  </si>
  <si>
    <t>Height</t>
  </si>
  <si>
    <t>Sex</t>
  </si>
  <si>
    <t>Male</t>
  </si>
  <si>
    <t>Skinfolds Table</t>
  </si>
  <si>
    <t>Trial 1</t>
  </si>
  <si>
    <t>Trial 2</t>
  </si>
  <si>
    <t>Acceptible</t>
  </si>
  <si>
    <t>Chest</t>
  </si>
  <si>
    <t>Midaxillar</t>
  </si>
  <si>
    <t>Triceps</t>
  </si>
  <si>
    <t>Subscapular</t>
  </si>
  <si>
    <t>Abdominal</t>
  </si>
  <si>
    <t>Suprailliac</t>
  </si>
  <si>
    <t>Thigh</t>
  </si>
  <si>
    <t>Body Density</t>
  </si>
  <si>
    <t>Body Fat %</t>
  </si>
  <si>
    <t>Males</t>
  </si>
  <si>
    <t>Females</t>
  </si>
  <si>
    <t>Rating</t>
  </si>
  <si>
    <t>Athletic</t>
  </si>
  <si>
    <t>Good</t>
  </si>
  <si>
    <t>Acceptable</t>
  </si>
  <si>
    <t>Overweight</t>
  </si>
  <si>
    <t>Obese</t>
  </si>
  <si>
    <t>Female</t>
  </si>
  <si>
    <t>eq1</t>
  </si>
  <si>
    <t>eq4</t>
  </si>
  <si>
    <t>eq3</t>
  </si>
  <si>
    <t>eq2</t>
  </si>
  <si>
    <t>Weight</t>
  </si>
  <si>
    <t>BMI</t>
  </si>
  <si>
    <t>VE/</t>
  </si>
  <si>
    <t>Power</t>
  </si>
  <si>
    <t>mmol/L</t>
  </si>
  <si>
    <t>&gt;0.7</t>
  </si>
  <si>
    <t>Vanessa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</si>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</sst>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4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6" fillId="3" borderId="0" xfId="0" applyFont="1" applyFill="1"/>
    <xf numFmtId="0" fontId="3" fillId="3" borderId="0" xfId="0" applyFont="1" applyFill="1"/>
    <xf numFmtId="164" fontId="0" fillId="0" borderId="0" xfId="0" applyNumberFormat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18"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V̇</a:t>
            </a:r>
            <a:r>
              <a:rPr lang="en-US"/>
              <a:t>O</a:t>
            </a:r>
            <a:r>
              <a:rPr lang="en-US" sz="12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038347012382"/>
          <c:y val="0.16684665519175351"/>
          <c:w val="0.84482751870455997"/>
          <c:h val="0.61503123368209334"/>
        </c:manualLayout>
      </c:layout>
      <c:scatterChart>
        <c:scatterStyle val="lineMarker"/>
        <c:varyColors val="0"/>
        <c:ser>
          <c:idx val="0"/>
          <c:order val="0"/>
          <c:tx>
            <c:v>VO2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Sub_1232!$A$5:$A$58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10.002668</c:v>
                </c:pt>
                <c:pt idx="20">
                  <c:v>10.519669</c:v>
                </c:pt>
                <c:pt idx="21">
                  <c:v>11.026668000000001</c:v>
                </c:pt>
                <c:pt idx="22">
                  <c:v>11.533834000000001</c:v>
                </c:pt>
                <c:pt idx="23">
                  <c:v>12.033333000000001</c:v>
                </c:pt>
                <c:pt idx="24">
                  <c:v>12.511333</c:v>
                </c:pt>
                <c:pt idx="25">
                  <c:v>13.029833999999999</c:v>
                </c:pt>
                <c:pt idx="26">
                  <c:v>13.520835</c:v>
                </c:pt>
                <c:pt idx="27">
                  <c:v>14.031166000000001</c:v>
                </c:pt>
                <c:pt idx="28">
                  <c:v>14.53</c:v>
                </c:pt>
                <c:pt idx="29">
                  <c:v>15.037169</c:v>
                </c:pt>
                <c:pt idx="30">
                  <c:v>15.525002000000001</c:v>
                </c:pt>
                <c:pt idx="31">
                  <c:v>16.003836</c:v>
                </c:pt>
                <c:pt idx="32">
                  <c:v>16.512335</c:v>
                </c:pt>
                <c:pt idx="33">
                  <c:v>17.025337</c:v>
                </c:pt>
                <c:pt idx="34">
                  <c:v>17.503672000000002</c:v>
                </c:pt>
                <c:pt idx="35">
                  <c:v>18.028172000000001</c:v>
                </c:pt>
                <c:pt idx="36">
                  <c:v>18.513508000000002</c:v>
                </c:pt>
                <c:pt idx="37">
                  <c:v>19.00601</c:v>
                </c:pt>
                <c:pt idx="38">
                  <c:v>19.513176000000001</c:v>
                </c:pt>
                <c:pt idx="39">
                  <c:v>20.010344</c:v>
                </c:pt>
                <c:pt idx="40">
                  <c:v>20.525005</c:v>
                </c:pt>
                <c:pt idx="41">
                  <c:v>21.020171999999999</c:v>
                </c:pt>
                <c:pt idx="42">
                  <c:v>21.516338000000001</c:v>
                </c:pt>
                <c:pt idx="43">
                  <c:v>22.023510000000002</c:v>
                </c:pt>
                <c:pt idx="44">
                  <c:v>22.514012999999998</c:v>
                </c:pt>
                <c:pt idx="45">
                  <c:v>23.030348</c:v>
                </c:pt>
                <c:pt idx="46">
                  <c:v>23.50318</c:v>
                </c:pt>
                <c:pt idx="47">
                  <c:v>24.011845000000001</c:v>
                </c:pt>
                <c:pt idx="48">
                  <c:v>24.515514</c:v>
                </c:pt>
                <c:pt idx="49">
                  <c:v>25.003349</c:v>
                </c:pt>
                <c:pt idx="50">
                  <c:v>25.502354</c:v>
                </c:pt>
                <c:pt idx="51">
                  <c:v>26.014688</c:v>
                </c:pt>
                <c:pt idx="52">
                  <c:v>26.500188999999999</c:v>
                </c:pt>
                <c:pt idx="53">
                  <c:v>27.002188</c:v>
                </c:pt>
              </c:numCache>
            </c:numRef>
          </c:xVal>
          <c:yVal>
            <c:numRef>
              <c:f>Sub_1232!$B$5:$B$58</c:f>
              <c:numCache>
                <c:formatCode>General</c:formatCode>
                <c:ptCount val="54"/>
                <c:pt idx="0">
                  <c:v>1.45929</c:v>
                </c:pt>
                <c:pt idx="1">
                  <c:v>1.5042230000000001</c:v>
                </c:pt>
                <c:pt idx="2">
                  <c:v>1.5551029999999999</c:v>
                </c:pt>
                <c:pt idx="3">
                  <c:v>1.7456149999999999</c:v>
                </c:pt>
                <c:pt idx="4">
                  <c:v>1.6673789999999999</c:v>
                </c:pt>
                <c:pt idx="5">
                  <c:v>1.6322669999999999</c:v>
                </c:pt>
                <c:pt idx="6">
                  <c:v>1.81819</c:v>
                </c:pt>
                <c:pt idx="7">
                  <c:v>2.1343930000000002</c:v>
                </c:pt>
                <c:pt idx="8">
                  <c:v>2.2957909999999999</c:v>
                </c:pt>
                <c:pt idx="9">
                  <c:v>2.3777710000000001</c:v>
                </c:pt>
                <c:pt idx="10">
                  <c:v>2.4266489999999998</c:v>
                </c:pt>
                <c:pt idx="11">
                  <c:v>2.378317</c:v>
                </c:pt>
                <c:pt idx="12">
                  <c:v>2.3895029999999999</c:v>
                </c:pt>
                <c:pt idx="13">
                  <c:v>2.559072</c:v>
                </c:pt>
                <c:pt idx="14">
                  <c:v>2.6040540000000001</c:v>
                </c:pt>
                <c:pt idx="15">
                  <c:v>2.6612300000000002</c:v>
                </c:pt>
                <c:pt idx="16">
                  <c:v>2.6944620000000001</c:v>
                </c:pt>
                <c:pt idx="17">
                  <c:v>2.727811</c:v>
                </c:pt>
                <c:pt idx="18">
                  <c:v>2.5568550000000001</c:v>
                </c:pt>
                <c:pt idx="19">
                  <c:v>2.9619149999999999</c:v>
                </c:pt>
                <c:pt idx="20">
                  <c:v>2.9241459999999999</c:v>
                </c:pt>
                <c:pt idx="21">
                  <c:v>2.898469</c:v>
                </c:pt>
                <c:pt idx="22">
                  <c:v>3.0509559999999998</c:v>
                </c:pt>
                <c:pt idx="23">
                  <c:v>2.8447819999999999</c:v>
                </c:pt>
                <c:pt idx="24">
                  <c:v>3.1837219999999999</c:v>
                </c:pt>
                <c:pt idx="25">
                  <c:v>2.9931459999999999</c:v>
                </c:pt>
                <c:pt idx="26">
                  <c:v>3.238086</c:v>
                </c:pt>
                <c:pt idx="27">
                  <c:v>3.217571</c:v>
                </c:pt>
                <c:pt idx="28">
                  <c:v>3.4232870000000002</c:v>
                </c:pt>
                <c:pt idx="29">
                  <c:v>3.3076189999999999</c:v>
                </c:pt>
                <c:pt idx="30">
                  <c:v>3.3501609999999999</c:v>
                </c:pt>
                <c:pt idx="31">
                  <c:v>3.3258960000000002</c:v>
                </c:pt>
                <c:pt idx="32">
                  <c:v>3.4358070000000001</c:v>
                </c:pt>
                <c:pt idx="33">
                  <c:v>3.4270900000000002</c:v>
                </c:pt>
                <c:pt idx="34">
                  <c:v>3.5009700000000001</c:v>
                </c:pt>
                <c:pt idx="35">
                  <c:v>3.6307849999999999</c:v>
                </c:pt>
                <c:pt idx="36">
                  <c:v>3.569598</c:v>
                </c:pt>
                <c:pt idx="37">
                  <c:v>3.5615420000000002</c:v>
                </c:pt>
                <c:pt idx="38">
                  <c:v>3.599863</c:v>
                </c:pt>
                <c:pt idx="39">
                  <c:v>3.7836970000000001</c:v>
                </c:pt>
                <c:pt idx="40">
                  <c:v>3.7444730000000002</c:v>
                </c:pt>
                <c:pt idx="41">
                  <c:v>3.799274</c:v>
                </c:pt>
                <c:pt idx="42">
                  <c:v>3.7504909999999998</c:v>
                </c:pt>
                <c:pt idx="43">
                  <c:v>3.8358240000000001</c:v>
                </c:pt>
                <c:pt idx="44">
                  <c:v>3.8535210000000002</c:v>
                </c:pt>
                <c:pt idx="45">
                  <c:v>3.8390369999999998</c:v>
                </c:pt>
                <c:pt idx="46">
                  <c:v>4.0779709999999998</c:v>
                </c:pt>
                <c:pt idx="47">
                  <c:v>3.9661949999999999</c:v>
                </c:pt>
                <c:pt idx="48">
                  <c:v>3.9532820000000002</c:v>
                </c:pt>
                <c:pt idx="49">
                  <c:v>4.1681309999999998</c:v>
                </c:pt>
                <c:pt idx="50">
                  <c:v>4.0625650000000002</c:v>
                </c:pt>
                <c:pt idx="51">
                  <c:v>4.1454709999999997</c:v>
                </c:pt>
                <c:pt idx="52">
                  <c:v>4.1847750000000001</c:v>
                </c:pt>
                <c:pt idx="53">
                  <c:v>4.0793480000000004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4-D54D-85A8-9A7EC269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82624"/>
        <c:axId val="2015484272"/>
      </c:scatterChart>
      <c:valAx>
        <c:axId val="20154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84272"/>
        <c:crosses val="autoZero"/>
        <c:crossBetween val="midCat"/>
      </c:valAx>
      <c:valAx>
        <c:axId val="201548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66193279536946"/>
          <c:y val="0.30845522083757143"/>
          <c:w val="8.4805265183346815E-2"/>
          <c:h val="8.0443676998279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8297551169734"/>
          <c:y val="0.1830892699470533"/>
          <c:w val="0.81963492666298643"/>
          <c:h val="0.59697990084583685"/>
        </c:manualLayout>
      </c:layout>
      <c:scatterChart>
        <c:scatterStyle val="lineMarker"/>
        <c:varyColors val="0"/>
        <c:ser>
          <c:idx val="0"/>
          <c:order val="0"/>
          <c:tx>
            <c:v>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Sub_1232!$A$5:$A$58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10.002668</c:v>
                </c:pt>
                <c:pt idx="20">
                  <c:v>10.519669</c:v>
                </c:pt>
                <c:pt idx="21">
                  <c:v>11.026668000000001</c:v>
                </c:pt>
                <c:pt idx="22">
                  <c:v>11.533834000000001</c:v>
                </c:pt>
                <c:pt idx="23">
                  <c:v>12.033333000000001</c:v>
                </c:pt>
                <c:pt idx="24">
                  <c:v>12.511333</c:v>
                </c:pt>
                <c:pt idx="25">
                  <c:v>13.029833999999999</c:v>
                </c:pt>
                <c:pt idx="26">
                  <c:v>13.520835</c:v>
                </c:pt>
                <c:pt idx="27">
                  <c:v>14.031166000000001</c:v>
                </c:pt>
                <c:pt idx="28">
                  <c:v>14.53</c:v>
                </c:pt>
                <c:pt idx="29">
                  <c:v>15.037169</c:v>
                </c:pt>
                <c:pt idx="30">
                  <c:v>15.525002000000001</c:v>
                </c:pt>
                <c:pt idx="31">
                  <c:v>16.003836</c:v>
                </c:pt>
                <c:pt idx="32">
                  <c:v>16.512335</c:v>
                </c:pt>
                <c:pt idx="33">
                  <c:v>17.025337</c:v>
                </c:pt>
                <c:pt idx="34">
                  <c:v>17.503672000000002</c:v>
                </c:pt>
                <c:pt idx="35">
                  <c:v>18.028172000000001</c:v>
                </c:pt>
                <c:pt idx="36">
                  <c:v>18.513508000000002</c:v>
                </c:pt>
                <c:pt idx="37">
                  <c:v>19.00601</c:v>
                </c:pt>
                <c:pt idx="38">
                  <c:v>19.513176000000001</c:v>
                </c:pt>
                <c:pt idx="39">
                  <c:v>20.010344</c:v>
                </c:pt>
                <c:pt idx="40">
                  <c:v>20.525005</c:v>
                </c:pt>
                <c:pt idx="41">
                  <c:v>21.020171999999999</c:v>
                </c:pt>
                <c:pt idx="42">
                  <c:v>21.516338000000001</c:v>
                </c:pt>
                <c:pt idx="43">
                  <c:v>22.023510000000002</c:v>
                </c:pt>
                <c:pt idx="44">
                  <c:v>22.514012999999998</c:v>
                </c:pt>
                <c:pt idx="45">
                  <c:v>23.030348</c:v>
                </c:pt>
                <c:pt idx="46">
                  <c:v>23.50318</c:v>
                </c:pt>
                <c:pt idx="47">
                  <c:v>24.011845000000001</c:v>
                </c:pt>
                <c:pt idx="48">
                  <c:v>24.515514</c:v>
                </c:pt>
                <c:pt idx="49">
                  <c:v>25.003349</c:v>
                </c:pt>
                <c:pt idx="50">
                  <c:v>25.502354</c:v>
                </c:pt>
                <c:pt idx="51">
                  <c:v>26.014688</c:v>
                </c:pt>
                <c:pt idx="52">
                  <c:v>26.500188999999999</c:v>
                </c:pt>
                <c:pt idx="53">
                  <c:v>27.002188</c:v>
                </c:pt>
              </c:numCache>
            </c:numRef>
          </c:xVal>
          <c:yVal>
            <c:numRef>
              <c:f>Sub_1232!$F$5:$F$58</c:f>
              <c:numCache>
                <c:formatCode>General</c:formatCode>
                <c:ptCount val="54"/>
                <c:pt idx="0">
                  <c:v>41.919688999999998</c:v>
                </c:pt>
                <c:pt idx="1">
                  <c:v>42.43486</c:v>
                </c:pt>
                <c:pt idx="2">
                  <c:v>41.991576999999999</c:v>
                </c:pt>
                <c:pt idx="3">
                  <c:v>46.513016</c:v>
                </c:pt>
                <c:pt idx="4">
                  <c:v>43.739609000000002</c:v>
                </c:pt>
                <c:pt idx="5">
                  <c:v>45.649749999999997</c:v>
                </c:pt>
                <c:pt idx="6">
                  <c:v>49.003512999999998</c:v>
                </c:pt>
                <c:pt idx="7">
                  <c:v>57.404961</c:v>
                </c:pt>
                <c:pt idx="8">
                  <c:v>60.387909000000001</c:v>
                </c:pt>
                <c:pt idx="9">
                  <c:v>63.075263999999997</c:v>
                </c:pt>
                <c:pt idx="10">
                  <c:v>64.252724000000001</c:v>
                </c:pt>
                <c:pt idx="11">
                  <c:v>66.269531000000001</c:v>
                </c:pt>
                <c:pt idx="12">
                  <c:v>66.853950999999995</c:v>
                </c:pt>
                <c:pt idx="13">
                  <c:v>68.171074000000004</c:v>
                </c:pt>
                <c:pt idx="14">
                  <c:v>69.806563999999995</c:v>
                </c:pt>
                <c:pt idx="15">
                  <c:v>71.768044000000003</c:v>
                </c:pt>
                <c:pt idx="16">
                  <c:v>70.695023000000006</c:v>
                </c:pt>
                <c:pt idx="17">
                  <c:v>75.846442999999994</c:v>
                </c:pt>
                <c:pt idx="18">
                  <c:v>71.187897000000007</c:v>
                </c:pt>
                <c:pt idx="19">
                  <c:v>76.598952999999995</c:v>
                </c:pt>
                <c:pt idx="20">
                  <c:v>79.020179999999996</c:v>
                </c:pt>
                <c:pt idx="21">
                  <c:v>79.415717999999998</c:v>
                </c:pt>
                <c:pt idx="22">
                  <c:v>85.251472000000007</c:v>
                </c:pt>
                <c:pt idx="23">
                  <c:v>75.727455000000006</c:v>
                </c:pt>
                <c:pt idx="24">
                  <c:v>87.009467999999998</c:v>
                </c:pt>
                <c:pt idx="25">
                  <c:v>83.896468999999996</c:v>
                </c:pt>
                <c:pt idx="26">
                  <c:v>88.989799000000005</c:v>
                </c:pt>
                <c:pt idx="27">
                  <c:v>86.474968000000004</c:v>
                </c:pt>
                <c:pt idx="28">
                  <c:v>98.039672999999993</c:v>
                </c:pt>
                <c:pt idx="29">
                  <c:v>96.156211999999996</c:v>
                </c:pt>
                <c:pt idx="30">
                  <c:v>96.851791000000006</c:v>
                </c:pt>
                <c:pt idx="31">
                  <c:v>93.980689999999996</c:v>
                </c:pt>
                <c:pt idx="32">
                  <c:v>97.215767</c:v>
                </c:pt>
                <c:pt idx="33">
                  <c:v>95.803878999999995</c:v>
                </c:pt>
                <c:pt idx="34">
                  <c:v>96.592178000000004</c:v>
                </c:pt>
                <c:pt idx="35">
                  <c:v>105.90898900000001</c:v>
                </c:pt>
                <c:pt idx="36">
                  <c:v>106.44297</c:v>
                </c:pt>
                <c:pt idx="37">
                  <c:v>106.176292</c:v>
                </c:pt>
                <c:pt idx="38">
                  <c:v>107.646652</c:v>
                </c:pt>
                <c:pt idx="39">
                  <c:v>115.420197</c:v>
                </c:pt>
                <c:pt idx="40">
                  <c:v>114.507233</c:v>
                </c:pt>
                <c:pt idx="41">
                  <c:v>120.967293</c:v>
                </c:pt>
                <c:pt idx="42">
                  <c:v>120.71360799999999</c:v>
                </c:pt>
                <c:pt idx="43">
                  <c:v>122.01747899999999</c:v>
                </c:pt>
                <c:pt idx="44">
                  <c:v>131.89215100000001</c:v>
                </c:pt>
                <c:pt idx="45">
                  <c:v>135.15846300000001</c:v>
                </c:pt>
                <c:pt idx="46">
                  <c:v>140.19859299999999</c:v>
                </c:pt>
                <c:pt idx="47">
                  <c:v>140.53254699999999</c:v>
                </c:pt>
                <c:pt idx="48">
                  <c:v>139.26750200000001</c:v>
                </c:pt>
                <c:pt idx="49">
                  <c:v>156.046402</c:v>
                </c:pt>
                <c:pt idx="50">
                  <c:v>159.87107800000001</c:v>
                </c:pt>
                <c:pt idx="51">
                  <c:v>164.99099699999999</c:v>
                </c:pt>
                <c:pt idx="52">
                  <c:v>176.815201</c:v>
                </c:pt>
                <c:pt idx="53">
                  <c:v>187.71727000000001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7-6046-9591-ABE6BFAD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69424"/>
        <c:axId val="2017698480"/>
      </c:scatterChart>
      <c:valAx>
        <c:axId val="20418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8480"/>
        <c:crosses val="autoZero"/>
        <c:crossBetween val="midCat"/>
      </c:valAx>
      <c:valAx>
        <c:axId val="201769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727882508667"/>
          <c:y val="0.29839966184784467"/>
          <c:w val="6.4441032407371049E-2"/>
          <c:h val="8.1091064888899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V̇</a:t>
            </a:r>
            <a:r>
              <a:rPr lang="en-US" sz="1800" b="0" i="0" baseline="0">
                <a:effectLst/>
              </a:rPr>
              <a:t>O2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Sub_1321!$A$5:$A$58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Sub_1321!$B$5:$B$58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D-F946-8689-665D66F9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21856"/>
        <c:axId val="1673665536"/>
      </c:scatterChart>
      <c:valAx>
        <c:axId val="16737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5536"/>
        <c:crosses val="autoZero"/>
        <c:crossBetween val="midCat"/>
      </c:valAx>
      <c:valAx>
        <c:axId val="167366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Sub_1321!$A$5:$A$58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Sub_1321!$F$5:$F$58</c:f>
              <c:numCache>
                <c:formatCode>General</c:formatCode>
                <c:ptCount val="54"/>
                <c:pt idx="0">
                  <c:v>10.016462000000001</c:v>
                </c:pt>
                <c:pt idx="1">
                  <c:v>11.156643000000001</c:v>
                </c:pt>
                <c:pt idx="2">
                  <c:v>10.376404000000001</c:v>
                </c:pt>
                <c:pt idx="3">
                  <c:v>10.325383</c:v>
                </c:pt>
                <c:pt idx="4">
                  <c:v>16.674282000000002</c:v>
                </c:pt>
                <c:pt idx="5">
                  <c:v>20.107137999999999</c:v>
                </c:pt>
                <c:pt idx="6">
                  <c:v>22.291449</c:v>
                </c:pt>
                <c:pt idx="7">
                  <c:v>20.901125</c:v>
                </c:pt>
                <c:pt idx="8">
                  <c:v>21.198523999999999</c:v>
                </c:pt>
                <c:pt idx="9">
                  <c:v>24.82864</c:v>
                </c:pt>
                <c:pt idx="10">
                  <c:v>24.674364000000001</c:v>
                </c:pt>
                <c:pt idx="11">
                  <c:v>27.708130000000001</c:v>
                </c:pt>
                <c:pt idx="12">
                  <c:v>25.459022999999998</c:v>
                </c:pt>
                <c:pt idx="13">
                  <c:v>27.731331000000001</c:v>
                </c:pt>
                <c:pt idx="14">
                  <c:v>31.268916999999998</c:v>
                </c:pt>
                <c:pt idx="15">
                  <c:v>33.655109000000003</c:v>
                </c:pt>
                <c:pt idx="16">
                  <c:v>34.440345999999998</c:v>
                </c:pt>
                <c:pt idx="17">
                  <c:v>32.246628000000001</c:v>
                </c:pt>
                <c:pt idx="18">
                  <c:v>37.981597999999998</c:v>
                </c:pt>
                <c:pt idx="19">
                  <c:v>35.894894000000001</c:v>
                </c:pt>
                <c:pt idx="20">
                  <c:v>37.643070000000002</c:v>
                </c:pt>
                <c:pt idx="21">
                  <c:v>37.376021999999999</c:v>
                </c:pt>
                <c:pt idx="22">
                  <c:v>37.329445</c:v>
                </c:pt>
                <c:pt idx="23">
                  <c:v>41.542175</c:v>
                </c:pt>
                <c:pt idx="24">
                  <c:v>40.947678000000003</c:v>
                </c:pt>
                <c:pt idx="25">
                  <c:v>41.110458000000001</c:v>
                </c:pt>
                <c:pt idx="26">
                  <c:v>41.079360999999999</c:v>
                </c:pt>
                <c:pt idx="27">
                  <c:v>47.461486999999998</c:v>
                </c:pt>
                <c:pt idx="28">
                  <c:v>48.511100999999996</c:v>
                </c:pt>
                <c:pt idx="29">
                  <c:v>49.327216999999997</c:v>
                </c:pt>
                <c:pt idx="30">
                  <c:v>51.540947000000003</c:v>
                </c:pt>
                <c:pt idx="31">
                  <c:v>49.154319999999998</c:v>
                </c:pt>
                <c:pt idx="32">
                  <c:v>50.428367999999999</c:v>
                </c:pt>
                <c:pt idx="33">
                  <c:v>50.346271999999999</c:v>
                </c:pt>
                <c:pt idx="34">
                  <c:v>49.615935999999998</c:v>
                </c:pt>
                <c:pt idx="35">
                  <c:v>53.563727999999998</c:v>
                </c:pt>
                <c:pt idx="36">
                  <c:v>59.765739000000004</c:v>
                </c:pt>
                <c:pt idx="37">
                  <c:v>61.580612000000002</c:v>
                </c:pt>
                <c:pt idx="38">
                  <c:v>57.180728999999999</c:v>
                </c:pt>
                <c:pt idx="39">
                  <c:v>60.045090000000002</c:v>
                </c:pt>
                <c:pt idx="40">
                  <c:v>57.249099999999999</c:v>
                </c:pt>
                <c:pt idx="41">
                  <c:v>56.977142000000001</c:v>
                </c:pt>
                <c:pt idx="42">
                  <c:v>67.370361000000003</c:v>
                </c:pt>
                <c:pt idx="43">
                  <c:v>64.432884000000001</c:v>
                </c:pt>
                <c:pt idx="44">
                  <c:v>69.964827999999997</c:v>
                </c:pt>
                <c:pt idx="45">
                  <c:v>75.701599000000002</c:v>
                </c:pt>
                <c:pt idx="46">
                  <c:v>79.515129000000002</c:v>
                </c:pt>
                <c:pt idx="47">
                  <c:v>76.619217000000006</c:v>
                </c:pt>
                <c:pt idx="48">
                  <c:v>80.194687000000002</c:v>
                </c:pt>
                <c:pt idx="49">
                  <c:v>75.905128000000005</c:v>
                </c:pt>
                <c:pt idx="50">
                  <c:v>84.703704999999999</c:v>
                </c:pt>
                <c:pt idx="51">
                  <c:v>87.765441999999993</c:v>
                </c:pt>
                <c:pt idx="52">
                  <c:v>87.095284000000007</c:v>
                </c:pt>
                <c:pt idx="53">
                  <c:v>93.605864999999994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6-1F4E-A621-57395A0F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45440"/>
        <c:axId val="1987647088"/>
      </c:scatterChart>
      <c:valAx>
        <c:axId val="19876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47088"/>
        <c:crosses val="autoZero"/>
        <c:crossBetween val="midCat"/>
      </c:valAx>
      <c:valAx>
        <c:axId val="198764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Frequency Histogram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Histogram Height</a:t>
          </a:r>
        </a:p>
      </cx:txPr>
    </cx:title>
    <cx:plotArea>
      <cx:plotAreaRegion>
        <cx:series layoutId="clusteredColumn" uniqueId="{4A5C162F-BF9C-7E43-8998-DAADBA159B0E}">
          <cx:tx>
            <cx:txData>
              <cx:f>_xlchart.v1.4</cx:f>
              <cx:v>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Height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Height (cm)</a:t>
              </a:r>
            </a:p>
          </cx:txPr>
        </cx:title>
        <cx:majorTickMarks type="out"/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Histogram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Histogram Weight</a:t>
          </a:r>
        </a:p>
      </cx:txPr>
    </cx:title>
    <cx:plotArea>
      <cx:plotAreaRegion>
        <cx:series layoutId="clusteredColumn" uniqueId="{DC00424D-7EB1-8C4E-8CAC-438E78ECDA42}">
          <cx:tx>
            <cx:txData>
              <cx:f>_xlchart.v1.2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Weight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(kg)</a:t>
              </a:r>
            </a:p>
          </cx:txPr>
        </cx:title>
        <cx:majorTickMarks type="out"/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Histogram 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Histogram BMI</a:t>
          </a:r>
        </a:p>
      </cx:txPr>
    </cx:title>
    <cx:plotArea>
      <cx:plotAreaRegion>
        <cx:series layoutId="clusteredColumn" uniqueId="{9E954AB0-C361-F744-993D-EF534C22756E}">
          <cx:tx>
            <cx:txData>
              <cx:f>_xlchart.v1.0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BMI (kg/m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TickMarks type="out"/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4981</xdr:colOff>
      <xdr:row>59</xdr:row>
      <xdr:rowOff>10458</xdr:rowOff>
    </xdr:from>
    <xdr:to>
      <xdr:col>6</xdr:col>
      <xdr:colOff>547844</xdr:colOff>
      <xdr:row>72</xdr:row>
      <xdr:rowOff>172322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DA4AB-43B9-7AEA-1B74-6C090D84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11148</xdr:rowOff>
    </xdr:from>
    <xdr:to>
      <xdr:col>6</xdr:col>
      <xdr:colOff>542863</xdr:colOff>
      <xdr:row>86</xdr:row>
      <xdr:rowOff>151749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98337-2D97-B60F-D401-1E12B779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450850</xdr:colOff>
      <xdr:row>3</xdr:row>
      <xdr:rowOff>69850</xdr:rowOff>
    </xdr:from>
    <xdr:to>
      <xdr:col>30</xdr:col>
      <xdr:colOff>332740</xdr:colOff>
      <xdr:row>17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25F211-7DEF-C72B-89FC-5EE85CA45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6950" y="641350"/>
              <a:ext cx="4593590" cy="270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445770</xdr:colOff>
      <xdr:row>18</xdr:row>
      <xdr:rowOff>179070</xdr:rowOff>
    </xdr:from>
    <xdr:to>
      <xdr:col>30</xdr:col>
      <xdr:colOff>327660</xdr:colOff>
      <xdr:row>33</xdr:row>
      <xdr:rowOff>29210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E879B4A-276F-5696-768E-75D5A7C6C2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1870" y="3608070"/>
              <a:ext cx="4593590" cy="270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476420</xdr:colOff>
      <xdr:row>35</xdr:row>
      <xdr:rowOff>42334</xdr:rowOff>
    </xdr:from>
    <xdr:to>
      <xdr:col>30</xdr:col>
      <xdr:colOff>307087</xdr:colOff>
      <xdr:row>49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206B115-34CD-4250-9783-C45D5DAA8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2520" y="6709834"/>
              <a:ext cx="4542367" cy="2802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361923</xdr:colOff>
      <xdr:row>59</xdr:row>
      <xdr:rowOff>172755</xdr:rowOff>
    </xdr:from>
    <xdr:to>
      <xdr:col>5</xdr:col>
      <xdr:colOff>811217</xdr:colOff>
      <xdr:row>75</xdr:row>
      <xdr:rowOff>8674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9C0B-6666-D750-A3B4-CB75A096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384098</xdr:colOff>
      <xdr:row>75</xdr:row>
      <xdr:rowOff>163344</xdr:rowOff>
    </xdr:from>
    <xdr:to>
      <xdr:col>5</xdr:col>
      <xdr:colOff>814040</xdr:colOff>
      <xdr:row>90</xdr:row>
      <xdr:rowOff>112958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9E951-3F54-E37D-5E56-EB171956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4FF-3916-430B-A085-C4FE388D2865}">
  <dimension ref="A1:W85"/>
  <sheetViews>
    <sheetView topLeftCell="A22" zoomScale="50" zoomScaleNormal="190" workbookViewId="0">
      <selection activeCell="S75" sqref="S75"/>
    </sheetView>
  </sheetViews>
  <sheetFormatPr baseColWidth="10" defaultColWidth="8.83203125" defaultRowHeight="15" x14ac:dyDescent="0.2"/>
  <cols>
    <col min="15" max="15" width="12.1640625" customWidth="1"/>
    <col min="19" max="19" width="9.5" customWidth="1"/>
  </cols>
  <sheetData>
    <row r="1" spans="1:23" x14ac:dyDescent="0.2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4</v>
      </c>
      <c r="L1" t="s">
        <v>20</v>
      </c>
      <c r="M1" t="s">
        <v>28</v>
      </c>
      <c r="N1" t="s">
        <v>29</v>
      </c>
      <c r="O1" t="s">
        <v>5</v>
      </c>
      <c r="P1" t="s">
        <v>21</v>
      </c>
      <c r="U1" t="s">
        <v>32</v>
      </c>
      <c r="V1" t="s">
        <v>61</v>
      </c>
      <c r="W1" t="s">
        <v>62</v>
      </c>
    </row>
    <row r="2" spans="1:23" x14ac:dyDescent="0.2">
      <c r="B2" t="s">
        <v>22</v>
      </c>
      <c r="C2" t="s">
        <v>22</v>
      </c>
      <c r="E2" t="s">
        <v>22</v>
      </c>
      <c r="F2" t="s">
        <v>23</v>
      </c>
      <c r="I2" t="s">
        <v>23</v>
      </c>
    </row>
    <row r="3" spans="1:23" x14ac:dyDescent="0.2">
      <c r="A3" t="s">
        <v>24</v>
      </c>
      <c r="B3" t="s">
        <v>6</v>
      </c>
      <c r="C3" t="s">
        <v>7</v>
      </c>
      <c r="E3" t="s">
        <v>6</v>
      </c>
      <c r="F3" t="s">
        <v>6</v>
      </c>
      <c r="H3" t="s">
        <v>8</v>
      </c>
      <c r="I3" t="s">
        <v>25</v>
      </c>
      <c r="J3" t="s">
        <v>26</v>
      </c>
      <c r="K3" t="s">
        <v>26</v>
      </c>
      <c r="L3" t="s">
        <v>9</v>
      </c>
      <c r="M3" t="s">
        <v>10</v>
      </c>
      <c r="N3" t="s">
        <v>10</v>
      </c>
      <c r="O3" t="s">
        <v>27</v>
      </c>
      <c r="P3" t="s">
        <v>0</v>
      </c>
      <c r="Q3" t="s">
        <v>1</v>
      </c>
      <c r="U3">
        <v>181.34836641999999</v>
      </c>
      <c r="V3">
        <v>101.19562182999999</v>
      </c>
      <c r="W3">
        <f>V3/((U3/100)^2)</f>
        <v>30.770491105558452</v>
      </c>
    </row>
    <row r="4" spans="1:23" x14ac:dyDescent="0.2">
      <c r="A4" t="s">
        <v>2</v>
      </c>
      <c r="U4">
        <v>171.80110045999999</v>
      </c>
      <c r="V4">
        <v>79.782468170000001</v>
      </c>
      <c r="W4">
        <f t="shared" ref="W4:W27" si="0">V4/((U4/100)^2)</f>
        <v>27.030593717405544</v>
      </c>
    </row>
    <row r="5" spans="1:23" x14ac:dyDescent="0.2">
      <c r="A5">
        <v>0.51400000000000001</v>
      </c>
      <c r="B5">
        <v>1.45929</v>
      </c>
      <c r="C5">
        <v>16.582837999999999</v>
      </c>
      <c r="D5">
        <v>4.7379540000000002</v>
      </c>
      <c r="E5">
        <v>1.1126819999999999</v>
      </c>
      <c r="F5">
        <v>41.919688999999998</v>
      </c>
      <c r="G5">
        <v>0.76248199999999999</v>
      </c>
      <c r="H5">
        <v>21.400777999999999</v>
      </c>
      <c r="I5">
        <v>1.958793</v>
      </c>
      <c r="J5">
        <v>16.275773999999998</v>
      </c>
      <c r="K5">
        <v>3.7748750000000002</v>
      </c>
      <c r="L5">
        <v>87</v>
      </c>
      <c r="M5">
        <v>28.726089000000002</v>
      </c>
      <c r="N5">
        <v>37.67445</v>
      </c>
      <c r="O5">
        <v>25.064108000000001</v>
      </c>
      <c r="P5">
        <v>50</v>
      </c>
      <c r="U5">
        <v>175.85116589</v>
      </c>
      <c r="V5">
        <v>88.866186350000007</v>
      </c>
      <c r="W5">
        <f t="shared" si="0"/>
        <v>28.737305108333928</v>
      </c>
    </row>
    <row r="6" spans="1:23" x14ac:dyDescent="0.2">
      <c r="A6">
        <v>1.022167</v>
      </c>
      <c r="B6">
        <v>1.5042230000000001</v>
      </c>
      <c r="C6">
        <v>17.093439</v>
      </c>
      <c r="D6">
        <v>4.8838400000000002</v>
      </c>
      <c r="E6">
        <v>1.1605190000000001</v>
      </c>
      <c r="F6">
        <v>42.43486</v>
      </c>
      <c r="G6">
        <v>0.77150700000000005</v>
      </c>
      <c r="H6">
        <v>21.646440999999999</v>
      </c>
      <c r="I6">
        <v>1.9603619999999999</v>
      </c>
      <c r="J6">
        <v>16.181290000000001</v>
      </c>
      <c r="K6">
        <v>3.8881290000000002</v>
      </c>
      <c r="L6">
        <v>89</v>
      </c>
      <c r="M6">
        <v>28.210491000000001</v>
      </c>
      <c r="N6">
        <v>36.565426000000002</v>
      </c>
      <c r="O6">
        <v>26.06485</v>
      </c>
      <c r="P6">
        <v>50</v>
      </c>
      <c r="U6">
        <v>184.68625238999999</v>
      </c>
      <c r="V6">
        <v>108.68202323</v>
      </c>
      <c r="W6">
        <f t="shared" si="0"/>
        <v>31.863140391636421</v>
      </c>
    </row>
    <row r="7" spans="1:23" x14ac:dyDescent="0.2">
      <c r="A7">
        <v>1.5198339999999999</v>
      </c>
      <c r="B7">
        <v>1.5551029999999999</v>
      </c>
      <c r="C7">
        <v>17.671624999999999</v>
      </c>
      <c r="D7">
        <v>5.0490360000000001</v>
      </c>
      <c r="E7">
        <v>1.1472770000000001</v>
      </c>
      <c r="F7">
        <v>41.991576999999999</v>
      </c>
      <c r="G7">
        <v>0.73775000000000002</v>
      </c>
      <c r="H7">
        <v>22.103148000000001</v>
      </c>
      <c r="I7">
        <v>1.8998010000000001</v>
      </c>
      <c r="J7">
        <v>16.005651</v>
      </c>
      <c r="K7">
        <v>3.884471</v>
      </c>
      <c r="L7">
        <v>84</v>
      </c>
      <c r="M7">
        <v>27.002441000000001</v>
      </c>
      <c r="N7">
        <v>36.601089000000002</v>
      </c>
      <c r="O7">
        <v>25.945581000000001</v>
      </c>
      <c r="P7">
        <v>50</v>
      </c>
      <c r="U7">
        <v>182.07290592999999</v>
      </c>
      <c r="V7">
        <v>102.82066045000001</v>
      </c>
      <c r="W7">
        <f t="shared" si="0"/>
        <v>31.016282364097783</v>
      </c>
    </row>
    <row r="8" spans="1:23" x14ac:dyDescent="0.2">
      <c r="A8">
        <v>2.0123340000000001</v>
      </c>
      <c r="B8">
        <v>1.7456149999999999</v>
      </c>
      <c r="C8">
        <v>19.836535999999999</v>
      </c>
      <c r="D8">
        <v>5.6675820000000003</v>
      </c>
      <c r="E8">
        <v>1.3385739999999999</v>
      </c>
      <c r="F8">
        <v>46.513016</v>
      </c>
      <c r="G8">
        <v>0.76682099999999997</v>
      </c>
      <c r="H8">
        <v>16.243653999999999</v>
      </c>
      <c r="I8">
        <v>2.8634580000000001</v>
      </c>
      <c r="J8">
        <v>15.907584999999999</v>
      </c>
      <c r="K8">
        <v>4.089391</v>
      </c>
      <c r="L8">
        <v>92</v>
      </c>
      <c r="M8">
        <v>26.645630000000001</v>
      </c>
      <c r="N8">
        <v>34.748173000000001</v>
      </c>
      <c r="O8">
        <v>27.30979</v>
      </c>
      <c r="P8">
        <v>50</v>
      </c>
      <c r="U8">
        <v>162.15905484000001</v>
      </c>
      <c r="V8">
        <v>58.156737290000002</v>
      </c>
      <c r="W8">
        <f t="shared" si="0"/>
        <v>22.116562398501959</v>
      </c>
    </row>
    <row r="9" spans="1:23" x14ac:dyDescent="0.2">
      <c r="A9">
        <v>2.532</v>
      </c>
      <c r="B9">
        <v>1.6673789999999999</v>
      </c>
      <c r="C9">
        <v>18.947485</v>
      </c>
      <c r="D9">
        <v>5.4135669999999996</v>
      </c>
      <c r="E9">
        <v>1.2748159999999999</v>
      </c>
      <c r="F9">
        <v>43.739609000000002</v>
      </c>
      <c r="G9">
        <v>0.76456299999999999</v>
      </c>
      <c r="H9">
        <v>23.091723999999999</v>
      </c>
      <c r="I9">
        <v>1.8941680000000001</v>
      </c>
      <c r="J9">
        <v>15.831030999999999</v>
      </c>
      <c r="K9">
        <v>4.1410470000000004</v>
      </c>
      <c r="L9">
        <v>91.5</v>
      </c>
      <c r="M9">
        <v>26.232558999999998</v>
      </c>
      <c r="N9">
        <v>34.310535000000002</v>
      </c>
      <c r="O9">
        <v>27.466809999999999</v>
      </c>
      <c r="P9">
        <v>50</v>
      </c>
      <c r="Q9">
        <v>2.2999999999999998</v>
      </c>
      <c r="U9">
        <v>175.65061892</v>
      </c>
      <c r="V9">
        <v>88.416388159999997</v>
      </c>
      <c r="W9">
        <f t="shared" si="0"/>
        <v>28.657176666380597</v>
      </c>
    </row>
    <row r="10" spans="1:23" x14ac:dyDescent="0.2">
      <c r="A10">
        <v>3.0356670000000001</v>
      </c>
      <c r="B10">
        <v>1.6322669999999999</v>
      </c>
      <c r="C10">
        <v>18.548484999999999</v>
      </c>
      <c r="D10">
        <v>5.2995669999999997</v>
      </c>
      <c r="E10">
        <v>1.2448900000000001</v>
      </c>
      <c r="F10">
        <v>45.649749999999997</v>
      </c>
      <c r="G10">
        <v>0.76267600000000002</v>
      </c>
      <c r="H10">
        <v>21.839842000000001</v>
      </c>
      <c r="I10">
        <v>2.0902050000000001</v>
      </c>
      <c r="J10">
        <v>16.149260999999999</v>
      </c>
      <c r="K10">
        <v>3.877208</v>
      </c>
      <c r="L10">
        <v>86</v>
      </c>
      <c r="M10">
        <v>27.967091</v>
      </c>
      <c r="N10">
        <v>36.669708</v>
      </c>
      <c r="O10">
        <v>25.841256999999999</v>
      </c>
      <c r="P10">
        <v>125</v>
      </c>
      <c r="U10">
        <v>167.94049953999999</v>
      </c>
      <c r="V10">
        <v>71.123691829999999</v>
      </c>
      <c r="W10">
        <f t="shared" si="0"/>
        <v>25.217580172282982</v>
      </c>
    </row>
    <row r="11" spans="1:23" x14ac:dyDescent="0.2">
      <c r="A11">
        <v>3.5024999999999999</v>
      </c>
      <c r="B11">
        <v>1.81819</v>
      </c>
      <c r="C11">
        <v>20.661252999999999</v>
      </c>
      <c r="D11">
        <v>5.9032150000000003</v>
      </c>
      <c r="E11">
        <v>1.3743939999999999</v>
      </c>
      <c r="F11">
        <v>49.003512999999998</v>
      </c>
      <c r="G11">
        <v>0.75591299999999995</v>
      </c>
      <c r="H11">
        <v>21.420919000000001</v>
      </c>
      <c r="I11">
        <v>2.2876470000000002</v>
      </c>
      <c r="J11">
        <v>15.976556</v>
      </c>
      <c r="K11">
        <v>3.9864709999999999</v>
      </c>
      <c r="L11">
        <v>94</v>
      </c>
      <c r="M11">
        <v>26.951805</v>
      </c>
      <c r="N11">
        <v>35.654636000000004</v>
      </c>
      <c r="O11">
        <v>26.431111999999999</v>
      </c>
      <c r="P11">
        <v>125</v>
      </c>
      <c r="U11">
        <v>168.27746804</v>
      </c>
      <c r="V11">
        <v>71.879464029999994</v>
      </c>
      <c r="W11">
        <f t="shared" si="0"/>
        <v>25.383581120156414</v>
      </c>
    </row>
    <row r="12" spans="1:23" x14ac:dyDescent="0.2">
      <c r="A12">
        <v>4.0338329999999996</v>
      </c>
      <c r="B12">
        <v>2.1343930000000002</v>
      </c>
      <c r="C12">
        <v>24.254469</v>
      </c>
      <c r="D12">
        <v>6.9298479999999998</v>
      </c>
      <c r="E12">
        <v>1.6262479999999999</v>
      </c>
      <c r="F12">
        <v>57.404961</v>
      </c>
      <c r="G12">
        <v>0.76192499999999996</v>
      </c>
      <c r="H12">
        <v>26.348807999999998</v>
      </c>
      <c r="I12">
        <v>2.178655</v>
      </c>
      <c r="J12">
        <v>15.959549000000001</v>
      </c>
      <c r="K12">
        <v>4.0262140000000004</v>
      </c>
      <c r="L12">
        <v>99</v>
      </c>
      <c r="M12">
        <v>26.895213999999999</v>
      </c>
      <c r="N12">
        <v>35.299011</v>
      </c>
      <c r="O12">
        <v>26.932281</v>
      </c>
      <c r="P12">
        <v>125</v>
      </c>
      <c r="U12">
        <v>171.87418951000001</v>
      </c>
      <c r="V12">
        <v>79.946396480000004</v>
      </c>
      <c r="W12">
        <f t="shared" si="0"/>
        <v>27.063101515251027</v>
      </c>
    </row>
    <row r="13" spans="1:23" x14ac:dyDescent="0.2">
      <c r="A13">
        <v>4.5298319999999999</v>
      </c>
      <c r="B13">
        <v>2.2957909999999999</v>
      </c>
      <c r="C13">
        <v>26.088533000000002</v>
      </c>
      <c r="D13">
        <v>7.4538659999999997</v>
      </c>
      <c r="E13">
        <v>1.8179460000000001</v>
      </c>
      <c r="F13">
        <v>60.387909000000001</v>
      </c>
      <c r="G13">
        <v>0.79186000000000001</v>
      </c>
      <c r="H13">
        <v>22.177420000000001</v>
      </c>
      <c r="I13">
        <v>2.7229459999999999</v>
      </c>
      <c r="J13">
        <v>15.814273999999999</v>
      </c>
      <c r="K13">
        <v>4.2758979999999998</v>
      </c>
      <c r="L13">
        <v>105</v>
      </c>
      <c r="M13">
        <v>26.303749</v>
      </c>
      <c r="N13">
        <v>33.217655000000001</v>
      </c>
      <c r="O13">
        <v>28.339865</v>
      </c>
      <c r="P13">
        <v>125</v>
      </c>
      <c r="U13">
        <v>170.00830500000001</v>
      </c>
      <c r="V13">
        <v>75.761484069999995</v>
      </c>
      <c r="W13">
        <f t="shared" si="0"/>
        <v>26.212485214447934</v>
      </c>
    </row>
    <row r="14" spans="1:23" x14ac:dyDescent="0.2">
      <c r="A14">
        <v>5.0198320000000001</v>
      </c>
      <c r="B14">
        <v>2.3777710000000001</v>
      </c>
      <c r="C14">
        <v>27.020123999999999</v>
      </c>
      <c r="D14">
        <v>7.7200360000000003</v>
      </c>
      <c r="E14">
        <v>1.955959</v>
      </c>
      <c r="F14">
        <v>63.075263999999997</v>
      </c>
      <c r="G14">
        <v>0.82260200000000006</v>
      </c>
      <c r="H14">
        <v>20.408165</v>
      </c>
      <c r="I14">
        <v>3.0906880000000001</v>
      </c>
      <c r="J14">
        <v>15.823214999999999</v>
      </c>
      <c r="K14">
        <v>4.4032179999999999</v>
      </c>
      <c r="L14">
        <v>109</v>
      </c>
      <c r="M14">
        <v>26.527058</v>
      </c>
      <c r="N14">
        <v>32.247745999999999</v>
      </c>
      <c r="O14">
        <v>29.279305999999998</v>
      </c>
      <c r="P14">
        <v>125</v>
      </c>
      <c r="U14">
        <v>179.17991455000001</v>
      </c>
      <c r="V14">
        <v>96.332094060000003</v>
      </c>
      <c r="W14">
        <f t="shared" si="0"/>
        <v>30.0049115429319</v>
      </c>
    </row>
    <row r="15" spans="1:23" x14ac:dyDescent="0.2">
      <c r="A15">
        <v>5.5166649999999997</v>
      </c>
      <c r="B15">
        <v>2.4266489999999998</v>
      </c>
      <c r="C15">
        <v>27.575562000000001</v>
      </c>
      <c r="D15">
        <v>7.8787320000000003</v>
      </c>
      <c r="E15">
        <v>2.0014319999999999</v>
      </c>
      <c r="F15">
        <v>64.252724000000001</v>
      </c>
      <c r="G15">
        <v>0.82477199999999995</v>
      </c>
      <c r="H15">
        <v>20.127473999999999</v>
      </c>
      <c r="I15">
        <v>3.1922899999999998</v>
      </c>
      <c r="J15">
        <v>15.81133</v>
      </c>
      <c r="K15">
        <v>4.4228339999999999</v>
      </c>
      <c r="L15">
        <v>111.5</v>
      </c>
      <c r="M15">
        <v>26.477961000000001</v>
      </c>
      <c r="N15">
        <v>32.103382000000003</v>
      </c>
      <c r="O15">
        <v>29.672346000000001</v>
      </c>
      <c r="P15">
        <v>125</v>
      </c>
      <c r="Q15">
        <v>2.4</v>
      </c>
      <c r="U15">
        <v>174.32726407999999</v>
      </c>
      <c r="V15">
        <v>85.448292280000004</v>
      </c>
      <c r="W15">
        <f t="shared" si="0"/>
        <v>28.117244598247048</v>
      </c>
    </row>
    <row r="16" spans="1:23" x14ac:dyDescent="0.2">
      <c r="A16">
        <v>6.008165</v>
      </c>
      <c r="B16">
        <v>2.378317</v>
      </c>
      <c r="C16">
        <v>27.026325</v>
      </c>
      <c r="D16">
        <v>7.7218070000000001</v>
      </c>
      <c r="E16">
        <v>2.0291260000000002</v>
      </c>
      <c r="F16">
        <v>66.269531000000001</v>
      </c>
      <c r="G16">
        <v>0.85317699999999996</v>
      </c>
      <c r="H16">
        <v>22.380468</v>
      </c>
      <c r="I16">
        <v>2.9610430000000001</v>
      </c>
      <c r="J16">
        <v>16.035936</v>
      </c>
      <c r="K16">
        <v>4.3481800000000002</v>
      </c>
      <c r="L16">
        <v>109</v>
      </c>
      <c r="M16">
        <v>27.864048</v>
      </c>
      <c r="N16">
        <v>32.659153000000003</v>
      </c>
      <c r="O16">
        <v>28.810324000000001</v>
      </c>
      <c r="P16">
        <v>150</v>
      </c>
      <c r="U16">
        <v>169.85172512</v>
      </c>
      <c r="V16">
        <v>75.410297760000006</v>
      </c>
      <c r="W16">
        <f t="shared" si="0"/>
        <v>26.139106078826302</v>
      </c>
    </row>
    <row r="17" spans="1:23" x14ac:dyDescent="0.2">
      <c r="A17">
        <v>6.5365000000000002</v>
      </c>
      <c r="B17">
        <v>2.3895029999999999</v>
      </c>
      <c r="C17">
        <v>27.153445999999999</v>
      </c>
      <c r="D17">
        <v>7.7581280000000001</v>
      </c>
      <c r="E17">
        <v>2.0059049999999998</v>
      </c>
      <c r="F17">
        <v>66.853950999999995</v>
      </c>
      <c r="G17">
        <v>0.83946500000000002</v>
      </c>
      <c r="H17">
        <v>24.605678999999999</v>
      </c>
      <c r="I17">
        <v>2.7170130000000001</v>
      </c>
      <c r="J17">
        <v>16.070335</v>
      </c>
      <c r="K17">
        <v>4.2616810000000003</v>
      </c>
      <c r="L17">
        <v>110</v>
      </c>
      <c r="M17">
        <v>27.978179999999998</v>
      </c>
      <c r="N17">
        <v>33.328570999999997</v>
      </c>
      <c r="O17">
        <v>28.408213</v>
      </c>
      <c r="P17">
        <v>150</v>
      </c>
      <c r="U17">
        <v>172.10704263</v>
      </c>
      <c r="V17">
        <v>80.468652750000004</v>
      </c>
      <c r="W17">
        <f t="shared" si="0"/>
        <v>27.166234555136899</v>
      </c>
    </row>
    <row r="18" spans="1:23" x14ac:dyDescent="0.2">
      <c r="A18">
        <v>7.0428329999999999</v>
      </c>
      <c r="B18">
        <v>2.559072</v>
      </c>
      <c r="C18">
        <v>29.080366000000001</v>
      </c>
      <c r="D18">
        <v>8.3086760000000002</v>
      </c>
      <c r="E18">
        <v>2.133003</v>
      </c>
      <c r="F18">
        <v>68.171074000000004</v>
      </c>
      <c r="G18">
        <v>0.833507</v>
      </c>
      <c r="H18">
        <v>19.749834</v>
      </c>
      <c r="I18">
        <v>3.4517289999999998</v>
      </c>
      <c r="J18">
        <v>15.832615000000001</v>
      </c>
      <c r="K18">
        <v>4.4424549999999998</v>
      </c>
      <c r="L18">
        <v>113</v>
      </c>
      <c r="M18">
        <v>26.638978999999999</v>
      </c>
      <c r="N18">
        <v>31.960132999999999</v>
      </c>
      <c r="O18">
        <v>29.729633</v>
      </c>
      <c r="P18">
        <v>150</v>
      </c>
      <c r="U18">
        <v>171.33572029000001</v>
      </c>
      <c r="V18">
        <v>78.738686939999994</v>
      </c>
      <c r="W18">
        <f t="shared" si="0"/>
        <v>26.822072915202256</v>
      </c>
    </row>
    <row r="19" spans="1:23" x14ac:dyDescent="0.2">
      <c r="A19">
        <v>7.5123329999999999</v>
      </c>
      <c r="B19">
        <v>2.6040540000000001</v>
      </c>
      <c r="C19">
        <v>29.591528</v>
      </c>
      <c r="D19">
        <v>8.4547220000000003</v>
      </c>
      <c r="E19">
        <v>2.2012770000000002</v>
      </c>
      <c r="F19">
        <v>69.806563999999995</v>
      </c>
      <c r="G19">
        <v>0.84532700000000005</v>
      </c>
      <c r="H19">
        <v>21.299253</v>
      </c>
      <c r="I19">
        <v>3.2774179999999999</v>
      </c>
      <c r="J19">
        <v>15.851554</v>
      </c>
      <c r="K19">
        <v>4.4768949999999998</v>
      </c>
      <c r="L19">
        <v>119</v>
      </c>
      <c r="M19">
        <v>26.806875000000002</v>
      </c>
      <c r="N19">
        <v>31.711842000000001</v>
      </c>
      <c r="O19">
        <v>29.811775000000001</v>
      </c>
      <c r="P19">
        <v>150</v>
      </c>
      <c r="U19">
        <v>179.45855351</v>
      </c>
      <c r="V19">
        <v>96.957041450000006</v>
      </c>
      <c r="W19">
        <f t="shared" si="0"/>
        <v>30.105859408102994</v>
      </c>
    </row>
    <row r="20" spans="1:23" x14ac:dyDescent="0.2">
      <c r="A20">
        <v>8.0056670000000008</v>
      </c>
      <c r="B20">
        <v>2.6612300000000002</v>
      </c>
      <c r="C20">
        <v>30.241249</v>
      </c>
      <c r="D20">
        <v>8.6403569999999998</v>
      </c>
      <c r="E20">
        <v>2.26796</v>
      </c>
      <c r="F20">
        <v>71.768044000000003</v>
      </c>
      <c r="G20">
        <v>0.85222200000000004</v>
      </c>
      <c r="H20">
        <v>20.270268999999999</v>
      </c>
      <c r="I20">
        <v>3.5405570000000002</v>
      </c>
      <c r="J20">
        <v>15.874366999999999</v>
      </c>
      <c r="K20">
        <v>4.486345</v>
      </c>
      <c r="L20">
        <v>120.5</v>
      </c>
      <c r="M20">
        <v>26.967998999999999</v>
      </c>
      <c r="N20">
        <v>31.644321000000001</v>
      </c>
      <c r="O20">
        <v>30.158819000000001</v>
      </c>
      <c r="P20">
        <v>150</v>
      </c>
      <c r="Q20">
        <v>2.8</v>
      </c>
      <c r="U20">
        <v>167.56389214999999</v>
      </c>
      <c r="V20">
        <v>70.279015259999994</v>
      </c>
      <c r="W20">
        <f t="shared" si="0"/>
        <v>25.030227015017292</v>
      </c>
    </row>
    <row r="21" spans="1:23" x14ac:dyDescent="0.2">
      <c r="A21">
        <v>8.5463330000000006</v>
      </c>
      <c r="B21">
        <v>2.6944620000000001</v>
      </c>
      <c r="C21">
        <v>30.618884999999999</v>
      </c>
      <c r="D21">
        <v>8.7482530000000001</v>
      </c>
      <c r="E21">
        <v>2.2661959999999999</v>
      </c>
      <c r="F21">
        <v>70.695023000000006</v>
      </c>
      <c r="G21">
        <v>0.84105700000000005</v>
      </c>
      <c r="H21">
        <v>22.19482</v>
      </c>
      <c r="I21">
        <v>3.1852040000000001</v>
      </c>
      <c r="J21">
        <v>15.746076</v>
      </c>
      <c r="K21">
        <v>4.5503499999999999</v>
      </c>
      <c r="L21">
        <v>120</v>
      </c>
      <c r="M21">
        <v>26.237158000000001</v>
      </c>
      <c r="N21">
        <v>31.195464999999999</v>
      </c>
      <c r="O21">
        <v>30.375879000000001</v>
      </c>
      <c r="P21">
        <v>150</v>
      </c>
      <c r="U21">
        <v>171.19147391000001</v>
      </c>
      <c r="V21">
        <v>78.41516292</v>
      </c>
      <c r="W21">
        <f t="shared" si="0"/>
        <v>26.756899468577501</v>
      </c>
    </row>
    <row r="22" spans="1:23" x14ac:dyDescent="0.2">
      <c r="A22">
        <v>9.0341670000000001</v>
      </c>
      <c r="B22">
        <v>2.727811</v>
      </c>
      <c r="C22">
        <v>30.997848999999999</v>
      </c>
      <c r="D22">
        <v>8.8565280000000008</v>
      </c>
      <c r="E22">
        <v>2.3664299999999998</v>
      </c>
      <c r="F22">
        <v>75.846442999999994</v>
      </c>
      <c r="G22">
        <v>0.86751999999999996</v>
      </c>
      <c r="H22">
        <v>22.548684999999999</v>
      </c>
      <c r="I22">
        <v>3.3636750000000002</v>
      </c>
      <c r="J22">
        <v>16.010334</v>
      </c>
      <c r="K22">
        <v>4.4298919999999997</v>
      </c>
      <c r="L22">
        <v>122</v>
      </c>
      <c r="M22">
        <v>27.804877999999999</v>
      </c>
      <c r="N22">
        <v>32.050998999999997</v>
      </c>
      <c r="O22">
        <v>29.528794999999999</v>
      </c>
      <c r="P22">
        <v>175</v>
      </c>
      <c r="U22">
        <v>163.02132982000001</v>
      </c>
      <c r="V22">
        <v>60.090696889999997</v>
      </c>
      <c r="W22">
        <f t="shared" si="0"/>
        <v>22.610927511249585</v>
      </c>
    </row>
    <row r="23" spans="1:23" x14ac:dyDescent="0.2">
      <c r="A23">
        <v>9.5371690000000005</v>
      </c>
      <c r="B23">
        <v>2.5568550000000001</v>
      </c>
      <c r="C23">
        <v>29.05517</v>
      </c>
      <c r="D23">
        <v>8.3014770000000002</v>
      </c>
      <c r="E23">
        <v>2.2091880000000002</v>
      </c>
      <c r="F23">
        <v>71.187897000000007</v>
      </c>
      <c r="G23">
        <v>0.86402500000000004</v>
      </c>
      <c r="H23">
        <v>23.856857000000002</v>
      </c>
      <c r="I23">
        <v>2.983959</v>
      </c>
      <c r="J23">
        <v>16.020583999999999</v>
      </c>
      <c r="K23">
        <v>4.4063910000000002</v>
      </c>
      <c r="L23">
        <v>122</v>
      </c>
      <c r="M23">
        <v>27.841975999999999</v>
      </c>
      <c r="N23">
        <v>32.223564000000003</v>
      </c>
      <c r="O23">
        <v>29.382186999999998</v>
      </c>
      <c r="P23">
        <v>175</v>
      </c>
      <c r="U23">
        <v>151.12907129000001</v>
      </c>
      <c r="V23">
        <v>33.418059890000002</v>
      </c>
      <c r="W23">
        <f t="shared" si="0"/>
        <v>14.631377174277656</v>
      </c>
    </row>
    <row r="24" spans="1:23" x14ac:dyDescent="0.2">
      <c r="A24">
        <v>10.002668</v>
      </c>
      <c r="B24">
        <v>2.9619149999999999</v>
      </c>
      <c r="C24">
        <v>33.658130999999997</v>
      </c>
      <c r="D24">
        <v>9.6166090000000004</v>
      </c>
      <c r="E24">
        <v>2.441608</v>
      </c>
      <c r="F24">
        <v>76.598952999999995</v>
      </c>
      <c r="G24">
        <v>0.82433400000000001</v>
      </c>
      <c r="H24">
        <v>21.482275000000001</v>
      </c>
      <c r="I24">
        <v>3.5656819999999998</v>
      </c>
      <c r="J24">
        <v>15.689771</v>
      </c>
      <c r="K24">
        <v>4.5249639999999998</v>
      </c>
      <c r="L24">
        <v>122.5</v>
      </c>
      <c r="M24">
        <v>25.86129</v>
      </c>
      <c r="N24">
        <v>31.372335</v>
      </c>
      <c r="O24">
        <v>30.313279999999999</v>
      </c>
      <c r="P24">
        <v>175</v>
      </c>
      <c r="U24">
        <v>173.57533017</v>
      </c>
      <c r="V24">
        <v>83.761811949999995</v>
      </c>
      <c r="W24">
        <f t="shared" si="0"/>
        <v>27.801617468399641</v>
      </c>
    </row>
    <row r="25" spans="1:23" x14ac:dyDescent="0.2">
      <c r="A25">
        <v>10.519669</v>
      </c>
      <c r="B25">
        <v>2.9241459999999999</v>
      </c>
      <c r="C25">
        <v>33.228931000000003</v>
      </c>
      <c r="D25">
        <v>9.4939800000000005</v>
      </c>
      <c r="E25">
        <v>2.4833980000000002</v>
      </c>
      <c r="F25">
        <v>79.020179999999996</v>
      </c>
      <c r="G25">
        <v>0.84927299999999994</v>
      </c>
      <c r="H25">
        <v>25.145068999999999</v>
      </c>
      <c r="I25">
        <v>3.1425719999999999</v>
      </c>
      <c r="J25">
        <v>15.887935000000001</v>
      </c>
      <c r="K25">
        <v>4.4618909999999996</v>
      </c>
      <c r="L25">
        <v>127</v>
      </c>
      <c r="M25">
        <v>27.023336</v>
      </c>
      <c r="N25">
        <v>31.819375999999998</v>
      </c>
      <c r="O25">
        <v>29.746158999999999</v>
      </c>
      <c r="P25">
        <v>175</v>
      </c>
      <c r="U25">
        <v>175.05105338999999</v>
      </c>
      <c r="V25">
        <v>87.071648319999994</v>
      </c>
      <c r="W25">
        <f t="shared" si="0"/>
        <v>28.414977006425779</v>
      </c>
    </row>
    <row r="26" spans="1:23" x14ac:dyDescent="0.2">
      <c r="A26">
        <v>11.026668000000001</v>
      </c>
      <c r="B26">
        <v>2.898469</v>
      </c>
      <c r="C26">
        <v>32.937153000000002</v>
      </c>
      <c r="D26">
        <v>9.410615</v>
      </c>
      <c r="E26">
        <v>2.5024649999999999</v>
      </c>
      <c r="F26">
        <v>79.415717999999998</v>
      </c>
      <c r="G26">
        <v>0.863375</v>
      </c>
      <c r="H26">
        <v>21.696251</v>
      </c>
      <c r="I26">
        <v>3.6603430000000001</v>
      </c>
      <c r="J26">
        <v>15.941946</v>
      </c>
      <c r="K26">
        <v>4.4736140000000004</v>
      </c>
      <c r="L26">
        <v>129</v>
      </c>
      <c r="M26">
        <v>27.399190999999998</v>
      </c>
      <c r="N26">
        <v>31.734998999999998</v>
      </c>
      <c r="O26">
        <v>29.847332000000002</v>
      </c>
      <c r="P26">
        <v>175</v>
      </c>
      <c r="U26">
        <v>163.80484486</v>
      </c>
      <c r="V26">
        <v>61.848009179999998</v>
      </c>
      <c r="W26">
        <f t="shared" si="0"/>
        <v>23.050069500862019</v>
      </c>
    </row>
    <row r="27" spans="1:23" x14ac:dyDescent="0.2">
      <c r="A27">
        <v>11.533834000000001</v>
      </c>
      <c r="B27">
        <v>3.0509559999999998</v>
      </c>
      <c r="C27">
        <v>34.669955999999999</v>
      </c>
      <c r="D27">
        <v>9.9057019999999998</v>
      </c>
      <c r="E27">
        <v>2.653111</v>
      </c>
      <c r="F27">
        <v>85.251472000000007</v>
      </c>
      <c r="G27">
        <v>0.86960000000000004</v>
      </c>
      <c r="H27">
        <v>23.66086</v>
      </c>
      <c r="I27">
        <v>3.603059</v>
      </c>
      <c r="J27">
        <v>16.032377</v>
      </c>
      <c r="K27">
        <v>4.4187329999999996</v>
      </c>
      <c r="L27">
        <v>132</v>
      </c>
      <c r="M27">
        <v>27.942543000000001</v>
      </c>
      <c r="N27">
        <v>32.132637000000003</v>
      </c>
      <c r="O27">
        <v>29.422288999999999</v>
      </c>
      <c r="P27">
        <v>175</v>
      </c>
      <c r="Q27">
        <v>3.4</v>
      </c>
      <c r="U27">
        <v>184.88828237000001</v>
      </c>
      <c r="V27">
        <v>109.1351476</v>
      </c>
      <c r="W27">
        <f t="shared" si="0"/>
        <v>31.926099622037519</v>
      </c>
    </row>
    <row r="28" spans="1:23" x14ac:dyDescent="0.2">
      <c r="A28">
        <v>12.033333000000001</v>
      </c>
      <c r="B28">
        <v>2.8447819999999999</v>
      </c>
      <c r="C28">
        <v>32.327067999999997</v>
      </c>
      <c r="D28">
        <v>9.2363049999999998</v>
      </c>
      <c r="E28">
        <v>2.4735140000000002</v>
      </c>
      <c r="F28">
        <v>75.727455000000006</v>
      </c>
      <c r="G28">
        <v>0.86949200000000004</v>
      </c>
      <c r="H28">
        <v>20.020021</v>
      </c>
      <c r="I28">
        <v>3.7825859999999998</v>
      </c>
      <c r="J28">
        <v>15.789129000000001</v>
      </c>
      <c r="K28">
        <v>4.6357460000000001</v>
      </c>
      <c r="L28">
        <v>130</v>
      </c>
      <c r="M28">
        <v>26.619776000000002</v>
      </c>
      <c r="N28">
        <v>30.61533</v>
      </c>
      <c r="O28">
        <v>31.325078999999999</v>
      </c>
      <c r="P28">
        <v>200</v>
      </c>
    </row>
    <row r="29" spans="1:23" x14ac:dyDescent="0.2">
      <c r="A29">
        <v>12.511333</v>
      </c>
      <c r="B29">
        <v>3.1837219999999999</v>
      </c>
      <c r="C29">
        <v>36.178654000000002</v>
      </c>
      <c r="D29">
        <v>10.336759000000001</v>
      </c>
      <c r="E29">
        <v>2.7572009999999998</v>
      </c>
      <c r="F29">
        <v>87.009467999999998</v>
      </c>
      <c r="G29">
        <v>0.866031</v>
      </c>
      <c r="H29">
        <v>25.104603000000001</v>
      </c>
      <c r="I29">
        <v>3.4658769999999999</v>
      </c>
      <c r="J29">
        <v>15.926363</v>
      </c>
      <c r="K29">
        <v>4.4985910000000002</v>
      </c>
      <c r="L29">
        <v>130.5</v>
      </c>
      <c r="M29">
        <v>27.329484999999998</v>
      </c>
      <c r="N29">
        <v>31.557171</v>
      </c>
      <c r="O29">
        <v>30.103672</v>
      </c>
      <c r="P29">
        <v>200</v>
      </c>
    </row>
    <row r="30" spans="1:23" x14ac:dyDescent="0.2">
      <c r="A30">
        <v>13.029833999999999</v>
      </c>
      <c r="B30">
        <v>2.9931459999999999</v>
      </c>
      <c r="C30">
        <v>34.013022999999997</v>
      </c>
      <c r="D30">
        <v>9.7180070000000001</v>
      </c>
      <c r="E30">
        <v>2.594096</v>
      </c>
      <c r="F30">
        <v>83.896468999999996</v>
      </c>
      <c r="G30">
        <v>0.86667899999999998</v>
      </c>
      <c r="H30">
        <v>25.072323000000001</v>
      </c>
      <c r="I30">
        <v>3.3461789999999998</v>
      </c>
      <c r="J30">
        <v>16.050646</v>
      </c>
      <c r="K30">
        <v>4.3904880000000004</v>
      </c>
      <c r="L30">
        <v>133</v>
      </c>
      <c r="M30">
        <v>28.029526000000001</v>
      </c>
      <c r="N30">
        <v>32.341309000000003</v>
      </c>
      <c r="O30">
        <v>29.458178</v>
      </c>
      <c r="P30">
        <v>200</v>
      </c>
    </row>
    <row r="31" spans="1:23" x14ac:dyDescent="0.2">
      <c r="A31">
        <v>13.520835</v>
      </c>
      <c r="B31">
        <v>3.238086</v>
      </c>
      <c r="C31">
        <v>36.796424999999999</v>
      </c>
      <c r="D31">
        <v>10.513265000000001</v>
      </c>
      <c r="E31">
        <v>2.776014</v>
      </c>
      <c r="F31">
        <v>88.989799000000005</v>
      </c>
      <c r="G31">
        <v>0.85730099999999998</v>
      </c>
      <c r="H31">
        <v>24.439919</v>
      </c>
      <c r="I31">
        <v>3.6411660000000001</v>
      </c>
      <c r="J31">
        <v>15.963523</v>
      </c>
      <c r="K31">
        <v>4.4291369999999999</v>
      </c>
      <c r="L31">
        <v>135.5</v>
      </c>
      <c r="M31">
        <v>27.482227000000002</v>
      </c>
      <c r="N31">
        <v>32.056683</v>
      </c>
      <c r="O31">
        <v>29.434313</v>
      </c>
      <c r="P31">
        <v>200</v>
      </c>
    </row>
    <row r="32" spans="1:23" x14ac:dyDescent="0.2">
      <c r="A32">
        <v>14.031166000000001</v>
      </c>
      <c r="B32">
        <v>3.217571</v>
      </c>
      <c r="C32">
        <v>36.563308999999997</v>
      </c>
      <c r="D32">
        <v>10.44666</v>
      </c>
      <c r="E32">
        <v>2.758845</v>
      </c>
      <c r="F32">
        <v>86.474968000000004</v>
      </c>
      <c r="G32">
        <v>0.85743100000000005</v>
      </c>
      <c r="H32">
        <v>21.554538999999998</v>
      </c>
      <c r="I32">
        <v>4.0119150000000001</v>
      </c>
      <c r="J32">
        <v>15.851330000000001</v>
      </c>
      <c r="K32">
        <v>4.5288449999999996</v>
      </c>
      <c r="L32">
        <v>137</v>
      </c>
      <c r="M32">
        <v>26.875854</v>
      </c>
      <c r="N32">
        <v>31.344629000000001</v>
      </c>
      <c r="O32">
        <v>30.566839000000002</v>
      </c>
      <c r="P32">
        <v>200</v>
      </c>
    </row>
    <row r="33" spans="1:17" x14ac:dyDescent="0.2">
      <c r="A33">
        <v>14.53</v>
      </c>
      <c r="B33">
        <v>3.4232870000000002</v>
      </c>
      <c r="C33">
        <v>38.900993</v>
      </c>
      <c r="D33">
        <v>11.114570000000001</v>
      </c>
      <c r="E33">
        <v>3.029989</v>
      </c>
      <c r="F33">
        <v>98.039672999999993</v>
      </c>
      <c r="G33">
        <v>0.88511099999999998</v>
      </c>
      <c r="H33">
        <v>26.060808000000002</v>
      </c>
      <c r="I33">
        <v>3.7619579999999999</v>
      </c>
      <c r="J33">
        <v>16.135542000000001</v>
      </c>
      <c r="K33">
        <v>4.3884119999999998</v>
      </c>
      <c r="L33">
        <v>141</v>
      </c>
      <c r="M33">
        <v>28.639042</v>
      </c>
      <c r="N33">
        <v>32.356440999999997</v>
      </c>
      <c r="O33">
        <v>29.394987</v>
      </c>
      <c r="P33">
        <v>200</v>
      </c>
      <c r="Q33">
        <v>4.5</v>
      </c>
    </row>
    <row r="34" spans="1:17" x14ac:dyDescent="0.2">
      <c r="A34">
        <v>15.037169</v>
      </c>
      <c r="B34">
        <v>3.3076189999999999</v>
      </c>
      <c r="C34">
        <v>37.586582</v>
      </c>
      <c r="D34">
        <v>10.739023</v>
      </c>
      <c r="E34">
        <v>2.922285</v>
      </c>
      <c r="F34">
        <v>96.156211999999996</v>
      </c>
      <c r="G34">
        <v>0.88350099999999998</v>
      </c>
      <c r="H34">
        <v>25.632598999999999</v>
      </c>
      <c r="I34">
        <v>3.751325</v>
      </c>
      <c r="J34">
        <v>16.208432999999999</v>
      </c>
      <c r="K34">
        <v>4.3159929999999997</v>
      </c>
      <c r="L34">
        <v>143</v>
      </c>
      <c r="M34">
        <v>29.071127000000001</v>
      </c>
      <c r="N34">
        <v>32.904460999999998</v>
      </c>
      <c r="O34">
        <v>28.862245999999999</v>
      </c>
      <c r="P34">
        <v>225</v>
      </c>
    </row>
    <row r="35" spans="1:17" x14ac:dyDescent="0.2">
      <c r="A35">
        <v>15.525002000000001</v>
      </c>
      <c r="B35">
        <v>3.3501609999999999</v>
      </c>
      <c r="C35">
        <v>38.070011000000001</v>
      </c>
      <c r="D35">
        <v>10.877146</v>
      </c>
      <c r="E35">
        <v>2.9125459999999999</v>
      </c>
      <c r="F35">
        <v>96.851791000000006</v>
      </c>
      <c r="G35">
        <v>0.86937500000000001</v>
      </c>
      <c r="H35">
        <v>26.648447000000001</v>
      </c>
      <c r="I35">
        <v>3.6344249999999998</v>
      </c>
      <c r="J35">
        <v>16.196439999999999</v>
      </c>
      <c r="K35">
        <v>4.271166</v>
      </c>
      <c r="L35">
        <v>142</v>
      </c>
      <c r="M35">
        <v>28.909592</v>
      </c>
      <c r="N35">
        <v>33.253307</v>
      </c>
      <c r="O35">
        <v>28.544954000000001</v>
      </c>
      <c r="P35">
        <v>225</v>
      </c>
    </row>
    <row r="36" spans="1:17" x14ac:dyDescent="0.2">
      <c r="A36">
        <v>16.003836</v>
      </c>
      <c r="B36">
        <v>3.3258960000000002</v>
      </c>
      <c r="C36">
        <v>37.794266</v>
      </c>
      <c r="D36">
        <v>10.798361999999999</v>
      </c>
      <c r="E36">
        <v>2.8683969999999999</v>
      </c>
      <c r="F36">
        <v>93.980689999999996</v>
      </c>
      <c r="G36">
        <v>0.86244299999999996</v>
      </c>
      <c r="H36">
        <v>25.060911000000001</v>
      </c>
      <c r="I36">
        <v>3.7500909999999998</v>
      </c>
      <c r="J36">
        <v>16.094387000000001</v>
      </c>
      <c r="K36">
        <v>4.3343470000000002</v>
      </c>
      <c r="L36">
        <v>142</v>
      </c>
      <c r="M36">
        <v>28.257259000000001</v>
      </c>
      <c r="N36">
        <v>32.764190999999997</v>
      </c>
      <c r="O36">
        <v>28.931941999999999</v>
      </c>
      <c r="P36">
        <v>225</v>
      </c>
    </row>
    <row r="37" spans="1:17" x14ac:dyDescent="0.2">
      <c r="A37">
        <v>16.512335</v>
      </c>
      <c r="B37">
        <v>3.4358070000000001</v>
      </c>
      <c r="C37">
        <v>39.043266000000003</v>
      </c>
      <c r="D37">
        <v>11.155219000000001</v>
      </c>
      <c r="E37">
        <v>3.0147200000000001</v>
      </c>
      <c r="F37">
        <v>97.215767</v>
      </c>
      <c r="G37">
        <v>0.87744200000000006</v>
      </c>
      <c r="H37">
        <v>25.565387999999999</v>
      </c>
      <c r="I37">
        <v>3.802632</v>
      </c>
      <c r="J37">
        <v>16.085204999999998</v>
      </c>
      <c r="K37">
        <v>4.4031830000000003</v>
      </c>
      <c r="L37">
        <v>145</v>
      </c>
      <c r="M37">
        <v>28.294882000000001</v>
      </c>
      <c r="N37">
        <v>32.247025000000001</v>
      </c>
      <c r="O37">
        <v>29.735847</v>
      </c>
      <c r="P37">
        <v>225</v>
      </c>
    </row>
    <row r="38" spans="1:17" x14ac:dyDescent="0.2">
      <c r="A38">
        <v>17.025337</v>
      </c>
      <c r="B38">
        <v>3.4270900000000002</v>
      </c>
      <c r="C38">
        <v>38.944201999999997</v>
      </c>
      <c r="D38">
        <v>11.126915</v>
      </c>
      <c r="E38">
        <v>3.0077859999999998</v>
      </c>
      <c r="F38">
        <v>95.803878999999995</v>
      </c>
      <c r="G38">
        <v>0.87765000000000004</v>
      </c>
      <c r="H38">
        <v>25.341132999999999</v>
      </c>
      <c r="I38">
        <v>3.7805680000000002</v>
      </c>
      <c r="J38">
        <v>16.026057999999999</v>
      </c>
      <c r="K38">
        <v>4.4572989999999999</v>
      </c>
      <c r="L38">
        <v>145</v>
      </c>
      <c r="M38">
        <v>27.954879999999999</v>
      </c>
      <c r="N38">
        <v>31.851965</v>
      </c>
      <c r="O38">
        <v>29.798241000000001</v>
      </c>
      <c r="P38">
        <v>225</v>
      </c>
    </row>
    <row r="39" spans="1:17" x14ac:dyDescent="0.2">
      <c r="A39">
        <v>17.503672000000002</v>
      </c>
      <c r="B39">
        <v>3.5009700000000001</v>
      </c>
      <c r="C39">
        <v>39.783745000000003</v>
      </c>
      <c r="D39">
        <v>11.366784000000001</v>
      </c>
      <c r="E39">
        <v>3.0270060000000001</v>
      </c>
      <c r="F39">
        <v>96.592178000000004</v>
      </c>
      <c r="G39">
        <v>0.86461900000000003</v>
      </c>
      <c r="H39">
        <v>25.087107</v>
      </c>
      <c r="I39">
        <v>3.8502719999999999</v>
      </c>
      <c r="J39">
        <v>15.975135</v>
      </c>
      <c r="K39">
        <v>4.4492770000000004</v>
      </c>
      <c r="L39">
        <v>145</v>
      </c>
      <c r="M39">
        <v>27.590122000000001</v>
      </c>
      <c r="N39">
        <v>31.910135</v>
      </c>
      <c r="O39">
        <v>29.866135</v>
      </c>
      <c r="P39">
        <v>225</v>
      </c>
      <c r="Q39">
        <v>5.6</v>
      </c>
    </row>
    <row r="40" spans="1:17" x14ac:dyDescent="0.2">
      <c r="A40">
        <v>18.028172000000001</v>
      </c>
      <c r="B40">
        <v>3.6307849999999999</v>
      </c>
      <c r="C40">
        <v>41.258918999999999</v>
      </c>
      <c r="D40">
        <v>11.788262</v>
      </c>
      <c r="E40">
        <v>3.216402</v>
      </c>
      <c r="F40">
        <v>105.90898900000001</v>
      </c>
      <c r="G40">
        <v>0.88586900000000002</v>
      </c>
      <c r="H40">
        <v>30.505243</v>
      </c>
      <c r="I40">
        <v>3.4718290000000001</v>
      </c>
      <c r="J40">
        <v>16.221996000000001</v>
      </c>
      <c r="K40">
        <v>4.3129580000000001</v>
      </c>
      <c r="L40">
        <v>148</v>
      </c>
      <c r="M40">
        <v>29.169722</v>
      </c>
      <c r="N40">
        <v>32.927788</v>
      </c>
      <c r="O40">
        <v>28.801859</v>
      </c>
      <c r="P40">
        <v>250</v>
      </c>
    </row>
    <row r="41" spans="1:17" x14ac:dyDescent="0.2">
      <c r="A41">
        <v>18.513508000000002</v>
      </c>
      <c r="B41">
        <v>3.569598</v>
      </c>
      <c r="C41">
        <v>40.563617999999998</v>
      </c>
      <c r="D41">
        <v>11.589605000000001</v>
      </c>
      <c r="E41">
        <v>3.2133419999999999</v>
      </c>
      <c r="F41">
        <v>106.44297</v>
      </c>
      <c r="G41">
        <v>0.90019700000000002</v>
      </c>
      <c r="H41">
        <v>28.846153000000001</v>
      </c>
      <c r="I41">
        <v>3.6900230000000001</v>
      </c>
      <c r="J41">
        <v>16.310410999999998</v>
      </c>
      <c r="K41">
        <v>4.2874480000000004</v>
      </c>
      <c r="L41">
        <v>148</v>
      </c>
      <c r="M41">
        <v>29.819315</v>
      </c>
      <c r="N41">
        <v>33.125317000000003</v>
      </c>
      <c r="O41">
        <v>28.601047999999999</v>
      </c>
      <c r="P41">
        <v>250</v>
      </c>
    </row>
    <row r="42" spans="1:17" x14ac:dyDescent="0.2">
      <c r="A42">
        <v>19.00601</v>
      </c>
      <c r="B42">
        <v>3.5615420000000002</v>
      </c>
      <c r="C42">
        <v>40.472065000000001</v>
      </c>
      <c r="D42">
        <v>11.563447</v>
      </c>
      <c r="E42">
        <v>3.1717749999999998</v>
      </c>
      <c r="F42">
        <v>106.176292</v>
      </c>
      <c r="G42">
        <v>0.89056199999999996</v>
      </c>
      <c r="H42">
        <v>28.426393999999998</v>
      </c>
      <c r="I42">
        <v>3.735131</v>
      </c>
      <c r="J42">
        <v>16.318777000000001</v>
      </c>
      <c r="K42">
        <v>4.2430539999999999</v>
      </c>
      <c r="L42">
        <v>150.5</v>
      </c>
      <c r="M42">
        <v>29.811889999999998</v>
      </c>
      <c r="N42">
        <v>33.475352999999998</v>
      </c>
      <c r="O42">
        <v>28.224630000000001</v>
      </c>
      <c r="P42">
        <v>250</v>
      </c>
    </row>
    <row r="43" spans="1:17" x14ac:dyDescent="0.2">
      <c r="A43">
        <v>19.513176000000001</v>
      </c>
      <c r="B43">
        <v>3.599863</v>
      </c>
      <c r="C43">
        <v>40.907527999999999</v>
      </c>
      <c r="D43">
        <v>11.687865</v>
      </c>
      <c r="E43">
        <v>3.2017250000000002</v>
      </c>
      <c r="F43">
        <v>107.646652</v>
      </c>
      <c r="G43">
        <v>0.88940200000000003</v>
      </c>
      <c r="H43">
        <v>27.604337999999998</v>
      </c>
      <c r="I43">
        <v>3.8996279999999999</v>
      </c>
      <c r="J43">
        <v>16.333969</v>
      </c>
      <c r="K43">
        <v>4.2247919999999999</v>
      </c>
      <c r="L43">
        <v>152</v>
      </c>
      <c r="M43">
        <v>29.902988000000001</v>
      </c>
      <c r="N43">
        <v>33.621456000000002</v>
      </c>
      <c r="O43">
        <v>28.305060999999998</v>
      </c>
      <c r="P43">
        <v>250</v>
      </c>
    </row>
    <row r="44" spans="1:17" x14ac:dyDescent="0.2">
      <c r="A44">
        <v>20.010344</v>
      </c>
      <c r="B44">
        <v>3.7836970000000001</v>
      </c>
      <c r="C44">
        <v>42.996558999999998</v>
      </c>
      <c r="D44">
        <v>12.284731000000001</v>
      </c>
      <c r="E44">
        <v>3.4487969999999999</v>
      </c>
      <c r="F44">
        <v>115.420197</v>
      </c>
      <c r="G44">
        <v>0.91148899999999999</v>
      </c>
      <c r="H44">
        <v>30.170971000000002</v>
      </c>
      <c r="I44">
        <v>3.8255379999999999</v>
      </c>
      <c r="J44">
        <v>16.403289999999998</v>
      </c>
      <c r="K44">
        <v>4.2440850000000001</v>
      </c>
      <c r="L44">
        <v>152</v>
      </c>
      <c r="M44">
        <v>30.504608000000001</v>
      </c>
      <c r="N44">
        <v>33.466800999999997</v>
      </c>
      <c r="O44">
        <v>28.467192000000001</v>
      </c>
      <c r="P44">
        <v>250</v>
      </c>
    </row>
    <row r="45" spans="1:17" x14ac:dyDescent="0.2">
      <c r="A45">
        <v>20.525005</v>
      </c>
      <c r="B45">
        <v>3.7444730000000002</v>
      </c>
      <c r="C45">
        <v>42.550826999999998</v>
      </c>
      <c r="D45">
        <v>12.157379000000001</v>
      </c>
      <c r="E45">
        <v>3.4100079999999999</v>
      </c>
      <c r="F45">
        <v>114.507233</v>
      </c>
      <c r="G45">
        <v>0.91067799999999999</v>
      </c>
      <c r="H45">
        <v>31.088083000000001</v>
      </c>
      <c r="I45">
        <v>3.683316</v>
      </c>
      <c r="J45">
        <v>16.415281</v>
      </c>
      <c r="K45">
        <v>4.229946</v>
      </c>
      <c r="L45">
        <v>154</v>
      </c>
      <c r="M45">
        <v>30.580335999999999</v>
      </c>
      <c r="N45">
        <v>33.579749999999997</v>
      </c>
      <c r="O45">
        <v>28.338681999999999</v>
      </c>
      <c r="P45">
        <v>250</v>
      </c>
      <c r="Q45">
        <v>7.1</v>
      </c>
    </row>
    <row r="46" spans="1:17" x14ac:dyDescent="0.2">
      <c r="A46">
        <v>21.020171999999999</v>
      </c>
      <c r="B46">
        <v>3.799274</v>
      </c>
      <c r="C46">
        <v>43.173569000000001</v>
      </c>
      <c r="D46">
        <v>12.335305</v>
      </c>
      <c r="E46">
        <v>3.436957</v>
      </c>
      <c r="F46">
        <v>120.967293</v>
      </c>
      <c r="G46">
        <v>0.90463499999999997</v>
      </c>
      <c r="H46">
        <v>32.312351</v>
      </c>
      <c r="I46">
        <v>3.7436859999999998</v>
      </c>
      <c r="J46">
        <v>16.599428</v>
      </c>
      <c r="K46">
        <v>4.0375439999999996</v>
      </c>
      <c r="L46">
        <v>154</v>
      </c>
      <c r="M46">
        <v>31.839580999999999</v>
      </c>
      <c r="N46">
        <v>35.196044999999998</v>
      </c>
      <c r="O46">
        <v>26.820277999999998</v>
      </c>
      <c r="P46">
        <v>275</v>
      </c>
    </row>
    <row r="47" spans="1:17" x14ac:dyDescent="0.2">
      <c r="A47">
        <v>21.516338000000001</v>
      </c>
      <c r="B47">
        <v>3.7504909999999998</v>
      </c>
      <c r="C47">
        <v>42.619213000000002</v>
      </c>
      <c r="D47">
        <v>12.176918000000001</v>
      </c>
      <c r="E47">
        <v>3.3960309999999998</v>
      </c>
      <c r="F47">
        <v>120.71360799999999</v>
      </c>
      <c r="G47">
        <v>0.90549000000000002</v>
      </c>
      <c r="H47">
        <v>32.247222999999998</v>
      </c>
      <c r="I47">
        <v>3.7433800000000002</v>
      </c>
      <c r="J47">
        <v>16.645264000000001</v>
      </c>
      <c r="K47">
        <v>3.998243</v>
      </c>
      <c r="L47">
        <v>155</v>
      </c>
      <c r="M47">
        <v>32.186084999999999</v>
      </c>
      <c r="N47">
        <v>35.545493999999998</v>
      </c>
      <c r="O47">
        <v>26.762791</v>
      </c>
      <c r="P47">
        <v>275</v>
      </c>
    </row>
    <row r="48" spans="1:17" x14ac:dyDescent="0.2">
      <c r="A48">
        <v>22.023510000000002</v>
      </c>
      <c r="B48">
        <v>3.8358240000000001</v>
      </c>
      <c r="C48">
        <v>43.588912999999998</v>
      </c>
      <c r="D48">
        <v>12.453975</v>
      </c>
      <c r="E48">
        <v>3.4912990000000002</v>
      </c>
      <c r="F48">
        <v>122.01747899999999</v>
      </c>
      <c r="G48">
        <v>0.91018200000000005</v>
      </c>
      <c r="H48">
        <v>31.547813000000001</v>
      </c>
      <c r="I48">
        <v>3.8677000000000001</v>
      </c>
      <c r="J48">
        <v>16.590261000000002</v>
      </c>
      <c r="K48">
        <v>4.0657889999999997</v>
      </c>
      <c r="L48">
        <v>156</v>
      </c>
      <c r="M48">
        <v>31.809977</v>
      </c>
      <c r="N48">
        <v>34.949016999999998</v>
      </c>
      <c r="O48">
        <v>27.268208999999999</v>
      </c>
      <c r="P48">
        <v>275</v>
      </c>
    </row>
    <row r="49" spans="1:19" x14ac:dyDescent="0.2">
      <c r="A49">
        <v>22.514012999999998</v>
      </c>
      <c r="B49">
        <v>3.8535210000000002</v>
      </c>
      <c r="C49">
        <v>43.790008999999998</v>
      </c>
      <c r="D49">
        <v>12.511431</v>
      </c>
      <c r="E49">
        <v>3.633051</v>
      </c>
      <c r="F49">
        <v>131.89215100000001</v>
      </c>
      <c r="G49">
        <v>0.94278700000000004</v>
      </c>
      <c r="H49">
        <v>34.658512000000002</v>
      </c>
      <c r="I49">
        <v>3.8054760000000001</v>
      </c>
      <c r="J49">
        <v>16.868601000000002</v>
      </c>
      <c r="K49">
        <v>3.915537</v>
      </c>
      <c r="L49">
        <v>156</v>
      </c>
      <c r="M49">
        <v>34.226402</v>
      </c>
      <c r="N49">
        <v>36.303412999999999</v>
      </c>
      <c r="O49">
        <v>26.087242</v>
      </c>
      <c r="P49">
        <v>275</v>
      </c>
    </row>
    <row r="50" spans="1:19" x14ac:dyDescent="0.2">
      <c r="A50">
        <v>23.030348</v>
      </c>
      <c r="B50">
        <v>3.8390369999999998</v>
      </c>
      <c r="C50">
        <v>43.625416000000001</v>
      </c>
      <c r="D50">
        <v>12.464404</v>
      </c>
      <c r="E50">
        <v>3.6082369999999999</v>
      </c>
      <c r="F50">
        <v>135.15846300000001</v>
      </c>
      <c r="G50">
        <v>0.93988099999999997</v>
      </c>
      <c r="H50">
        <v>34.861198000000002</v>
      </c>
      <c r="I50">
        <v>3.877046</v>
      </c>
      <c r="J50">
        <v>16.984076999999999</v>
      </c>
      <c r="K50">
        <v>3.7960530000000001</v>
      </c>
      <c r="L50">
        <v>158</v>
      </c>
      <c r="M50">
        <v>35.206347999999998</v>
      </c>
      <c r="N50">
        <v>37.458312999999997</v>
      </c>
      <c r="O50">
        <v>25.393537999999999</v>
      </c>
      <c r="P50">
        <v>275</v>
      </c>
    </row>
    <row r="51" spans="1:19" x14ac:dyDescent="0.2">
      <c r="A51">
        <v>23.50318</v>
      </c>
      <c r="B51">
        <v>4.0779709999999998</v>
      </c>
      <c r="C51">
        <v>46.340580000000003</v>
      </c>
      <c r="D51">
        <v>13.240166</v>
      </c>
      <c r="E51">
        <v>3.7639130000000001</v>
      </c>
      <c r="F51">
        <v>140.19859299999999</v>
      </c>
      <c r="G51">
        <v>0.922987</v>
      </c>
      <c r="H51">
        <v>38.068378000000003</v>
      </c>
      <c r="I51">
        <v>3.6828099999999999</v>
      </c>
      <c r="J51">
        <v>16.903645000000001</v>
      </c>
      <c r="K51">
        <v>3.8172809999999999</v>
      </c>
      <c r="L51">
        <v>159</v>
      </c>
      <c r="M51">
        <v>34.379497999999998</v>
      </c>
      <c r="N51">
        <v>37.248095999999997</v>
      </c>
      <c r="O51">
        <v>25.415886</v>
      </c>
      <c r="P51">
        <v>275</v>
      </c>
      <c r="Q51">
        <v>8.8000000000000007</v>
      </c>
    </row>
    <row r="52" spans="1:19" x14ac:dyDescent="0.2">
      <c r="A52">
        <v>24.011845000000001</v>
      </c>
      <c r="B52">
        <v>3.9661949999999999</v>
      </c>
      <c r="C52">
        <v>45.070399999999999</v>
      </c>
      <c r="D52">
        <v>12.877257</v>
      </c>
      <c r="E52">
        <v>3.711379</v>
      </c>
      <c r="F52">
        <v>140.53254699999999</v>
      </c>
      <c r="G52">
        <v>0.93575299999999995</v>
      </c>
      <c r="H52">
        <v>37.352553999999998</v>
      </c>
      <c r="I52">
        <v>3.7623280000000001</v>
      </c>
      <c r="J52">
        <v>17.012699000000001</v>
      </c>
      <c r="K52">
        <v>3.755687</v>
      </c>
      <c r="L52">
        <v>159</v>
      </c>
      <c r="M52">
        <v>35.432586999999998</v>
      </c>
      <c r="N52">
        <v>37.865321999999999</v>
      </c>
      <c r="O52">
        <v>25.025604000000001</v>
      </c>
      <c r="P52">
        <v>300</v>
      </c>
    </row>
    <row r="53" spans="1:19" x14ac:dyDescent="0.2">
      <c r="A53">
        <v>24.515514</v>
      </c>
      <c r="B53">
        <v>3.9532820000000002</v>
      </c>
      <c r="C53">
        <v>44.923659999999998</v>
      </c>
      <c r="D53">
        <v>12.835331999999999</v>
      </c>
      <c r="E53">
        <v>3.678464</v>
      </c>
      <c r="F53">
        <v>139.26750200000001</v>
      </c>
      <c r="G53">
        <v>0.93048299999999995</v>
      </c>
      <c r="H53">
        <v>37.723357999999998</v>
      </c>
      <c r="I53">
        <v>3.691811</v>
      </c>
      <c r="J53">
        <v>16.994389999999999</v>
      </c>
      <c r="K53">
        <v>3.756195</v>
      </c>
      <c r="L53">
        <v>159</v>
      </c>
      <c r="M53">
        <v>35.228324999999998</v>
      </c>
      <c r="N53">
        <v>37.860236999999998</v>
      </c>
      <c r="O53">
        <v>25.103456000000001</v>
      </c>
      <c r="P53">
        <v>300</v>
      </c>
    </row>
    <row r="54" spans="1:19" x14ac:dyDescent="0.2">
      <c r="A54">
        <v>25.003349</v>
      </c>
      <c r="B54">
        <v>4.1681309999999998</v>
      </c>
      <c r="C54">
        <v>47.365127999999999</v>
      </c>
      <c r="D54">
        <v>13.532893</v>
      </c>
      <c r="E54">
        <v>3.91405</v>
      </c>
      <c r="F54">
        <v>156.046402</v>
      </c>
      <c r="G54">
        <v>0.93904200000000004</v>
      </c>
      <c r="H54">
        <v>40.997616000000001</v>
      </c>
      <c r="I54">
        <v>3.8062309999999999</v>
      </c>
      <c r="J54">
        <v>17.219946</v>
      </c>
      <c r="K54">
        <v>3.5690089999999999</v>
      </c>
      <c r="L54">
        <v>161</v>
      </c>
      <c r="M54">
        <v>37.437976999999997</v>
      </c>
      <c r="N54">
        <v>39.868271</v>
      </c>
      <c r="O54">
        <v>23.748671000000002</v>
      </c>
      <c r="P54">
        <v>300</v>
      </c>
    </row>
    <row r="55" spans="1:19" x14ac:dyDescent="0.2">
      <c r="A55">
        <v>25.502354</v>
      </c>
      <c r="B55">
        <v>4.0625650000000002</v>
      </c>
      <c r="C55">
        <v>46.165508000000003</v>
      </c>
      <c r="D55">
        <v>13.190144999999999</v>
      </c>
      <c r="E55">
        <v>3.933408</v>
      </c>
      <c r="F55">
        <v>159.87107800000001</v>
      </c>
      <c r="G55">
        <v>0.96820799999999996</v>
      </c>
      <c r="H55">
        <v>42.084167000000001</v>
      </c>
      <c r="I55">
        <v>3.7988409999999999</v>
      </c>
      <c r="J55">
        <v>17.378595000000001</v>
      </c>
      <c r="K55">
        <v>3.5015740000000002</v>
      </c>
      <c r="L55">
        <v>163</v>
      </c>
      <c r="M55">
        <v>39.352252999999997</v>
      </c>
      <c r="N55">
        <v>40.644421000000001</v>
      </c>
      <c r="O55">
        <v>23.282627000000002</v>
      </c>
      <c r="P55">
        <v>300</v>
      </c>
    </row>
    <row r="56" spans="1:19" x14ac:dyDescent="0.2">
      <c r="A56">
        <v>26.014688</v>
      </c>
      <c r="B56">
        <v>4.1454709999999997</v>
      </c>
      <c r="C56">
        <v>47.107619999999997</v>
      </c>
      <c r="D56">
        <v>13.45932</v>
      </c>
      <c r="E56">
        <v>4.0000239999999998</v>
      </c>
      <c r="F56">
        <v>164.99099699999999</v>
      </c>
      <c r="G56">
        <v>0.96491400000000005</v>
      </c>
      <c r="H56">
        <v>42.940800000000003</v>
      </c>
      <c r="I56">
        <v>3.8422900000000002</v>
      </c>
      <c r="J56">
        <v>17.421016999999999</v>
      </c>
      <c r="K56">
        <v>3.4509669999999999</v>
      </c>
      <c r="L56">
        <v>164</v>
      </c>
      <c r="M56">
        <v>39.800303999999997</v>
      </c>
      <c r="N56">
        <v>41.247498</v>
      </c>
      <c r="O56">
        <v>23.036089</v>
      </c>
      <c r="P56">
        <v>300</v>
      </c>
    </row>
    <row r="57" spans="1:19" x14ac:dyDescent="0.2">
      <c r="A57">
        <v>26.500188999999999</v>
      </c>
      <c r="B57">
        <v>4.1847750000000001</v>
      </c>
      <c r="C57">
        <v>47.554264000000003</v>
      </c>
      <c r="D57">
        <v>13.586931999999999</v>
      </c>
      <c r="E57">
        <v>4.013725</v>
      </c>
      <c r="F57">
        <v>176.815201</v>
      </c>
      <c r="G57">
        <v>0.95912600000000003</v>
      </c>
      <c r="H57">
        <v>51.493313000000001</v>
      </c>
      <c r="I57">
        <v>3.433751</v>
      </c>
      <c r="J57">
        <v>17.628661999999998</v>
      </c>
      <c r="K57">
        <v>3.2337739999999999</v>
      </c>
      <c r="L57">
        <v>165</v>
      </c>
      <c r="M57">
        <v>42.252018</v>
      </c>
      <c r="N57">
        <v>44.052647</v>
      </c>
      <c r="O57">
        <v>21.443764000000002</v>
      </c>
      <c r="P57">
        <v>300</v>
      </c>
    </row>
    <row r="58" spans="1:19" x14ac:dyDescent="0.2">
      <c r="A58">
        <v>27.002188</v>
      </c>
      <c r="B58">
        <v>4.0793480000000004</v>
      </c>
      <c r="C58">
        <v>46.356228000000002</v>
      </c>
      <c r="D58">
        <v>13.244637000000001</v>
      </c>
      <c r="E58">
        <v>3.9427439999999998</v>
      </c>
      <c r="F58">
        <v>187.71727000000001</v>
      </c>
      <c r="G58">
        <v>0.96651299999999996</v>
      </c>
      <c r="H58">
        <v>66.406265000000005</v>
      </c>
      <c r="I58">
        <v>2.8268010000000001</v>
      </c>
      <c r="J58">
        <v>17.894003000000001</v>
      </c>
      <c r="K58">
        <v>2.9950800000000002</v>
      </c>
      <c r="L58">
        <v>165</v>
      </c>
      <c r="M58">
        <v>46.016486999999998</v>
      </c>
      <c r="N58">
        <v>47.610821000000001</v>
      </c>
      <c r="O58">
        <v>19.912416</v>
      </c>
      <c r="P58">
        <v>300</v>
      </c>
      <c r="Q58">
        <v>12.8</v>
      </c>
    </row>
    <row r="59" spans="1:19" x14ac:dyDescent="0.2">
      <c r="J59" s="3"/>
      <c r="K59" s="3"/>
      <c r="L59" s="3"/>
      <c r="M59" s="3"/>
      <c r="N59" s="3"/>
      <c r="O59" s="3"/>
    </row>
    <row r="60" spans="1:19" x14ac:dyDescent="0.2">
      <c r="I60" s="5"/>
      <c r="J60" s="1" t="s">
        <v>30</v>
      </c>
      <c r="K60" s="1"/>
      <c r="L60" s="4"/>
      <c r="M60" s="1" t="s">
        <v>31</v>
      </c>
      <c r="N60" s="1" t="s">
        <v>32</v>
      </c>
      <c r="O60" s="2" t="s">
        <v>33</v>
      </c>
    </row>
    <row r="61" spans="1:19" x14ac:dyDescent="0.2">
      <c r="I61" s="5"/>
      <c r="J61" s="27" t="s">
        <v>68</v>
      </c>
      <c r="K61" s="22"/>
      <c r="L61" s="6"/>
      <c r="M61" s="22">
        <v>22</v>
      </c>
      <c r="N61" s="22">
        <v>180</v>
      </c>
      <c r="O61" s="23" t="s">
        <v>34</v>
      </c>
      <c r="Q61" s="20" t="s">
        <v>48</v>
      </c>
      <c r="R61" s="20" t="s">
        <v>49</v>
      </c>
      <c r="S61" s="20" t="s">
        <v>50</v>
      </c>
    </row>
    <row r="62" spans="1:19" x14ac:dyDescent="0.2">
      <c r="Q62" s="20">
        <v>5</v>
      </c>
      <c r="R62" s="20">
        <v>8</v>
      </c>
      <c r="S62" s="15" t="s">
        <v>51</v>
      </c>
    </row>
    <row r="63" spans="1:19" x14ac:dyDescent="0.2">
      <c r="J63" s="7" t="s">
        <v>35</v>
      </c>
      <c r="K63" s="8"/>
      <c r="L63" s="8"/>
      <c r="M63" s="8" t="s">
        <v>36</v>
      </c>
      <c r="N63" s="8" t="s">
        <v>37</v>
      </c>
      <c r="O63" s="9" t="s">
        <v>38</v>
      </c>
      <c r="Q63" s="20">
        <v>11</v>
      </c>
      <c r="R63" s="20">
        <v>15</v>
      </c>
      <c r="S63" s="16" t="s">
        <v>52</v>
      </c>
    </row>
    <row r="64" spans="1:19" x14ac:dyDescent="0.2">
      <c r="J64" s="10" t="s">
        <v>39</v>
      </c>
      <c r="K64" s="11"/>
      <c r="L64" s="11"/>
      <c r="M64" s="24">
        <v>24.6</v>
      </c>
      <c r="N64" s="25">
        <v>22.5</v>
      </c>
      <c r="O64" s="12">
        <f>M64-N64</f>
        <v>2.1000000000000014</v>
      </c>
      <c r="Q64" s="20">
        <v>15</v>
      </c>
      <c r="R64" s="20">
        <v>24</v>
      </c>
      <c r="S64" s="17" t="s">
        <v>53</v>
      </c>
    </row>
    <row r="65" spans="10:19" x14ac:dyDescent="0.2">
      <c r="J65" s="13" t="s">
        <v>40</v>
      </c>
      <c r="K65" s="6"/>
      <c r="L65" s="6"/>
      <c r="M65" s="26">
        <v>23.8</v>
      </c>
      <c r="N65" s="26">
        <v>11.5</v>
      </c>
      <c r="O65" s="12">
        <f t="shared" ref="O65:O70" si="1">M65-N65</f>
        <v>12.3</v>
      </c>
      <c r="Q65" s="20">
        <v>21</v>
      </c>
      <c r="R65" s="20">
        <v>31</v>
      </c>
      <c r="S65" s="18" t="s">
        <v>54</v>
      </c>
    </row>
    <row r="66" spans="10:19" x14ac:dyDescent="0.2">
      <c r="J66" s="13" t="s">
        <v>41</v>
      </c>
      <c r="K66" s="6"/>
      <c r="L66" s="6"/>
      <c r="M66" s="26">
        <v>8</v>
      </c>
      <c r="N66" s="26">
        <v>4</v>
      </c>
      <c r="O66" s="12">
        <f t="shared" si="1"/>
        <v>4</v>
      </c>
      <c r="Q66" s="20">
        <v>24</v>
      </c>
      <c r="R66" s="20">
        <v>37</v>
      </c>
      <c r="S66" s="19" t="s">
        <v>55</v>
      </c>
    </row>
    <row r="67" spans="10:19" x14ac:dyDescent="0.2">
      <c r="J67" s="13" t="s">
        <v>42</v>
      </c>
      <c r="K67" s="6"/>
      <c r="L67" s="6"/>
      <c r="M67" s="26">
        <v>17</v>
      </c>
      <c r="N67" s="26">
        <v>16</v>
      </c>
      <c r="O67" s="12">
        <f t="shared" si="1"/>
        <v>1</v>
      </c>
    </row>
    <row r="68" spans="10:19" x14ac:dyDescent="0.2">
      <c r="J68" s="13" t="s">
        <v>43</v>
      </c>
      <c r="K68" s="6"/>
      <c r="L68" s="6"/>
      <c r="M68" s="26">
        <v>15</v>
      </c>
      <c r="N68" s="26">
        <v>15</v>
      </c>
      <c r="O68" s="12">
        <f t="shared" si="1"/>
        <v>0</v>
      </c>
    </row>
    <row r="69" spans="10:19" x14ac:dyDescent="0.2">
      <c r="J69" s="13" t="s">
        <v>44</v>
      </c>
      <c r="K69" s="6"/>
      <c r="L69" s="6"/>
      <c r="M69" s="26">
        <v>25</v>
      </c>
      <c r="N69" s="26">
        <v>24</v>
      </c>
      <c r="O69" s="12">
        <f t="shared" si="1"/>
        <v>1</v>
      </c>
    </row>
    <row r="70" spans="10:19" x14ac:dyDescent="0.2">
      <c r="J70" s="13" t="s">
        <v>45</v>
      </c>
      <c r="K70" s="6"/>
      <c r="L70" s="6"/>
      <c r="M70" s="26">
        <v>34</v>
      </c>
      <c r="N70" s="26">
        <v>33</v>
      </c>
      <c r="O70" s="14">
        <f t="shared" si="1"/>
        <v>1</v>
      </c>
    </row>
    <row r="72" spans="10:19" x14ac:dyDescent="0.2">
      <c r="J72" t="s">
        <v>46</v>
      </c>
      <c r="O72" s="21">
        <f>IF(O61="Male", (M84-N84+O84-P84), (M85-N85+O85-P85))</f>
        <v>1.0564729365000001</v>
      </c>
    </row>
    <row r="73" spans="10:19" x14ac:dyDescent="0.2">
      <c r="J73" t="s">
        <v>47</v>
      </c>
      <c r="O73" s="21">
        <f>(495/O72)-450</f>
        <v>18.540161227310307</v>
      </c>
    </row>
    <row r="83" spans="10:16" x14ac:dyDescent="0.2">
      <c r="K83" t="s">
        <v>57</v>
      </c>
      <c r="N83" t="s">
        <v>60</v>
      </c>
      <c r="O83" t="s">
        <v>59</v>
      </c>
      <c r="P83" t="s">
        <v>58</v>
      </c>
    </row>
    <row r="84" spans="10:16" x14ac:dyDescent="0.2">
      <c r="J84" t="s">
        <v>34</v>
      </c>
      <c r="M84">
        <v>1.1120000000000001</v>
      </c>
      <c r="N84">
        <f>0.00043499*((SUM(M64:M70)+SUM(N64:N70))/2)</f>
        <v>5.9463132999999994E-2</v>
      </c>
      <c r="O84" s="21">
        <f>0.00000055*(((SUM(M64:M70)+SUM(N64:N70))/2)^2)</f>
        <v>1.0277789499999999E-2</v>
      </c>
      <c r="P84">
        <f>0.00028826*M61</f>
        <v>6.3417199999999995E-3</v>
      </c>
    </row>
    <row r="85" spans="10:16" x14ac:dyDescent="0.2">
      <c r="J85" t="s">
        <v>56</v>
      </c>
      <c r="M85">
        <v>1.097</v>
      </c>
      <c r="N85">
        <f>0.00046971*((SUM(M64:M70)+SUM(N64:N70))/2)</f>
        <v>6.4209356999999995E-2</v>
      </c>
      <c r="O85" s="21">
        <f>0.00000056*(((SUM(M64:M70)+SUM(N64:N70))/2)^2)</f>
        <v>1.0464658399999998E-2</v>
      </c>
      <c r="P85">
        <f>0.00012828*M61</f>
        <v>2.8221600000000002E-3</v>
      </c>
    </row>
  </sheetData>
  <sheetProtection algorithmName="SHA-512" hashValue="g1XoQNqHnyDu//RQo1jK4z65/dKU0zjq22tFpBBsw0rFQORHWhUjRS1cp+kwLbgdGJL979Fcd6h+D849HWkI6A==" saltValue="zNot6lyjC8yMdG1DOOWt3g==" spinCount="100000" sheet="1" objects="1" scenarios="1"/>
  <conditionalFormatting sqref="O64:O70">
    <cfRule type="cellIs" dxfId="17" priority="8" operator="equal">
      <formula>0</formula>
    </cfRule>
    <cfRule type="cellIs" dxfId="16" priority="9" operator="lessThan">
      <formula>3</formula>
    </cfRule>
    <cfRule type="cellIs" dxfId="15" priority="10" operator="greaterThan">
      <formula>3</formula>
    </cfRule>
  </conditionalFormatting>
  <conditionalFormatting sqref="O73">
    <cfRule type="cellIs" dxfId="14" priority="6" operator="between">
      <formula>5</formula>
      <formula>11</formula>
    </cfRule>
    <cfRule type="cellIs" dxfId="13" priority="5" operator="between">
      <formula>11</formula>
      <formula>15</formula>
    </cfRule>
    <cfRule type="cellIs" dxfId="12" priority="4" operator="between">
      <formula>15</formula>
      <formula>21</formula>
    </cfRule>
    <cfRule type="cellIs" dxfId="11" priority="3" operator="between">
      <formula>21</formula>
      <formula>24</formula>
    </cfRule>
    <cfRule type="cellIs" dxfId="10" priority="2" operator="greaterThan">
      <formula>24</formula>
    </cfRule>
    <cfRule type="cellIs" dxfId="9" priority="1" operator="equal">
      <formula>24</formula>
    </cfRule>
  </conditionalFormatting>
  <dataValidations count="1">
    <dataValidation type="list" allowBlank="1" showInputMessage="1" showErrorMessage="1" sqref="O61" xr:uid="{7B85B40C-970F-9E42-BBE4-C765DEE0E7C6}">
      <formula1>$J$84:$J$85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F0AE-CF6F-164B-BDDF-B0981B461F1D}">
  <dimension ref="A1:S85"/>
  <sheetViews>
    <sheetView tabSelected="1" topLeftCell="D24" zoomScale="61" workbookViewId="0">
      <selection activeCell="T39" sqref="T39"/>
    </sheetView>
  </sheetViews>
  <sheetFormatPr baseColWidth="10" defaultRowHeight="15" x14ac:dyDescent="0.2"/>
  <sheetData>
    <row r="1" spans="1:17" x14ac:dyDescent="0.2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4</v>
      </c>
      <c r="L1" t="s">
        <v>20</v>
      </c>
      <c r="M1" t="s">
        <v>63</v>
      </c>
      <c r="N1" t="s">
        <v>63</v>
      </c>
      <c r="O1" t="s">
        <v>5</v>
      </c>
      <c r="P1" t="s">
        <v>64</v>
      </c>
      <c r="Q1" t="s">
        <v>1</v>
      </c>
    </row>
    <row r="2" spans="1:17" x14ac:dyDescent="0.2">
      <c r="B2" t="s">
        <v>22</v>
      </c>
      <c r="C2" t="s">
        <v>22</v>
      </c>
      <c r="E2" t="s">
        <v>22</v>
      </c>
      <c r="F2" t="s">
        <v>23</v>
      </c>
      <c r="I2" t="s">
        <v>23</v>
      </c>
      <c r="M2" t="s">
        <v>12</v>
      </c>
      <c r="N2" t="s">
        <v>14</v>
      </c>
    </row>
    <row r="3" spans="1:17" x14ac:dyDescent="0.2">
      <c r="A3" t="s">
        <v>24</v>
      </c>
      <c r="B3" t="s">
        <v>6</v>
      </c>
      <c r="C3" t="s">
        <v>7</v>
      </c>
      <c r="E3" t="s">
        <v>6</v>
      </c>
      <c r="F3" t="s">
        <v>6</v>
      </c>
      <c r="H3" t="s">
        <v>8</v>
      </c>
      <c r="I3" t="s">
        <v>25</v>
      </c>
      <c r="J3" t="s">
        <v>26</v>
      </c>
      <c r="K3" t="s">
        <v>26</v>
      </c>
      <c r="L3" t="s">
        <v>9</v>
      </c>
      <c r="M3" t="s">
        <v>10</v>
      </c>
      <c r="N3" t="s">
        <v>10</v>
      </c>
      <c r="O3" t="s">
        <v>27</v>
      </c>
      <c r="P3" t="s">
        <v>0</v>
      </c>
      <c r="Q3" t="s">
        <v>65</v>
      </c>
    </row>
    <row r="4" spans="1:17" x14ac:dyDescent="0.2">
      <c r="A4" t="s">
        <v>2</v>
      </c>
    </row>
    <row r="5" spans="1:17" x14ac:dyDescent="0.2">
      <c r="A5">
        <v>0.54849999999999999</v>
      </c>
      <c r="B5">
        <v>0.28608699999999998</v>
      </c>
      <c r="C5">
        <v>4.4982179999999996</v>
      </c>
      <c r="D5">
        <v>1.2852049999999999</v>
      </c>
      <c r="E5">
        <v>0.207759</v>
      </c>
      <c r="F5">
        <v>10.016462000000001</v>
      </c>
      <c r="G5">
        <v>0.72621199999999997</v>
      </c>
      <c r="H5">
        <v>16.408386</v>
      </c>
      <c r="I5">
        <v>0.61044799999999999</v>
      </c>
      <c r="J5">
        <v>17.150507000000001</v>
      </c>
      <c r="K5">
        <v>2.9519950000000001</v>
      </c>
      <c r="L5">
        <v>74</v>
      </c>
      <c r="M5">
        <v>35.011989999999997</v>
      </c>
      <c r="N5">
        <v>48.211826000000002</v>
      </c>
      <c r="O5">
        <v>19.651297</v>
      </c>
    </row>
    <row r="6" spans="1:17" x14ac:dyDescent="0.2">
      <c r="A6">
        <v>1.0485</v>
      </c>
      <c r="B6">
        <v>0.32301200000000002</v>
      </c>
      <c r="C6">
        <v>5.078805</v>
      </c>
      <c r="D6">
        <v>1.451087</v>
      </c>
      <c r="E6">
        <v>0.232768</v>
      </c>
      <c r="F6">
        <v>11.156643000000001</v>
      </c>
      <c r="G6">
        <v>0.72061600000000003</v>
      </c>
      <c r="H6">
        <v>18</v>
      </c>
      <c r="I6">
        <v>0.61981399999999998</v>
      </c>
      <c r="J6">
        <v>17.103549999999998</v>
      </c>
      <c r="K6">
        <v>2.969106</v>
      </c>
      <c r="L6">
        <v>76</v>
      </c>
      <c r="M6">
        <v>34.539406</v>
      </c>
      <c r="N6">
        <v>47.930396999999999</v>
      </c>
      <c r="O6">
        <v>19.818874000000001</v>
      </c>
    </row>
    <row r="7" spans="1:17" x14ac:dyDescent="0.2">
      <c r="A7">
        <v>1.532667</v>
      </c>
      <c r="B7">
        <v>0.29465400000000003</v>
      </c>
      <c r="C7">
        <v>4.6329250000000002</v>
      </c>
      <c r="D7">
        <v>1.323693</v>
      </c>
      <c r="E7">
        <v>0.21748100000000001</v>
      </c>
      <c r="F7">
        <v>10.376404000000001</v>
      </c>
      <c r="G7">
        <v>0.73809000000000002</v>
      </c>
      <c r="H7">
        <v>18.588640000000002</v>
      </c>
      <c r="I7">
        <v>0.55821200000000004</v>
      </c>
      <c r="J7">
        <v>17.162443</v>
      </c>
      <c r="K7">
        <v>2.9824929999999998</v>
      </c>
      <c r="L7">
        <v>74</v>
      </c>
      <c r="M7">
        <v>35.215556999999997</v>
      </c>
      <c r="N7">
        <v>47.711711999999999</v>
      </c>
      <c r="O7">
        <v>19.880137999999999</v>
      </c>
    </row>
    <row r="8" spans="1:17" x14ac:dyDescent="0.2">
      <c r="A8">
        <v>2.0261670000000001</v>
      </c>
      <c r="B8">
        <v>0.28252899999999997</v>
      </c>
      <c r="C8">
        <v>4.4422790000000001</v>
      </c>
      <c r="D8">
        <v>1.2692220000000001</v>
      </c>
      <c r="E8">
        <v>0.20669100000000001</v>
      </c>
      <c r="F8">
        <v>10.325383</v>
      </c>
      <c r="G8">
        <v>0.73157399999999995</v>
      </c>
      <c r="H8">
        <v>18.237082000000001</v>
      </c>
      <c r="I8">
        <v>0.56617499999999998</v>
      </c>
      <c r="J8">
        <v>17.304867000000002</v>
      </c>
      <c r="K8">
        <v>2.850333</v>
      </c>
      <c r="L8">
        <v>74</v>
      </c>
      <c r="M8">
        <v>36.546284</v>
      </c>
      <c r="N8">
        <v>49.955666000000001</v>
      </c>
      <c r="O8">
        <v>18.997364000000001</v>
      </c>
      <c r="P8">
        <v>50</v>
      </c>
    </row>
    <row r="9" spans="1:17" x14ac:dyDescent="0.2">
      <c r="A9">
        <v>2.5114999999999998</v>
      </c>
      <c r="B9">
        <v>0.49031799999999998</v>
      </c>
      <c r="C9">
        <v>7.7093970000000001</v>
      </c>
      <c r="D9">
        <v>2.2026849999999998</v>
      </c>
      <c r="E9">
        <v>0.35894100000000001</v>
      </c>
      <c r="F9">
        <v>16.674282000000002</v>
      </c>
      <c r="G9">
        <v>0.73205799999999999</v>
      </c>
      <c r="H9">
        <v>24.725275</v>
      </c>
      <c r="I9">
        <v>0.67438200000000004</v>
      </c>
      <c r="J9">
        <v>17.033770000000001</v>
      </c>
      <c r="K9">
        <v>3.0621649999999998</v>
      </c>
      <c r="L9">
        <v>86</v>
      </c>
      <c r="M9">
        <v>34.007103000000001</v>
      </c>
      <c r="N9">
        <v>46.454113</v>
      </c>
      <c r="O9">
        <v>20.526415</v>
      </c>
      <c r="P9">
        <v>50</v>
      </c>
    </row>
    <row r="10" spans="1:17" x14ac:dyDescent="0.2">
      <c r="A10">
        <v>3.056</v>
      </c>
      <c r="B10">
        <v>0.70935099999999995</v>
      </c>
      <c r="C10">
        <v>11.153312</v>
      </c>
      <c r="D10">
        <v>3.186661</v>
      </c>
      <c r="E10">
        <v>0.51383999999999996</v>
      </c>
      <c r="F10">
        <v>20.107137999999999</v>
      </c>
      <c r="G10">
        <v>0.72438100000000005</v>
      </c>
      <c r="H10">
        <v>20.202020999999998</v>
      </c>
      <c r="I10">
        <v>0.99530300000000005</v>
      </c>
      <c r="J10">
        <v>16.263573000000001</v>
      </c>
      <c r="K10">
        <v>3.6277529999999998</v>
      </c>
      <c r="L10">
        <v>94</v>
      </c>
      <c r="M10">
        <v>28.345839000000002</v>
      </c>
      <c r="N10">
        <v>39.131129999999999</v>
      </c>
      <c r="O10">
        <v>24.280504000000001</v>
      </c>
      <c r="P10">
        <v>50</v>
      </c>
    </row>
    <row r="11" spans="1:17" x14ac:dyDescent="0.2">
      <c r="A11">
        <v>3.5363329999999999</v>
      </c>
      <c r="B11">
        <v>0.91103100000000004</v>
      </c>
      <c r="C11">
        <v>14.324382999999999</v>
      </c>
      <c r="D11">
        <v>4.0926809999999998</v>
      </c>
      <c r="E11">
        <v>0.62515500000000002</v>
      </c>
      <c r="F11">
        <v>22.291449</v>
      </c>
      <c r="G11">
        <v>0.68620599999999998</v>
      </c>
      <c r="H11">
        <v>20.818874000000001</v>
      </c>
      <c r="I11">
        <v>1.0707329999999999</v>
      </c>
      <c r="J11">
        <v>15.569928000000001</v>
      </c>
      <c r="K11">
        <v>3.9773800000000001</v>
      </c>
      <c r="L11">
        <v>100</v>
      </c>
      <c r="M11">
        <v>24.468384</v>
      </c>
      <c r="N11">
        <v>35.657496999999999</v>
      </c>
      <c r="O11">
        <v>26.606255000000001</v>
      </c>
      <c r="P11">
        <v>50</v>
      </c>
    </row>
    <row r="12" spans="1:17" x14ac:dyDescent="0.2">
      <c r="A12">
        <v>4.0333329999999998</v>
      </c>
      <c r="B12">
        <v>0.88167399999999996</v>
      </c>
      <c r="C12">
        <v>13.862803</v>
      </c>
      <c r="D12">
        <v>3.960801</v>
      </c>
      <c r="E12">
        <v>0.60071099999999999</v>
      </c>
      <c r="F12">
        <v>20.901125</v>
      </c>
      <c r="G12">
        <v>0.68132999999999999</v>
      </c>
      <c r="H12">
        <v>16.096581</v>
      </c>
      <c r="I12">
        <v>1.2984819999999999</v>
      </c>
      <c r="J12">
        <v>15.40363</v>
      </c>
      <c r="K12">
        <v>4.0751169999999997</v>
      </c>
      <c r="L12">
        <v>102</v>
      </c>
      <c r="M12">
        <v>23.706175000000002</v>
      </c>
      <c r="N12">
        <v>34.793968</v>
      </c>
      <c r="O12">
        <v>27.262512000000001</v>
      </c>
      <c r="P12">
        <v>50</v>
      </c>
    </row>
    <row r="13" spans="1:17" x14ac:dyDescent="0.2">
      <c r="A13">
        <v>4.5465</v>
      </c>
      <c r="B13">
        <v>0.99270199999999997</v>
      </c>
      <c r="C13">
        <v>15.608528</v>
      </c>
      <c r="D13">
        <v>4.4595789999999997</v>
      </c>
      <c r="E13">
        <v>0.677064</v>
      </c>
      <c r="F13">
        <v>21.198523999999999</v>
      </c>
      <c r="G13">
        <v>0.68204100000000001</v>
      </c>
      <c r="H13">
        <v>15.589478</v>
      </c>
      <c r="I13">
        <v>1.3597969999999999</v>
      </c>
      <c r="J13">
        <v>14.794022999999999</v>
      </c>
      <c r="K13">
        <v>4.5241870000000004</v>
      </c>
      <c r="L13">
        <v>102</v>
      </c>
      <c r="M13">
        <v>21.354361000000001</v>
      </c>
      <c r="N13">
        <v>31.309498000000001</v>
      </c>
      <c r="O13">
        <v>30.104628000000002</v>
      </c>
      <c r="P13">
        <v>50</v>
      </c>
    </row>
    <row r="14" spans="1:17" x14ac:dyDescent="0.2">
      <c r="A14">
        <v>5.0389999999999997</v>
      </c>
      <c r="B14">
        <v>1.1235660000000001</v>
      </c>
      <c r="C14">
        <v>17.666128</v>
      </c>
      <c r="D14">
        <v>5.0474649999999999</v>
      </c>
      <c r="E14">
        <v>0.78560700000000006</v>
      </c>
      <c r="F14">
        <v>24.82864</v>
      </c>
      <c r="G14">
        <v>0.69920899999999997</v>
      </c>
      <c r="H14">
        <v>20.304566999999999</v>
      </c>
      <c r="I14">
        <v>1.2228110000000001</v>
      </c>
      <c r="J14">
        <v>14.977702000000001</v>
      </c>
      <c r="K14">
        <v>4.4822819999999997</v>
      </c>
      <c r="L14">
        <v>103</v>
      </c>
      <c r="M14">
        <v>22.098075999999999</v>
      </c>
      <c r="N14">
        <v>31.604389000000001</v>
      </c>
      <c r="O14">
        <v>29.902391000000001</v>
      </c>
      <c r="P14">
        <v>50</v>
      </c>
    </row>
    <row r="15" spans="1:17" x14ac:dyDescent="0.2">
      <c r="A15">
        <v>5.5051670000000001</v>
      </c>
      <c r="B15">
        <v>1.01939</v>
      </c>
      <c r="C15">
        <v>16.028147000000001</v>
      </c>
      <c r="D15">
        <v>4.5794709999999998</v>
      </c>
      <c r="E15">
        <v>0.74808600000000003</v>
      </c>
      <c r="F15">
        <v>24.674364000000001</v>
      </c>
      <c r="G15">
        <v>0.73385699999999998</v>
      </c>
      <c r="H15">
        <v>19.3064</v>
      </c>
      <c r="I15">
        <v>1.278041</v>
      </c>
      <c r="J15">
        <v>15.453773</v>
      </c>
      <c r="K15">
        <v>4.2964500000000001</v>
      </c>
      <c r="L15">
        <v>104</v>
      </c>
      <c r="M15">
        <v>24.205027000000001</v>
      </c>
      <c r="N15">
        <v>32.983311</v>
      </c>
      <c r="O15">
        <v>28.732838000000001</v>
      </c>
      <c r="P15">
        <v>50</v>
      </c>
      <c r="Q15" t="s">
        <v>66</v>
      </c>
    </row>
    <row r="16" spans="1:17" x14ac:dyDescent="0.2">
      <c r="A16">
        <v>6.0416670000000003</v>
      </c>
      <c r="B16">
        <v>1.111423</v>
      </c>
      <c r="C16">
        <v>17.475204000000002</v>
      </c>
      <c r="D16">
        <v>4.9929160000000001</v>
      </c>
      <c r="E16">
        <v>0.83632700000000004</v>
      </c>
      <c r="F16">
        <v>27.708130000000001</v>
      </c>
      <c r="G16">
        <v>0.75248300000000001</v>
      </c>
      <c r="H16">
        <v>22.367194999999999</v>
      </c>
      <c r="I16">
        <v>1.2387840000000001</v>
      </c>
      <c r="J16">
        <v>15.591139</v>
      </c>
      <c r="K16">
        <v>4.2774539999999996</v>
      </c>
      <c r="L16">
        <v>103</v>
      </c>
      <c r="M16">
        <v>24.930319000000001</v>
      </c>
      <c r="N16">
        <v>33.130721999999999</v>
      </c>
      <c r="O16">
        <v>28.589614999999998</v>
      </c>
      <c r="P16">
        <v>90</v>
      </c>
    </row>
    <row r="17" spans="1:17" x14ac:dyDescent="0.2">
      <c r="A17">
        <v>6.5083339999999996</v>
      </c>
      <c r="B17">
        <v>0.99344500000000002</v>
      </c>
      <c r="C17">
        <v>15.62021</v>
      </c>
      <c r="D17">
        <v>4.462917</v>
      </c>
      <c r="E17">
        <v>0.76669399999999999</v>
      </c>
      <c r="F17">
        <v>25.459022999999998</v>
      </c>
      <c r="G17">
        <v>0.77175199999999999</v>
      </c>
      <c r="H17">
        <v>19.285715</v>
      </c>
      <c r="I17">
        <v>1.3200970000000001</v>
      </c>
      <c r="J17">
        <v>15.714186</v>
      </c>
      <c r="K17">
        <v>4.26776</v>
      </c>
      <c r="L17">
        <v>105</v>
      </c>
      <c r="M17">
        <v>25.626999000000001</v>
      </c>
      <c r="N17">
        <v>33.206252999999997</v>
      </c>
      <c r="O17">
        <v>28.474481999999998</v>
      </c>
      <c r="P17">
        <v>90</v>
      </c>
    </row>
    <row r="18" spans="1:17" x14ac:dyDescent="0.2">
      <c r="A18">
        <v>7.0155010000000004</v>
      </c>
      <c r="B18">
        <v>1.0972249999999999</v>
      </c>
      <c r="C18">
        <v>17.251961000000001</v>
      </c>
      <c r="D18">
        <v>4.9291320000000001</v>
      </c>
      <c r="E18">
        <v>0.83377000000000001</v>
      </c>
      <c r="F18">
        <v>27.731331000000001</v>
      </c>
      <c r="G18">
        <v>0.75988999999999995</v>
      </c>
      <c r="H18">
        <v>23.66086</v>
      </c>
      <c r="I18">
        <v>1.172034</v>
      </c>
      <c r="J18">
        <v>15.655138000000001</v>
      </c>
      <c r="K18">
        <v>4.2609409999999999</v>
      </c>
      <c r="L18">
        <v>104</v>
      </c>
      <c r="M18">
        <v>25.274066999999999</v>
      </c>
      <c r="N18">
        <v>33.260165999999998</v>
      </c>
      <c r="O18">
        <v>28.263839999999998</v>
      </c>
      <c r="P18">
        <v>90</v>
      </c>
    </row>
    <row r="19" spans="1:17" x14ac:dyDescent="0.2">
      <c r="A19">
        <v>7.5271679999999996</v>
      </c>
      <c r="B19">
        <v>1.188002</v>
      </c>
      <c r="C19">
        <v>18.679276999999999</v>
      </c>
      <c r="D19">
        <v>5.3369359999999997</v>
      </c>
      <c r="E19">
        <v>0.91399300000000006</v>
      </c>
      <c r="F19">
        <v>31.268916999999998</v>
      </c>
      <c r="G19">
        <v>0.76935299999999995</v>
      </c>
      <c r="H19">
        <v>29.315961999999999</v>
      </c>
      <c r="I19">
        <v>1.0666169999999999</v>
      </c>
      <c r="J19">
        <v>15.854315</v>
      </c>
      <c r="K19">
        <v>4.1435620000000002</v>
      </c>
      <c r="L19">
        <v>110</v>
      </c>
      <c r="M19">
        <v>26.320592999999999</v>
      </c>
      <c r="N19">
        <v>34.211323</v>
      </c>
      <c r="O19">
        <v>27.579719999999998</v>
      </c>
      <c r="P19">
        <v>90</v>
      </c>
    </row>
    <row r="20" spans="1:17" x14ac:dyDescent="0.2">
      <c r="A20">
        <v>8.0068350000000006</v>
      </c>
      <c r="B20">
        <v>1.312014</v>
      </c>
      <c r="C20">
        <v>20.629154</v>
      </c>
      <c r="D20">
        <v>5.8940440000000001</v>
      </c>
      <c r="E20">
        <v>1.009126</v>
      </c>
      <c r="F20">
        <v>33.655109000000003</v>
      </c>
      <c r="G20">
        <v>0.76914300000000002</v>
      </c>
      <c r="H20">
        <v>27.102157999999999</v>
      </c>
      <c r="I20">
        <v>1.241787</v>
      </c>
      <c r="J20">
        <v>15.722156999999999</v>
      </c>
      <c r="K20">
        <v>4.2494500000000004</v>
      </c>
      <c r="L20">
        <v>116</v>
      </c>
      <c r="M20">
        <v>25.651482000000001</v>
      </c>
      <c r="N20">
        <v>33.350754000000002</v>
      </c>
      <c r="O20">
        <v>28.274654000000002</v>
      </c>
      <c r="P20">
        <v>90</v>
      </c>
    </row>
    <row r="21" spans="1:17" x14ac:dyDescent="0.2">
      <c r="A21">
        <v>8.5265039999999992</v>
      </c>
      <c r="B21">
        <v>1.3949990000000001</v>
      </c>
      <c r="C21">
        <v>21.933949999999999</v>
      </c>
      <c r="D21">
        <v>6.2668429999999997</v>
      </c>
      <c r="E21">
        <v>1.076163</v>
      </c>
      <c r="F21">
        <v>34.440345999999998</v>
      </c>
      <c r="G21">
        <v>0.77144299999999999</v>
      </c>
      <c r="H21">
        <v>25.016034999999999</v>
      </c>
      <c r="I21">
        <v>1.3767309999999999</v>
      </c>
      <c r="J21">
        <v>15.516273</v>
      </c>
      <c r="K21">
        <v>4.4267269999999996</v>
      </c>
      <c r="L21">
        <v>118</v>
      </c>
      <c r="M21">
        <v>24.688433</v>
      </c>
      <c r="N21">
        <v>32.002921999999998</v>
      </c>
      <c r="O21">
        <v>29.491333000000001</v>
      </c>
      <c r="P21">
        <v>90</v>
      </c>
      <c r="Q21">
        <v>1.3</v>
      </c>
    </row>
    <row r="22" spans="1:17" x14ac:dyDescent="0.2">
      <c r="A22">
        <v>9.0451700000000006</v>
      </c>
      <c r="B22">
        <v>1.4268639999999999</v>
      </c>
      <c r="C22">
        <v>22.434964999999998</v>
      </c>
      <c r="D22">
        <v>6.4099899999999996</v>
      </c>
      <c r="E22">
        <v>1.1014189999999999</v>
      </c>
      <c r="F22">
        <v>32.246628000000001</v>
      </c>
      <c r="G22">
        <v>0.77191600000000005</v>
      </c>
      <c r="H22">
        <v>19.280204999999999</v>
      </c>
      <c r="I22">
        <v>1.672525</v>
      </c>
      <c r="J22">
        <v>15.01529</v>
      </c>
      <c r="K22">
        <v>4.8351059999999997</v>
      </c>
      <c r="L22">
        <v>120.5</v>
      </c>
      <c r="M22">
        <v>22.599653</v>
      </c>
      <c r="N22">
        <v>29.277359000000001</v>
      </c>
      <c r="O22">
        <v>32.362465</v>
      </c>
      <c r="P22">
        <v>110</v>
      </c>
    </row>
    <row r="23" spans="1:17" x14ac:dyDescent="0.2">
      <c r="A23">
        <v>9.5233349999999994</v>
      </c>
      <c r="B23">
        <v>1.6174189999999999</v>
      </c>
      <c r="C23">
        <v>25.431115999999999</v>
      </c>
      <c r="D23">
        <v>7.2660330000000002</v>
      </c>
      <c r="E23">
        <v>1.2753950000000001</v>
      </c>
      <c r="F23">
        <v>37.981597999999998</v>
      </c>
      <c r="G23">
        <v>0.78853700000000004</v>
      </c>
      <c r="H23">
        <v>25.095849999999999</v>
      </c>
      <c r="I23">
        <v>1.5134609999999999</v>
      </c>
      <c r="J23">
        <v>15.216948</v>
      </c>
      <c r="K23">
        <v>4.7540779999999998</v>
      </c>
      <c r="L23">
        <v>121</v>
      </c>
      <c r="M23">
        <v>23.482842999999999</v>
      </c>
      <c r="N23">
        <v>29.780268</v>
      </c>
      <c r="O23">
        <v>31.603843999999999</v>
      </c>
      <c r="P23">
        <v>110</v>
      </c>
    </row>
    <row r="24" spans="1:17" x14ac:dyDescent="0.2">
      <c r="A24">
        <v>10.026168</v>
      </c>
      <c r="B24">
        <v>1.3533759999999999</v>
      </c>
      <c r="C24">
        <v>21.279502999999998</v>
      </c>
      <c r="D24">
        <v>6.0798579999999998</v>
      </c>
      <c r="E24">
        <v>1.1281559999999999</v>
      </c>
      <c r="F24">
        <v>35.894894000000001</v>
      </c>
      <c r="G24">
        <v>0.83358600000000005</v>
      </c>
      <c r="H24">
        <v>23.864767000000001</v>
      </c>
      <c r="I24">
        <v>1.5040960000000001</v>
      </c>
      <c r="J24">
        <v>15.821792</v>
      </c>
      <c r="K24">
        <v>4.4521459999999999</v>
      </c>
      <c r="L24">
        <v>120</v>
      </c>
      <c r="M24">
        <v>26.522476000000001</v>
      </c>
      <c r="N24">
        <v>31.817322000000001</v>
      </c>
      <c r="O24">
        <v>29.632207999999999</v>
      </c>
      <c r="P24">
        <v>110</v>
      </c>
    </row>
    <row r="25" spans="1:17" x14ac:dyDescent="0.2">
      <c r="A25">
        <v>10.505668</v>
      </c>
      <c r="B25">
        <v>1.5600529999999999</v>
      </c>
      <c r="C25">
        <v>24.529140000000002</v>
      </c>
      <c r="D25">
        <v>7.0083260000000003</v>
      </c>
      <c r="E25">
        <v>1.253965</v>
      </c>
      <c r="F25">
        <v>37.643070000000002</v>
      </c>
      <c r="G25">
        <v>0.80379599999999995</v>
      </c>
      <c r="H25">
        <v>22.940564999999999</v>
      </c>
      <c r="I25">
        <v>1.640895</v>
      </c>
      <c r="J25">
        <v>15.351438999999999</v>
      </c>
      <c r="K25">
        <v>4.716507</v>
      </c>
      <c r="L25">
        <v>124</v>
      </c>
      <c r="M25">
        <v>24.129349000000001</v>
      </c>
      <c r="N25">
        <v>30.019235999999999</v>
      </c>
      <c r="O25">
        <v>31.349772999999999</v>
      </c>
      <c r="P25">
        <v>110</v>
      </c>
    </row>
    <row r="26" spans="1:17" x14ac:dyDescent="0.2">
      <c r="A26">
        <v>11.025333</v>
      </c>
      <c r="B26">
        <v>1.5462910000000001</v>
      </c>
      <c r="C26">
        <v>24.312746000000001</v>
      </c>
      <c r="D26">
        <v>6.9464990000000002</v>
      </c>
      <c r="E26">
        <v>1.251377</v>
      </c>
      <c r="F26">
        <v>37.376021999999999</v>
      </c>
      <c r="G26">
        <v>0.80927700000000002</v>
      </c>
      <c r="H26">
        <v>23.091723999999999</v>
      </c>
      <c r="I26">
        <v>1.61859</v>
      </c>
      <c r="J26">
        <v>15.354486</v>
      </c>
      <c r="K26">
        <v>4.7401850000000003</v>
      </c>
      <c r="L26">
        <v>125.5</v>
      </c>
      <c r="M26">
        <v>24.171408</v>
      </c>
      <c r="N26">
        <v>29.867905</v>
      </c>
      <c r="O26">
        <v>31.611395000000002</v>
      </c>
      <c r="P26">
        <v>110</v>
      </c>
    </row>
    <row r="27" spans="1:17" x14ac:dyDescent="0.2">
      <c r="A27">
        <v>11.530332</v>
      </c>
      <c r="B27">
        <v>1.5673060000000001</v>
      </c>
      <c r="C27">
        <v>24.643169</v>
      </c>
      <c r="D27">
        <v>7.0409050000000004</v>
      </c>
      <c r="E27">
        <v>1.2894950000000001</v>
      </c>
      <c r="F27">
        <v>37.329445</v>
      </c>
      <c r="G27">
        <v>0.82274599999999998</v>
      </c>
      <c r="H27">
        <v>21.782178999999999</v>
      </c>
      <c r="I27">
        <v>1.7137610000000001</v>
      </c>
      <c r="J27">
        <v>15.255046</v>
      </c>
      <c r="K27">
        <v>4.8893589999999998</v>
      </c>
      <c r="L27">
        <v>129</v>
      </c>
      <c r="M27">
        <v>23.817592999999999</v>
      </c>
      <c r="N27">
        <v>28.948886999999999</v>
      </c>
      <c r="O27">
        <v>32.624034999999999</v>
      </c>
      <c r="P27">
        <v>110</v>
      </c>
      <c r="Q27">
        <v>1.3</v>
      </c>
    </row>
    <row r="28" spans="1:17" x14ac:dyDescent="0.2">
      <c r="A28">
        <v>12.025331</v>
      </c>
      <c r="B28">
        <v>1.7353590000000001</v>
      </c>
      <c r="C28">
        <v>27.285522</v>
      </c>
      <c r="D28">
        <v>7.7958639999999999</v>
      </c>
      <c r="E28">
        <v>1.4205570000000001</v>
      </c>
      <c r="F28">
        <v>41.542175</v>
      </c>
      <c r="G28">
        <v>0.81859499999999996</v>
      </c>
      <c r="H28">
        <v>24.242424</v>
      </c>
      <c r="I28">
        <v>1.7136150000000001</v>
      </c>
      <c r="J28">
        <v>15.288838999999999</v>
      </c>
      <c r="K28">
        <v>4.8405019999999999</v>
      </c>
      <c r="L28">
        <v>130</v>
      </c>
      <c r="M28">
        <v>23.938662000000001</v>
      </c>
      <c r="N28">
        <v>29.243589</v>
      </c>
      <c r="O28">
        <v>32.377777000000002</v>
      </c>
      <c r="P28">
        <v>130</v>
      </c>
    </row>
    <row r="29" spans="1:17" x14ac:dyDescent="0.2">
      <c r="A29">
        <v>12.534665</v>
      </c>
      <c r="B29">
        <v>1.6585620000000001</v>
      </c>
      <c r="C29">
        <v>26.078012000000001</v>
      </c>
      <c r="D29">
        <v>7.4508609999999997</v>
      </c>
      <c r="E29">
        <v>1.3891119999999999</v>
      </c>
      <c r="F29">
        <v>40.947678000000003</v>
      </c>
      <c r="G29">
        <v>0.83753999999999995</v>
      </c>
      <c r="H29">
        <v>25.523558000000001</v>
      </c>
      <c r="I29">
        <v>1.604309</v>
      </c>
      <c r="J29">
        <v>15.437662</v>
      </c>
      <c r="K29">
        <v>4.8023410000000002</v>
      </c>
      <c r="L29">
        <v>131</v>
      </c>
      <c r="M29">
        <v>24.688669000000001</v>
      </c>
      <c r="N29">
        <v>29.477594</v>
      </c>
      <c r="O29">
        <v>31.941880999999999</v>
      </c>
      <c r="P29">
        <v>130</v>
      </c>
    </row>
    <row r="30" spans="1:17" x14ac:dyDescent="0.2">
      <c r="A30">
        <v>13.035997999999999</v>
      </c>
      <c r="B30">
        <v>1.680218</v>
      </c>
      <c r="C30">
        <v>26.418517999999999</v>
      </c>
      <c r="D30">
        <v>7.5481480000000003</v>
      </c>
      <c r="E30">
        <v>1.404987</v>
      </c>
      <c r="F30">
        <v>41.110458000000001</v>
      </c>
      <c r="G30">
        <v>0.83619399999999999</v>
      </c>
      <c r="H30">
        <v>23.936169</v>
      </c>
      <c r="I30">
        <v>1.7175039999999999</v>
      </c>
      <c r="J30">
        <v>15.389602</v>
      </c>
      <c r="K30">
        <v>4.8376979999999996</v>
      </c>
      <c r="L30">
        <v>132</v>
      </c>
      <c r="M30">
        <v>24.46734</v>
      </c>
      <c r="N30">
        <v>29.260380000000001</v>
      </c>
      <c r="O30">
        <v>32.266747000000002</v>
      </c>
      <c r="P30">
        <v>130</v>
      </c>
    </row>
    <row r="31" spans="1:17" x14ac:dyDescent="0.2">
      <c r="A31">
        <v>13.504498</v>
      </c>
      <c r="B31">
        <v>1.7505729999999999</v>
      </c>
      <c r="C31">
        <v>27.524729000000001</v>
      </c>
      <c r="D31">
        <v>7.8642079999999996</v>
      </c>
      <c r="E31">
        <v>1.439624</v>
      </c>
      <c r="F31">
        <v>41.079360999999999</v>
      </c>
      <c r="G31">
        <v>0.82237300000000002</v>
      </c>
      <c r="H31">
        <v>23.479191</v>
      </c>
      <c r="I31">
        <v>1.7496069999999999</v>
      </c>
      <c r="J31">
        <v>15.170543</v>
      </c>
      <c r="K31">
        <v>4.9597340000000001</v>
      </c>
      <c r="L31">
        <v>136</v>
      </c>
      <c r="M31">
        <v>23.466242000000001</v>
      </c>
      <c r="N31">
        <v>28.534791999999999</v>
      </c>
      <c r="O31">
        <v>33.027050000000003</v>
      </c>
      <c r="P31">
        <v>130</v>
      </c>
    </row>
    <row r="32" spans="1:17" x14ac:dyDescent="0.2">
      <c r="A32">
        <v>14.023830999999999</v>
      </c>
      <c r="B32">
        <v>1.9402809999999999</v>
      </c>
      <c r="C32">
        <v>30.507563000000001</v>
      </c>
      <c r="D32">
        <v>8.7164470000000005</v>
      </c>
      <c r="E32">
        <v>1.631823</v>
      </c>
      <c r="F32">
        <v>47.461486999999998</v>
      </c>
      <c r="G32">
        <v>0.84102399999999999</v>
      </c>
      <c r="H32">
        <v>28.883184</v>
      </c>
      <c r="I32">
        <v>1.643222</v>
      </c>
      <c r="J32">
        <v>15.382393</v>
      </c>
      <c r="K32">
        <v>4.8666239999999998</v>
      </c>
      <c r="L32">
        <v>137</v>
      </c>
      <c r="M32">
        <v>24.461141999999999</v>
      </c>
      <c r="N32">
        <v>29.08494</v>
      </c>
      <c r="O32">
        <v>32.434738000000003</v>
      </c>
      <c r="P32">
        <v>130</v>
      </c>
    </row>
    <row r="33" spans="1:17" x14ac:dyDescent="0.2">
      <c r="A33">
        <v>14.516</v>
      </c>
      <c r="B33">
        <v>1.849737</v>
      </c>
      <c r="C33">
        <v>29.083918000000001</v>
      </c>
      <c r="D33">
        <v>8.3096899999999998</v>
      </c>
      <c r="E33">
        <v>1.6361600000000001</v>
      </c>
      <c r="F33">
        <v>48.511100999999996</v>
      </c>
      <c r="G33">
        <v>0.88453599999999999</v>
      </c>
      <c r="H33">
        <v>26.413817999999999</v>
      </c>
      <c r="I33">
        <v>1.8365800000000001</v>
      </c>
      <c r="J33">
        <v>15.706958999999999</v>
      </c>
      <c r="K33">
        <v>4.774629</v>
      </c>
      <c r="L33">
        <v>140</v>
      </c>
      <c r="M33">
        <v>26.225943000000001</v>
      </c>
      <c r="N33">
        <v>29.649370000000001</v>
      </c>
      <c r="O33">
        <v>31.885424</v>
      </c>
      <c r="P33">
        <v>130</v>
      </c>
      <c r="Q33">
        <v>2.2000000000000002</v>
      </c>
    </row>
    <row r="34" spans="1:17" x14ac:dyDescent="0.2">
      <c r="A34">
        <v>15.030499000000001</v>
      </c>
      <c r="B34">
        <v>1.8555969999999999</v>
      </c>
      <c r="C34">
        <v>29.17605</v>
      </c>
      <c r="D34">
        <v>8.3360149999999997</v>
      </c>
      <c r="E34">
        <v>1.6592929999999999</v>
      </c>
      <c r="F34">
        <v>49.327216999999997</v>
      </c>
      <c r="G34">
        <v>0.89420999999999995</v>
      </c>
      <c r="H34">
        <v>27.210885999999999</v>
      </c>
      <c r="I34">
        <v>1.812775</v>
      </c>
      <c r="J34">
        <v>15.766412000000001</v>
      </c>
      <c r="K34">
        <v>4.7621070000000003</v>
      </c>
      <c r="L34">
        <v>142</v>
      </c>
      <c r="M34">
        <v>26.582939</v>
      </c>
      <c r="N34">
        <v>29.727851999999999</v>
      </c>
      <c r="O34">
        <v>31.700695</v>
      </c>
      <c r="P34">
        <v>150</v>
      </c>
    </row>
    <row r="35" spans="1:17" x14ac:dyDescent="0.2">
      <c r="A35">
        <v>15.513500000000001</v>
      </c>
      <c r="B35">
        <v>1.9842679999999999</v>
      </c>
      <c r="C35">
        <v>31.199186000000001</v>
      </c>
      <c r="D35">
        <v>8.9140529999999991</v>
      </c>
      <c r="E35">
        <v>1.725633</v>
      </c>
      <c r="F35">
        <v>51.540947000000003</v>
      </c>
      <c r="G35">
        <v>0.86965700000000001</v>
      </c>
      <c r="H35">
        <v>28.985503999999999</v>
      </c>
      <c r="I35">
        <v>1.7781629999999999</v>
      </c>
      <c r="J35">
        <v>15.673285</v>
      </c>
      <c r="K35">
        <v>4.7400320000000002</v>
      </c>
      <c r="L35">
        <v>141.5</v>
      </c>
      <c r="M35">
        <v>25.974789000000001</v>
      </c>
      <c r="N35">
        <v>29.867854999999999</v>
      </c>
      <c r="O35">
        <v>31.668386000000002</v>
      </c>
      <c r="P35">
        <v>150</v>
      </c>
    </row>
    <row r="36" spans="1:17" x14ac:dyDescent="0.2">
      <c r="A36">
        <v>16.012333000000002</v>
      </c>
      <c r="B36">
        <v>1.8021609999999999</v>
      </c>
      <c r="C36">
        <v>28.335872999999999</v>
      </c>
      <c r="D36">
        <v>8.0959629999999994</v>
      </c>
      <c r="E36">
        <v>1.6067720000000001</v>
      </c>
      <c r="F36">
        <v>49.154319999999998</v>
      </c>
      <c r="G36">
        <v>0.89158099999999996</v>
      </c>
      <c r="H36">
        <v>28.065483</v>
      </c>
      <c r="I36">
        <v>1.7514149999999999</v>
      </c>
      <c r="J36">
        <v>15.9003</v>
      </c>
      <c r="K36">
        <v>4.62873</v>
      </c>
      <c r="L36">
        <v>142</v>
      </c>
      <c r="M36">
        <v>27.275203999999999</v>
      </c>
      <c r="N36">
        <v>30.591968999999999</v>
      </c>
      <c r="O36">
        <v>30.863617000000001</v>
      </c>
      <c r="P36">
        <v>150</v>
      </c>
    </row>
    <row r="37" spans="1:17" x14ac:dyDescent="0.2">
      <c r="A37">
        <v>16.523669999999999</v>
      </c>
      <c r="B37">
        <v>1.9480090000000001</v>
      </c>
      <c r="C37">
        <v>30.629073999999999</v>
      </c>
      <c r="D37">
        <v>8.7511639999999993</v>
      </c>
      <c r="E37">
        <v>1.7008300000000001</v>
      </c>
      <c r="F37">
        <v>50.428367999999999</v>
      </c>
      <c r="G37">
        <v>0.873112</v>
      </c>
      <c r="H37">
        <v>27.379401999999999</v>
      </c>
      <c r="I37">
        <v>1.841836</v>
      </c>
      <c r="J37">
        <v>15.651569</v>
      </c>
      <c r="K37">
        <v>4.7746740000000001</v>
      </c>
      <c r="L37">
        <v>143</v>
      </c>
      <c r="M37">
        <v>25.887132999999999</v>
      </c>
      <c r="N37">
        <v>29.649266999999998</v>
      </c>
      <c r="O37">
        <v>31.919664000000001</v>
      </c>
      <c r="P37">
        <v>150</v>
      </c>
    </row>
    <row r="38" spans="1:17" x14ac:dyDescent="0.2">
      <c r="A38">
        <v>17.028670999999999</v>
      </c>
      <c r="B38">
        <v>2.0243069999999999</v>
      </c>
      <c r="C38">
        <v>31.828720000000001</v>
      </c>
      <c r="D38">
        <v>9.0939200000000007</v>
      </c>
      <c r="E38">
        <v>1.756254</v>
      </c>
      <c r="F38">
        <v>50.346271999999999</v>
      </c>
      <c r="G38">
        <v>0.86758299999999999</v>
      </c>
      <c r="H38">
        <v>25.742574999999999</v>
      </c>
      <c r="I38">
        <v>1.955759</v>
      </c>
      <c r="J38">
        <v>15.442416</v>
      </c>
      <c r="K38">
        <v>4.9369459999999998</v>
      </c>
      <c r="L38">
        <v>147</v>
      </c>
      <c r="M38">
        <v>24.870871999999999</v>
      </c>
      <c r="N38">
        <v>28.666853</v>
      </c>
      <c r="O38">
        <v>32.882938000000003</v>
      </c>
      <c r="P38">
        <v>150</v>
      </c>
    </row>
    <row r="39" spans="1:17" x14ac:dyDescent="0.2">
      <c r="A39">
        <v>17.530840000000001</v>
      </c>
      <c r="B39">
        <v>2.0092789999999998</v>
      </c>
      <c r="C39">
        <v>31.592434000000001</v>
      </c>
      <c r="D39">
        <v>9.0264100000000003</v>
      </c>
      <c r="E39">
        <v>1.761725</v>
      </c>
      <c r="F39">
        <v>49.615935999999998</v>
      </c>
      <c r="G39">
        <v>0.87679499999999999</v>
      </c>
      <c r="H39">
        <v>25.887816999999998</v>
      </c>
      <c r="I39">
        <v>1.9165749999999999</v>
      </c>
      <c r="J39">
        <v>15.392013</v>
      </c>
      <c r="K39">
        <v>5.0244840000000002</v>
      </c>
      <c r="L39">
        <v>150</v>
      </c>
      <c r="M39">
        <v>24.693404999999998</v>
      </c>
      <c r="N39">
        <v>28.163267000000001</v>
      </c>
      <c r="O39">
        <v>33.468654999999998</v>
      </c>
      <c r="P39">
        <v>150</v>
      </c>
      <c r="Q39">
        <v>3.1</v>
      </c>
    </row>
    <row r="40" spans="1:17" x14ac:dyDescent="0.2">
      <c r="A40">
        <v>18.025507000000001</v>
      </c>
      <c r="B40">
        <v>2.1611410000000002</v>
      </c>
      <c r="C40">
        <v>33.980201999999998</v>
      </c>
      <c r="D40">
        <v>9.7086290000000002</v>
      </c>
      <c r="E40">
        <v>1.885901</v>
      </c>
      <c r="F40">
        <v>53.563727999999998</v>
      </c>
      <c r="G40">
        <v>0.872641</v>
      </c>
      <c r="H40">
        <v>30.323450000000001</v>
      </c>
      <c r="I40">
        <v>1.766413</v>
      </c>
      <c r="J40">
        <v>15.417389999999999</v>
      </c>
      <c r="K40">
        <v>4.9825629999999999</v>
      </c>
      <c r="L40">
        <v>150</v>
      </c>
      <c r="M40">
        <v>24.784932999999999</v>
      </c>
      <c r="N40">
        <v>28.402197000000001</v>
      </c>
      <c r="O40">
        <v>33.249569000000001</v>
      </c>
      <c r="P40">
        <v>170</v>
      </c>
    </row>
    <row r="41" spans="1:17" x14ac:dyDescent="0.2">
      <c r="A41">
        <v>18.504175</v>
      </c>
      <c r="B41">
        <v>2.1506530000000001</v>
      </c>
      <c r="C41">
        <v>33.815295999999996</v>
      </c>
      <c r="D41">
        <v>9.6615129999999994</v>
      </c>
      <c r="E41">
        <v>1.9568559999999999</v>
      </c>
      <c r="F41">
        <v>59.765739000000004</v>
      </c>
      <c r="G41">
        <v>0.90988899999999995</v>
      </c>
      <c r="H41">
        <v>31.337049</v>
      </c>
      <c r="I41">
        <v>1.9071910000000001</v>
      </c>
      <c r="J41">
        <v>15.974036999999999</v>
      </c>
      <c r="K41">
        <v>4.6362399999999999</v>
      </c>
      <c r="L41">
        <v>151</v>
      </c>
      <c r="M41">
        <v>27.789579</v>
      </c>
      <c r="N41">
        <v>30.541709999999998</v>
      </c>
      <c r="O41">
        <v>30.905757999999999</v>
      </c>
      <c r="P41">
        <v>170</v>
      </c>
    </row>
    <row r="42" spans="1:17" x14ac:dyDescent="0.2">
      <c r="A42">
        <v>19.000506999999999</v>
      </c>
      <c r="B42">
        <v>2.1018460000000001</v>
      </c>
      <c r="C42">
        <v>33.047896999999999</v>
      </c>
      <c r="D42">
        <v>9.4422560000000004</v>
      </c>
      <c r="E42">
        <v>1.9645919999999999</v>
      </c>
      <c r="F42">
        <v>61.580612000000002</v>
      </c>
      <c r="G42">
        <v>0.93469800000000003</v>
      </c>
      <c r="H42">
        <v>32.236396999999997</v>
      </c>
      <c r="I42">
        <v>1.910282</v>
      </c>
      <c r="J42">
        <v>16.20438</v>
      </c>
      <c r="K42">
        <v>4.5183619999999998</v>
      </c>
      <c r="L42">
        <v>152</v>
      </c>
      <c r="M42">
        <v>29.298344</v>
      </c>
      <c r="N42">
        <v>31.345248999999999</v>
      </c>
      <c r="O42">
        <v>30.085875000000001</v>
      </c>
      <c r="P42">
        <v>170</v>
      </c>
    </row>
    <row r="43" spans="1:17" x14ac:dyDescent="0.2">
      <c r="A43">
        <v>19.517175999999999</v>
      </c>
      <c r="B43">
        <v>2.080959</v>
      </c>
      <c r="C43">
        <v>32.719486000000003</v>
      </c>
      <c r="D43">
        <v>9.3484250000000007</v>
      </c>
      <c r="E43">
        <v>1.8723989999999999</v>
      </c>
      <c r="F43">
        <v>57.180728999999999</v>
      </c>
      <c r="G43">
        <v>0.89977700000000005</v>
      </c>
      <c r="H43">
        <v>30.967742999999999</v>
      </c>
      <c r="I43">
        <v>1.8464609999999999</v>
      </c>
      <c r="J43">
        <v>15.928666</v>
      </c>
      <c r="K43">
        <v>4.6367070000000004</v>
      </c>
      <c r="L43">
        <v>153.5</v>
      </c>
      <c r="M43">
        <v>27.478062000000001</v>
      </c>
      <c r="N43">
        <v>30.538754999999998</v>
      </c>
      <c r="O43">
        <v>31.018954999999998</v>
      </c>
      <c r="P43">
        <v>170</v>
      </c>
    </row>
    <row r="44" spans="1:17" x14ac:dyDescent="0.2">
      <c r="A44">
        <v>20.013508000000002</v>
      </c>
      <c r="B44">
        <v>2.201953</v>
      </c>
      <c r="C44">
        <v>34.621906000000003</v>
      </c>
      <c r="D44">
        <v>9.8919730000000001</v>
      </c>
      <c r="E44">
        <v>1.9481930000000001</v>
      </c>
      <c r="F44">
        <v>60.045090000000002</v>
      </c>
      <c r="G44">
        <v>0.88475700000000002</v>
      </c>
      <c r="H44">
        <v>32.236396999999997</v>
      </c>
      <c r="I44">
        <v>1.862649</v>
      </c>
      <c r="J44">
        <v>15.906507</v>
      </c>
      <c r="K44">
        <v>4.594659</v>
      </c>
      <c r="L44">
        <v>155</v>
      </c>
      <c r="M44">
        <v>27.269012</v>
      </c>
      <c r="N44">
        <v>30.820917000000001</v>
      </c>
      <c r="O44">
        <v>30.669471999999999</v>
      </c>
      <c r="P44">
        <v>170</v>
      </c>
    </row>
    <row r="45" spans="1:17" x14ac:dyDescent="0.2">
      <c r="A45">
        <v>20.502506</v>
      </c>
      <c r="B45">
        <v>2.1915659999999999</v>
      </c>
      <c r="C45">
        <v>34.458590999999998</v>
      </c>
      <c r="D45">
        <v>9.8453119999999998</v>
      </c>
      <c r="E45">
        <v>1.957457</v>
      </c>
      <c r="F45">
        <v>57.249099999999999</v>
      </c>
      <c r="G45">
        <v>0.893177</v>
      </c>
      <c r="H45">
        <v>28.629856</v>
      </c>
      <c r="I45">
        <v>1.9996290000000001</v>
      </c>
      <c r="J45">
        <v>15.676551</v>
      </c>
      <c r="K45">
        <v>4.8397990000000002</v>
      </c>
      <c r="L45">
        <v>157</v>
      </c>
      <c r="M45">
        <v>26.122456</v>
      </c>
      <c r="N45">
        <v>29.246675</v>
      </c>
      <c r="O45">
        <v>32.290596000000001</v>
      </c>
      <c r="P45">
        <v>170</v>
      </c>
      <c r="Q45">
        <v>4.5999999999999996</v>
      </c>
    </row>
    <row r="46" spans="1:17" x14ac:dyDescent="0.2">
      <c r="A46">
        <v>21.004339000000002</v>
      </c>
      <c r="B46">
        <v>2.2438579999999999</v>
      </c>
      <c r="C46">
        <v>35.280791999999998</v>
      </c>
      <c r="D46">
        <v>10.080226</v>
      </c>
      <c r="E46">
        <v>1.9932289999999999</v>
      </c>
      <c r="F46">
        <v>56.977142000000001</v>
      </c>
      <c r="G46">
        <v>0.88830399999999998</v>
      </c>
      <c r="H46">
        <v>27.897708999999999</v>
      </c>
      <c r="I46">
        <v>2.0423589999999998</v>
      </c>
      <c r="J46">
        <v>15.531167999999999</v>
      </c>
      <c r="K46">
        <v>4.9508570000000001</v>
      </c>
      <c r="L46">
        <v>159.5</v>
      </c>
      <c r="M46">
        <v>25.392486999999999</v>
      </c>
      <c r="N46">
        <v>28.585339999999999</v>
      </c>
      <c r="O46">
        <v>32.945866000000002</v>
      </c>
      <c r="P46">
        <v>190</v>
      </c>
    </row>
    <row r="47" spans="1:17" x14ac:dyDescent="0.2">
      <c r="A47">
        <v>21.500672999999999</v>
      </c>
      <c r="B47">
        <v>2.428153</v>
      </c>
      <c r="C47">
        <v>38.178500999999997</v>
      </c>
      <c r="D47">
        <v>10.908143000000001</v>
      </c>
      <c r="E47">
        <v>2.2384179999999998</v>
      </c>
      <c r="F47">
        <v>67.370361000000003</v>
      </c>
      <c r="G47">
        <v>0.92186100000000004</v>
      </c>
      <c r="H47">
        <v>34.251175000000003</v>
      </c>
      <c r="I47">
        <v>1.96695</v>
      </c>
      <c r="J47">
        <v>15.953493</v>
      </c>
      <c r="K47">
        <v>4.7040790000000001</v>
      </c>
      <c r="L47">
        <v>161</v>
      </c>
      <c r="M47">
        <v>27.745522000000001</v>
      </c>
      <c r="N47">
        <v>30.097308999999999</v>
      </c>
      <c r="O47">
        <v>31.443657000000002</v>
      </c>
      <c r="P47">
        <v>190</v>
      </c>
    </row>
    <row r="48" spans="1:17" x14ac:dyDescent="0.2">
      <c r="A48">
        <v>22.006340000000002</v>
      </c>
      <c r="B48">
        <v>2.2642419999999999</v>
      </c>
      <c r="C48">
        <v>35.601284</v>
      </c>
      <c r="D48">
        <v>10.171796000000001</v>
      </c>
      <c r="E48">
        <v>2.0871550000000001</v>
      </c>
      <c r="F48">
        <v>64.432884000000001</v>
      </c>
      <c r="G48">
        <v>0.92179</v>
      </c>
      <c r="H48">
        <v>35.596577000000003</v>
      </c>
      <c r="I48">
        <v>1.8100860000000001</v>
      </c>
      <c r="J48">
        <v>16.077940000000002</v>
      </c>
      <c r="K48">
        <v>4.5871639999999996</v>
      </c>
      <c r="L48">
        <v>162</v>
      </c>
      <c r="M48">
        <v>28.456717000000001</v>
      </c>
      <c r="N48">
        <v>30.871157</v>
      </c>
      <c r="O48">
        <v>30.679914</v>
      </c>
      <c r="P48">
        <v>190</v>
      </c>
    </row>
    <row r="49" spans="1:19" x14ac:dyDescent="0.2">
      <c r="A49">
        <v>22.518671000000001</v>
      </c>
      <c r="B49">
        <v>2.4121549999999998</v>
      </c>
      <c r="C49">
        <v>37.926960000000001</v>
      </c>
      <c r="D49">
        <v>10.836274</v>
      </c>
      <c r="E49">
        <v>2.2411799999999999</v>
      </c>
      <c r="F49">
        <v>69.964827999999997</v>
      </c>
      <c r="G49">
        <v>0.92911999999999995</v>
      </c>
      <c r="H49">
        <v>35.133381</v>
      </c>
      <c r="I49">
        <v>1.991406</v>
      </c>
      <c r="J49">
        <v>16.162255999999999</v>
      </c>
      <c r="K49">
        <v>4.5366499999999998</v>
      </c>
      <c r="L49">
        <v>163</v>
      </c>
      <c r="M49">
        <v>29.005116999999998</v>
      </c>
      <c r="N49">
        <v>31.217848</v>
      </c>
      <c r="O49">
        <v>30.213477999999999</v>
      </c>
      <c r="P49">
        <v>190</v>
      </c>
    </row>
    <row r="50" spans="1:19" x14ac:dyDescent="0.2">
      <c r="A50">
        <v>23.023002999999999</v>
      </c>
      <c r="B50">
        <v>2.4670209999999999</v>
      </c>
      <c r="C50">
        <v>38.789634999999997</v>
      </c>
      <c r="D50">
        <v>11.082753</v>
      </c>
      <c r="E50">
        <v>2.3744190000000001</v>
      </c>
      <c r="F50">
        <v>75.701599000000002</v>
      </c>
      <c r="G50">
        <v>0.96246399999999999</v>
      </c>
      <c r="H50">
        <v>37.673496</v>
      </c>
      <c r="I50">
        <v>2.0094129999999999</v>
      </c>
      <c r="J50">
        <v>16.391407000000001</v>
      </c>
      <c r="K50">
        <v>4.4428910000000004</v>
      </c>
      <c r="L50">
        <v>165</v>
      </c>
      <c r="M50">
        <v>30.685431999999999</v>
      </c>
      <c r="N50">
        <v>31.882155999999998</v>
      </c>
      <c r="O50">
        <v>29.596512000000001</v>
      </c>
      <c r="P50">
        <v>190</v>
      </c>
    </row>
    <row r="51" spans="1:19" x14ac:dyDescent="0.2">
      <c r="A51">
        <v>23.50967</v>
      </c>
      <c r="B51">
        <v>2.5076640000000001</v>
      </c>
      <c r="C51">
        <v>39.428688000000001</v>
      </c>
      <c r="D51">
        <v>11.26534</v>
      </c>
      <c r="E51">
        <v>2.425392</v>
      </c>
      <c r="F51">
        <v>79.515129000000002</v>
      </c>
      <c r="G51">
        <v>0.96719200000000005</v>
      </c>
      <c r="H51">
        <v>39.041096000000003</v>
      </c>
      <c r="I51">
        <v>2.0367030000000002</v>
      </c>
      <c r="J51">
        <v>16.53351</v>
      </c>
      <c r="K51">
        <v>4.3217059999999998</v>
      </c>
      <c r="L51">
        <v>167</v>
      </c>
      <c r="M51">
        <v>31.708839000000001</v>
      </c>
      <c r="N51">
        <v>32.784447</v>
      </c>
      <c r="O51">
        <v>28.849354000000002</v>
      </c>
      <c r="P51">
        <v>190</v>
      </c>
      <c r="Q51">
        <v>6.4</v>
      </c>
    </row>
    <row r="52" spans="1:19" x14ac:dyDescent="0.2">
      <c r="A52">
        <v>24.018339000000001</v>
      </c>
      <c r="B52">
        <v>2.4689679999999998</v>
      </c>
      <c r="C52">
        <v>38.820259</v>
      </c>
      <c r="D52">
        <v>11.091502</v>
      </c>
      <c r="E52">
        <v>2.356573</v>
      </c>
      <c r="F52">
        <v>76.619217000000006</v>
      </c>
      <c r="G52">
        <v>0.95447700000000002</v>
      </c>
      <c r="H52">
        <v>39.318480999999998</v>
      </c>
      <c r="I52">
        <v>1.948682</v>
      </c>
      <c r="J52">
        <v>16.449783</v>
      </c>
      <c r="K52">
        <v>4.3574799999999998</v>
      </c>
      <c r="L52">
        <v>167.5</v>
      </c>
      <c r="M52">
        <v>31.032886999999999</v>
      </c>
      <c r="N52">
        <v>32.512977999999997</v>
      </c>
      <c r="O52">
        <v>29.148824999999999</v>
      </c>
      <c r="P52">
        <v>210</v>
      </c>
    </row>
    <row r="53" spans="1:19" x14ac:dyDescent="0.2">
      <c r="A53">
        <v>24.519506</v>
      </c>
      <c r="B53">
        <v>2.4523350000000002</v>
      </c>
      <c r="C53">
        <v>38.558723000000001</v>
      </c>
      <c r="D53">
        <v>11.016778</v>
      </c>
      <c r="E53">
        <v>2.3961779999999999</v>
      </c>
      <c r="F53">
        <v>80.194687000000002</v>
      </c>
      <c r="G53">
        <v>0.977101</v>
      </c>
      <c r="H53">
        <v>39.906886999999998</v>
      </c>
      <c r="I53">
        <v>2.0095450000000001</v>
      </c>
      <c r="J53">
        <v>16.658045000000001</v>
      </c>
      <c r="K53">
        <v>4.2342700000000004</v>
      </c>
      <c r="L53">
        <v>168</v>
      </c>
      <c r="M53">
        <v>32.701363000000001</v>
      </c>
      <c r="N53">
        <v>33.467747000000003</v>
      </c>
      <c r="O53">
        <v>28.173169999999999</v>
      </c>
      <c r="P53">
        <v>210</v>
      </c>
    </row>
    <row r="54" spans="1:19" x14ac:dyDescent="0.2">
      <c r="A54">
        <v>25.002171000000001</v>
      </c>
      <c r="B54">
        <v>2.3924180000000002</v>
      </c>
      <c r="C54">
        <v>37.616638000000002</v>
      </c>
      <c r="D54">
        <v>10.747610999999999</v>
      </c>
      <c r="E54">
        <v>2.2778740000000002</v>
      </c>
      <c r="F54">
        <v>75.905128000000005</v>
      </c>
      <c r="G54">
        <v>0.95212200000000002</v>
      </c>
      <c r="H54">
        <v>39.364638999999997</v>
      </c>
      <c r="I54">
        <v>1.9282570000000001</v>
      </c>
      <c r="J54">
        <v>16.550035000000001</v>
      </c>
      <c r="K54">
        <v>4.252561</v>
      </c>
      <c r="L54">
        <v>168</v>
      </c>
      <c r="M54">
        <v>31.727367000000001</v>
      </c>
      <c r="N54">
        <v>33.322792</v>
      </c>
      <c r="O54">
        <v>28.277197000000001</v>
      </c>
      <c r="P54">
        <v>210</v>
      </c>
    </row>
    <row r="55" spans="1:19" x14ac:dyDescent="0.2">
      <c r="A55">
        <v>25.511838999999998</v>
      </c>
      <c r="B55">
        <v>2.6795650000000002</v>
      </c>
      <c r="C55">
        <v>42.131526999999998</v>
      </c>
      <c r="D55">
        <v>12.03758</v>
      </c>
      <c r="E55">
        <v>2.5594830000000002</v>
      </c>
      <c r="F55">
        <v>84.703704999999999</v>
      </c>
      <c r="G55">
        <v>0.95518599999999998</v>
      </c>
      <c r="H55">
        <v>41.203400000000002</v>
      </c>
      <c r="I55">
        <v>2.0557460000000001</v>
      </c>
      <c r="J55">
        <v>16.531061000000001</v>
      </c>
      <c r="K55">
        <v>4.2816700000000001</v>
      </c>
      <c r="L55">
        <v>169</v>
      </c>
      <c r="M55">
        <v>31.610990999999999</v>
      </c>
      <c r="N55">
        <v>33.094062999999998</v>
      </c>
      <c r="O55">
        <v>28.570132999999998</v>
      </c>
      <c r="P55">
        <v>210</v>
      </c>
    </row>
    <row r="56" spans="1:19" x14ac:dyDescent="0.2">
      <c r="A56">
        <v>26.020005999999999</v>
      </c>
      <c r="B56">
        <v>2.6192980000000001</v>
      </c>
      <c r="C56">
        <v>41.183940999999997</v>
      </c>
      <c r="D56">
        <v>11.76684</v>
      </c>
      <c r="E56">
        <v>2.6034760000000001</v>
      </c>
      <c r="F56">
        <v>87.765441999999993</v>
      </c>
      <c r="G56">
        <v>0.99395900000000004</v>
      </c>
      <c r="H56">
        <v>41.325023999999999</v>
      </c>
      <c r="I56">
        <v>2.1237849999999998</v>
      </c>
      <c r="J56">
        <v>16.746006000000001</v>
      </c>
      <c r="K56">
        <v>4.2039920000000004</v>
      </c>
      <c r="L56">
        <v>171</v>
      </c>
      <c r="M56">
        <v>33.507232999999999</v>
      </c>
      <c r="N56">
        <v>33.710869000000002</v>
      </c>
      <c r="O56">
        <v>27.937861999999999</v>
      </c>
      <c r="P56">
        <v>210</v>
      </c>
    </row>
    <row r="57" spans="1:19" x14ac:dyDescent="0.2">
      <c r="A57">
        <v>26.509342</v>
      </c>
      <c r="B57">
        <v>2.5149499999999998</v>
      </c>
      <c r="C57">
        <v>39.543236</v>
      </c>
      <c r="D57">
        <v>11.298067</v>
      </c>
      <c r="E57">
        <v>2.5114890000000001</v>
      </c>
      <c r="F57">
        <v>87.095284000000007</v>
      </c>
      <c r="G57">
        <v>0.99862399999999996</v>
      </c>
      <c r="H57">
        <v>42.915534999999998</v>
      </c>
      <c r="I57">
        <v>2.029458</v>
      </c>
      <c r="J57">
        <v>16.877821000000001</v>
      </c>
      <c r="K57">
        <v>4.0877689999999998</v>
      </c>
      <c r="L57">
        <v>172</v>
      </c>
      <c r="M57">
        <v>34.631022999999999</v>
      </c>
      <c r="N57">
        <v>34.678738000000003</v>
      </c>
      <c r="O57">
        <v>27.155241</v>
      </c>
      <c r="P57">
        <v>210</v>
      </c>
      <c r="Q57">
        <v>9.6999999999999993</v>
      </c>
    </row>
    <row r="58" spans="1:19" x14ac:dyDescent="0.2">
      <c r="A58">
        <v>26.862507000000001</v>
      </c>
      <c r="B58">
        <v>2.7780849999999999</v>
      </c>
      <c r="C58">
        <v>43.680576000000002</v>
      </c>
      <c r="D58">
        <v>12.480165</v>
      </c>
      <c r="E58">
        <v>2.7514110000000001</v>
      </c>
      <c r="F58">
        <v>93.605864999999994</v>
      </c>
      <c r="G58">
        <v>0.99039900000000003</v>
      </c>
      <c r="H58">
        <v>45.304389999999998</v>
      </c>
      <c r="I58">
        <v>2.066154</v>
      </c>
      <c r="J58">
        <v>16.772352000000001</v>
      </c>
      <c r="K58">
        <v>4.1660349999999999</v>
      </c>
      <c r="L58">
        <v>172</v>
      </c>
      <c r="M58">
        <v>33.694389000000001</v>
      </c>
      <c r="N58">
        <v>34.021037999999997</v>
      </c>
      <c r="O58">
        <v>27.855091000000002</v>
      </c>
      <c r="P58">
        <v>230</v>
      </c>
    </row>
    <row r="60" spans="1:19" x14ac:dyDescent="0.2">
      <c r="J60" s="1" t="s">
        <v>30</v>
      </c>
      <c r="K60" s="1"/>
      <c r="L60" s="4"/>
      <c r="M60" s="1" t="s">
        <v>31</v>
      </c>
      <c r="N60" s="1" t="s">
        <v>32</v>
      </c>
      <c r="O60" s="2" t="s">
        <v>33</v>
      </c>
    </row>
    <row r="61" spans="1:19" x14ac:dyDescent="0.2">
      <c r="J61" s="27" t="s">
        <v>67</v>
      </c>
      <c r="K61" s="22"/>
      <c r="L61" s="6"/>
      <c r="M61" s="22">
        <v>21</v>
      </c>
      <c r="N61" s="22">
        <v>175</v>
      </c>
      <c r="O61" s="23" t="s">
        <v>56</v>
      </c>
      <c r="Q61" s="20" t="s">
        <v>48</v>
      </c>
      <c r="R61" s="20" t="s">
        <v>49</v>
      </c>
      <c r="S61" s="20" t="s">
        <v>50</v>
      </c>
    </row>
    <row r="62" spans="1:19" x14ac:dyDescent="0.2">
      <c r="Q62" s="20">
        <v>5</v>
      </c>
      <c r="R62" s="20">
        <v>8</v>
      </c>
      <c r="S62" s="15" t="s">
        <v>51</v>
      </c>
    </row>
    <row r="63" spans="1:19" x14ac:dyDescent="0.2">
      <c r="J63" s="7" t="s">
        <v>35</v>
      </c>
      <c r="K63" s="8"/>
      <c r="L63" s="8"/>
      <c r="M63" s="8" t="s">
        <v>36</v>
      </c>
      <c r="N63" s="8" t="s">
        <v>37</v>
      </c>
      <c r="O63" s="9" t="s">
        <v>38</v>
      </c>
      <c r="Q63" s="20">
        <v>11</v>
      </c>
      <c r="R63" s="20">
        <v>15</v>
      </c>
      <c r="S63" s="16" t="s">
        <v>52</v>
      </c>
    </row>
    <row r="64" spans="1:19" x14ac:dyDescent="0.2">
      <c r="J64" s="10" t="s">
        <v>39</v>
      </c>
      <c r="K64" s="11"/>
      <c r="L64" s="11"/>
      <c r="M64" s="24">
        <v>21.6</v>
      </c>
      <c r="N64" s="25">
        <v>19.5</v>
      </c>
      <c r="O64" s="12">
        <f>M64-N64</f>
        <v>2.1000000000000014</v>
      </c>
      <c r="Q64" s="20">
        <v>15</v>
      </c>
      <c r="R64" s="20">
        <v>24</v>
      </c>
      <c r="S64" s="17" t="s">
        <v>53</v>
      </c>
    </row>
    <row r="65" spans="10:19" x14ac:dyDescent="0.2">
      <c r="J65" s="13" t="s">
        <v>40</v>
      </c>
      <c r="K65" s="6"/>
      <c r="L65" s="6"/>
      <c r="M65" s="26">
        <v>20.8</v>
      </c>
      <c r="N65" s="26">
        <v>8.5</v>
      </c>
      <c r="O65" s="12">
        <f t="shared" ref="O65:O70" si="0">M65-N65</f>
        <v>12.3</v>
      </c>
      <c r="Q65" s="20">
        <v>21</v>
      </c>
      <c r="R65" s="20">
        <v>31</v>
      </c>
      <c r="S65" s="18" t="s">
        <v>54</v>
      </c>
    </row>
    <row r="66" spans="10:19" x14ac:dyDescent="0.2">
      <c r="J66" s="13" t="s">
        <v>41</v>
      </c>
      <c r="K66" s="6"/>
      <c r="L66" s="6"/>
      <c r="M66" s="26">
        <v>5</v>
      </c>
      <c r="N66" s="26">
        <v>1</v>
      </c>
      <c r="O66" s="12">
        <f t="shared" si="0"/>
        <v>4</v>
      </c>
      <c r="Q66" s="20">
        <v>24</v>
      </c>
      <c r="R66" s="20">
        <v>37</v>
      </c>
      <c r="S66" s="19" t="s">
        <v>55</v>
      </c>
    </row>
    <row r="67" spans="10:19" x14ac:dyDescent="0.2">
      <c r="J67" s="13" t="s">
        <v>42</v>
      </c>
      <c r="K67" s="6"/>
      <c r="L67" s="6"/>
      <c r="M67" s="26">
        <v>14</v>
      </c>
      <c r="N67" s="26">
        <v>14</v>
      </c>
      <c r="O67" s="12">
        <f t="shared" si="0"/>
        <v>0</v>
      </c>
    </row>
    <row r="68" spans="10:19" x14ac:dyDescent="0.2">
      <c r="J68" s="13" t="s">
        <v>43</v>
      </c>
      <c r="K68" s="6"/>
      <c r="L68" s="6"/>
      <c r="M68" s="26">
        <v>12</v>
      </c>
      <c r="N68" s="26">
        <v>12</v>
      </c>
      <c r="O68" s="12">
        <f t="shared" si="0"/>
        <v>0</v>
      </c>
    </row>
    <row r="69" spans="10:19" x14ac:dyDescent="0.2">
      <c r="J69" s="13" t="s">
        <v>44</v>
      </c>
      <c r="K69" s="6"/>
      <c r="L69" s="6"/>
      <c r="M69" s="26">
        <v>22</v>
      </c>
      <c r="N69" s="26">
        <v>21</v>
      </c>
      <c r="O69" s="12">
        <f t="shared" si="0"/>
        <v>1</v>
      </c>
    </row>
    <row r="70" spans="10:19" x14ac:dyDescent="0.2">
      <c r="J70" s="13" t="s">
        <v>45</v>
      </c>
      <c r="K70" s="6"/>
      <c r="L70" s="6"/>
      <c r="M70" s="26">
        <v>31</v>
      </c>
      <c r="N70" s="26">
        <v>30</v>
      </c>
      <c r="O70" s="14">
        <f t="shared" si="0"/>
        <v>1</v>
      </c>
    </row>
    <row r="72" spans="10:19" x14ac:dyDescent="0.2">
      <c r="J72" t="s">
        <v>46</v>
      </c>
      <c r="O72" s="21">
        <f>IF(O61="Male", (M84-N84+O84-P84), (M85-N85+O85-P85))</f>
        <v>1.0472871844</v>
      </c>
    </row>
    <row r="73" spans="10:19" x14ac:dyDescent="0.2">
      <c r="J73" t="s">
        <v>47</v>
      </c>
      <c r="O73" s="21">
        <f>(495/O72)-450</f>
        <v>22.649725283891257</v>
      </c>
    </row>
    <row r="83" spans="10:16" x14ac:dyDescent="0.2">
      <c r="K83" t="s">
        <v>57</v>
      </c>
      <c r="N83" t="s">
        <v>60</v>
      </c>
      <c r="O83" t="s">
        <v>59</v>
      </c>
      <c r="P83" t="s">
        <v>58</v>
      </c>
    </row>
    <row r="84" spans="10:16" x14ac:dyDescent="0.2">
      <c r="J84" t="s">
        <v>34</v>
      </c>
      <c r="M84">
        <v>1.1120000000000001</v>
      </c>
      <c r="N84">
        <f>0.00043499*((SUM(M64:M70)+SUM(N64:N70))/2)</f>
        <v>5.0545838000000003E-2</v>
      </c>
      <c r="O84" s="21">
        <f>0.00000055*(((SUM(M64:M70)+SUM(N64:N70))/2)^2)</f>
        <v>7.4263420000000007E-3</v>
      </c>
      <c r="P84">
        <f>0.00028826*M61</f>
        <v>6.0534599999999992E-3</v>
      </c>
    </row>
    <row r="85" spans="10:16" x14ac:dyDescent="0.2">
      <c r="J85" t="s">
        <v>56</v>
      </c>
      <c r="M85">
        <v>1.097</v>
      </c>
      <c r="N85">
        <f>0.00046971*((SUM(M64:M70)+SUM(N64:N70))/2)</f>
        <v>5.4580301999999997E-2</v>
      </c>
      <c r="O85" s="21">
        <f>0.00000056*(((SUM(M64:M70)+SUM(N64:N70))/2)^2)</f>
        <v>7.5613664000000009E-3</v>
      </c>
      <c r="P85">
        <f>0.00012828*M61</f>
        <v>2.6938800000000001E-3</v>
      </c>
    </row>
  </sheetData>
  <sheetProtection algorithmName="SHA-512" hashValue="zQXPabLJpx8uQu5fhQQ0mTi+TQf4bDhlzM0W+QywtOajO/cn+GHB2QMj4FlKbpjjRHI+1ZMTElqw653VxAyFnA==" saltValue="CwUPFHZw2AqkfiwPdz3neA==" spinCount="100000" sheet="1" objects="1" scenarios="1"/>
  <conditionalFormatting sqref="O64:O70">
    <cfRule type="cellIs" dxfId="8" priority="7" operator="equal">
      <formula>0</formula>
    </cfRule>
    <cfRule type="cellIs" dxfId="7" priority="8" operator="lessThan">
      <formula>3</formula>
    </cfRule>
    <cfRule type="cellIs" dxfId="6" priority="9" operator="greaterThan">
      <formula>3</formula>
    </cfRule>
  </conditionalFormatting>
  <conditionalFormatting sqref="O73">
    <cfRule type="cellIs" dxfId="5" priority="1" operator="equal">
      <formula>24</formula>
    </cfRule>
    <cfRule type="cellIs" dxfId="4" priority="2" operator="greaterThan">
      <formula>24</formula>
    </cfRule>
    <cfRule type="cellIs" dxfId="3" priority="3" operator="between">
      <formula>21</formula>
      <formula>24</formula>
    </cfRule>
    <cfRule type="cellIs" dxfId="2" priority="4" operator="between">
      <formula>15</formula>
      <formula>21</formula>
    </cfRule>
    <cfRule type="cellIs" dxfId="1" priority="5" operator="between">
      <formula>11</formula>
      <formula>15</formula>
    </cfRule>
    <cfRule type="cellIs" dxfId="0" priority="6" operator="between">
      <formula>5</formula>
      <formula>11</formula>
    </cfRule>
  </conditionalFormatting>
  <dataValidations count="1">
    <dataValidation type="list" allowBlank="1" showInputMessage="1" showErrorMessage="1" sqref="O61" xr:uid="{C737F59C-6C98-464D-B275-8E107BE12DFA}">
      <formula1>$J$84:$J$85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13e902-e84c-44a8-9828-797d5a3290d9" xsi:nil="true"/>
    <lcf76f155ced4ddcb4097134ff3c332f xmlns="e7b80b8b-1f02-4dc1-97da-babab5d0e31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AF3A11B2F1D4C871B4AAFA789A753" ma:contentTypeVersion="16" ma:contentTypeDescription="Create a new document." ma:contentTypeScope="" ma:versionID="c0be2542df2ec9155b2312bbc42eacc5">
  <xsd:schema xmlns:xsd="http://www.w3.org/2001/XMLSchema" xmlns:xs="http://www.w3.org/2001/XMLSchema" xmlns:p="http://schemas.microsoft.com/office/2006/metadata/properties" xmlns:ns2="e7b80b8b-1f02-4dc1-97da-babab5d0e31f" xmlns:ns3="d313e902-e84c-44a8-9828-797d5a3290d9" targetNamespace="http://schemas.microsoft.com/office/2006/metadata/properties" ma:root="true" ma:fieldsID="73d1dbb1edd46924ab85676eaa35fa73" ns2:_="" ns3:_="">
    <xsd:import namespace="e7b80b8b-1f02-4dc1-97da-babab5d0e31f"/>
    <xsd:import namespace="d313e902-e84c-44a8-9828-797d5a329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80b8b-1f02-4dc1-97da-babab5d0e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3e902-e84c-44a8-9828-797d5a329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4192ef-fc80-4ec5-b4e8-c9cb54a61eb1}" ma:internalName="TaxCatchAll" ma:showField="CatchAllData" ma:web="d313e902-e84c-44a8-9828-797d5a329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C46174-B2F9-49A2-8E1E-D6B381DBB365}">
  <ds:schemaRefs>
    <ds:schemaRef ds:uri="http://schemas.microsoft.com/office/2006/metadata/properties"/>
    <ds:schemaRef ds:uri="http://schemas.microsoft.com/office/infopath/2007/PartnerControls"/>
    <ds:schemaRef ds:uri="d313e902-e84c-44a8-9828-797d5a3290d9"/>
    <ds:schemaRef ds:uri="e7b80b8b-1f02-4dc1-97da-babab5d0e31f"/>
  </ds:schemaRefs>
</ds:datastoreItem>
</file>

<file path=customXml/itemProps2.xml><?xml version="1.0" encoding="utf-8"?>
<ds:datastoreItem xmlns:ds="http://schemas.openxmlformats.org/officeDocument/2006/customXml" ds:itemID="{4D6FDD75-CE78-495D-A703-151476037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80b8b-1f02-4dc1-97da-babab5d0e31f"/>
    <ds:schemaRef ds:uri="d313e902-e84c-44a8-9828-797d5a329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F19870-61AA-4C60-BCDE-A0FF90E06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Sub_1232</vt:lpstr>
      <vt:lpstr>Sub_1321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Austin Duc Hoi Cheng</cp:lastModifiedBy>
  <dcterms:created xsi:type="dcterms:W3CDTF">2023-02-24T22:42:51Z</dcterms:created>
  <dcterms:modified xsi:type="dcterms:W3CDTF">2023-03-17T21:29:32Z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0x0101001BFAF3A11B2F1D4C871B4AAFA789A753</vt:lpwstr>
  </property>
</Properties>
</file>