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80" yWindow="-440" windowWidth="25600" windowHeight="16000" activeTab="1"/>
  </bookViews>
  <sheets>
    <sheet name="Exam with Sine" sheetId="1" r:id="rId1"/>
    <sheet name="Data Exampl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6" i="3"/>
  <c r="F9" i="3"/>
  <c r="C9" i="3"/>
  <c r="C7" i="3"/>
  <c r="F10" i="3"/>
  <c r="C10" i="3"/>
  <c r="F11" i="3"/>
  <c r="C11" i="3"/>
  <c r="F12" i="3"/>
  <c r="C12" i="3"/>
  <c r="F13" i="3"/>
  <c r="C13" i="3"/>
  <c r="F14" i="3"/>
  <c r="C14" i="3"/>
  <c r="F15" i="3"/>
  <c r="C15" i="3"/>
  <c r="F16" i="3"/>
  <c r="C16" i="3"/>
  <c r="F17" i="3"/>
  <c r="C17" i="3"/>
  <c r="F18" i="3"/>
  <c r="C18" i="3"/>
  <c r="F19" i="3"/>
  <c r="C19" i="3"/>
  <c r="F20" i="3"/>
  <c r="C20" i="3"/>
  <c r="F21" i="3"/>
  <c r="C21" i="3"/>
  <c r="F22" i="3"/>
  <c r="C22" i="3"/>
  <c r="F23" i="3"/>
  <c r="C23" i="3"/>
  <c r="F24" i="3"/>
  <c r="C24" i="3"/>
  <c r="F25" i="3"/>
  <c r="C25" i="3"/>
  <c r="F26" i="3"/>
  <c r="C26" i="3"/>
  <c r="F27" i="3"/>
  <c r="C27" i="3"/>
  <c r="F28" i="3"/>
  <c r="C28" i="3"/>
  <c r="F29" i="3"/>
  <c r="C29" i="3"/>
  <c r="F30" i="3"/>
  <c r="C30" i="3"/>
  <c r="F31" i="3"/>
  <c r="C31" i="3"/>
  <c r="F32" i="3"/>
  <c r="C32" i="3"/>
  <c r="F33" i="3"/>
  <c r="C33" i="3"/>
  <c r="F34" i="3"/>
  <c r="C34" i="3"/>
  <c r="F35" i="3"/>
  <c r="C35" i="3"/>
  <c r="F36" i="3"/>
  <c r="C36" i="3"/>
  <c r="F37" i="3"/>
  <c r="C37" i="3"/>
  <c r="F38" i="3"/>
  <c r="C38" i="3"/>
  <c r="F39" i="3"/>
  <c r="C39" i="3"/>
  <c r="F40" i="3"/>
  <c r="C40" i="3"/>
  <c r="F41" i="3"/>
  <c r="C41" i="3"/>
  <c r="F42" i="3"/>
  <c r="C42" i="3"/>
  <c r="F43" i="3"/>
  <c r="C43" i="3"/>
  <c r="F44" i="3"/>
  <c r="C44" i="3"/>
  <c r="F45" i="3"/>
  <c r="C45" i="3"/>
  <c r="F46" i="3"/>
  <c r="C46" i="3"/>
  <c r="F47" i="3"/>
  <c r="C47" i="3"/>
  <c r="F48" i="3"/>
  <c r="C48" i="3"/>
  <c r="F49" i="3"/>
  <c r="C49" i="3"/>
  <c r="F50" i="3"/>
  <c r="C50" i="3"/>
  <c r="F51" i="3"/>
  <c r="C51" i="3"/>
  <c r="F52" i="3"/>
  <c r="C52" i="3"/>
  <c r="F53" i="3"/>
  <c r="C53" i="3"/>
  <c r="F54" i="3"/>
  <c r="C54" i="3"/>
  <c r="F55" i="3"/>
  <c r="C55" i="3"/>
  <c r="F56" i="3"/>
  <c r="C56" i="3"/>
  <c r="F57" i="3"/>
  <c r="C57" i="3"/>
  <c r="F58" i="3"/>
  <c r="C58" i="3"/>
  <c r="F59" i="3"/>
  <c r="C59" i="3"/>
  <c r="F60" i="3"/>
  <c r="C60" i="3"/>
  <c r="F61" i="3"/>
  <c r="C61" i="3"/>
  <c r="F62" i="3"/>
  <c r="C62" i="3"/>
  <c r="F63" i="3"/>
  <c r="C63" i="3"/>
  <c r="F64" i="3"/>
  <c r="C64" i="3"/>
  <c r="F65" i="3"/>
  <c r="C65" i="3"/>
  <c r="F66" i="3"/>
  <c r="C66" i="3"/>
  <c r="F67" i="3"/>
  <c r="C67" i="3"/>
  <c r="F68" i="3"/>
  <c r="C68" i="3"/>
  <c r="F69" i="3"/>
  <c r="C69" i="3"/>
  <c r="F70" i="3"/>
  <c r="C70" i="3"/>
  <c r="F71" i="3"/>
  <c r="C71" i="3"/>
  <c r="F72" i="3"/>
  <c r="C72" i="3"/>
  <c r="F73" i="3"/>
  <c r="C73" i="3"/>
  <c r="F74" i="3"/>
  <c r="C74" i="3"/>
  <c r="F75" i="3"/>
  <c r="C75" i="3"/>
  <c r="F76" i="3"/>
  <c r="C76" i="3"/>
  <c r="F77" i="3"/>
  <c r="C77" i="3"/>
  <c r="F78" i="3"/>
  <c r="C78" i="3"/>
  <c r="F79" i="3"/>
  <c r="C79" i="3"/>
  <c r="F80" i="3"/>
  <c r="C80" i="3"/>
  <c r="F81" i="3"/>
  <c r="C81" i="3"/>
  <c r="F82" i="3"/>
  <c r="C82" i="3"/>
  <c r="F83" i="3"/>
  <c r="C83" i="3"/>
  <c r="F84" i="3"/>
  <c r="C84" i="3"/>
  <c r="F85" i="3"/>
  <c r="C85" i="3"/>
  <c r="F86" i="3"/>
  <c r="C86" i="3"/>
  <c r="F87" i="3"/>
  <c r="C87" i="3"/>
  <c r="F88" i="3"/>
  <c r="C88" i="3"/>
  <c r="F89" i="3"/>
  <c r="C89" i="3"/>
  <c r="F90" i="3"/>
  <c r="C90" i="3"/>
  <c r="F91" i="3"/>
  <c r="C91" i="3"/>
  <c r="F92" i="3"/>
  <c r="C92" i="3"/>
  <c r="F93" i="3"/>
  <c r="C93" i="3"/>
  <c r="F94" i="3"/>
  <c r="C94" i="3"/>
  <c r="F95" i="3"/>
  <c r="C95" i="3"/>
  <c r="F96" i="3"/>
  <c r="C96" i="3"/>
  <c r="F97" i="3"/>
  <c r="C97" i="3"/>
  <c r="C98" i="3"/>
  <c r="C5" i="3"/>
  <c r="F8" i="3"/>
  <c r="C99" i="3"/>
  <c r="C8" i="2"/>
  <c r="G9" i="2"/>
  <c r="C9" i="2"/>
  <c r="G10" i="2"/>
  <c r="C10" i="2"/>
  <c r="G11" i="2"/>
  <c r="C11" i="2"/>
  <c r="G12" i="2"/>
  <c r="C12" i="2"/>
  <c r="G13" i="2"/>
  <c r="C13" i="2"/>
  <c r="G14" i="2"/>
  <c r="C14" i="2"/>
  <c r="G15" i="2"/>
  <c r="C15" i="2"/>
  <c r="G16" i="2"/>
  <c r="C16" i="2"/>
  <c r="G17" i="2"/>
  <c r="C17" i="2"/>
  <c r="G18" i="2"/>
  <c r="C18" i="2"/>
  <c r="G19" i="2"/>
  <c r="C19" i="2"/>
  <c r="G20" i="2"/>
  <c r="C20" i="2"/>
  <c r="G21" i="2"/>
  <c r="C21" i="2"/>
  <c r="G22" i="2"/>
  <c r="C22" i="2"/>
  <c r="G23" i="2"/>
  <c r="C23" i="2"/>
  <c r="G24" i="2"/>
  <c r="C24" i="2"/>
  <c r="G25" i="2"/>
  <c r="C25" i="2"/>
  <c r="G26" i="2"/>
  <c r="C26" i="2"/>
  <c r="G27" i="2"/>
  <c r="C27" i="2"/>
  <c r="G28" i="2"/>
  <c r="C28" i="2"/>
  <c r="G29" i="2"/>
  <c r="C29" i="2"/>
  <c r="G30" i="2"/>
  <c r="C30" i="2"/>
  <c r="G31" i="2"/>
  <c r="C31" i="2"/>
  <c r="G32" i="2"/>
  <c r="C32" i="2"/>
  <c r="G33" i="2"/>
  <c r="C33" i="2"/>
  <c r="G34" i="2"/>
  <c r="C34" i="2"/>
  <c r="G35" i="2"/>
  <c r="C35" i="2"/>
  <c r="G36" i="2"/>
  <c r="C36" i="2"/>
  <c r="G37" i="2"/>
  <c r="C37" i="2"/>
  <c r="G38" i="2"/>
  <c r="C38" i="2"/>
  <c r="G39" i="2"/>
  <c r="C39" i="2"/>
  <c r="G40" i="2"/>
  <c r="C40" i="2"/>
  <c r="G41" i="2"/>
  <c r="C41" i="2"/>
  <c r="G42" i="2"/>
  <c r="C42" i="2"/>
  <c r="G43" i="2"/>
  <c r="C43" i="2"/>
  <c r="G44" i="2"/>
  <c r="C44" i="2"/>
  <c r="G45" i="2"/>
  <c r="C45" i="2"/>
  <c r="G46" i="2"/>
  <c r="C46" i="2"/>
  <c r="G47" i="2"/>
  <c r="C47" i="2"/>
  <c r="G48" i="2"/>
  <c r="C48" i="2"/>
  <c r="G49" i="2"/>
  <c r="C49" i="2"/>
  <c r="G50" i="2"/>
  <c r="C50" i="2"/>
  <c r="G51" i="2"/>
  <c r="C51" i="2"/>
  <c r="G52" i="2"/>
  <c r="C52" i="2"/>
  <c r="G53" i="2"/>
  <c r="C53" i="2"/>
  <c r="G54" i="2"/>
  <c r="C54" i="2"/>
  <c r="G55" i="2"/>
  <c r="C55" i="2"/>
  <c r="G56" i="2"/>
  <c r="C56" i="2"/>
  <c r="G57" i="2"/>
  <c r="C57" i="2"/>
  <c r="G58" i="2"/>
  <c r="C58" i="2"/>
  <c r="G59" i="2"/>
  <c r="C59" i="2"/>
  <c r="G60" i="2"/>
  <c r="C60" i="2"/>
  <c r="G61" i="2"/>
  <c r="C61" i="2"/>
  <c r="G62" i="2"/>
  <c r="C62" i="2"/>
  <c r="G63" i="2"/>
  <c r="C63" i="2"/>
  <c r="G64" i="2"/>
  <c r="C64" i="2"/>
  <c r="G65" i="2"/>
  <c r="C65" i="2"/>
  <c r="G66" i="2"/>
  <c r="C66" i="2"/>
  <c r="G67" i="2"/>
  <c r="C67" i="2"/>
  <c r="G68" i="2"/>
  <c r="C68" i="2"/>
  <c r="G69" i="2"/>
  <c r="C69" i="2"/>
  <c r="G70" i="2"/>
  <c r="C70" i="2"/>
  <c r="G71" i="2"/>
  <c r="C71" i="2"/>
  <c r="G72" i="2"/>
  <c r="C72" i="2"/>
  <c r="G73" i="2"/>
  <c r="C73" i="2"/>
  <c r="G74" i="2"/>
  <c r="C74" i="2"/>
  <c r="G75" i="2"/>
  <c r="C75" i="2"/>
  <c r="G76" i="2"/>
  <c r="C76" i="2"/>
  <c r="G77" i="2"/>
  <c r="C77" i="2"/>
  <c r="G78" i="2"/>
  <c r="C78" i="2"/>
  <c r="G79" i="2"/>
  <c r="C79" i="2"/>
  <c r="G80" i="2"/>
  <c r="C80" i="2"/>
  <c r="G81" i="2"/>
  <c r="C81" i="2"/>
  <c r="G82" i="2"/>
  <c r="C82" i="2"/>
  <c r="G83" i="2"/>
  <c r="C83" i="2"/>
  <c r="G84" i="2"/>
  <c r="C84" i="2"/>
  <c r="G85" i="2"/>
  <c r="C85" i="2"/>
  <c r="G86" i="2"/>
  <c r="C86" i="2"/>
  <c r="G87" i="2"/>
  <c r="C87" i="2"/>
  <c r="G88" i="2"/>
  <c r="C88" i="2"/>
  <c r="G89" i="2"/>
  <c r="C89" i="2"/>
  <c r="G90" i="2"/>
  <c r="C90" i="2"/>
  <c r="G91" i="2"/>
  <c r="C91" i="2"/>
  <c r="G92" i="2"/>
  <c r="C92" i="2"/>
  <c r="G93" i="2"/>
  <c r="C93" i="2"/>
  <c r="G94" i="2"/>
  <c r="C94" i="2"/>
  <c r="G95" i="2"/>
  <c r="C95" i="2"/>
  <c r="G96" i="2"/>
  <c r="C96" i="2"/>
  <c r="G97" i="2"/>
  <c r="C97" i="2"/>
  <c r="G98" i="2"/>
  <c r="C98" i="2"/>
  <c r="G99" i="2"/>
  <c r="C99" i="2"/>
  <c r="G100" i="2"/>
  <c r="C100" i="2"/>
  <c r="G101" i="2"/>
  <c r="E12" i="2"/>
  <c r="E97" i="2"/>
  <c r="E9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10" i="2"/>
  <c r="C101" i="2"/>
  <c r="E100" i="2"/>
  <c r="C102" i="2"/>
  <c r="E99" i="2"/>
  <c r="E101" i="2"/>
  <c r="B6" i="1"/>
  <c r="B5" i="1"/>
  <c r="D5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<sst xmlns="http://schemas.openxmlformats.org/spreadsheetml/2006/main" count="21" uniqueCount="16">
  <si>
    <t>time</t>
  </si>
  <si>
    <t>y(t)</t>
  </si>
  <si>
    <t>y'(t)</t>
  </si>
  <si>
    <t>int(y(t)dt)</t>
  </si>
  <si>
    <t>Omega</t>
  </si>
  <si>
    <t>sin(Omega*t)</t>
  </si>
  <si>
    <t>d/dt(sin(Omega*t))</t>
  </si>
  <si>
    <t>integrate(sin(Omega*t)*dt)</t>
  </si>
  <si>
    <t>Time</t>
  </si>
  <si>
    <t>Experimental Data</t>
  </si>
  <si>
    <t>Smoothed Data</t>
  </si>
  <si>
    <t>d/dt(smooth data)</t>
  </si>
  <si>
    <t>Time.</t>
  </si>
  <si>
    <t>Integral</t>
  </si>
  <si>
    <t>Smooth</t>
  </si>
  <si>
    <t>dx/dt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</si>
</sst>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y(t)  (Sin(</a:t>
            </a:r>
            <a:r>
              <a:rPr lang="en-US" i="1">
                <a:latin typeface="Symbol" panose="05050102010706020507" pitchFamily="18" charset="2"/>
              </a:rPr>
              <a:t>W</a:t>
            </a:r>
            <a:r>
              <a:rPr lang="en-US" i="1"/>
              <a:t>t</a:t>
            </a:r>
            <a:r>
              <a:rPr lang="en-US"/>
              <a:t>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 with Sine'!$B$4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'Exam with Sine'!$A$5:$A$44</c:f>
              <c:numCache>
                <c:formatCode>General</c:formatCode>
                <c:ptCount val="40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</c:numCache>
            </c:numRef>
          </c:xVal>
          <c:yVal>
            <c:numRef>
              <c:f>'Exam with Sine'!$B$5:$B$44</c:f>
              <c:numCache>
                <c:formatCode>General</c:formatCode>
                <c:ptCount val="40"/>
                <c:pt idx="0">
                  <c:v>0.0</c:v>
                </c:pt>
                <c:pt idx="1">
                  <c:v>0.247403959254523</c:v>
                </c:pt>
                <c:pt idx="2">
                  <c:v>0.479425538604203</c:v>
                </c:pt>
                <c:pt idx="3">
                  <c:v>0.681638760023334</c:v>
                </c:pt>
                <c:pt idx="4">
                  <c:v>0.841470984807896</c:v>
                </c:pt>
                <c:pt idx="5">
                  <c:v>0.948984619355586</c:v>
                </c:pt>
                <c:pt idx="6">
                  <c:v>0.997494986604054</c:v>
                </c:pt>
                <c:pt idx="7">
                  <c:v>0.983985946873937</c:v>
                </c:pt>
                <c:pt idx="8">
                  <c:v>0.909297426825682</c:v>
                </c:pt>
                <c:pt idx="9">
                  <c:v>0.778073196887921</c:v>
                </c:pt>
                <c:pt idx="10">
                  <c:v>0.598472144103957</c:v>
                </c:pt>
                <c:pt idx="11">
                  <c:v>0.381660992052332</c:v>
                </c:pt>
                <c:pt idx="12">
                  <c:v>0.141120008059867</c:v>
                </c:pt>
                <c:pt idx="13">
                  <c:v>-0.108195134530108</c:v>
                </c:pt>
                <c:pt idx="14">
                  <c:v>-0.35078322768962</c:v>
                </c:pt>
                <c:pt idx="15">
                  <c:v>-0.571561318742344</c:v>
                </c:pt>
                <c:pt idx="16">
                  <c:v>-0.756802495307928</c:v>
                </c:pt>
                <c:pt idx="17">
                  <c:v>-0.894989358228583</c:v>
                </c:pt>
                <c:pt idx="18">
                  <c:v>-0.977530117665097</c:v>
                </c:pt>
                <c:pt idx="19">
                  <c:v>-0.999292788975378</c:v>
                </c:pt>
                <c:pt idx="20">
                  <c:v>-0.958924274663138</c:v>
                </c:pt>
                <c:pt idx="21">
                  <c:v>-0.858934493426592</c:v>
                </c:pt>
                <c:pt idx="22">
                  <c:v>-0.705540325570392</c:v>
                </c:pt>
                <c:pt idx="23">
                  <c:v>-0.508279077499258</c:v>
                </c:pt>
                <c:pt idx="24">
                  <c:v>-0.279415498198926</c:v>
                </c:pt>
                <c:pt idx="25">
                  <c:v>-0.0331792165475568</c:v>
                </c:pt>
                <c:pt idx="26">
                  <c:v>0.215119988087816</c:v>
                </c:pt>
                <c:pt idx="27">
                  <c:v>0.450044073780618</c:v>
                </c:pt>
                <c:pt idx="28">
                  <c:v>0.656986598718789</c:v>
                </c:pt>
                <c:pt idx="29">
                  <c:v>0.823080879011505</c:v>
                </c:pt>
                <c:pt idx="30">
                  <c:v>0.937999976774739</c:v>
                </c:pt>
                <c:pt idx="31">
                  <c:v>0.994598779111176</c:v>
                </c:pt>
                <c:pt idx="32">
                  <c:v>0.989358246623382</c:v>
                </c:pt>
                <c:pt idx="33">
                  <c:v>0.92260421023934</c:v>
                </c:pt>
                <c:pt idx="34">
                  <c:v>0.79848711262349</c:v>
                </c:pt>
                <c:pt idx="35">
                  <c:v>0.624723953754192</c:v>
                </c:pt>
                <c:pt idx="36">
                  <c:v>0.412118485241757</c:v>
                </c:pt>
                <c:pt idx="37">
                  <c:v>0.173889485380434</c:v>
                </c:pt>
                <c:pt idx="38">
                  <c:v>-0.0751511204618093</c:v>
                </c:pt>
                <c:pt idx="39">
                  <c:v>-0.319519193622274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D6-45D2-BF32-F752764F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510776"/>
        <c:axId val="-2024095544"/>
      </c:scatterChart>
      <c:valAx>
        <c:axId val="-202451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 A  (time in 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4095544"/>
        <c:crosses val="autoZero"/>
        <c:crossBetween val="midCat"/>
      </c:valAx>
      <c:valAx>
        <c:axId val="-202409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 B or y(t)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451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Plots: B(A), C(A), D(A)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 with Sine'!$B$4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'Exam with Sine'!$A$5:$A$43</c:f>
              <c:numCache>
                <c:formatCode>General</c:formatCode>
                <c:ptCount val="39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</c:numCache>
            </c:numRef>
          </c:xVal>
          <c:yVal>
            <c:numRef>
              <c:f>'Exam with Sine'!$B$5:$B$43</c:f>
              <c:numCache>
                <c:formatCode>General</c:formatCode>
                <c:ptCount val="39"/>
                <c:pt idx="0">
                  <c:v>0.0</c:v>
                </c:pt>
                <c:pt idx="1">
                  <c:v>0.247403959254523</c:v>
                </c:pt>
                <c:pt idx="2">
                  <c:v>0.479425538604203</c:v>
                </c:pt>
                <c:pt idx="3">
                  <c:v>0.681638760023334</c:v>
                </c:pt>
                <c:pt idx="4">
                  <c:v>0.841470984807896</c:v>
                </c:pt>
                <c:pt idx="5">
                  <c:v>0.948984619355586</c:v>
                </c:pt>
                <c:pt idx="6">
                  <c:v>0.997494986604054</c:v>
                </c:pt>
                <c:pt idx="7">
                  <c:v>0.983985946873937</c:v>
                </c:pt>
                <c:pt idx="8">
                  <c:v>0.909297426825682</c:v>
                </c:pt>
                <c:pt idx="9">
                  <c:v>0.778073196887921</c:v>
                </c:pt>
                <c:pt idx="10">
                  <c:v>0.598472144103957</c:v>
                </c:pt>
                <c:pt idx="11">
                  <c:v>0.381660992052332</c:v>
                </c:pt>
                <c:pt idx="12">
                  <c:v>0.141120008059867</c:v>
                </c:pt>
                <c:pt idx="13">
                  <c:v>-0.108195134530108</c:v>
                </c:pt>
                <c:pt idx="14">
                  <c:v>-0.35078322768962</c:v>
                </c:pt>
                <c:pt idx="15">
                  <c:v>-0.571561318742344</c:v>
                </c:pt>
                <c:pt idx="16">
                  <c:v>-0.756802495307928</c:v>
                </c:pt>
                <c:pt idx="17">
                  <c:v>-0.894989358228583</c:v>
                </c:pt>
                <c:pt idx="18">
                  <c:v>-0.977530117665097</c:v>
                </c:pt>
                <c:pt idx="19">
                  <c:v>-0.999292788975378</c:v>
                </c:pt>
                <c:pt idx="20">
                  <c:v>-0.958924274663138</c:v>
                </c:pt>
                <c:pt idx="21">
                  <c:v>-0.858934493426592</c:v>
                </c:pt>
                <c:pt idx="22">
                  <c:v>-0.705540325570392</c:v>
                </c:pt>
                <c:pt idx="23">
                  <c:v>-0.508279077499258</c:v>
                </c:pt>
                <c:pt idx="24">
                  <c:v>-0.279415498198926</c:v>
                </c:pt>
                <c:pt idx="25">
                  <c:v>-0.0331792165475568</c:v>
                </c:pt>
                <c:pt idx="26">
                  <c:v>0.215119988087816</c:v>
                </c:pt>
                <c:pt idx="27">
                  <c:v>0.450044073780618</c:v>
                </c:pt>
                <c:pt idx="28">
                  <c:v>0.656986598718789</c:v>
                </c:pt>
                <c:pt idx="29">
                  <c:v>0.823080879011505</c:v>
                </c:pt>
                <c:pt idx="30">
                  <c:v>0.937999976774739</c:v>
                </c:pt>
                <c:pt idx="31">
                  <c:v>0.994598779111176</c:v>
                </c:pt>
                <c:pt idx="32">
                  <c:v>0.989358246623382</c:v>
                </c:pt>
                <c:pt idx="33">
                  <c:v>0.92260421023934</c:v>
                </c:pt>
                <c:pt idx="34">
                  <c:v>0.79848711262349</c:v>
                </c:pt>
                <c:pt idx="35">
                  <c:v>0.624723953754192</c:v>
                </c:pt>
                <c:pt idx="36">
                  <c:v>0.412118485241757</c:v>
                </c:pt>
                <c:pt idx="37">
                  <c:v>0.173889485380434</c:v>
                </c:pt>
                <c:pt idx="38">
                  <c:v>-0.0751511204618093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FC-4CEC-A85B-8D67706769DE}"/>
            </c:ext>
          </c:extLst>
        </c:ser>
        <c:ser>
          <c:idx val="1"/>
          <c:order val="1"/>
          <c:tx>
            <c:strRef>
              <c:f>'Exam with Sine'!$C$4</c:f>
              <c:strCache>
                <c:ptCount val="1"/>
                <c:pt idx="0">
                  <c:v>y'(t)</c:v>
                </c:pt>
              </c:strCache>
            </c:strRef>
          </c:tx>
          <c:marker>
            <c:symbol val="none"/>
          </c:marker>
          <c:xVal>
            <c:numRef>
              <c:f>'Exam with Sine'!$A$5:$A$43</c:f>
              <c:numCache>
                <c:formatCode>General</c:formatCode>
                <c:ptCount val="39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</c:numCache>
            </c:numRef>
          </c:xVal>
          <c:yVal>
            <c:numRef>
              <c:f>'Exam with Sine'!$C$5:$C$43</c:f>
              <c:numCache>
                <c:formatCode>General</c:formatCode>
                <c:ptCount val="39"/>
                <c:pt idx="1">
                  <c:v>0.958851077208406</c:v>
                </c:pt>
                <c:pt idx="2">
                  <c:v>0.868469601537622</c:v>
                </c:pt>
                <c:pt idx="3">
                  <c:v>0.724090892407387</c:v>
                </c:pt>
                <c:pt idx="4">
                  <c:v>0.534691718664504</c:v>
                </c:pt>
                <c:pt idx="5">
                  <c:v>0.312048003592316</c:v>
                </c:pt>
                <c:pt idx="6">
                  <c:v>0.0700026550367014</c:v>
                </c:pt>
                <c:pt idx="7">
                  <c:v>-0.176395119556745</c:v>
                </c:pt>
                <c:pt idx="8">
                  <c:v>-0.411825499972031</c:v>
                </c:pt>
                <c:pt idx="9">
                  <c:v>-0.62165056544345</c:v>
                </c:pt>
                <c:pt idx="10">
                  <c:v>-0.792824409671179</c:v>
                </c:pt>
                <c:pt idx="11">
                  <c:v>-0.914704272088179</c:v>
                </c:pt>
                <c:pt idx="12">
                  <c:v>-0.97971225316488</c:v>
                </c:pt>
                <c:pt idx="13">
                  <c:v>-0.983806471498974</c:v>
                </c:pt>
                <c:pt idx="14">
                  <c:v>-0.926732368424471</c:v>
                </c:pt>
                <c:pt idx="15">
                  <c:v>-0.812038535236617</c:v>
                </c:pt>
                <c:pt idx="16">
                  <c:v>-0.646856078972479</c:v>
                </c:pt>
                <c:pt idx="17">
                  <c:v>-0.441455244714338</c:v>
                </c:pt>
                <c:pt idx="18">
                  <c:v>-0.208606861493589</c:v>
                </c:pt>
                <c:pt idx="19">
                  <c:v>0.0372116860039171</c:v>
                </c:pt>
                <c:pt idx="20">
                  <c:v>0.280716591097572</c:v>
                </c:pt>
                <c:pt idx="21">
                  <c:v>0.506767898185493</c:v>
                </c:pt>
                <c:pt idx="22">
                  <c:v>0.701310831854667</c:v>
                </c:pt>
                <c:pt idx="23">
                  <c:v>0.852249654742932</c:v>
                </c:pt>
                <c:pt idx="24">
                  <c:v>0.950199721903403</c:v>
                </c:pt>
                <c:pt idx="25">
                  <c:v>0.989070972573483</c:v>
                </c:pt>
                <c:pt idx="26">
                  <c:v>0.966446580656349</c:v>
                </c:pt>
                <c:pt idx="27">
                  <c:v>0.883733221261947</c:v>
                </c:pt>
                <c:pt idx="28">
                  <c:v>0.746073610461776</c:v>
                </c:pt>
                <c:pt idx="29">
                  <c:v>0.5620267561119</c:v>
                </c:pt>
                <c:pt idx="30">
                  <c:v>0.343035800199341</c:v>
                </c:pt>
                <c:pt idx="31">
                  <c:v>0.102716539697286</c:v>
                </c:pt>
                <c:pt idx="32">
                  <c:v>-0.143989137743672</c:v>
                </c:pt>
                <c:pt idx="33">
                  <c:v>-0.381742267999783</c:v>
                </c:pt>
                <c:pt idx="34">
                  <c:v>-0.595760512970296</c:v>
                </c:pt>
                <c:pt idx="35">
                  <c:v>-0.772737254763467</c:v>
                </c:pt>
                <c:pt idx="36">
                  <c:v>-0.901668936747518</c:v>
                </c:pt>
                <c:pt idx="37">
                  <c:v>-0.974539211407132</c:v>
                </c:pt>
                <c:pt idx="38">
                  <c:v>-0.986817358005414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FC-4CEC-A85B-8D67706769DE}"/>
            </c:ext>
          </c:extLst>
        </c:ser>
        <c:ser>
          <c:idx val="2"/>
          <c:order val="2"/>
          <c:tx>
            <c:strRef>
              <c:f>'Exam with Sine'!$D$4</c:f>
              <c:strCache>
                <c:ptCount val="1"/>
                <c:pt idx="0">
                  <c:v>int(y(t)dt)</c:v>
                </c:pt>
              </c:strCache>
            </c:strRef>
          </c:tx>
          <c:marker>
            <c:symbol val="none"/>
          </c:marker>
          <c:xVal>
            <c:numRef>
              <c:f>'Exam with Sine'!$A$5:$A$43</c:f>
              <c:numCache>
                <c:formatCode>General</c:formatCode>
                <c:ptCount val="39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</c:numCache>
            </c:numRef>
          </c:xVal>
          <c:yVal>
            <c:numRef>
              <c:f>'Exam with Sine'!$D$5:$D$43</c:f>
              <c:numCache>
                <c:formatCode>General</c:formatCode>
                <c:ptCount val="39"/>
                <c:pt idx="0">
                  <c:v>-1.0</c:v>
                </c:pt>
                <c:pt idx="1">
                  <c:v>-0.938149010186369</c:v>
                </c:pt>
                <c:pt idx="2">
                  <c:v>-0.818292625535319</c:v>
                </c:pt>
                <c:pt idx="3">
                  <c:v>-0.647882935529485</c:v>
                </c:pt>
                <c:pt idx="4">
                  <c:v>-0.437515189327511</c:v>
                </c:pt>
                <c:pt idx="5">
                  <c:v>-0.200269034488614</c:v>
                </c:pt>
                <c:pt idx="6">
                  <c:v>0.0491047121623992</c:v>
                </c:pt>
                <c:pt idx="7">
                  <c:v>0.295101198880883</c:v>
                </c:pt>
                <c:pt idx="8">
                  <c:v>0.522425555587304</c:v>
                </c:pt>
                <c:pt idx="9">
                  <c:v>0.716943854809284</c:v>
                </c:pt>
                <c:pt idx="10">
                  <c:v>0.866561890835273</c:v>
                </c:pt>
                <c:pt idx="11">
                  <c:v>0.961977138848356</c:v>
                </c:pt>
                <c:pt idx="12">
                  <c:v>0.997257140863323</c:v>
                </c:pt>
                <c:pt idx="13">
                  <c:v>0.970208357230796</c:v>
                </c:pt>
                <c:pt idx="14">
                  <c:v>0.882512550308391</c:v>
                </c:pt>
                <c:pt idx="15">
                  <c:v>0.739622220622805</c:v>
                </c:pt>
                <c:pt idx="16">
                  <c:v>0.550421596795823</c:v>
                </c:pt>
                <c:pt idx="17">
                  <c:v>0.326674257238677</c:v>
                </c:pt>
                <c:pt idx="18">
                  <c:v>0.0822917278224029</c:v>
                </c:pt>
                <c:pt idx="19">
                  <c:v>-0.167531469421442</c:v>
                </c:pt>
                <c:pt idx="20">
                  <c:v>-0.407262538087226</c:v>
                </c:pt>
                <c:pt idx="21">
                  <c:v>-0.621996161443874</c:v>
                </c:pt>
                <c:pt idx="22">
                  <c:v>-0.798381242836472</c:v>
                </c:pt>
                <c:pt idx="23">
                  <c:v>-0.925451012211287</c:v>
                </c:pt>
                <c:pt idx="24">
                  <c:v>-0.995304886761018</c:v>
                </c:pt>
                <c:pt idx="25">
                  <c:v>-1.003599690897907</c:v>
                </c:pt>
                <c:pt idx="26">
                  <c:v>-0.949819693875954</c:v>
                </c:pt>
                <c:pt idx="27">
                  <c:v>-0.837308675430799</c:v>
                </c:pt>
                <c:pt idx="28">
                  <c:v>-0.673062025751102</c:v>
                </c:pt>
                <c:pt idx="29">
                  <c:v>-0.467291805998225</c:v>
                </c:pt>
                <c:pt idx="30">
                  <c:v>-0.232791811804541</c:v>
                </c:pt>
                <c:pt idx="31">
                  <c:v>0.0158578829732532</c:v>
                </c:pt>
                <c:pt idx="32">
                  <c:v>0.263197444629099</c:v>
                </c:pt>
                <c:pt idx="33">
                  <c:v>0.493848497188934</c:v>
                </c:pt>
                <c:pt idx="34">
                  <c:v>0.693470275344806</c:v>
                </c:pt>
                <c:pt idx="35">
                  <c:v>0.849651263783354</c:v>
                </c:pt>
                <c:pt idx="36">
                  <c:v>0.952680885093794</c:v>
                </c:pt>
                <c:pt idx="37">
                  <c:v>0.996153256438902</c:v>
                </c:pt>
                <c:pt idx="38">
                  <c:v>0.97736547632345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FC-4CEC-A85B-8D677067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56888"/>
        <c:axId val="-2010855112"/>
      </c:scatterChart>
      <c:valAx>
        <c:axId val="-201085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 A  (Time in 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855112"/>
        <c:crosses val="autoZero"/>
        <c:crossBetween val="midCat"/>
      </c:valAx>
      <c:valAx>
        <c:axId val="-2010855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 B, C and D</a:t>
                </a:r>
              </a:p>
            </c:rich>
          </c:tx>
          <c:layout>
            <c:manualLayout>
              <c:xMode val="edge"/>
              <c:yMode val="edge"/>
              <c:x val="0.0194881692125508"/>
              <c:y val="0.3522047244094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1085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Example'!$B$4</c:f>
              <c:strCache>
                <c:ptCount val="1"/>
                <c:pt idx="0">
                  <c:v>Experimental Data</c:v>
                </c:pt>
              </c:strCache>
            </c:strRef>
          </c:tx>
          <c:marker>
            <c:symbol val="none"/>
          </c:marker>
          <c:xVal>
            <c:numRef>
              <c:f>'Data Example'!$A$5:$A$203</c:f>
              <c:numCache>
                <c:formatCode>General</c:formatCode>
                <c:ptCount val="199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4.800000000000001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5.800000000000001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6.800000000000001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7.800000000000001</c:v>
                </c:pt>
                <c:pt idx="40">
                  <c:v>8.0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</c:numCache>
            </c:numRef>
          </c:xVal>
          <c:yVal>
            <c:numRef>
              <c:f>'Data Example'!$B$5:$B$203</c:f>
              <c:numCache>
                <c:formatCode>General</c:formatCode>
                <c:ptCount val="199"/>
                <c:pt idx="0">
                  <c:v>0.114381076759208</c:v>
                </c:pt>
                <c:pt idx="1">
                  <c:v>0.0264114002220066</c:v>
                </c:pt>
                <c:pt idx="2">
                  <c:v>0.138198772987987</c:v>
                </c:pt>
                <c:pt idx="3">
                  <c:v>0.0517844644935571</c:v>
                </c:pt>
                <c:pt idx="4">
                  <c:v>0.0505001364242994</c:v>
                </c:pt>
                <c:pt idx="5">
                  <c:v>0.272869791315438</c:v>
                </c:pt>
                <c:pt idx="6">
                  <c:v>0.18320831743686</c:v>
                </c:pt>
                <c:pt idx="7">
                  <c:v>0.138762024245967</c:v>
                </c:pt>
                <c:pt idx="8">
                  <c:v>0.105452042983863</c:v>
                </c:pt>
                <c:pt idx="9">
                  <c:v>0.247760972102958</c:v>
                </c:pt>
                <c:pt idx="10">
                  <c:v>0.304529770569564</c:v>
                </c:pt>
                <c:pt idx="11">
                  <c:v>0.146774085980512</c:v>
                </c:pt>
                <c:pt idx="12">
                  <c:v>0.161284665782459</c:v>
                </c:pt>
                <c:pt idx="13">
                  <c:v>0.197891508478562</c:v>
                </c:pt>
                <c:pt idx="14">
                  <c:v>0.405061010935601</c:v>
                </c:pt>
                <c:pt idx="15">
                  <c:v>0.34355509351228</c:v>
                </c:pt>
                <c:pt idx="16">
                  <c:v>0.336338016107757</c:v>
                </c:pt>
                <c:pt idx="17">
                  <c:v>0.45142670435079</c:v>
                </c:pt>
                <c:pt idx="18">
                  <c:v>0.464811504311411</c:v>
                </c:pt>
                <c:pt idx="19">
                  <c:v>0.442840346113311</c:v>
                </c:pt>
                <c:pt idx="20">
                  <c:v>0.409879118974016</c:v>
                </c:pt>
                <c:pt idx="21">
                  <c:v>0.402062539888178</c:v>
                </c:pt>
                <c:pt idx="22">
                  <c:v>0.484239925040978</c:v>
                </c:pt>
                <c:pt idx="23">
                  <c:v>0.54286957607468</c:v>
                </c:pt>
                <c:pt idx="24">
                  <c:v>0.636177551945009</c:v>
                </c:pt>
                <c:pt idx="25">
                  <c:v>0.63374577381033</c:v>
                </c:pt>
                <c:pt idx="26">
                  <c:v>0.713334578325286</c:v>
                </c:pt>
                <c:pt idx="27">
                  <c:v>0.694707760411863</c:v>
                </c:pt>
                <c:pt idx="28">
                  <c:v>0.581552867284406</c:v>
                </c:pt>
                <c:pt idx="29">
                  <c:v>0.695003538727222</c:v>
                </c:pt>
                <c:pt idx="30">
                  <c:v>0.633111148541615</c:v>
                </c:pt>
                <c:pt idx="31">
                  <c:v>0.726148726514821</c:v>
                </c:pt>
                <c:pt idx="32">
                  <c:v>0.81381143143425</c:v>
                </c:pt>
                <c:pt idx="33">
                  <c:v>0.838003691802851</c:v>
                </c:pt>
                <c:pt idx="34">
                  <c:v>0.715270153653079</c:v>
                </c:pt>
                <c:pt idx="35">
                  <c:v>0.70121395846686</c:v>
                </c:pt>
                <c:pt idx="36">
                  <c:v>0.7143886593493</c:v>
                </c:pt>
                <c:pt idx="37">
                  <c:v>0.83937832102643</c:v>
                </c:pt>
                <c:pt idx="38">
                  <c:v>0.886230393647245</c:v>
                </c:pt>
                <c:pt idx="39">
                  <c:v>0.758722843154906</c:v>
                </c:pt>
                <c:pt idx="40">
                  <c:v>0.849164841979236</c:v>
                </c:pt>
                <c:pt idx="41">
                  <c:v>0.813827059033785</c:v>
                </c:pt>
                <c:pt idx="42">
                  <c:v>0.776713322712917</c:v>
                </c:pt>
                <c:pt idx="43">
                  <c:v>0.741468225016919</c:v>
                </c:pt>
                <c:pt idx="44">
                  <c:v>0.737102350744302</c:v>
                </c:pt>
                <c:pt idx="45">
                  <c:v>0.763248771544263</c:v>
                </c:pt>
                <c:pt idx="46">
                  <c:v>0.747792125546863</c:v>
                </c:pt>
                <c:pt idx="47">
                  <c:v>0.863700466827574</c:v>
                </c:pt>
                <c:pt idx="48">
                  <c:v>0.879481517294098</c:v>
                </c:pt>
                <c:pt idx="49">
                  <c:v>0.84018103251608</c:v>
                </c:pt>
                <c:pt idx="50">
                  <c:v>0.741251610453793</c:v>
                </c:pt>
                <c:pt idx="51">
                  <c:v>0.721052919646634</c:v>
                </c:pt>
                <c:pt idx="52">
                  <c:v>0.887467199738959</c:v>
                </c:pt>
                <c:pt idx="53">
                  <c:v>0.922584369505296</c:v>
                </c:pt>
                <c:pt idx="54">
                  <c:v>0.880442174684172</c:v>
                </c:pt>
                <c:pt idx="55">
                  <c:v>0.880239195784198</c:v>
                </c:pt>
                <c:pt idx="56">
                  <c:v>0.756411796561932</c:v>
                </c:pt>
                <c:pt idx="57">
                  <c:v>0.800590076315709</c:v>
                </c:pt>
                <c:pt idx="58">
                  <c:v>0.624820774313285</c:v>
                </c:pt>
                <c:pt idx="59">
                  <c:v>0.6756549381687</c:v>
                </c:pt>
                <c:pt idx="60">
                  <c:v>0.613234425455238</c:v>
                </c:pt>
                <c:pt idx="61">
                  <c:v>0.622351244725961</c:v>
                </c:pt>
                <c:pt idx="62">
                  <c:v>0.562526304325607</c:v>
                </c:pt>
                <c:pt idx="63">
                  <c:v>0.646122383115838</c:v>
                </c:pt>
                <c:pt idx="64">
                  <c:v>0.551234937533484</c:v>
                </c:pt>
                <c:pt idx="65">
                  <c:v>0.447180993097816</c:v>
                </c:pt>
                <c:pt idx="66">
                  <c:v>0.533045316029312</c:v>
                </c:pt>
                <c:pt idx="67">
                  <c:v>0.605669994417814</c:v>
                </c:pt>
                <c:pt idx="68">
                  <c:v>0.492837548863346</c:v>
                </c:pt>
                <c:pt idx="69">
                  <c:v>0.367329428965884</c:v>
                </c:pt>
                <c:pt idx="70">
                  <c:v>0.365485537058458</c:v>
                </c:pt>
                <c:pt idx="71">
                  <c:v>0.3922477136813</c:v>
                </c:pt>
                <c:pt idx="72">
                  <c:v>0.332018866788634</c:v>
                </c:pt>
                <c:pt idx="73">
                  <c:v>0.419199759393629</c:v>
                </c:pt>
                <c:pt idx="74">
                  <c:v>0.271936973360555</c:v>
                </c:pt>
                <c:pt idx="75">
                  <c:v>0.32768521377243</c:v>
                </c:pt>
                <c:pt idx="76">
                  <c:v>0.145820771767807</c:v>
                </c:pt>
                <c:pt idx="77">
                  <c:v>0.236038600777209</c:v>
                </c:pt>
                <c:pt idx="78">
                  <c:v>0.191894228512524</c:v>
                </c:pt>
                <c:pt idx="79">
                  <c:v>0.0782332300084817</c:v>
                </c:pt>
                <c:pt idx="80">
                  <c:v>-0.0205429313983167</c:v>
                </c:pt>
                <c:pt idx="81">
                  <c:v>0.130432928421332</c:v>
                </c:pt>
                <c:pt idx="82">
                  <c:v>0.0105280848956822</c:v>
                </c:pt>
                <c:pt idx="83">
                  <c:v>-0.109861367676168</c:v>
                </c:pt>
                <c:pt idx="84">
                  <c:v>-0.181951652571923</c:v>
                </c:pt>
                <c:pt idx="85">
                  <c:v>-0.195527722949844</c:v>
                </c:pt>
                <c:pt idx="86">
                  <c:v>-0.202188209201844</c:v>
                </c:pt>
                <c:pt idx="87">
                  <c:v>-0.294021295023464</c:v>
                </c:pt>
                <c:pt idx="88">
                  <c:v>-0.190466394339796</c:v>
                </c:pt>
                <c:pt idx="89">
                  <c:v>-0.217675486579222</c:v>
                </c:pt>
                <c:pt idx="90">
                  <c:v>-0.253368166674746</c:v>
                </c:pt>
                <c:pt idx="91">
                  <c:v>-0.403123747223735</c:v>
                </c:pt>
                <c:pt idx="92">
                  <c:v>-0.254476616287422</c:v>
                </c:pt>
                <c:pt idx="93">
                  <c:v>-0.436221754137373</c:v>
                </c:pt>
                <c:pt idx="94">
                  <c:v>-0.368334432443613</c:v>
                </c:pt>
                <c:pt idx="95">
                  <c:v>-0.418863249375551</c:v>
                </c:pt>
                <c:pt idx="96">
                  <c:v>-0.572679335544963</c:v>
                </c:pt>
                <c:pt idx="97">
                  <c:v>-0.515591001336193</c:v>
                </c:pt>
                <c:pt idx="98">
                  <c:v>-0.606997356924042</c:v>
                </c:pt>
                <c:pt idx="99">
                  <c:v>-0.472611358047207</c:v>
                </c:pt>
                <c:pt idx="100">
                  <c:v>-0.647639438378387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84-45ED-B069-622C9FCA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797800"/>
        <c:axId val="-2010792392"/>
      </c:scatterChart>
      <c:valAx>
        <c:axId val="-201079780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792392"/>
        <c:crosses val="autoZero"/>
        <c:crossBetween val="midCat"/>
      </c:valAx>
      <c:valAx>
        <c:axId val="-2010792392"/>
        <c:scaling>
          <c:orientation val="minMax"/>
          <c:max val="1.0"/>
          <c:min val="-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79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and Smoothed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'Data Example'!$A$8:$A$102</c:f>
              <c:numCache>
                <c:formatCode>General</c:formatCode>
                <c:ptCount val="95"/>
                <c:pt idx="0">
                  <c:v>0.6</c:v>
                </c:pt>
                <c:pt idx="1">
                  <c:v>0.8</c:v>
                </c:pt>
                <c:pt idx="2">
                  <c:v>1.0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3.0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4.0</c:v>
                </c:pt>
                <c:pt idx="18">
                  <c:v>4.2</c:v>
                </c:pt>
                <c:pt idx="19">
                  <c:v>4.4</c:v>
                </c:pt>
                <c:pt idx="20">
                  <c:v>4.6</c:v>
                </c:pt>
                <c:pt idx="21">
                  <c:v>4.800000000000001</c:v>
                </c:pt>
                <c:pt idx="22">
                  <c:v>5.0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5.800000000000001</c:v>
                </c:pt>
                <c:pt idx="27">
                  <c:v>6.0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6.800000000000001</c:v>
                </c:pt>
                <c:pt idx="32">
                  <c:v>7.0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7.800000000000001</c:v>
                </c:pt>
                <c:pt idx="37">
                  <c:v>8.0</c:v>
                </c:pt>
                <c:pt idx="38">
                  <c:v>8.200000000000001</c:v>
                </c:pt>
                <c:pt idx="39">
                  <c:v>8.4</c:v>
                </c:pt>
                <c:pt idx="40">
                  <c:v>8.6</c:v>
                </c:pt>
                <c:pt idx="41">
                  <c:v>8.8</c:v>
                </c:pt>
                <c:pt idx="42">
                  <c:v>9.0</c:v>
                </c:pt>
                <c:pt idx="43">
                  <c:v>9.200000000000001</c:v>
                </c:pt>
                <c:pt idx="44">
                  <c:v>9.4</c:v>
                </c:pt>
                <c:pt idx="45">
                  <c:v>9.600000000000001</c:v>
                </c:pt>
                <c:pt idx="46">
                  <c:v>9.8</c:v>
                </c:pt>
                <c:pt idx="47">
                  <c:v>10.0</c:v>
                </c:pt>
                <c:pt idx="48">
                  <c:v>10.2</c:v>
                </c:pt>
                <c:pt idx="49">
                  <c:v>10.4</c:v>
                </c:pt>
                <c:pt idx="50">
                  <c:v>10.6</c:v>
                </c:pt>
                <c:pt idx="51">
                  <c:v>10.8</c:v>
                </c:pt>
                <c:pt idx="52">
                  <c:v>11.0</c:v>
                </c:pt>
                <c:pt idx="53">
                  <c:v>11.2</c:v>
                </c:pt>
                <c:pt idx="54">
                  <c:v>11.4</c:v>
                </c:pt>
                <c:pt idx="55">
                  <c:v>11.6</c:v>
                </c:pt>
                <c:pt idx="56">
                  <c:v>11.8</c:v>
                </c:pt>
                <c:pt idx="57">
                  <c:v>12.0</c:v>
                </c:pt>
                <c:pt idx="58">
                  <c:v>12.2</c:v>
                </c:pt>
                <c:pt idx="59">
                  <c:v>12.4</c:v>
                </c:pt>
                <c:pt idx="60">
                  <c:v>12.6</c:v>
                </c:pt>
                <c:pt idx="61">
                  <c:v>12.8</c:v>
                </c:pt>
                <c:pt idx="62">
                  <c:v>13.0</c:v>
                </c:pt>
                <c:pt idx="63">
                  <c:v>13.2</c:v>
                </c:pt>
                <c:pt idx="64">
                  <c:v>13.4</c:v>
                </c:pt>
                <c:pt idx="65">
                  <c:v>13.6</c:v>
                </c:pt>
                <c:pt idx="66">
                  <c:v>13.8</c:v>
                </c:pt>
                <c:pt idx="67">
                  <c:v>14.0</c:v>
                </c:pt>
                <c:pt idx="68">
                  <c:v>14.2</c:v>
                </c:pt>
                <c:pt idx="69">
                  <c:v>14.4</c:v>
                </c:pt>
                <c:pt idx="70">
                  <c:v>14.6</c:v>
                </c:pt>
                <c:pt idx="71">
                  <c:v>14.8</c:v>
                </c:pt>
                <c:pt idx="72">
                  <c:v>15.0</c:v>
                </c:pt>
                <c:pt idx="73">
                  <c:v>15.2</c:v>
                </c:pt>
                <c:pt idx="74">
                  <c:v>15.4</c:v>
                </c:pt>
                <c:pt idx="75">
                  <c:v>15.6</c:v>
                </c:pt>
                <c:pt idx="76">
                  <c:v>15.8</c:v>
                </c:pt>
                <c:pt idx="77">
                  <c:v>16.0</c:v>
                </c:pt>
                <c:pt idx="78">
                  <c:v>16.2</c:v>
                </c:pt>
                <c:pt idx="79">
                  <c:v>16.4</c:v>
                </c:pt>
                <c:pt idx="80">
                  <c:v>16.6</c:v>
                </c:pt>
                <c:pt idx="81">
                  <c:v>16.8</c:v>
                </c:pt>
                <c:pt idx="82">
                  <c:v>17.0</c:v>
                </c:pt>
                <c:pt idx="83">
                  <c:v>17.2</c:v>
                </c:pt>
                <c:pt idx="84">
                  <c:v>17.4</c:v>
                </c:pt>
                <c:pt idx="85">
                  <c:v>17.6</c:v>
                </c:pt>
                <c:pt idx="86">
                  <c:v>17.8</c:v>
                </c:pt>
                <c:pt idx="87">
                  <c:v>18.0</c:v>
                </c:pt>
                <c:pt idx="88">
                  <c:v>18.2</c:v>
                </c:pt>
                <c:pt idx="89">
                  <c:v>18.4</c:v>
                </c:pt>
                <c:pt idx="90">
                  <c:v>18.6</c:v>
                </c:pt>
                <c:pt idx="91">
                  <c:v>18.8</c:v>
                </c:pt>
                <c:pt idx="92">
                  <c:v>19.0</c:v>
                </c:pt>
                <c:pt idx="93">
                  <c:v>19.2</c:v>
                </c:pt>
                <c:pt idx="94">
                  <c:v>19.4</c:v>
                </c:pt>
              </c:numCache>
            </c:numRef>
          </c:xVal>
          <c:yVal>
            <c:numRef>
              <c:f>'Data Example'!$B$8:$B$102</c:f>
              <c:numCache>
                <c:formatCode>General</c:formatCode>
                <c:ptCount val="95"/>
                <c:pt idx="0">
                  <c:v>0.0517844644935571</c:v>
                </c:pt>
                <c:pt idx="1">
                  <c:v>0.0505001364242994</c:v>
                </c:pt>
                <c:pt idx="2">
                  <c:v>0.272869791315438</c:v>
                </c:pt>
                <c:pt idx="3">
                  <c:v>0.18320831743686</c:v>
                </c:pt>
                <c:pt idx="4">
                  <c:v>0.138762024245967</c:v>
                </c:pt>
                <c:pt idx="5">
                  <c:v>0.105452042983863</c:v>
                </c:pt>
                <c:pt idx="6">
                  <c:v>0.247760972102958</c:v>
                </c:pt>
                <c:pt idx="7">
                  <c:v>0.304529770569564</c:v>
                </c:pt>
                <c:pt idx="8">
                  <c:v>0.146774085980512</c:v>
                </c:pt>
                <c:pt idx="9">
                  <c:v>0.161284665782459</c:v>
                </c:pt>
                <c:pt idx="10">
                  <c:v>0.197891508478562</c:v>
                </c:pt>
                <c:pt idx="11">
                  <c:v>0.405061010935601</c:v>
                </c:pt>
                <c:pt idx="12">
                  <c:v>0.34355509351228</c:v>
                </c:pt>
                <c:pt idx="13">
                  <c:v>0.336338016107757</c:v>
                </c:pt>
                <c:pt idx="14">
                  <c:v>0.45142670435079</c:v>
                </c:pt>
                <c:pt idx="15">
                  <c:v>0.464811504311411</c:v>
                </c:pt>
                <c:pt idx="16">
                  <c:v>0.442840346113311</c:v>
                </c:pt>
                <c:pt idx="17">
                  <c:v>0.409879118974016</c:v>
                </c:pt>
                <c:pt idx="18">
                  <c:v>0.402062539888178</c:v>
                </c:pt>
                <c:pt idx="19">
                  <c:v>0.484239925040978</c:v>
                </c:pt>
                <c:pt idx="20">
                  <c:v>0.54286957607468</c:v>
                </c:pt>
                <c:pt idx="21">
                  <c:v>0.636177551945009</c:v>
                </c:pt>
                <c:pt idx="22">
                  <c:v>0.63374577381033</c:v>
                </c:pt>
                <c:pt idx="23">
                  <c:v>0.713334578325286</c:v>
                </c:pt>
                <c:pt idx="24">
                  <c:v>0.694707760411863</c:v>
                </c:pt>
                <c:pt idx="25">
                  <c:v>0.581552867284406</c:v>
                </c:pt>
                <c:pt idx="26">
                  <c:v>0.695003538727222</c:v>
                </c:pt>
                <c:pt idx="27">
                  <c:v>0.633111148541615</c:v>
                </c:pt>
                <c:pt idx="28">
                  <c:v>0.726148726514821</c:v>
                </c:pt>
                <c:pt idx="29">
                  <c:v>0.81381143143425</c:v>
                </c:pt>
                <c:pt idx="30">
                  <c:v>0.838003691802851</c:v>
                </c:pt>
                <c:pt idx="31">
                  <c:v>0.715270153653079</c:v>
                </c:pt>
                <c:pt idx="32">
                  <c:v>0.70121395846686</c:v>
                </c:pt>
                <c:pt idx="33">
                  <c:v>0.7143886593493</c:v>
                </c:pt>
                <c:pt idx="34">
                  <c:v>0.83937832102643</c:v>
                </c:pt>
                <c:pt idx="35">
                  <c:v>0.886230393647245</c:v>
                </c:pt>
                <c:pt idx="36">
                  <c:v>0.758722843154906</c:v>
                </c:pt>
                <c:pt idx="37">
                  <c:v>0.849164841979236</c:v>
                </c:pt>
                <c:pt idx="38">
                  <c:v>0.813827059033785</c:v>
                </c:pt>
                <c:pt idx="39">
                  <c:v>0.776713322712917</c:v>
                </c:pt>
                <c:pt idx="40">
                  <c:v>0.741468225016919</c:v>
                </c:pt>
                <c:pt idx="41">
                  <c:v>0.737102350744302</c:v>
                </c:pt>
                <c:pt idx="42">
                  <c:v>0.763248771544263</c:v>
                </c:pt>
                <c:pt idx="43">
                  <c:v>0.747792125546863</c:v>
                </c:pt>
                <c:pt idx="44">
                  <c:v>0.863700466827574</c:v>
                </c:pt>
                <c:pt idx="45">
                  <c:v>0.879481517294098</c:v>
                </c:pt>
                <c:pt idx="46">
                  <c:v>0.84018103251608</c:v>
                </c:pt>
                <c:pt idx="47">
                  <c:v>0.741251610453793</c:v>
                </c:pt>
                <c:pt idx="48">
                  <c:v>0.721052919646634</c:v>
                </c:pt>
                <c:pt idx="49">
                  <c:v>0.887467199738959</c:v>
                </c:pt>
                <c:pt idx="50">
                  <c:v>0.922584369505296</c:v>
                </c:pt>
                <c:pt idx="51">
                  <c:v>0.880442174684172</c:v>
                </c:pt>
                <c:pt idx="52">
                  <c:v>0.880239195784198</c:v>
                </c:pt>
                <c:pt idx="53">
                  <c:v>0.756411796561932</c:v>
                </c:pt>
                <c:pt idx="54">
                  <c:v>0.800590076315709</c:v>
                </c:pt>
                <c:pt idx="55">
                  <c:v>0.624820774313285</c:v>
                </c:pt>
                <c:pt idx="56">
                  <c:v>0.6756549381687</c:v>
                </c:pt>
                <c:pt idx="57">
                  <c:v>0.613234425455238</c:v>
                </c:pt>
                <c:pt idx="58">
                  <c:v>0.622351244725961</c:v>
                </c:pt>
                <c:pt idx="59">
                  <c:v>0.562526304325607</c:v>
                </c:pt>
                <c:pt idx="60">
                  <c:v>0.646122383115838</c:v>
                </c:pt>
                <c:pt idx="61">
                  <c:v>0.551234937533484</c:v>
                </c:pt>
                <c:pt idx="62">
                  <c:v>0.447180993097816</c:v>
                </c:pt>
                <c:pt idx="63">
                  <c:v>0.533045316029312</c:v>
                </c:pt>
                <c:pt idx="64">
                  <c:v>0.605669994417814</c:v>
                </c:pt>
                <c:pt idx="65">
                  <c:v>0.492837548863346</c:v>
                </c:pt>
                <c:pt idx="66">
                  <c:v>0.367329428965884</c:v>
                </c:pt>
                <c:pt idx="67">
                  <c:v>0.365485537058458</c:v>
                </c:pt>
                <c:pt idx="68">
                  <c:v>0.3922477136813</c:v>
                </c:pt>
                <c:pt idx="69">
                  <c:v>0.332018866788634</c:v>
                </c:pt>
                <c:pt idx="70">
                  <c:v>0.419199759393629</c:v>
                </c:pt>
                <c:pt idx="71">
                  <c:v>0.271936973360555</c:v>
                </c:pt>
                <c:pt idx="72">
                  <c:v>0.32768521377243</c:v>
                </c:pt>
                <c:pt idx="73">
                  <c:v>0.145820771767807</c:v>
                </c:pt>
                <c:pt idx="74">
                  <c:v>0.236038600777209</c:v>
                </c:pt>
                <c:pt idx="75">
                  <c:v>0.191894228512524</c:v>
                </c:pt>
                <c:pt idx="76">
                  <c:v>0.0782332300084817</c:v>
                </c:pt>
                <c:pt idx="77">
                  <c:v>-0.0205429313983167</c:v>
                </c:pt>
                <c:pt idx="78">
                  <c:v>0.130432928421332</c:v>
                </c:pt>
                <c:pt idx="79">
                  <c:v>0.0105280848956822</c:v>
                </c:pt>
                <c:pt idx="80">
                  <c:v>-0.109861367676168</c:v>
                </c:pt>
                <c:pt idx="81">
                  <c:v>-0.181951652571923</c:v>
                </c:pt>
                <c:pt idx="82">
                  <c:v>-0.195527722949844</c:v>
                </c:pt>
                <c:pt idx="83">
                  <c:v>-0.202188209201844</c:v>
                </c:pt>
                <c:pt idx="84">
                  <c:v>-0.294021295023464</c:v>
                </c:pt>
                <c:pt idx="85">
                  <c:v>-0.190466394339796</c:v>
                </c:pt>
                <c:pt idx="86">
                  <c:v>-0.217675486579222</c:v>
                </c:pt>
                <c:pt idx="87">
                  <c:v>-0.253368166674746</c:v>
                </c:pt>
                <c:pt idx="88">
                  <c:v>-0.403123747223735</c:v>
                </c:pt>
                <c:pt idx="89">
                  <c:v>-0.254476616287422</c:v>
                </c:pt>
                <c:pt idx="90">
                  <c:v>-0.436221754137373</c:v>
                </c:pt>
                <c:pt idx="91">
                  <c:v>-0.368334432443613</c:v>
                </c:pt>
                <c:pt idx="92">
                  <c:v>-0.418863249375551</c:v>
                </c:pt>
                <c:pt idx="93">
                  <c:v>-0.572679335544963</c:v>
                </c:pt>
                <c:pt idx="94">
                  <c:v>-0.515591001336193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E-4D83-898A-5A05642D525C}"/>
            </c:ext>
          </c:extLst>
        </c:ser>
        <c:ser>
          <c:idx val="1"/>
          <c:order val="1"/>
          <c:marker>
            <c:symbol val="none"/>
          </c:marker>
          <c:xVal>
            <c:numRef>
              <c:f>'Data Example'!$A$8:$A$102</c:f>
              <c:numCache>
                <c:formatCode>General</c:formatCode>
                <c:ptCount val="95"/>
                <c:pt idx="0">
                  <c:v>0.6</c:v>
                </c:pt>
                <c:pt idx="1">
                  <c:v>0.8</c:v>
                </c:pt>
                <c:pt idx="2">
                  <c:v>1.0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3.0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4.0</c:v>
                </c:pt>
                <c:pt idx="18">
                  <c:v>4.2</c:v>
                </c:pt>
                <c:pt idx="19">
                  <c:v>4.4</c:v>
                </c:pt>
                <c:pt idx="20">
                  <c:v>4.6</c:v>
                </c:pt>
                <c:pt idx="21">
                  <c:v>4.800000000000001</c:v>
                </c:pt>
                <c:pt idx="22">
                  <c:v>5.0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5.800000000000001</c:v>
                </c:pt>
                <c:pt idx="27">
                  <c:v>6.0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6.800000000000001</c:v>
                </c:pt>
                <c:pt idx="32">
                  <c:v>7.0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7.800000000000001</c:v>
                </c:pt>
                <c:pt idx="37">
                  <c:v>8.0</c:v>
                </c:pt>
                <c:pt idx="38">
                  <c:v>8.200000000000001</c:v>
                </c:pt>
                <c:pt idx="39">
                  <c:v>8.4</c:v>
                </c:pt>
                <c:pt idx="40">
                  <c:v>8.6</c:v>
                </c:pt>
                <c:pt idx="41">
                  <c:v>8.8</c:v>
                </c:pt>
                <c:pt idx="42">
                  <c:v>9.0</c:v>
                </c:pt>
                <c:pt idx="43">
                  <c:v>9.200000000000001</c:v>
                </c:pt>
                <c:pt idx="44">
                  <c:v>9.4</c:v>
                </c:pt>
                <c:pt idx="45">
                  <c:v>9.600000000000001</c:v>
                </c:pt>
                <c:pt idx="46">
                  <c:v>9.8</c:v>
                </c:pt>
                <c:pt idx="47">
                  <c:v>10.0</c:v>
                </c:pt>
                <c:pt idx="48">
                  <c:v>10.2</c:v>
                </c:pt>
                <c:pt idx="49">
                  <c:v>10.4</c:v>
                </c:pt>
                <c:pt idx="50">
                  <c:v>10.6</c:v>
                </c:pt>
                <c:pt idx="51">
                  <c:v>10.8</c:v>
                </c:pt>
                <c:pt idx="52">
                  <c:v>11.0</c:v>
                </c:pt>
                <c:pt idx="53">
                  <c:v>11.2</c:v>
                </c:pt>
                <c:pt idx="54">
                  <c:v>11.4</c:v>
                </c:pt>
                <c:pt idx="55">
                  <c:v>11.6</c:v>
                </c:pt>
                <c:pt idx="56">
                  <c:v>11.8</c:v>
                </c:pt>
                <c:pt idx="57">
                  <c:v>12.0</c:v>
                </c:pt>
                <c:pt idx="58">
                  <c:v>12.2</c:v>
                </c:pt>
                <c:pt idx="59">
                  <c:v>12.4</c:v>
                </c:pt>
                <c:pt idx="60">
                  <c:v>12.6</c:v>
                </c:pt>
                <c:pt idx="61">
                  <c:v>12.8</c:v>
                </c:pt>
                <c:pt idx="62">
                  <c:v>13.0</c:v>
                </c:pt>
                <c:pt idx="63">
                  <c:v>13.2</c:v>
                </c:pt>
                <c:pt idx="64">
                  <c:v>13.4</c:v>
                </c:pt>
                <c:pt idx="65">
                  <c:v>13.6</c:v>
                </c:pt>
                <c:pt idx="66">
                  <c:v>13.8</c:v>
                </c:pt>
                <c:pt idx="67">
                  <c:v>14.0</c:v>
                </c:pt>
                <c:pt idx="68">
                  <c:v>14.2</c:v>
                </c:pt>
                <c:pt idx="69">
                  <c:v>14.4</c:v>
                </c:pt>
                <c:pt idx="70">
                  <c:v>14.6</c:v>
                </c:pt>
                <c:pt idx="71">
                  <c:v>14.8</c:v>
                </c:pt>
                <c:pt idx="72">
                  <c:v>15.0</c:v>
                </c:pt>
                <c:pt idx="73">
                  <c:v>15.2</c:v>
                </c:pt>
                <c:pt idx="74">
                  <c:v>15.4</c:v>
                </c:pt>
                <c:pt idx="75">
                  <c:v>15.6</c:v>
                </c:pt>
                <c:pt idx="76">
                  <c:v>15.8</c:v>
                </c:pt>
                <c:pt idx="77">
                  <c:v>16.0</c:v>
                </c:pt>
                <c:pt idx="78">
                  <c:v>16.2</c:v>
                </c:pt>
                <c:pt idx="79">
                  <c:v>16.4</c:v>
                </c:pt>
                <c:pt idx="80">
                  <c:v>16.6</c:v>
                </c:pt>
                <c:pt idx="81">
                  <c:v>16.8</c:v>
                </c:pt>
                <c:pt idx="82">
                  <c:v>17.0</c:v>
                </c:pt>
                <c:pt idx="83">
                  <c:v>17.2</c:v>
                </c:pt>
                <c:pt idx="84">
                  <c:v>17.4</c:v>
                </c:pt>
                <c:pt idx="85">
                  <c:v>17.6</c:v>
                </c:pt>
                <c:pt idx="86">
                  <c:v>17.8</c:v>
                </c:pt>
                <c:pt idx="87">
                  <c:v>18.0</c:v>
                </c:pt>
                <c:pt idx="88">
                  <c:v>18.2</c:v>
                </c:pt>
                <c:pt idx="89">
                  <c:v>18.4</c:v>
                </c:pt>
                <c:pt idx="90">
                  <c:v>18.6</c:v>
                </c:pt>
                <c:pt idx="91">
                  <c:v>18.8</c:v>
                </c:pt>
                <c:pt idx="92">
                  <c:v>19.0</c:v>
                </c:pt>
                <c:pt idx="93">
                  <c:v>19.2</c:v>
                </c:pt>
                <c:pt idx="94">
                  <c:v>19.4</c:v>
                </c:pt>
              </c:numCache>
            </c:numRef>
          </c:xVal>
          <c:yVal>
            <c:numRef>
              <c:f>'Data Example'!$C$8:$C$102</c:f>
              <c:numCache>
                <c:formatCode>General</c:formatCode>
                <c:ptCount val="95"/>
                <c:pt idx="0">
                  <c:v>0.119621994234194</c:v>
                </c:pt>
                <c:pt idx="1">
                  <c:v>0.123104986732302</c:v>
                </c:pt>
                <c:pt idx="2">
                  <c:v>0.148532615412883</c:v>
                </c:pt>
                <c:pt idx="3">
                  <c:v>0.151477434433001</c:v>
                </c:pt>
                <c:pt idx="4">
                  <c:v>0.163738640393042</c:v>
                </c:pt>
                <c:pt idx="5">
                  <c:v>0.169165252710367</c:v>
                </c:pt>
                <c:pt idx="6">
                  <c:v>0.201281302386917</c:v>
                </c:pt>
                <c:pt idx="7">
                  <c:v>0.227922662122188</c:v>
                </c:pt>
                <c:pt idx="8">
                  <c:v>0.233692500739671</c:v>
                </c:pt>
                <c:pt idx="9">
                  <c:v>0.258075990459119</c:v>
                </c:pt>
                <c:pt idx="10">
                  <c:v>0.287716852283251</c:v>
                </c:pt>
                <c:pt idx="11">
                  <c:v>0.31838851620411</c:v>
                </c:pt>
                <c:pt idx="12">
                  <c:v>0.333126529556024</c:v>
                </c:pt>
                <c:pt idx="13">
                  <c:v>0.341993144948625</c:v>
                </c:pt>
                <c:pt idx="14">
                  <c:v>0.372671857590486</c:v>
                </c:pt>
                <c:pt idx="15">
                  <c:v>0.407361394889779</c:v>
                </c:pt>
                <c:pt idx="16">
                  <c:v>0.447205580659456</c:v>
                </c:pt>
                <c:pt idx="17">
                  <c:v>0.467995104557158</c:v>
                </c:pt>
                <c:pt idx="18">
                  <c:v>0.501611421358341</c:v>
                </c:pt>
                <c:pt idx="19">
                  <c:v>0.53419048902235</c:v>
                </c:pt>
                <c:pt idx="20">
                  <c:v>0.546020140198134</c:v>
                </c:pt>
                <c:pt idx="21">
                  <c:v>0.566946688781389</c:v>
                </c:pt>
                <c:pt idx="22">
                  <c:v>0.584244034456689</c:v>
                </c:pt>
                <c:pt idx="23">
                  <c:v>0.612995816960399</c:v>
                </c:pt>
                <c:pt idx="24">
                  <c:v>0.650427534373678</c:v>
                </c:pt>
                <c:pt idx="25">
                  <c:v>0.682587876806576</c:v>
                </c:pt>
                <c:pt idx="26">
                  <c:v>0.69826065658643</c:v>
                </c:pt>
                <c:pt idx="27">
                  <c:v>0.704173057179326</c:v>
                </c:pt>
                <c:pt idx="28">
                  <c:v>0.711504228591959</c:v>
                </c:pt>
                <c:pt idx="29">
                  <c:v>0.7229627506557</c:v>
                </c:pt>
                <c:pt idx="30">
                  <c:v>0.740373899131643</c:v>
                </c:pt>
                <c:pt idx="31">
                  <c:v>0.756480260574416</c:v>
                </c:pt>
                <c:pt idx="32">
                  <c:v>0.770494924506417</c:v>
                </c:pt>
                <c:pt idx="33">
                  <c:v>0.786923643642069</c:v>
                </c:pt>
                <c:pt idx="34">
                  <c:v>0.791520425114624</c:v>
                </c:pt>
                <c:pt idx="35">
                  <c:v>0.784943769985775</c:v>
                </c:pt>
                <c:pt idx="36">
                  <c:v>0.775770920798634</c:v>
                </c:pt>
                <c:pt idx="37">
                  <c:v>0.780132613334197</c:v>
                </c:pt>
                <c:pt idx="38">
                  <c:v>0.784366992159651</c:v>
                </c:pt>
                <c:pt idx="39">
                  <c:v>0.797940792839494</c:v>
                </c:pt>
                <c:pt idx="40">
                  <c:v>0.801586537954737</c:v>
                </c:pt>
                <c:pt idx="41">
                  <c:v>0.797400232397358</c:v>
                </c:pt>
                <c:pt idx="42">
                  <c:v>0.795811938515439</c:v>
                </c:pt>
                <c:pt idx="43">
                  <c:v>0.784165400121566</c:v>
                </c:pt>
                <c:pt idx="44">
                  <c:v>0.790859958367491</c:v>
                </c:pt>
                <c:pt idx="45">
                  <c:v>0.804120962621344</c:v>
                </c:pt>
                <c:pt idx="46">
                  <c:v>0.816754958045639</c:v>
                </c:pt>
                <c:pt idx="47">
                  <c:v>0.829767398503812</c:v>
                </c:pt>
                <c:pt idx="48">
                  <c:v>0.8291458553236</c:v>
                </c:pt>
                <c:pt idx="49">
                  <c:v>0.833945669029859</c:v>
                </c:pt>
                <c:pt idx="50">
                  <c:v>0.812229333346741</c:v>
                </c:pt>
                <c:pt idx="51">
                  <c:v>0.793699644335342</c:v>
                </c:pt>
                <c:pt idx="52">
                  <c:v>0.773068134602538</c:v>
                </c:pt>
                <c:pt idx="53">
                  <c:v>0.762259010445462</c:v>
                </c:pt>
                <c:pt idx="54">
                  <c:v>0.747847499961733</c:v>
                </c:pt>
                <c:pt idx="55">
                  <c:v>0.725907062086903</c:v>
                </c:pt>
                <c:pt idx="56">
                  <c:v>0.692148022816739</c:v>
                </c:pt>
                <c:pt idx="57">
                  <c:v>0.652760642672525</c:v>
                </c:pt>
                <c:pt idx="58">
                  <c:v>0.621197562694808</c:v>
                </c:pt>
                <c:pt idx="59">
                  <c:v>0.607493762499888</c:v>
                </c:pt>
                <c:pt idx="60">
                  <c:v>0.579516260004218</c:v>
                </c:pt>
                <c:pt idx="61">
                  <c:v>0.556107955881727</c:v>
                </c:pt>
                <c:pt idx="62">
                  <c:v>0.527910737598978</c:v>
                </c:pt>
                <c:pt idx="63">
                  <c:v>0.50782103652862</c:v>
                </c:pt>
                <c:pt idx="64">
                  <c:v>0.481427183988863</c:v>
                </c:pt>
                <c:pt idx="65">
                  <c:v>0.468397498085956</c:v>
                </c:pt>
                <c:pt idx="66">
                  <c:v>0.434380642653657</c:v>
                </c:pt>
                <c:pt idx="67">
                  <c:v>0.414057940493562</c:v>
                </c:pt>
                <c:pt idx="68">
                  <c:v>0.386661556736288</c:v>
                </c:pt>
                <c:pt idx="69">
                  <c:v>0.359660946258824</c:v>
                </c:pt>
                <c:pt idx="70">
                  <c:v>0.322044967540161</c:v>
                </c:pt>
                <c:pt idx="71">
                  <c:v>0.284353665826083</c:v>
                </c:pt>
                <c:pt idx="72">
                  <c:v>0.24909254215661</c:v>
                </c:pt>
                <c:pt idx="73">
                  <c:v>0.227724123189599</c:v>
                </c:pt>
                <c:pt idx="74">
                  <c:v>0.193022338754542</c:v>
                </c:pt>
                <c:pt idx="75">
                  <c:v>0.152851408348651</c:v>
                </c:pt>
                <c:pt idx="76">
                  <c:v>0.0982012799881467</c:v>
                </c:pt>
                <c:pt idx="77">
                  <c:v>0.0557044894144741</c:v>
                </c:pt>
                <c:pt idx="78">
                  <c:v>0.00753417823499459</c:v>
                </c:pt>
                <c:pt idx="79">
                  <c:v>-0.0324514642005755</c:v>
                </c:pt>
                <c:pt idx="80">
                  <c:v>-0.0712246455748486</c:v>
                </c:pt>
                <c:pt idx="81">
                  <c:v>-0.108458256037735</c:v>
                </c:pt>
                <c:pt idx="82">
                  <c:v>-0.138603837554392</c:v>
                </c:pt>
                <c:pt idx="83">
                  <c:v>-0.173383911720339</c:v>
                </c:pt>
                <c:pt idx="84">
                  <c:v>-0.208375688512044</c:v>
                </c:pt>
                <c:pt idx="85">
                  <c:v>-0.248989310242322</c:v>
                </c:pt>
                <c:pt idx="86">
                  <c:v>-0.272486861584817</c:v>
                </c:pt>
                <c:pt idx="87">
                  <c:v>-0.294024279476055</c:v>
                </c:pt>
                <c:pt idx="88">
                  <c:v>-0.328310789711975</c:v>
                </c:pt>
                <c:pt idx="89">
                  <c:v>-0.35680195263328</c:v>
                </c:pt>
                <c:pt idx="90">
                  <c:v>-0.385254321896969</c:v>
                </c:pt>
                <c:pt idx="91">
                  <c:v>-0.410903864052188</c:v>
                </c:pt>
                <c:pt idx="92">
                  <c:v>-0.453309106578451</c:v>
                </c:pt>
                <c:pt idx="93">
                  <c:v>-0.484471212544135</c:v>
                </c:pt>
                <c:pt idx="94">
                  <c:v>-0.51467373886428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E-4D83-898A-5A05642D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754840"/>
        <c:axId val="-2010749400"/>
      </c:scatterChart>
      <c:valAx>
        <c:axId val="-201075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749400"/>
        <c:crosses val="autoZero"/>
        <c:crossBetween val="midCat"/>
      </c:valAx>
      <c:valAx>
        <c:axId val="-201074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75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dy/dt of smoothed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Example'!$E$8</c:f>
              <c:strCache>
                <c:ptCount val="1"/>
                <c:pt idx="0">
                  <c:v>d/dt(smooth data)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45270564583682"/>
                  <c:y val="0.03100987069413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r>
                      <a:rPr lang="en-US"/>
                      <a:t>y = -0.0206x + 0.1723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'Data Example'!$D$9:$D$101</c:f>
              <c:numCache>
                <c:formatCode>General</c:formatCode>
                <c:ptCount val="93"/>
                <c:pt idx="0">
                  <c:v>0.8</c:v>
                </c:pt>
                <c:pt idx="1">
                  <c:v>1.0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2.0</c:v>
                </c:pt>
                <c:pt idx="7">
                  <c:v>2.2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3.0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4.0</c:v>
                </c:pt>
                <c:pt idx="17">
                  <c:v>4.2</c:v>
                </c:pt>
                <c:pt idx="18">
                  <c:v>4.4</c:v>
                </c:pt>
                <c:pt idx="19">
                  <c:v>4.6</c:v>
                </c:pt>
                <c:pt idx="20">
                  <c:v>4.800000000000001</c:v>
                </c:pt>
                <c:pt idx="21">
                  <c:v>5.0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5.800000000000001</c:v>
                </c:pt>
                <c:pt idx="26">
                  <c:v>6.0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6.800000000000001</c:v>
                </c:pt>
                <c:pt idx="31">
                  <c:v>7.0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7.800000000000001</c:v>
                </c:pt>
                <c:pt idx="36">
                  <c:v>8.0</c:v>
                </c:pt>
                <c:pt idx="37">
                  <c:v>8.200000000000001</c:v>
                </c:pt>
                <c:pt idx="38">
                  <c:v>8.4</c:v>
                </c:pt>
                <c:pt idx="39">
                  <c:v>8.6</c:v>
                </c:pt>
                <c:pt idx="40">
                  <c:v>8.8</c:v>
                </c:pt>
                <c:pt idx="41">
                  <c:v>9.0</c:v>
                </c:pt>
                <c:pt idx="42">
                  <c:v>9.200000000000001</c:v>
                </c:pt>
                <c:pt idx="43">
                  <c:v>9.4</c:v>
                </c:pt>
                <c:pt idx="44">
                  <c:v>9.600000000000001</c:v>
                </c:pt>
                <c:pt idx="45">
                  <c:v>9.8</c:v>
                </c:pt>
                <c:pt idx="46">
                  <c:v>10.0</c:v>
                </c:pt>
                <c:pt idx="47">
                  <c:v>10.2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11.0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12.0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13.0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14.0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15.0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16.0</c:v>
                </c:pt>
                <c:pt idx="77">
                  <c:v>16.2</c:v>
                </c:pt>
                <c:pt idx="78">
                  <c:v>16.4</c:v>
                </c:pt>
                <c:pt idx="79">
                  <c:v>16.6</c:v>
                </c:pt>
                <c:pt idx="80">
                  <c:v>16.8</c:v>
                </c:pt>
                <c:pt idx="81">
                  <c:v>17.0</c:v>
                </c:pt>
                <c:pt idx="82">
                  <c:v>17.2</c:v>
                </c:pt>
                <c:pt idx="83">
                  <c:v>17.4</c:v>
                </c:pt>
                <c:pt idx="84">
                  <c:v>17.6</c:v>
                </c:pt>
                <c:pt idx="85">
                  <c:v>17.8</c:v>
                </c:pt>
                <c:pt idx="86">
                  <c:v>18.0</c:v>
                </c:pt>
                <c:pt idx="87">
                  <c:v>18.2</c:v>
                </c:pt>
                <c:pt idx="88">
                  <c:v>18.4</c:v>
                </c:pt>
                <c:pt idx="89">
                  <c:v>18.6</c:v>
                </c:pt>
                <c:pt idx="90">
                  <c:v>18.8</c:v>
                </c:pt>
                <c:pt idx="91">
                  <c:v>19.0</c:v>
                </c:pt>
                <c:pt idx="92">
                  <c:v>19.2</c:v>
                </c:pt>
              </c:numCache>
            </c:numRef>
          </c:xVal>
          <c:yVal>
            <c:numRef>
              <c:f>'Data Example'!$E$9:$E$101</c:f>
              <c:numCache>
                <c:formatCode>General</c:formatCode>
                <c:ptCount val="93"/>
                <c:pt idx="0">
                  <c:v>0.072276552946722</c:v>
                </c:pt>
                <c:pt idx="1">
                  <c:v>0.0709311192517475</c:v>
                </c:pt>
                <c:pt idx="2">
                  <c:v>0.038015062450399</c:v>
                </c:pt>
                <c:pt idx="3">
                  <c:v>0.0442195456934152</c:v>
                </c:pt>
                <c:pt idx="4">
                  <c:v>0.0938566549846861</c:v>
                </c:pt>
                <c:pt idx="5">
                  <c:v>0.146893523529551</c:v>
                </c:pt>
                <c:pt idx="6">
                  <c:v>0.0810279958818861</c:v>
                </c:pt>
                <c:pt idx="7">
                  <c:v>0.0753833208423291</c:v>
                </c:pt>
                <c:pt idx="8">
                  <c:v>0.135060878858949</c:v>
                </c:pt>
                <c:pt idx="9">
                  <c:v>0.150781314362475</c:v>
                </c:pt>
                <c:pt idx="10">
                  <c:v>0.113524193181933</c:v>
                </c:pt>
                <c:pt idx="11">
                  <c:v>0.0590115718612891</c:v>
                </c:pt>
                <c:pt idx="12">
                  <c:v>0.0988633200861541</c:v>
                </c:pt>
                <c:pt idx="13">
                  <c:v>0.163420624852883</c:v>
                </c:pt>
                <c:pt idx="14">
                  <c:v>0.186334307672425</c:v>
                </c:pt>
                <c:pt idx="15">
                  <c:v>0.151584274168449</c:v>
                </c:pt>
                <c:pt idx="16">
                  <c:v>0.136014601747213</c:v>
                </c:pt>
                <c:pt idx="17">
                  <c:v>0.16548846116298</c:v>
                </c:pt>
                <c:pt idx="18">
                  <c:v>0.111021797099482</c:v>
                </c:pt>
                <c:pt idx="19">
                  <c:v>0.0818904993975968</c:v>
                </c:pt>
                <c:pt idx="20">
                  <c:v>0.0955597356463898</c:v>
                </c:pt>
                <c:pt idx="21">
                  <c:v>0.115122820447525</c:v>
                </c:pt>
                <c:pt idx="22">
                  <c:v>0.165458749792472</c:v>
                </c:pt>
                <c:pt idx="23">
                  <c:v>0.173980149615442</c:v>
                </c:pt>
                <c:pt idx="24">
                  <c:v>0.11958280553188</c:v>
                </c:pt>
                <c:pt idx="25">
                  <c:v>0.0539629509318751</c:v>
                </c:pt>
                <c:pt idx="26">
                  <c:v>0.0331089300138227</c:v>
                </c:pt>
                <c:pt idx="27">
                  <c:v>0.0469742336909348</c:v>
                </c:pt>
                <c:pt idx="28">
                  <c:v>0.07217417634921</c:v>
                </c:pt>
                <c:pt idx="29">
                  <c:v>0.0837937747967909</c:v>
                </c:pt>
                <c:pt idx="30">
                  <c:v>0.0753025634369354</c:v>
                </c:pt>
                <c:pt idx="31">
                  <c:v>0.0761084576691327</c:v>
                </c:pt>
                <c:pt idx="32">
                  <c:v>0.0525637515205151</c:v>
                </c:pt>
                <c:pt idx="33">
                  <c:v>-0.00494968414073482</c:v>
                </c:pt>
                <c:pt idx="34">
                  <c:v>-0.0393737607899727</c:v>
                </c:pt>
                <c:pt idx="35">
                  <c:v>-0.012027891628946</c:v>
                </c:pt>
                <c:pt idx="36">
                  <c:v>0.0214901784025426</c:v>
                </c:pt>
                <c:pt idx="37">
                  <c:v>0.0445204487632439</c:v>
                </c:pt>
                <c:pt idx="38">
                  <c:v>0.0430488644877143</c:v>
                </c:pt>
                <c:pt idx="39">
                  <c:v>-0.00135140110533977</c:v>
                </c:pt>
                <c:pt idx="40">
                  <c:v>-0.0144364985982448</c:v>
                </c:pt>
                <c:pt idx="41">
                  <c:v>-0.0330870806894806</c:v>
                </c:pt>
                <c:pt idx="42">
                  <c:v>-0.0123799503698699</c:v>
                </c:pt>
                <c:pt idx="43">
                  <c:v>0.0498889062494436</c:v>
                </c:pt>
                <c:pt idx="44">
                  <c:v>0.0647374991953702</c:v>
                </c:pt>
                <c:pt idx="45">
                  <c:v>0.0641160897061707</c:v>
                </c:pt>
                <c:pt idx="46">
                  <c:v>0.0309772431949009</c:v>
                </c:pt>
                <c:pt idx="47">
                  <c:v>0.0104456763151167</c:v>
                </c:pt>
                <c:pt idx="48">
                  <c:v>-0.0422913049421458</c:v>
                </c:pt>
                <c:pt idx="49">
                  <c:v>-0.100615061736292</c:v>
                </c:pt>
                <c:pt idx="50">
                  <c:v>-0.0979029968605094</c:v>
                </c:pt>
                <c:pt idx="51">
                  <c:v>-0.0786015847246987</c:v>
                </c:pt>
                <c:pt idx="52">
                  <c:v>-0.0630515866020131</c:v>
                </c:pt>
                <c:pt idx="53">
                  <c:v>-0.0908798708963969</c:v>
                </c:pt>
                <c:pt idx="54">
                  <c:v>-0.139248692862485</c:v>
                </c:pt>
                <c:pt idx="55">
                  <c:v>-0.182866048535948</c:v>
                </c:pt>
                <c:pt idx="56">
                  <c:v>-0.177376150304827</c:v>
                </c:pt>
                <c:pt idx="57">
                  <c:v>-0.113167200431592</c:v>
                </c:pt>
                <c:pt idx="58">
                  <c:v>-0.104203256726473</c:v>
                </c:pt>
                <c:pt idx="59">
                  <c:v>-0.128464516545401</c:v>
                </c:pt>
                <c:pt idx="60">
                  <c:v>-0.129013806013101</c:v>
                </c:pt>
                <c:pt idx="61">
                  <c:v>-0.120717298382768</c:v>
                </c:pt>
                <c:pt idx="62">
                  <c:v>-0.116208884025287</c:v>
                </c:pt>
                <c:pt idx="63">
                  <c:v>-0.0985588461066603</c:v>
                </c:pt>
                <c:pt idx="64">
                  <c:v>-0.117616353338014</c:v>
                </c:pt>
                <c:pt idx="65">
                  <c:v>-0.135848893980986</c:v>
                </c:pt>
                <c:pt idx="66">
                  <c:v>-0.119297714793423</c:v>
                </c:pt>
                <c:pt idx="67">
                  <c:v>-0.135992485586843</c:v>
                </c:pt>
                <c:pt idx="68">
                  <c:v>-0.161541472990316</c:v>
                </c:pt>
                <c:pt idx="69">
                  <c:v>-0.188268201081853</c:v>
                </c:pt>
                <c:pt idx="70">
                  <c:v>-0.182381063458879</c:v>
                </c:pt>
                <c:pt idx="71">
                  <c:v>-0.141573856591211</c:v>
                </c:pt>
                <c:pt idx="72">
                  <c:v>-0.140175508505169</c:v>
                </c:pt>
                <c:pt idx="73">
                  <c:v>-0.187181787102368</c:v>
                </c:pt>
                <c:pt idx="74">
                  <c:v>-0.237052646915989</c:v>
                </c:pt>
                <c:pt idx="75">
                  <c:v>-0.242867297335444</c:v>
                </c:pt>
                <c:pt idx="76">
                  <c:v>-0.226667754382881</c:v>
                </c:pt>
                <c:pt idx="77">
                  <c:v>-0.220389884037623</c:v>
                </c:pt>
                <c:pt idx="78">
                  <c:v>-0.196897059524607</c:v>
                </c:pt>
                <c:pt idx="79">
                  <c:v>-0.190016979592899</c:v>
                </c:pt>
                <c:pt idx="80">
                  <c:v>-0.168447979948858</c:v>
                </c:pt>
                <c:pt idx="81">
                  <c:v>-0.162314139206511</c:v>
                </c:pt>
                <c:pt idx="82">
                  <c:v>-0.174429627394129</c:v>
                </c:pt>
                <c:pt idx="83">
                  <c:v>-0.189013496304956</c:v>
                </c:pt>
                <c:pt idx="84">
                  <c:v>-0.160277932681933</c:v>
                </c:pt>
                <c:pt idx="85">
                  <c:v>-0.112587423084335</c:v>
                </c:pt>
                <c:pt idx="86">
                  <c:v>-0.139559820317898</c:v>
                </c:pt>
                <c:pt idx="87">
                  <c:v>-0.15694418289306</c:v>
                </c:pt>
                <c:pt idx="88">
                  <c:v>-0.142358830462483</c:v>
                </c:pt>
                <c:pt idx="89">
                  <c:v>-0.135254778547271</c:v>
                </c:pt>
                <c:pt idx="90">
                  <c:v>-0.170136961703706</c:v>
                </c:pt>
                <c:pt idx="91">
                  <c:v>-0.183918371229865</c:v>
                </c:pt>
                <c:pt idx="92">
                  <c:v>-0.15341158071457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AE-4A43-8AD5-D47D8F29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727416"/>
        <c:axId val="-2010720792"/>
      </c:scatterChart>
      <c:valAx>
        <c:axId val="-201072741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0720792"/>
        <c:crosses val="autoZero"/>
        <c:crossBetween val="midCat"/>
      </c:valAx>
      <c:valAx>
        <c:axId val="-201072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dy/dt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0727416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Example'!$G$8</c:f>
              <c:strCache>
                <c:ptCount val="1"/>
                <c:pt idx="0">
                  <c:v>Integral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Example'!$F$9:$F$101</c:f>
              <c:numCache>
                <c:formatCode>General</c:formatCode>
                <c:ptCount val="93"/>
                <c:pt idx="0">
                  <c:v>0.8</c:v>
                </c:pt>
                <c:pt idx="1">
                  <c:v>1.0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2.0</c:v>
                </c:pt>
                <c:pt idx="7">
                  <c:v>2.2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3.0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4.0</c:v>
                </c:pt>
                <c:pt idx="17">
                  <c:v>4.2</c:v>
                </c:pt>
                <c:pt idx="18">
                  <c:v>4.4</c:v>
                </c:pt>
                <c:pt idx="19">
                  <c:v>4.6</c:v>
                </c:pt>
                <c:pt idx="20">
                  <c:v>4.800000000000001</c:v>
                </c:pt>
                <c:pt idx="21">
                  <c:v>5.0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5.800000000000001</c:v>
                </c:pt>
                <c:pt idx="26">
                  <c:v>6.0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6.800000000000001</c:v>
                </c:pt>
                <c:pt idx="31">
                  <c:v>7.0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7.800000000000001</c:v>
                </c:pt>
                <c:pt idx="36">
                  <c:v>8.0</c:v>
                </c:pt>
                <c:pt idx="37">
                  <c:v>8.200000000000001</c:v>
                </c:pt>
                <c:pt idx="38">
                  <c:v>8.4</c:v>
                </c:pt>
                <c:pt idx="39">
                  <c:v>8.6</c:v>
                </c:pt>
                <c:pt idx="40">
                  <c:v>8.8</c:v>
                </c:pt>
                <c:pt idx="41">
                  <c:v>9.0</c:v>
                </c:pt>
                <c:pt idx="42">
                  <c:v>9.200000000000001</c:v>
                </c:pt>
                <c:pt idx="43">
                  <c:v>9.4</c:v>
                </c:pt>
                <c:pt idx="44">
                  <c:v>9.600000000000001</c:v>
                </c:pt>
                <c:pt idx="45">
                  <c:v>9.8</c:v>
                </c:pt>
                <c:pt idx="46">
                  <c:v>10.0</c:v>
                </c:pt>
                <c:pt idx="47">
                  <c:v>10.2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11.0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12.0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13.0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14.0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15.0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16.0</c:v>
                </c:pt>
                <c:pt idx="77">
                  <c:v>16.2</c:v>
                </c:pt>
                <c:pt idx="78">
                  <c:v>16.4</c:v>
                </c:pt>
                <c:pt idx="79">
                  <c:v>16.6</c:v>
                </c:pt>
                <c:pt idx="80">
                  <c:v>16.8</c:v>
                </c:pt>
                <c:pt idx="81">
                  <c:v>17.0</c:v>
                </c:pt>
                <c:pt idx="82">
                  <c:v>17.2</c:v>
                </c:pt>
                <c:pt idx="83">
                  <c:v>17.4</c:v>
                </c:pt>
                <c:pt idx="84">
                  <c:v>17.6</c:v>
                </c:pt>
                <c:pt idx="85">
                  <c:v>17.8</c:v>
                </c:pt>
                <c:pt idx="86">
                  <c:v>18.0</c:v>
                </c:pt>
                <c:pt idx="87">
                  <c:v>18.2</c:v>
                </c:pt>
                <c:pt idx="88">
                  <c:v>18.4</c:v>
                </c:pt>
                <c:pt idx="89">
                  <c:v>18.6</c:v>
                </c:pt>
                <c:pt idx="90">
                  <c:v>18.8</c:v>
                </c:pt>
                <c:pt idx="91">
                  <c:v>19.0</c:v>
                </c:pt>
                <c:pt idx="92">
                  <c:v>19.2</c:v>
                </c:pt>
              </c:numCache>
            </c:numRef>
          </c:xVal>
          <c:yVal>
            <c:numRef>
              <c:f>'Data Example'!$G$9:$G$101</c:f>
              <c:numCache>
                <c:formatCode>General</c:formatCode>
                <c:ptCount val="93"/>
                <c:pt idx="0">
                  <c:v>0.119621994234194</c:v>
                </c:pt>
                <c:pt idx="1">
                  <c:v>0.144242991580654</c:v>
                </c:pt>
                <c:pt idx="2">
                  <c:v>0.173949514663231</c:v>
                </c:pt>
                <c:pt idx="3">
                  <c:v>0.204245001549831</c:v>
                </c:pt>
                <c:pt idx="4">
                  <c:v>0.23699272962844</c:v>
                </c:pt>
                <c:pt idx="5">
                  <c:v>0.270825780170513</c:v>
                </c:pt>
                <c:pt idx="6">
                  <c:v>0.311082040647896</c:v>
                </c:pt>
                <c:pt idx="7">
                  <c:v>0.356666573072334</c:v>
                </c:pt>
                <c:pt idx="8">
                  <c:v>0.403405073220268</c:v>
                </c:pt>
                <c:pt idx="9">
                  <c:v>0.455020271312092</c:v>
                </c:pt>
                <c:pt idx="10">
                  <c:v>0.512563641768742</c:v>
                </c:pt>
                <c:pt idx="11">
                  <c:v>0.576241345009564</c:v>
                </c:pt>
                <c:pt idx="12">
                  <c:v>0.642866650920769</c:v>
                </c:pt>
                <c:pt idx="13">
                  <c:v>0.711265279910494</c:v>
                </c:pt>
                <c:pt idx="14">
                  <c:v>0.785799651428591</c:v>
                </c:pt>
                <c:pt idx="15">
                  <c:v>0.867271930406547</c:v>
                </c:pt>
                <c:pt idx="16">
                  <c:v>0.956713046538438</c:v>
                </c:pt>
                <c:pt idx="17">
                  <c:v>1.05031206744987</c:v>
                </c:pt>
                <c:pt idx="18">
                  <c:v>1.150634351721538</c:v>
                </c:pt>
                <c:pt idx="19">
                  <c:v>1.257472449526008</c:v>
                </c:pt>
                <c:pt idx="20">
                  <c:v>1.366676477565635</c:v>
                </c:pt>
                <c:pt idx="21">
                  <c:v>1.480065815321912</c:v>
                </c:pt>
                <c:pt idx="22">
                  <c:v>1.59691462221325</c:v>
                </c:pt>
                <c:pt idx="23">
                  <c:v>1.71951378560533</c:v>
                </c:pt>
                <c:pt idx="24">
                  <c:v>1.849599292480066</c:v>
                </c:pt>
                <c:pt idx="25">
                  <c:v>1.986116867841381</c:v>
                </c:pt>
                <c:pt idx="26">
                  <c:v>2.125768999158667</c:v>
                </c:pt>
                <c:pt idx="27">
                  <c:v>2.266603610594532</c:v>
                </c:pt>
                <c:pt idx="28">
                  <c:v>2.408904456312924</c:v>
                </c:pt>
                <c:pt idx="29">
                  <c:v>2.553497006444064</c:v>
                </c:pt>
                <c:pt idx="30">
                  <c:v>2.701571786270392</c:v>
                </c:pt>
                <c:pt idx="31">
                  <c:v>2.852867838385275</c:v>
                </c:pt>
                <c:pt idx="32">
                  <c:v>3.006966823286559</c:v>
                </c:pt>
                <c:pt idx="33">
                  <c:v>3.164351552014972</c:v>
                </c:pt>
                <c:pt idx="34">
                  <c:v>3.322655637037898</c:v>
                </c:pt>
                <c:pt idx="35">
                  <c:v>3.479644391035053</c:v>
                </c:pt>
                <c:pt idx="36">
                  <c:v>3.634798575194779</c:v>
                </c:pt>
                <c:pt idx="37">
                  <c:v>3.79082509786162</c:v>
                </c:pt>
                <c:pt idx="38">
                  <c:v>3.947698496293549</c:v>
                </c:pt>
                <c:pt idx="39">
                  <c:v>4.107286654861447</c:v>
                </c:pt>
                <c:pt idx="40">
                  <c:v>4.267603962452395</c:v>
                </c:pt>
                <c:pt idx="41">
                  <c:v>4.427084008931867</c:v>
                </c:pt>
                <c:pt idx="42">
                  <c:v>4.586246396634955</c:v>
                </c:pt>
                <c:pt idx="43">
                  <c:v>4.743079476659267</c:v>
                </c:pt>
                <c:pt idx="44">
                  <c:v>4.901251468332766</c:v>
                </c:pt>
                <c:pt idx="45">
                  <c:v>5.062075660857035</c:v>
                </c:pt>
                <c:pt idx="46">
                  <c:v>5.225426652466163</c:v>
                </c:pt>
                <c:pt idx="47">
                  <c:v>5.391380132166926</c:v>
                </c:pt>
                <c:pt idx="48">
                  <c:v>5.557209303231645</c:v>
                </c:pt>
                <c:pt idx="49">
                  <c:v>5.723998437037618</c:v>
                </c:pt>
                <c:pt idx="50">
                  <c:v>5.886444303706966</c:v>
                </c:pt>
                <c:pt idx="51">
                  <c:v>6.045184232574034</c:v>
                </c:pt>
                <c:pt idx="52">
                  <c:v>6.199797859494542</c:v>
                </c:pt>
                <c:pt idx="53">
                  <c:v>6.352249661583634</c:v>
                </c:pt>
                <c:pt idx="54">
                  <c:v>6.501819161575982</c:v>
                </c:pt>
                <c:pt idx="55">
                  <c:v>6.647000573993362</c:v>
                </c:pt>
                <c:pt idx="56">
                  <c:v>6.78543017855671</c:v>
                </c:pt>
                <c:pt idx="57">
                  <c:v>6.915982307091215</c:v>
                </c:pt>
                <c:pt idx="58">
                  <c:v>7.040221819630176</c:v>
                </c:pt>
                <c:pt idx="59">
                  <c:v>7.161720572130154</c:v>
                </c:pt>
                <c:pt idx="60">
                  <c:v>7.277623824130997</c:v>
                </c:pt>
                <c:pt idx="61">
                  <c:v>7.388845415307342</c:v>
                </c:pt>
                <c:pt idx="62">
                  <c:v>7.494427562827139</c:v>
                </c:pt>
                <c:pt idx="63">
                  <c:v>7.595991770132862</c:v>
                </c:pt>
                <c:pt idx="64">
                  <c:v>7.692277206930635</c:v>
                </c:pt>
                <c:pt idx="65">
                  <c:v>7.785956706547826</c:v>
                </c:pt>
                <c:pt idx="66">
                  <c:v>7.872832835078557</c:v>
                </c:pt>
                <c:pt idx="67">
                  <c:v>7.95564442317727</c:v>
                </c:pt>
                <c:pt idx="68">
                  <c:v>8.032976734524526</c:v>
                </c:pt>
                <c:pt idx="69">
                  <c:v>8.104908923776291</c:v>
                </c:pt>
                <c:pt idx="70">
                  <c:v>8.169317917284322</c:v>
                </c:pt>
                <c:pt idx="71">
                  <c:v>8.226188650449538</c:v>
                </c:pt>
                <c:pt idx="72">
                  <c:v>8.27600715888086</c:v>
                </c:pt>
                <c:pt idx="73">
                  <c:v>8.321551983518781</c:v>
                </c:pt>
                <c:pt idx="74">
                  <c:v>8.36015645126969</c:v>
                </c:pt>
                <c:pt idx="75">
                  <c:v>8.39072673293942</c:v>
                </c:pt>
                <c:pt idx="76">
                  <c:v>8.41036698893705</c:v>
                </c:pt>
                <c:pt idx="77">
                  <c:v>8.421507886819943</c:v>
                </c:pt>
                <c:pt idx="78">
                  <c:v>8.423014722466943</c:v>
                </c:pt>
                <c:pt idx="79">
                  <c:v>8.41652442962683</c:v>
                </c:pt>
                <c:pt idx="80">
                  <c:v>8.40227950051186</c:v>
                </c:pt>
                <c:pt idx="81">
                  <c:v>8.38058784930431</c:v>
                </c:pt>
                <c:pt idx="82">
                  <c:v>8.352867081793434</c:v>
                </c:pt>
                <c:pt idx="83">
                  <c:v>8.318190299449366</c:v>
                </c:pt>
                <c:pt idx="84">
                  <c:v>8.276515161746957</c:v>
                </c:pt>
                <c:pt idx="85">
                  <c:v>8.226717299698492</c:v>
                </c:pt>
                <c:pt idx="86">
                  <c:v>8.17221992738153</c:v>
                </c:pt>
                <c:pt idx="87">
                  <c:v>8.113415071486318</c:v>
                </c:pt>
                <c:pt idx="88">
                  <c:v>8.047752913543922</c:v>
                </c:pt>
                <c:pt idx="89">
                  <c:v>7.976392523017266</c:v>
                </c:pt>
                <c:pt idx="90">
                  <c:v>7.899341658637873</c:v>
                </c:pt>
                <c:pt idx="91">
                  <c:v>7.817160885827436</c:v>
                </c:pt>
                <c:pt idx="92">
                  <c:v>7.726499064511744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F-41E8-BA8E-4C9DC768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118664"/>
        <c:axId val="-2012108696"/>
      </c:scatterChart>
      <c:valAx>
        <c:axId val="-2012118664"/>
        <c:scaling>
          <c:orientation val="minMax"/>
          <c:max val="2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108696"/>
        <c:crosses val="autoZero"/>
        <c:crossBetween val="midCat"/>
      </c:valAx>
      <c:valAx>
        <c:axId val="-20121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Integral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11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Experimental Data</c:v>
                </c:pt>
              </c:strCache>
            </c:strRef>
          </c:tx>
          <c:marker>
            <c:symbol val="none"/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4.800000000000001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5.800000000000001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6.800000000000001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7.800000000000001</c:v>
                </c:pt>
                <c:pt idx="40">
                  <c:v>8.0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0.114381076759208</c:v>
                </c:pt>
                <c:pt idx="1">
                  <c:v>0.0264114002220066</c:v>
                </c:pt>
                <c:pt idx="2">
                  <c:v>0.138198772987987</c:v>
                </c:pt>
                <c:pt idx="3">
                  <c:v>0.0517844644935571</c:v>
                </c:pt>
                <c:pt idx="4">
                  <c:v>0.0505001364242994</c:v>
                </c:pt>
                <c:pt idx="5">
                  <c:v>0.272869791315438</c:v>
                </c:pt>
                <c:pt idx="6">
                  <c:v>0.18320831743686</c:v>
                </c:pt>
                <c:pt idx="7">
                  <c:v>0.138762024245967</c:v>
                </c:pt>
                <c:pt idx="8">
                  <c:v>0.105452042983863</c:v>
                </c:pt>
                <c:pt idx="9">
                  <c:v>0.247760972102958</c:v>
                </c:pt>
                <c:pt idx="10">
                  <c:v>0.304529770569564</c:v>
                </c:pt>
                <c:pt idx="11">
                  <c:v>0.146774085980512</c:v>
                </c:pt>
                <c:pt idx="12">
                  <c:v>0.161284665782459</c:v>
                </c:pt>
                <c:pt idx="13">
                  <c:v>0.197891508478562</c:v>
                </c:pt>
                <c:pt idx="14">
                  <c:v>0.405061010935601</c:v>
                </c:pt>
                <c:pt idx="15">
                  <c:v>0.34355509351228</c:v>
                </c:pt>
                <c:pt idx="16">
                  <c:v>0.336338016107757</c:v>
                </c:pt>
                <c:pt idx="17">
                  <c:v>0.45142670435079</c:v>
                </c:pt>
                <c:pt idx="18">
                  <c:v>0.464811504311411</c:v>
                </c:pt>
                <c:pt idx="19">
                  <c:v>0.442840346113311</c:v>
                </c:pt>
                <c:pt idx="20">
                  <c:v>0.409879118974016</c:v>
                </c:pt>
                <c:pt idx="21">
                  <c:v>0.402062539888178</c:v>
                </c:pt>
                <c:pt idx="22">
                  <c:v>0.484239925040978</c:v>
                </c:pt>
                <c:pt idx="23">
                  <c:v>0.54286957607468</c:v>
                </c:pt>
                <c:pt idx="24">
                  <c:v>0.636177551945009</c:v>
                </c:pt>
                <c:pt idx="25">
                  <c:v>0.63374577381033</c:v>
                </c:pt>
                <c:pt idx="26">
                  <c:v>0.713334578325286</c:v>
                </c:pt>
                <c:pt idx="27">
                  <c:v>0.694707760411863</c:v>
                </c:pt>
                <c:pt idx="28">
                  <c:v>0.581552867284406</c:v>
                </c:pt>
                <c:pt idx="29">
                  <c:v>0.695003538727222</c:v>
                </c:pt>
                <c:pt idx="30">
                  <c:v>0.633111148541615</c:v>
                </c:pt>
                <c:pt idx="31">
                  <c:v>0.726148726514821</c:v>
                </c:pt>
                <c:pt idx="32">
                  <c:v>0.81381143143425</c:v>
                </c:pt>
                <c:pt idx="33">
                  <c:v>0.838003691802851</c:v>
                </c:pt>
                <c:pt idx="34">
                  <c:v>0.715270153653079</c:v>
                </c:pt>
                <c:pt idx="35">
                  <c:v>0.70121395846686</c:v>
                </c:pt>
                <c:pt idx="36">
                  <c:v>0.7143886593493</c:v>
                </c:pt>
                <c:pt idx="37">
                  <c:v>0.83937832102643</c:v>
                </c:pt>
                <c:pt idx="38">
                  <c:v>0.886230393647245</c:v>
                </c:pt>
                <c:pt idx="39">
                  <c:v>0.758722843154906</c:v>
                </c:pt>
                <c:pt idx="40">
                  <c:v>0.849164841979236</c:v>
                </c:pt>
                <c:pt idx="41">
                  <c:v>0.813827059033785</c:v>
                </c:pt>
                <c:pt idx="42">
                  <c:v>0.776713322712917</c:v>
                </c:pt>
                <c:pt idx="43">
                  <c:v>0.741468225016919</c:v>
                </c:pt>
                <c:pt idx="44">
                  <c:v>0.737102350744302</c:v>
                </c:pt>
                <c:pt idx="45">
                  <c:v>0.763248771544263</c:v>
                </c:pt>
                <c:pt idx="46">
                  <c:v>0.747792125546863</c:v>
                </c:pt>
                <c:pt idx="47">
                  <c:v>0.863700466827574</c:v>
                </c:pt>
                <c:pt idx="48">
                  <c:v>0.879481517294098</c:v>
                </c:pt>
                <c:pt idx="49">
                  <c:v>0.84018103251608</c:v>
                </c:pt>
                <c:pt idx="50">
                  <c:v>0.741251610453793</c:v>
                </c:pt>
                <c:pt idx="51">
                  <c:v>0.721052919646634</c:v>
                </c:pt>
                <c:pt idx="52">
                  <c:v>0.887467199738959</c:v>
                </c:pt>
                <c:pt idx="53">
                  <c:v>0.922584369505296</c:v>
                </c:pt>
                <c:pt idx="54">
                  <c:v>0.880442174684172</c:v>
                </c:pt>
                <c:pt idx="55">
                  <c:v>0.880239195784198</c:v>
                </c:pt>
                <c:pt idx="56">
                  <c:v>0.756411796561932</c:v>
                </c:pt>
                <c:pt idx="57">
                  <c:v>0.800590076315709</c:v>
                </c:pt>
                <c:pt idx="58">
                  <c:v>0.624820774313285</c:v>
                </c:pt>
                <c:pt idx="59">
                  <c:v>0.6756549381687</c:v>
                </c:pt>
                <c:pt idx="60">
                  <c:v>0.613234425455238</c:v>
                </c:pt>
                <c:pt idx="61">
                  <c:v>0.622351244725961</c:v>
                </c:pt>
                <c:pt idx="62">
                  <c:v>0.562526304325607</c:v>
                </c:pt>
                <c:pt idx="63">
                  <c:v>0.646122383115838</c:v>
                </c:pt>
                <c:pt idx="64">
                  <c:v>0.551234937533484</c:v>
                </c:pt>
                <c:pt idx="65">
                  <c:v>0.447180993097816</c:v>
                </c:pt>
                <c:pt idx="66">
                  <c:v>0.533045316029312</c:v>
                </c:pt>
                <c:pt idx="67">
                  <c:v>0.605669994417814</c:v>
                </c:pt>
                <c:pt idx="68">
                  <c:v>0.492837548863346</c:v>
                </c:pt>
                <c:pt idx="69">
                  <c:v>0.367329428965884</c:v>
                </c:pt>
                <c:pt idx="70">
                  <c:v>0.365485537058458</c:v>
                </c:pt>
                <c:pt idx="71">
                  <c:v>0.3922477136813</c:v>
                </c:pt>
                <c:pt idx="72">
                  <c:v>0.332018866788634</c:v>
                </c:pt>
                <c:pt idx="73">
                  <c:v>0.419199759393629</c:v>
                </c:pt>
                <c:pt idx="74">
                  <c:v>0.271936973360555</c:v>
                </c:pt>
                <c:pt idx="75">
                  <c:v>0.32768521377243</c:v>
                </c:pt>
                <c:pt idx="76">
                  <c:v>0.145820771767807</c:v>
                </c:pt>
                <c:pt idx="77">
                  <c:v>0.236038600777209</c:v>
                </c:pt>
                <c:pt idx="78">
                  <c:v>0.191894228512524</c:v>
                </c:pt>
                <c:pt idx="79">
                  <c:v>0.0782332300084817</c:v>
                </c:pt>
                <c:pt idx="80">
                  <c:v>-0.0205429313983167</c:v>
                </c:pt>
                <c:pt idx="81">
                  <c:v>0.130432928421332</c:v>
                </c:pt>
                <c:pt idx="82">
                  <c:v>0.0105280848956822</c:v>
                </c:pt>
                <c:pt idx="83">
                  <c:v>-0.109861367676168</c:v>
                </c:pt>
                <c:pt idx="84">
                  <c:v>-0.181951652571923</c:v>
                </c:pt>
                <c:pt idx="85">
                  <c:v>-0.195527722949844</c:v>
                </c:pt>
                <c:pt idx="86">
                  <c:v>-0.202188209201844</c:v>
                </c:pt>
                <c:pt idx="87">
                  <c:v>-0.294021295023464</c:v>
                </c:pt>
                <c:pt idx="88">
                  <c:v>-0.190466394339796</c:v>
                </c:pt>
                <c:pt idx="89">
                  <c:v>-0.217675486579222</c:v>
                </c:pt>
                <c:pt idx="90">
                  <c:v>-0.253368166674746</c:v>
                </c:pt>
                <c:pt idx="91">
                  <c:v>-0.403123747223735</c:v>
                </c:pt>
                <c:pt idx="92">
                  <c:v>-0.254476616287422</c:v>
                </c:pt>
                <c:pt idx="93">
                  <c:v>-0.436221754137373</c:v>
                </c:pt>
                <c:pt idx="94">
                  <c:v>-0.368334432443613</c:v>
                </c:pt>
                <c:pt idx="95">
                  <c:v>-0.418863249375551</c:v>
                </c:pt>
                <c:pt idx="96">
                  <c:v>-0.572679335544963</c:v>
                </c:pt>
                <c:pt idx="97">
                  <c:v>-0.515591001336193</c:v>
                </c:pt>
                <c:pt idx="98">
                  <c:v>-0.606997356924042</c:v>
                </c:pt>
                <c:pt idx="99">
                  <c:v>-0.472611358047207</c:v>
                </c:pt>
                <c:pt idx="100">
                  <c:v>-0.647639438378387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Smooth</c:v>
                </c:pt>
              </c:strCache>
            </c:strRef>
          </c:tx>
          <c:marker>
            <c:symbol val="none"/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4.800000000000001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5.800000000000001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6.800000000000001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7.800000000000001</c:v>
                </c:pt>
                <c:pt idx="40">
                  <c:v>8.0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</c:numCache>
            </c:numRef>
          </c:xVal>
          <c:yVal>
            <c:numRef>
              <c:f>Sheet3!$C$2:$C$99</c:f>
              <c:numCache>
                <c:formatCode>General</c:formatCode>
                <c:ptCount val="98"/>
                <c:pt idx="3">
                  <c:v>0.119621994234194</c:v>
                </c:pt>
                <c:pt idx="4">
                  <c:v>0.123104986732302</c:v>
                </c:pt>
                <c:pt idx="5">
                  <c:v>0.134396507126853</c:v>
                </c:pt>
                <c:pt idx="6">
                  <c:v>0.150048249857563</c:v>
                </c:pt>
                <c:pt idx="7">
                  <c:v>0.186154722154136</c:v>
                </c:pt>
                <c:pt idx="8">
                  <c:v>0.199908143519309</c:v>
                </c:pt>
                <c:pt idx="9">
                  <c:v>0.183967411300312</c:v>
                </c:pt>
                <c:pt idx="10">
                  <c:v>0.186065010020555</c:v>
                </c:pt>
                <c:pt idx="11">
                  <c:v>0.224107722404789</c:v>
                </c:pt>
                <c:pt idx="12">
                  <c:v>0.258122443908848</c:v>
                </c:pt>
                <c:pt idx="13">
                  <c:v>0.270776307338105</c:v>
                </c:pt>
                <c:pt idx="14">
                  <c:v>0.291761583592566</c:v>
                </c:pt>
                <c:pt idx="15">
                  <c:v>0.33719550049698</c:v>
                </c:pt>
                <c:pt idx="16">
                  <c:v>0.377417740544244</c:v>
                </c:pt>
                <c:pt idx="17">
                  <c:v>0.407701684900738</c:v>
                </c:pt>
                <c:pt idx="18">
                  <c:v>0.407273331893963</c:v>
                </c:pt>
                <c:pt idx="19">
                  <c:v>0.427371164969492</c:v>
                </c:pt>
                <c:pt idx="20">
                  <c:v>0.456875673536195</c:v>
                </c:pt>
                <c:pt idx="21">
                  <c:v>0.483268651763941</c:v>
                </c:pt>
                <c:pt idx="22">
                  <c:v>0.507402118835215</c:v>
                </c:pt>
                <c:pt idx="23">
                  <c:v>0.546044152008354</c:v>
                </c:pt>
                <c:pt idx="24">
                  <c:v>0.586733957928047</c:v>
                </c:pt>
                <c:pt idx="25">
                  <c:v>0.612375433270365</c:v>
                </c:pt>
                <c:pt idx="26">
                  <c:v>0.642484520939828</c:v>
                </c:pt>
                <c:pt idx="27">
                  <c:v>0.65537617414939</c:v>
                </c:pt>
                <c:pt idx="28">
                  <c:v>0.668229199087935</c:v>
                </c:pt>
                <c:pt idx="29">
                  <c:v>0.69395286446278</c:v>
                </c:pt>
                <c:pt idx="30">
                  <c:v>0.711762737816718</c:v>
                </c:pt>
                <c:pt idx="31">
                  <c:v>0.714700222565463</c:v>
                </c:pt>
                <c:pt idx="32">
                  <c:v>0.731794664162957</c:v>
                </c:pt>
                <c:pt idx="33">
                  <c:v>0.734563967108968</c:v>
                </c:pt>
                <c:pt idx="34">
                  <c:v>0.76403070603537</c:v>
                </c:pt>
                <c:pt idx="35">
                  <c:v>0.786899515625716</c:v>
                </c:pt>
                <c:pt idx="36">
                  <c:v>0.779029717300096</c:v>
                </c:pt>
                <c:pt idx="37">
                  <c:v>0.780624167325294</c:v>
                </c:pt>
                <c:pt idx="38">
                  <c:v>0.794703725236823</c:v>
                </c:pt>
                <c:pt idx="39">
                  <c:v>0.805489348700546</c:v>
                </c:pt>
                <c:pt idx="40">
                  <c:v>0.809357858081634</c:v>
                </c:pt>
                <c:pt idx="41">
                  <c:v>0.794747005184187</c:v>
                </c:pt>
                <c:pt idx="42">
                  <c:v>0.777178202026618</c:v>
                </c:pt>
                <c:pt idx="43">
                  <c:v>0.775616670939755</c:v>
                </c:pt>
                <c:pt idx="44">
                  <c:v>0.777693188775232</c:v>
                </c:pt>
                <c:pt idx="45">
                  <c:v>0.787072397098134</c:v>
                </c:pt>
                <c:pt idx="46">
                  <c:v>0.7961392127843</c:v>
                </c:pt>
                <c:pt idx="47">
                  <c:v>0.79610826784671</c:v>
                </c:pt>
                <c:pt idx="48">
                  <c:v>0.793815491975615</c:v>
                </c:pt>
                <c:pt idx="49">
                  <c:v>0.811560981717714</c:v>
                </c:pt>
                <c:pt idx="50">
                  <c:v>0.836531302283205</c:v>
                </c:pt>
                <c:pt idx="51">
                  <c:v>0.838922974834147</c:v>
                </c:pt>
                <c:pt idx="52">
                  <c:v>0.839031214618447</c:v>
                </c:pt>
                <c:pt idx="53">
                  <c:v>0.827064180910712</c:v>
                </c:pt>
                <c:pt idx="54">
                  <c:v>0.835541104605272</c:v>
                </c:pt>
                <c:pt idx="55">
                  <c:v>0.821793655271936</c:v>
                </c:pt>
                <c:pt idx="56">
                  <c:v>0.791534760761899</c:v>
                </c:pt>
                <c:pt idx="57">
                  <c:v>0.747341911611891</c:v>
                </c:pt>
                <c:pt idx="58">
                  <c:v>0.710471778760718</c:v>
                </c:pt>
                <c:pt idx="59">
                  <c:v>0.665084222838062</c:v>
                </c:pt>
                <c:pt idx="60">
                  <c:v>0.649328592345763</c:v>
                </c:pt>
                <c:pt idx="61">
                  <c:v>0.613706429662588</c:v>
                </c:pt>
                <c:pt idx="62">
                  <c:v>0.588329318060378</c:v>
                </c:pt>
                <c:pt idx="63">
                  <c:v>0.567956514897608</c:v>
                </c:pt>
                <c:pt idx="64">
                  <c:v>0.566875881892262</c:v>
                </c:pt>
                <c:pt idx="65">
                  <c:v>0.54837392534046</c:v>
                </c:pt>
                <c:pt idx="66">
                  <c:v>0.520488657431928</c:v>
                </c:pt>
                <c:pt idx="67">
                  <c:v>0.48039767942373</c:v>
                </c:pt>
                <c:pt idx="68">
                  <c:v>0.457685218873418</c:v>
                </c:pt>
                <c:pt idx="69">
                  <c:v>0.441233486543535</c:v>
                </c:pt>
                <c:pt idx="70">
                  <c:v>0.424969835595581</c:v>
                </c:pt>
                <c:pt idx="71">
                  <c:v>0.377293689730258</c:v>
                </c:pt>
                <c:pt idx="72">
                  <c:v>0.353700499002984</c:v>
                </c:pt>
                <c:pt idx="73">
                  <c:v>0.322056405117545</c:v>
                </c:pt>
                <c:pt idx="74">
                  <c:v>0.303563985648795</c:v>
                </c:pt>
                <c:pt idx="75">
                  <c:v>0.274942059196113</c:v>
                </c:pt>
                <c:pt idx="76">
                  <c:v>0.238686968227519</c:v>
                </c:pt>
                <c:pt idx="77">
                  <c:v>0.17586658382867</c:v>
                </c:pt>
                <c:pt idx="78">
                  <c:v>0.155651720265924</c:v>
                </c:pt>
                <c:pt idx="79">
                  <c:v>0.110343558997817</c:v>
                </c:pt>
                <c:pt idx="80">
                  <c:v>0.0738175390772491</c:v>
                </c:pt>
                <c:pt idx="81">
                  <c:v>0.0141046457416589</c:v>
                </c:pt>
                <c:pt idx="82">
                  <c:v>-0.0412413473243937</c:v>
                </c:pt>
                <c:pt idx="83">
                  <c:v>-0.0813015529258688</c:v>
                </c:pt>
                <c:pt idx="84">
                  <c:v>-0.120369890586604</c:v>
                </c:pt>
                <c:pt idx="85">
                  <c:v>-0.166212650981051</c:v>
                </c:pt>
                <c:pt idx="86">
                  <c:v>-0.198813161191751</c:v>
                </c:pt>
                <c:pt idx="87">
                  <c:v>-0.219314132477263</c:v>
                </c:pt>
                <c:pt idx="88">
                  <c:v>-0.25091014599895</c:v>
                </c:pt>
                <c:pt idx="89">
                  <c:v>-0.259331416475747</c:v>
                </c:pt>
                <c:pt idx="90">
                  <c:v>-0.292764780037965</c:v>
                </c:pt>
                <c:pt idx="91">
                  <c:v>-0.303380942526558</c:v>
                </c:pt>
                <c:pt idx="92">
                  <c:v>-0.336009064674523</c:v>
                </c:pt>
                <c:pt idx="93">
                  <c:v>-0.386723900241058</c:v>
                </c:pt>
                <c:pt idx="94">
                  <c:v>-0.424184305192693</c:v>
                </c:pt>
                <c:pt idx="95">
                  <c:v>-0.453309106578451</c:v>
                </c:pt>
                <c:pt idx="96">
                  <c:v>-0.484471212544135</c:v>
                </c:pt>
                <c:pt idx="97">
                  <c:v>-0.51467373886428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843480"/>
        <c:axId val="-2005682344"/>
      </c:scatterChart>
      <c:valAx>
        <c:axId val="-2007843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05682344"/>
        <c:crosses val="autoZero"/>
        <c:crossBetween val="midCat"/>
      </c:valAx>
      <c:valAx>
        <c:axId val="-2005682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7843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Sheet3!$F$6</c:f>
              <c:strCache>
                <c:ptCount val="1"/>
                <c:pt idx="0">
                  <c:v>dx/dt</c:v>
                </c:pt>
              </c:strCache>
            </c:strRef>
          </c:tx>
          <c:marker>
            <c:symbol val="none"/>
          </c:marker>
          <c:xVal>
            <c:numRef>
              <c:f>Sheet3!$E$7:$E$99</c:f>
              <c:numCache>
                <c:formatCode>General</c:formatCode>
                <c:ptCount val="93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4.800000000000001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5.800000000000001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6.800000000000001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7.800000000000001</c:v>
                </c:pt>
                <c:pt idx="40">
                  <c:v>8.0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</c:numCache>
            </c:numRef>
          </c:xVal>
          <c:yVal>
            <c:numRef>
              <c:f>Sheet3!$F$7:$F$99</c:f>
              <c:numCache>
                <c:formatCode>General</c:formatCode>
                <c:ptCount val="93"/>
                <c:pt idx="1">
                  <c:v>0.0369362822316481</c:v>
                </c:pt>
                <c:pt idx="2">
                  <c:v>0.0673581578131526</c:v>
                </c:pt>
                <c:pt idx="3">
                  <c:v>0.129395537568207</c:v>
                </c:pt>
                <c:pt idx="4">
                  <c:v>0.124649734154364</c:v>
                </c:pt>
                <c:pt idx="5">
                  <c:v>-0.00546827713455953</c:v>
                </c:pt>
                <c:pt idx="6">
                  <c:v>-0.0346078337468848</c:v>
                </c:pt>
                <c:pt idx="7">
                  <c:v>0.100350777761192</c:v>
                </c:pt>
                <c:pt idx="8">
                  <c:v>0.180143584720733</c:v>
                </c:pt>
                <c:pt idx="9">
                  <c:v>0.116671462333291</c:v>
                </c:pt>
                <c:pt idx="10">
                  <c:v>0.0840978492092942</c:v>
                </c:pt>
                <c:pt idx="11">
                  <c:v>0.166047982897187</c:v>
                </c:pt>
                <c:pt idx="12">
                  <c:v>0.214140392379197</c:v>
                </c:pt>
                <c:pt idx="13">
                  <c:v>0.176265461009395</c:v>
                </c:pt>
                <c:pt idx="14">
                  <c:v>0.0746389783742971</c:v>
                </c:pt>
                <c:pt idx="15">
                  <c:v>0.0491737001718842</c:v>
                </c:pt>
                <c:pt idx="16">
                  <c:v>0.124005854105579</c:v>
                </c:pt>
                <c:pt idx="17">
                  <c:v>0.139743716986122</c:v>
                </c:pt>
                <c:pt idx="18">
                  <c:v>0.126316113247549</c:v>
                </c:pt>
                <c:pt idx="19">
                  <c:v>0.156938750611034</c:v>
                </c:pt>
                <c:pt idx="20">
                  <c:v>0.19832959773208</c:v>
                </c:pt>
                <c:pt idx="21">
                  <c:v>0.165828203155027</c:v>
                </c:pt>
                <c:pt idx="22">
                  <c:v>0.139376407529454</c:v>
                </c:pt>
                <c:pt idx="23">
                  <c:v>0.107501852197564</c:v>
                </c:pt>
                <c:pt idx="24">
                  <c:v>0.0643616953702667</c:v>
                </c:pt>
                <c:pt idx="25">
                  <c:v>0.0964417257834756</c:v>
                </c:pt>
                <c:pt idx="26">
                  <c:v>0.108833846821959</c:v>
                </c:pt>
                <c:pt idx="27">
                  <c:v>0.0518683952567069</c:v>
                </c:pt>
                <c:pt idx="28">
                  <c:v>0.0500798158655963</c:v>
                </c:pt>
                <c:pt idx="29">
                  <c:v>0.0496593613587615</c:v>
                </c:pt>
                <c:pt idx="30">
                  <c:v>0.080590104681033</c:v>
                </c:pt>
                <c:pt idx="31">
                  <c:v>0.130838871291871</c:v>
                </c:pt>
                <c:pt idx="32">
                  <c:v>0.0374975281618145</c:v>
                </c:pt>
                <c:pt idx="33">
                  <c:v>-0.0156883707510566</c:v>
                </c:pt>
                <c:pt idx="34">
                  <c:v>0.0391850198418187</c:v>
                </c:pt>
                <c:pt idx="35">
                  <c:v>0.0621629534381298</c:v>
                </c:pt>
                <c:pt idx="36">
                  <c:v>0.0366353321120266</c:v>
                </c:pt>
                <c:pt idx="37">
                  <c:v>-0.0268558587908959</c:v>
                </c:pt>
                <c:pt idx="38">
                  <c:v>-0.0804491401375388</c:v>
                </c:pt>
                <c:pt idx="39">
                  <c:v>-0.04782583561108</c:v>
                </c:pt>
                <c:pt idx="40">
                  <c:v>0.00128746687153403</c:v>
                </c:pt>
                <c:pt idx="41">
                  <c:v>0.028639315395947</c:v>
                </c:pt>
                <c:pt idx="42">
                  <c:v>0.0461150600226697</c:v>
                </c:pt>
                <c:pt idx="43">
                  <c:v>0.0225896768714409</c:v>
                </c:pt>
                <c:pt idx="44">
                  <c:v>-0.00580930202171203</c:v>
                </c:pt>
                <c:pt idx="45">
                  <c:v>0.03863178467751</c:v>
                </c:pt>
                <c:pt idx="46">
                  <c:v>0.106789525768974</c:v>
                </c:pt>
                <c:pt idx="47">
                  <c:v>0.0684049827910826</c:v>
                </c:pt>
                <c:pt idx="48">
                  <c:v>0.00624978083810653</c:v>
                </c:pt>
                <c:pt idx="49">
                  <c:v>-0.0296469848085884</c:v>
                </c:pt>
                <c:pt idx="50">
                  <c:v>-0.00872527503293917</c:v>
                </c:pt>
                <c:pt idx="51">
                  <c:v>-0.0131763140969401</c:v>
                </c:pt>
                <c:pt idx="52">
                  <c:v>-0.110015859608432</c:v>
                </c:pt>
                <c:pt idx="53">
                  <c:v>-0.186129359150114</c:v>
                </c:pt>
                <c:pt idx="54">
                  <c:v>-0.202657455002953</c:v>
                </c:pt>
                <c:pt idx="55">
                  <c:v>-0.205644221934571</c:v>
                </c:pt>
                <c:pt idx="56">
                  <c:v>-0.152857966037388</c:v>
                </c:pt>
                <c:pt idx="57">
                  <c:v>-0.128444482938686</c:v>
                </c:pt>
                <c:pt idx="58">
                  <c:v>-0.152498185713462</c:v>
                </c:pt>
                <c:pt idx="59">
                  <c:v>-0.114374786912449</c:v>
                </c:pt>
                <c:pt idx="60">
                  <c:v>-0.0536335904202903</c:v>
                </c:pt>
                <c:pt idx="61">
                  <c:v>-0.0489564738928707</c:v>
                </c:pt>
                <c:pt idx="62">
                  <c:v>-0.115968061150835</c:v>
                </c:pt>
                <c:pt idx="63">
                  <c:v>-0.169940614791824</c:v>
                </c:pt>
                <c:pt idx="64">
                  <c:v>-0.157008596396273</c:v>
                </c:pt>
                <c:pt idx="65">
                  <c:v>-0.0979104822004876</c:v>
                </c:pt>
                <c:pt idx="66">
                  <c:v>-0.0817884581945945</c:v>
                </c:pt>
                <c:pt idx="67">
                  <c:v>-0.159849492033193</c:v>
                </c:pt>
                <c:pt idx="68">
                  <c:v>-0.178173341481492</c:v>
                </c:pt>
                <c:pt idx="69">
                  <c:v>-0.138093211531783</c:v>
                </c:pt>
                <c:pt idx="70">
                  <c:v>-0.125341283385473</c:v>
                </c:pt>
                <c:pt idx="71">
                  <c:v>-0.11778586480358</c:v>
                </c:pt>
                <c:pt idx="72">
                  <c:v>-0.162192543553188</c:v>
                </c:pt>
                <c:pt idx="73">
                  <c:v>-0.247688688418607</c:v>
                </c:pt>
                <c:pt idx="74">
                  <c:v>-0.207588119903989</c:v>
                </c:pt>
                <c:pt idx="75">
                  <c:v>-0.163807562077133</c:v>
                </c:pt>
                <c:pt idx="76">
                  <c:v>-0.204585452971687</c:v>
                </c:pt>
                <c:pt idx="77">
                  <c:v>-0.240597283140395</c:v>
                </c:pt>
                <c:pt idx="78">
                  <c:v>-0.287647216004108</c:v>
                </c:pt>
                <c:pt idx="79">
                  <c:v>-0.23851549666882</c:v>
                </c:pt>
                <c:pt idx="80">
                  <c:v>-0.197821358155525</c:v>
                </c:pt>
                <c:pt idx="81">
                  <c:v>-0.212277745137954</c:v>
                </c:pt>
                <c:pt idx="82">
                  <c:v>-0.196108176512869</c:v>
                </c:pt>
                <c:pt idx="83">
                  <c:v>-0.13275370374053</c:v>
                </c:pt>
                <c:pt idx="84">
                  <c:v>-0.130242462017997</c:v>
                </c:pt>
                <c:pt idx="85">
                  <c:v>-0.100043209996211</c:v>
                </c:pt>
                <c:pt idx="86">
                  <c:v>-0.104636585097538</c:v>
                </c:pt>
                <c:pt idx="87">
                  <c:v>-0.110123815127029</c:v>
                </c:pt>
                <c:pt idx="88">
                  <c:v>-0.108110711591395</c:v>
                </c:pt>
                <c:pt idx="89">
                  <c:v>-0.208357394286249</c:v>
                </c:pt>
                <c:pt idx="90">
                  <c:v>-0.220438101295423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92744"/>
        <c:axId val="2089308984"/>
      </c:scatterChart>
      <c:valAx>
        <c:axId val="20896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9308984"/>
        <c:crosses val="autoZero"/>
        <c:crossBetween val="midCat"/>
      </c:valAx>
      <c:valAx>
        <c:axId val="208930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9692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453171</xdr:colOff>
      <xdr:row>1</xdr:row>
      <xdr:rowOff>9891</xdr:rowOff>
    </xdr:from>
    <xdr:to>
      <xdr:col>12</xdr:col>
      <xdr:colOff>148371</xdr:colOff>
      <xdr:row>15</xdr:row>
      <xdr:rowOff>86091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443402</xdr:colOff>
      <xdr:row>17</xdr:row>
      <xdr:rowOff>27230</xdr:rowOff>
    </xdr:from>
    <xdr:to>
      <xdr:col>13</xdr:col>
      <xdr:colOff>140068</xdr:colOff>
      <xdr:row>31</xdr:row>
      <xdr:rowOff>88777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503237</xdr:colOff>
      <xdr:row>26</xdr:row>
      <xdr:rowOff>128587</xdr:rowOff>
    </xdr:from>
    <xdr:to>
      <xdr:col>16</xdr:col>
      <xdr:colOff>134937</xdr:colOff>
      <xdr:row>41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255587</xdr:colOff>
      <xdr:row>1</xdr:row>
      <xdr:rowOff>17462</xdr:rowOff>
    </xdr:from>
    <xdr:to>
      <xdr:col>14</xdr:col>
      <xdr:colOff>623887</xdr:colOff>
      <xdr:row>15</xdr:row>
      <xdr:rowOff>93662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8</xdr:row>
      <xdr:rowOff>125411</xdr:rowOff>
    </xdr:from>
    <xdr:to>
      <xdr:col>14</xdr:col>
      <xdr:colOff>327025</xdr:colOff>
      <xdr:row>25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344489</xdr:colOff>
      <xdr:row>36</xdr:row>
      <xdr:rowOff>25400</xdr:rowOff>
    </xdr:from>
    <xdr:to>
      <xdr:col>12</xdr:col>
      <xdr:colOff>53976</xdr:colOff>
      <xdr:row>52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27</xdr:row>
      <xdr:rowOff>31750</xdr:rowOff>
    </xdr:from>
    <xdr:to>
      <xdr:col>16</xdr:col>
      <xdr:colOff>317500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</xdr:row>
      <xdr:rowOff>63500</xdr:rowOff>
    </xdr:from>
    <xdr:to>
      <xdr:col>16</xdr:col>
      <xdr:colOff>317500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zoomScale="130" zoomScaleNormal="130" zoomScalePageLayoutView="130" workbookViewId="0">
      <selection activeCell="D10" sqref="D10"/>
    </sheetView>
  </sheetViews>
  <sheetFormatPr baseColWidth="10" defaultColWidth="8.83203125" defaultRowHeight="14" x14ac:dyDescent="0"/>
  <cols>
    <col min="2" max="2" width="15.1640625" customWidth="1"/>
    <col min="3" max="3" width="17" customWidth="1"/>
    <col min="4" max="4" width="18" customWidth="1"/>
  </cols>
  <sheetData>
    <row r="1" spans="1:4">
      <c r="A1" t="s">
        <v>4</v>
      </c>
      <c r="B1">
        <v>1</v>
      </c>
    </row>
    <row r="3" spans="1:4">
      <c r="A3" t="s">
        <v>0</v>
      </c>
      <c r="B3" t="s">
        <v>5</v>
      </c>
      <c r="C3" t="s">
        <v>6</v>
      </c>
      <c r="D3" t="s">
        <v>7</v>
      </c>
    </row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</v>
      </c>
      <c r="B5">
        <f>SIN($B$1*A5)</f>
        <v>0</v>
      </c>
      <c r="D5">
        <f>B5*(A6-A5)-1</f>
        <v>-1</v>
      </c>
    </row>
    <row r="6" spans="1:4">
      <c r="A6">
        <v>0.25</v>
      </c>
      <c r="B6">
        <f t="shared" ref="B6:B44" si="0">SIN($B$1*A6)</f>
        <v>0.24740395925452294</v>
      </c>
      <c r="C6">
        <f>(B7-B5)/(A7-A5)</f>
        <v>0.95885107720840601</v>
      </c>
      <c r="D6">
        <f>B6*(A7-A6)+D5</f>
        <v>-0.93814901018636931</v>
      </c>
    </row>
    <row r="7" spans="1:4">
      <c r="A7">
        <v>0.5</v>
      </c>
      <c r="B7">
        <f t="shared" si="0"/>
        <v>0.47942553860420301</v>
      </c>
      <c r="C7">
        <f t="shared" ref="C7:C43" si="1">(B8-B6)/(A8-A6)</f>
        <v>0.86846960153762232</v>
      </c>
      <c r="D7">
        <f>B7*(A8-A7)+D6</f>
        <v>-0.81829262553531856</v>
      </c>
    </row>
    <row r="8" spans="1:4">
      <c r="A8">
        <v>0.75</v>
      </c>
      <c r="B8">
        <f t="shared" si="0"/>
        <v>0.68163876002333412</v>
      </c>
      <c r="C8">
        <f t="shared" si="1"/>
        <v>0.724090892407387</v>
      </c>
      <c r="D8">
        <f t="shared" ref="D8:D44" si="2">B8*(A9-A8)+D7</f>
        <v>-0.64788293552948506</v>
      </c>
    </row>
    <row r="9" spans="1:4">
      <c r="A9">
        <v>1</v>
      </c>
      <c r="B9">
        <f t="shared" si="0"/>
        <v>0.8414709848078965</v>
      </c>
      <c r="C9">
        <f t="shared" si="1"/>
        <v>0.53469171866450416</v>
      </c>
      <c r="D9">
        <f t="shared" si="2"/>
        <v>-0.43751518932751093</v>
      </c>
    </row>
    <row r="10" spans="1:4">
      <c r="A10">
        <v>1.25</v>
      </c>
      <c r="B10">
        <f t="shared" si="0"/>
        <v>0.9489846193555862</v>
      </c>
      <c r="C10">
        <f t="shared" si="1"/>
        <v>0.31204800359231588</v>
      </c>
      <c r="D10">
        <f t="shared" si="2"/>
        <v>-0.20026903448861438</v>
      </c>
    </row>
    <row r="11" spans="1:4">
      <c r="A11">
        <v>1.5</v>
      </c>
      <c r="B11">
        <f t="shared" si="0"/>
        <v>0.99749498660405445</v>
      </c>
      <c r="C11">
        <f t="shared" si="1"/>
        <v>7.0002655036701444E-2</v>
      </c>
      <c r="D11">
        <f t="shared" si="2"/>
        <v>4.9104712162399228E-2</v>
      </c>
    </row>
    <row r="12" spans="1:4">
      <c r="A12">
        <v>1.75</v>
      </c>
      <c r="B12">
        <f t="shared" si="0"/>
        <v>0.98398594687393692</v>
      </c>
      <c r="C12">
        <f t="shared" si="1"/>
        <v>-0.17639511955674547</v>
      </c>
      <c r="D12">
        <f t="shared" si="2"/>
        <v>0.29510119888088349</v>
      </c>
    </row>
    <row r="13" spans="1:4">
      <c r="A13">
        <v>2</v>
      </c>
      <c r="B13">
        <f t="shared" si="0"/>
        <v>0.90929742682568171</v>
      </c>
      <c r="C13">
        <f>(B14-B12)/(A14-A12)</f>
        <v>-0.41182549997203144</v>
      </c>
      <c r="D13">
        <f t="shared" si="2"/>
        <v>0.52242555558730386</v>
      </c>
    </row>
    <row r="14" spans="1:4">
      <c r="A14">
        <v>2.25</v>
      </c>
      <c r="B14">
        <f t="shared" si="0"/>
        <v>0.7780731968879212</v>
      </c>
      <c r="C14">
        <f t="shared" si="1"/>
        <v>-0.62165056544345032</v>
      </c>
      <c r="D14">
        <f t="shared" si="2"/>
        <v>0.71694385480928413</v>
      </c>
    </row>
    <row r="15" spans="1:4">
      <c r="A15">
        <v>2.5</v>
      </c>
      <c r="B15">
        <f t="shared" si="0"/>
        <v>0.59847214410395655</v>
      </c>
      <c r="C15">
        <f t="shared" si="1"/>
        <v>-0.79282440967117906</v>
      </c>
      <c r="D15">
        <f t="shared" si="2"/>
        <v>0.86656189083527324</v>
      </c>
    </row>
    <row r="16" spans="1:4">
      <c r="A16">
        <v>2.75</v>
      </c>
      <c r="B16">
        <f t="shared" si="0"/>
        <v>0.38166099205233167</v>
      </c>
      <c r="C16">
        <f t="shared" si="1"/>
        <v>-0.91470427208817862</v>
      </c>
      <c r="D16">
        <f t="shared" si="2"/>
        <v>0.96197713884835612</v>
      </c>
    </row>
    <row r="17" spans="1:4">
      <c r="A17">
        <v>3</v>
      </c>
      <c r="B17">
        <f t="shared" si="0"/>
        <v>0.14112000805986721</v>
      </c>
      <c r="C17">
        <f t="shared" si="1"/>
        <v>-0.97971225316488009</v>
      </c>
      <c r="D17">
        <f t="shared" si="2"/>
        <v>0.99725714086332296</v>
      </c>
    </row>
    <row r="18" spans="1:4">
      <c r="A18">
        <v>3.25</v>
      </c>
      <c r="B18">
        <f t="shared" si="0"/>
        <v>-0.10819513453010837</v>
      </c>
      <c r="C18">
        <f t="shared" si="1"/>
        <v>-0.98380647149897404</v>
      </c>
      <c r="D18">
        <f t="shared" si="2"/>
        <v>0.9702083572307959</v>
      </c>
    </row>
    <row r="19" spans="1:4">
      <c r="A19">
        <v>3.5</v>
      </c>
      <c r="B19">
        <f t="shared" si="0"/>
        <v>-0.35078322768961984</v>
      </c>
      <c r="C19">
        <f t="shared" si="1"/>
        <v>-0.92673236842447071</v>
      </c>
      <c r="D19">
        <f t="shared" si="2"/>
        <v>0.88251255030839093</v>
      </c>
    </row>
    <row r="20" spans="1:4">
      <c r="A20">
        <v>3.75</v>
      </c>
      <c r="B20">
        <f t="shared" si="0"/>
        <v>-0.57156131874234373</v>
      </c>
      <c r="C20">
        <f t="shared" si="1"/>
        <v>-0.81203853523661673</v>
      </c>
      <c r="D20">
        <f t="shared" si="2"/>
        <v>0.73962222062280503</v>
      </c>
    </row>
    <row r="21" spans="1:4">
      <c r="A21">
        <v>4</v>
      </c>
      <c r="B21">
        <f t="shared" si="0"/>
        <v>-0.7568024953079282</v>
      </c>
      <c r="C21">
        <f t="shared" si="1"/>
        <v>-0.64685607897247954</v>
      </c>
      <c r="D21">
        <f t="shared" si="2"/>
        <v>0.55042159679582303</v>
      </c>
    </row>
    <row r="22" spans="1:4">
      <c r="A22">
        <v>4.25</v>
      </c>
      <c r="B22">
        <f t="shared" si="0"/>
        <v>-0.8949893582285835</v>
      </c>
      <c r="C22">
        <f t="shared" si="1"/>
        <v>-0.44145524471433761</v>
      </c>
      <c r="D22">
        <f t="shared" si="2"/>
        <v>0.32667425723867716</v>
      </c>
    </row>
    <row r="23" spans="1:4">
      <c r="A23">
        <v>4.5</v>
      </c>
      <c r="B23">
        <f t="shared" si="0"/>
        <v>-0.97753011766509701</v>
      </c>
      <c r="C23">
        <f t="shared" si="1"/>
        <v>-0.20860686149358898</v>
      </c>
      <c r="D23">
        <f t="shared" si="2"/>
        <v>8.2291727822402905E-2</v>
      </c>
    </row>
    <row r="24" spans="1:4">
      <c r="A24">
        <v>4.75</v>
      </c>
      <c r="B24">
        <f t="shared" si="0"/>
        <v>-0.99929278897537799</v>
      </c>
      <c r="C24">
        <f t="shared" si="1"/>
        <v>3.721168600391711E-2</v>
      </c>
      <c r="D24">
        <f t="shared" si="2"/>
        <v>-0.16753146942144159</v>
      </c>
    </row>
    <row r="25" spans="1:4">
      <c r="A25">
        <v>5</v>
      </c>
      <c r="B25">
        <f t="shared" si="0"/>
        <v>-0.95892427466313845</v>
      </c>
      <c r="C25">
        <f t="shared" si="1"/>
        <v>0.28071659109757197</v>
      </c>
      <c r="D25">
        <f t="shared" si="2"/>
        <v>-0.40726253808722623</v>
      </c>
    </row>
    <row r="26" spans="1:4">
      <c r="A26">
        <v>5.25</v>
      </c>
      <c r="B26">
        <f t="shared" si="0"/>
        <v>-0.85893449342659201</v>
      </c>
      <c r="C26">
        <f t="shared" si="1"/>
        <v>0.50676789818549306</v>
      </c>
      <c r="D26">
        <f t="shared" si="2"/>
        <v>-0.62199616144387426</v>
      </c>
    </row>
    <row r="27" spans="1:4">
      <c r="A27">
        <v>5.5</v>
      </c>
      <c r="B27">
        <f t="shared" si="0"/>
        <v>-0.70554032557039192</v>
      </c>
      <c r="C27">
        <f t="shared" si="1"/>
        <v>0.70131083185466725</v>
      </c>
      <c r="D27">
        <f t="shared" si="2"/>
        <v>-0.79838124283647227</v>
      </c>
    </row>
    <row r="28" spans="1:4">
      <c r="A28">
        <v>5.75</v>
      </c>
      <c r="B28">
        <f t="shared" si="0"/>
        <v>-0.50827907749925838</v>
      </c>
      <c r="C28">
        <f t="shared" si="1"/>
        <v>0.85224965474293213</v>
      </c>
      <c r="D28">
        <f t="shared" si="2"/>
        <v>-0.92545101221128689</v>
      </c>
    </row>
    <row r="29" spans="1:4">
      <c r="A29">
        <v>6</v>
      </c>
      <c r="B29">
        <f t="shared" si="0"/>
        <v>-0.27941549819892586</v>
      </c>
      <c r="C29">
        <f t="shared" si="1"/>
        <v>0.95019972190340307</v>
      </c>
      <c r="D29">
        <f t="shared" si="2"/>
        <v>-0.99530488676101836</v>
      </c>
    </row>
    <row r="30" spans="1:4">
      <c r="A30">
        <v>6.25</v>
      </c>
      <c r="B30">
        <f t="shared" si="0"/>
        <v>-3.3179216547556817E-2</v>
      </c>
      <c r="C30">
        <f t="shared" si="1"/>
        <v>0.98907097257348275</v>
      </c>
      <c r="D30">
        <f t="shared" si="2"/>
        <v>-1.0035996908979075</v>
      </c>
    </row>
    <row r="31" spans="1:4">
      <c r="A31">
        <v>6.5</v>
      </c>
      <c r="B31">
        <f t="shared" si="0"/>
        <v>0.21511998808781552</v>
      </c>
      <c r="C31">
        <f t="shared" si="1"/>
        <v>0.96644658065634892</v>
      </c>
      <c r="D31">
        <f t="shared" si="2"/>
        <v>-0.94981969387595355</v>
      </c>
    </row>
    <row r="32" spans="1:4">
      <c r="A32">
        <v>6.75</v>
      </c>
      <c r="B32">
        <f t="shared" si="0"/>
        <v>0.45004407378061762</v>
      </c>
      <c r="C32">
        <f t="shared" si="1"/>
        <v>0.88373322126194709</v>
      </c>
      <c r="D32">
        <f t="shared" si="2"/>
        <v>-0.83730867543079912</v>
      </c>
    </row>
    <row r="33" spans="1:4">
      <c r="A33">
        <v>7</v>
      </c>
      <c r="B33">
        <f t="shared" si="0"/>
        <v>0.65698659871878906</v>
      </c>
      <c r="C33">
        <f t="shared" si="1"/>
        <v>0.74607361046177578</v>
      </c>
      <c r="D33">
        <f t="shared" si="2"/>
        <v>-0.67306202575110186</v>
      </c>
    </row>
    <row r="34" spans="1:4">
      <c r="A34">
        <v>7.25</v>
      </c>
      <c r="B34">
        <f t="shared" si="0"/>
        <v>0.82308087901150551</v>
      </c>
      <c r="C34">
        <f t="shared" si="1"/>
        <v>0.56202675611189967</v>
      </c>
      <c r="D34">
        <f t="shared" si="2"/>
        <v>-0.46729180599822551</v>
      </c>
    </row>
    <row r="35" spans="1:4">
      <c r="A35">
        <v>7.5</v>
      </c>
      <c r="B35">
        <f t="shared" si="0"/>
        <v>0.9379999767747389</v>
      </c>
      <c r="C35">
        <f t="shared" si="1"/>
        <v>0.34303580019934121</v>
      </c>
      <c r="D35">
        <f t="shared" si="2"/>
        <v>-0.23279181180454078</v>
      </c>
    </row>
    <row r="36" spans="1:4">
      <c r="A36">
        <v>7.75</v>
      </c>
      <c r="B36">
        <f t="shared" si="0"/>
        <v>0.99459877911117611</v>
      </c>
      <c r="C36">
        <f t="shared" si="1"/>
        <v>0.10271653969728578</v>
      </c>
      <c r="D36">
        <f t="shared" si="2"/>
        <v>1.5857882973253246E-2</v>
      </c>
    </row>
    <row r="37" spans="1:4">
      <c r="A37">
        <v>8</v>
      </c>
      <c r="B37">
        <f t="shared" si="0"/>
        <v>0.98935824662338179</v>
      </c>
      <c r="C37">
        <f t="shared" si="1"/>
        <v>-0.14398913774367172</v>
      </c>
      <c r="D37">
        <f t="shared" si="2"/>
        <v>0.26319744462909866</v>
      </c>
    </row>
    <row r="38" spans="1:4">
      <c r="A38">
        <v>8.25</v>
      </c>
      <c r="B38">
        <f t="shared" si="0"/>
        <v>0.92260421023934025</v>
      </c>
      <c r="C38">
        <f t="shared" si="1"/>
        <v>-0.38174226799978306</v>
      </c>
      <c r="D38">
        <f t="shared" si="2"/>
        <v>0.49384849718893375</v>
      </c>
    </row>
    <row r="39" spans="1:4">
      <c r="A39">
        <v>8.5</v>
      </c>
      <c r="B39">
        <f t="shared" si="0"/>
        <v>0.79848711262349026</v>
      </c>
      <c r="C39">
        <f t="shared" si="1"/>
        <v>-0.59576051297029564</v>
      </c>
      <c r="D39">
        <f t="shared" si="2"/>
        <v>0.69347027534480632</v>
      </c>
    </row>
    <row r="40" spans="1:4">
      <c r="A40">
        <v>8.75</v>
      </c>
      <c r="B40">
        <f t="shared" si="0"/>
        <v>0.62472395375419243</v>
      </c>
      <c r="C40">
        <f t="shared" si="1"/>
        <v>-0.77273725476346733</v>
      </c>
      <c r="D40">
        <f t="shared" si="2"/>
        <v>0.84965126378335443</v>
      </c>
    </row>
    <row r="41" spans="1:4">
      <c r="A41">
        <v>9</v>
      </c>
      <c r="B41">
        <f t="shared" si="0"/>
        <v>0.41211848524175659</v>
      </c>
      <c r="C41">
        <f t="shared" si="1"/>
        <v>-0.90166893674751769</v>
      </c>
      <c r="D41">
        <f t="shared" si="2"/>
        <v>0.95268088509379356</v>
      </c>
    </row>
    <row r="42" spans="1:4">
      <c r="A42">
        <v>9.25</v>
      </c>
      <c r="B42">
        <f t="shared" si="0"/>
        <v>0.17388948538043356</v>
      </c>
      <c r="C42">
        <f t="shared" si="1"/>
        <v>-0.97453921140713184</v>
      </c>
      <c r="D42">
        <f t="shared" si="2"/>
        <v>0.99615325643890196</v>
      </c>
    </row>
    <row r="43" spans="1:4">
      <c r="A43">
        <v>9.5</v>
      </c>
      <c r="B43">
        <f t="shared" si="0"/>
        <v>-7.5151120461809301E-2</v>
      </c>
      <c r="C43">
        <f t="shared" si="1"/>
        <v>-0.98681735800541448</v>
      </c>
      <c r="D43">
        <f t="shared" si="2"/>
        <v>0.97736547632344961</v>
      </c>
    </row>
    <row r="44" spans="1:4">
      <c r="A44">
        <v>9.75</v>
      </c>
      <c r="B44">
        <f t="shared" si="0"/>
        <v>-0.31951919362227366</v>
      </c>
      <c r="D44">
        <f t="shared" si="2"/>
        <v>4.0926776141406176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5"/>
  <sheetViews>
    <sheetView tabSelected="1" workbookViewId="0">
      <selection activeCell="G10" sqref="G10"/>
    </sheetView>
  </sheetViews>
  <sheetFormatPr baseColWidth="10" defaultColWidth="8.83203125" defaultRowHeight="14" x14ac:dyDescent="0"/>
  <cols>
    <col min="2" max="2" width="21.6640625" customWidth="1"/>
    <col min="3" max="4" width="19.33203125" customWidth="1"/>
    <col min="5" max="5" width="18.33203125" customWidth="1"/>
    <col min="6" max="6" width="19.33203125" customWidth="1"/>
  </cols>
  <sheetData>
    <row r="4" spans="1:7">
      <c r="A4" t="s">
        <v>8</v>
      </c>
      <c r="B4" t="s">
        <v>9</v>
      </c>
      <c r="C4" t="s">
        <v>10</v>
      </c>
    </row>
    <row r="5" spans="1:7">
      <c r="A5">
        <v>0</v>
      </c>
      <c r="B5">
        <v>0.11438107675920833</v>
      </c>
    </row>
    <row r="6" spans="1:7">
      <c r="A6">
        <v>0.2</v>
      </c>
      <c r="B6">
        <v>2.6411400222006619E-2</v>
      </c>
    </row>
    <row r="7" spans="1:7">
      <c r="A7">
        <v>0.4</v>
      </c>
      <c r="B7">
        <v>0.13819877298798744</v>
      </c>
    </row>
    <row r="8" spans="1:7">
      <c r="A8">
        <v>0.60000000000000009</v>
      </c>
      <c r="B8">
        <v>5.1784464493557066E-2</v>
      </c>
      <c r="C8">
        <f>SUM(B5:B11)/7</f>
        <v>0.11962199423419392</v>
      </c>
      <c r="D8" t="s">
        <v>12</v>
      </c>
      <c r="E8" t="s">
        <v>11</v>
      </c>
      <c r="F8" t="s">
        <v>12</v>
      </c>
      <c r="G8" t="s">
        <v>13</v>
      </c>
    </row>
    <row r="9" spans="1:7">
      <c r="A9">
        <v>0.8</v>
      </c>
      <c r="B9">
        <v>5.0500136424299437E-2</v>
      </c>
      <c r="C9">
        <f t="shared" ref="C9" si="0">SUM(B6:B12)/7</f>
        <v>0.12310498673230223</v>
      </c>
      <c r="D9">
        <v>0.8</v>
      </c>
      <c r="E9">
        <f>(C10-C8)/(A10-A8)</f>
        <v>7.2276552946722042E-2</v>
      </c>
      <c r="F9">
        <v>0.8</v>
      </c>
      <c r="G9">
        <f>C8</f>
        <v>0.11962199423419392</v>
      </c>
    </row>
    <row r="10" spans="1:7">
      <c r="A10">
        <v>1</v>
      </c>
      <c r="B10">
        <v>0.27286979131543843</v>
      </c>
      <c r="C10">
        <f>SUM(B5:B15)/11</f>
        <v>0.14853261541288273</v>
      </c>
      <c r="D10">
        <v>1</v>
      </c>
      <c r="E10">
        <f t="shared" ref="E10:E73" si="1">(C11-C9)/(A11-A9)</f>
        <v>7.0931119251747499E-2</v>
      </c>
      <c r="F10">
        <v>1</v>
      </c>
      <c r="G10">
        <f>G9+C9*(A10-A9)</f>
        <v>0.14424299158065437</v>
      </c>
    </row>
    <row r="11" spans="1:7">
      <c r="A11">
        <v>1.2000000000000002</v>
      </c>
      <c r="B11">
        <v>0.18320831743686003</v>
      </c>
      <c r="C11">
        <f t="shared" ref="C11:C74" si="2">SUM(B6:B16)/11</f>
        <v>0.15147743443300124</v>
      </c>
      <c r="D11">
        <v>1.2000000000000002</v>
      </c>
      <c r="E11">
        <f t="shared" si="1"/>
        <v>3.8015062450398998E-2</v>
      </c>
      <c r="F11">
        <v>1.2000000000000002</v>
      </c>
      <c r="G11">
        <f t="shared" ref="G11:G74" si="3">G10+C10*(A11-A10)</f>
        <v>0.17394951466323094</v>
      </c>
    </row>
    <row r="12" spans="1:7">
      <c r="A12">
        <v>1.4000000000000001</v>
      </c>
      <c r="B12">
        <v>0.13876202424596665</v>
      </c>
      <c r="C12">
        <f t="shared" si="2"/>
        <v>0.16373864039304234</v>
      </c>
      <c r="D12">
        <v>1.4000000000000001</v>
      </c>
      <c r="E12">
        <f t="shared" si="1"/>
        <v>4.4219545693415248E-2</v>
      </c>
      <c r="F12">
        <v>1.4000000000000001</v>
      </c>
      <c r="G12">
        <f t="shared" si="3"/>
        <v>0.20424500154983119</v>
      </c>
    </row>
    <row r="13" spans="1:7">
      <c r="A13">
        <v>1.6</v>
      </c>
      <c r="B13">
        <v>0.10545204298386304</v>
      </c>
      <c r="C13">
        <f t="shared" si="2"/>
        <v>0.16916525271036734</v>
      </c>
      <c r="D13">
        <v>1.6</v>
      </c>
      <c r="E13">
        <f t="shared" si="1"/>
        <v>9.3856654984686108E-2</v>
      </c>
      <c r="F13">
        <v>1.6</v>
      </c>
      <c r="G13">
        <f t="shared" si="3"/>
        <v>0.23699272962843965</v>
      </c>
    </row>
    <row r="14" spans="1:7">
      <c r="A14">
        <v>1.8</v>
      </c>
      <c r="B14">
        <v>0.24776097210295828</v>
      </c>
      <c r="C14">
        <f t="shared" si="2"/>
        <v>0.20128130238691677</v>
      </c>
      <c r="D14">
        <v>1.8</v>
      </c>
      <c r="E14">
        <f t="shared" si="1"/>
        <v>0.14689352352955101</v>
      </c>
      <c r="F14">
        <v>1.8</v>
      </c>
      <c r="G14">
        <f t="shared" si="3"/>
        <v>0.27082578017051312</v>
      </c>
    </row>
    <row r="15" spans="1:7">
      <c r="A15">
        <v>2</v>
      </c>
      <c r="B15">
        <v>0.30452977056956443</v>
      </c>
      <c r="C15">
        <f t="shared" si="2"/>
        <v>0.22792266212218773</v>
      </c>
      <c r="D15">
        <v>2</v>
      </c>
      <c r="E15">
        <f t="shared" si="1"/>
        <v>8.1027995881886139E-2</v>
      </c>
      <c r="F15">
        <v>2</v>
      </c>
      <c r="G15">
        <f t="shared" si="3"/>
        <v>0.31108204064789646</v>
      </c>
    </row>
    <row r="16" spans="1:7">
      <c r="A16">
        <v>2.2000000000000002</v>
      </c>
      <c r="B16">
        <v>0.14677408598051242</v>
      </c>
      <c r="C16">
        <f t="shared" si="2"/>
        <v>0.23369250073967124</v>
      </c>
      <c r="D16">
        <v>2.2000000000000002</v>
      </c>
      <c r="E16">
        <f t="shared" si="1"/>
        <v>7.5383320842329071E-2</v>
      </c>
      <c r="F16">
        <v>2.2000000000000002</v>
      </c>
      <c r="G16">
        <f t="shared" si="3"/>
        <v>0.35666657307233407</v>
      </c>
    </row>
    <row r="17" spans="1:7">
      <c r="A17">
        <v>2.4000000000000004</v>
      </c>
      <c r="B17">
        <v>0.1612846657824587</v>
      </c>
      <c r="C17">
        <f t="shared" si="2"/>
        <v>0.25807599045911939</v>
      </c>
      <c r="D17">
        <v>2.4000000000000004</v>
      </c>
      <c r="E17">
        <f t="shared" si="1"/>
        <v>0.1350608788589486</v>
      </c>
      <c r="F17">
        <v>2.4000000000000004</v>
      </c>
      <c r="G17">
        <f t="shared" si="3"/>
        <v>0.40340507322026836</v>
      </c>
    </row>
    <row r="18" spans="1:7">
      <c r="A18">
        <v>2.6</v>
      </c>
      <c r="B18">
        <v>0.19789150847856224</v>
      </c>
      <c r="C18">
        <f t="shared" si="2"/>
        <v>0.28771685228325067</v>
      </c>
      <c r="D18">
        <v>2.6</v>
      </c>
      <c r="E18">
        <f t="shared" si="1"/>
        <v>0.15078131436247549</v>
      </c>
      <c r="F18">
        <v>2.6</v>
      </c>
      <c r="G18">
        <f t="shared" si="3"/>
        <v>0.45502027131209216</v>
      </c>
    </row>
    <row r="19" spans="1:7">
      <c r="A19">
        <v>2.8000000000000003</v>
      </c>
      <c r="B19">
        <v>0.40506101093560087</v>
      </c>
      <c r="C19">
        <f t="shared" si="2"/>
        <v>0.31838851620410957</v>
      </c>
      <c r="D19">
        <v>2.8000000000000003</v>
      </c>
      <c r="E19">
        <f t="shared" si="1"/>
        <v>0.11352419318193324</v>
      </c>
      <c r="F19">
        <v>2.8000000000000003</v>
      </c>
      <c r="G19">
        <f t="shared" si="3"/>
        <v>0.51256364176874236</v>
      </c>
    </row>
    <row r="20" spans="1:7">
      <c r="A20">
        <v>3</v>
      </c>
      <c r="B20">
        <v>0.34355509351227986</v>
      </c>
      <c r="C20">
        <f t="shared" si="2"/>
        <v>0.33312652955602395</v>
      </c>
      <c r="D20">
        <v>3</v>
      </c>
      <c r="E20">
        <f t="shared" si="1"/>
        <v>5.9011571861289094E-2</v>
      </c>
      <c r="F20">
        <v>3</v>
      </c>
      <c r="G20">
        <f t="shared" si="3"/>
        <v>0.57624134500956414</v>
      </c>
    </row>
    <row r="21" spans="1:7">
      <c r="A21">
        <v>3.2</v>
      </c>
      <c r="B21">
        <v>0.33633801610775704</v>
      </c>
      <c r="C21">
        <f t="shared" si="2"/>
        <v>0.34199314494862521</v>
      </c>
      <c r="D21">
        <v>3.2</v>
      </c>
      <c r="E21">
        <f t="shared" si="1"/>
        <v>9.8863320086154172E-2</v>
      </c>
      <c r="F21">
        <v>3.2</v>
      </c>
      <c r="G21">
        <f t="shared" si="3"/>
        <v>0.642866650920769</v>
      </c>
    </row>
    <row r="22" spans="1:7">
      <c r="A22">
        <v>3.4000000000000004</v>
      </c>
      <c r="B22">
        <v>0.45142670435078969</v>
      </c>
      <c r="C22">
        <f t="shared" si="2"/>
        <v>0.37267185759048566</v>
      </c>
      <c r="D22">
        <v>3.4000000000000004</v>
      </c>
      <c r="E22">
        <f t="shared" si="1"/>
        <v>0.16342062485288344</v>
      </c>
      <c r="F22">
        <v>3.4000000000000004</v>
      </c>
      <c r="G22">
        <f t="shared" si="3"/>
        <v>0.71126527991049415</v>
      </c>
    </row>
    <row r="23" spans="1:7">
      <c r="A23">
        <v>3.6</v>
      </c>
      <c r="B23">
        <v>0.46481150431141105</v>
      </c>
      <c r="C23">
        <f t="shared" si="2"/>
        <v>0.40736139488977857</v>
      </c>
      <c r="D23">
        <v>3.6</v>
      </c>
      <c r="E23">
        <f t="shared" si="1"/>
        <v>0.18633430767242473</v>
      </c>
      <c r="F23">
        <v>3.6</v>
      </c>
      <c r="G23">
        <f t="shared" si="3"/>
        <v>0.78579965142859121</v>
      </c>
    </row>
    <row r="24" spans="1:7">
      <c r="A24">
        <v>3.8000000000000003</v>
      </c>
      <c r="B24">
        <v>0.44284034611331069</v>
      </c>
      <c r="C24">
        <f t="shared" si="2"/>
        <v>0.44720558065945554</v>
      </c>
      <c r="D24">
        <v>3.8000000000000003</v>
      </c>
      <c r="E24">
        <f t="shared" si="1"/>
        <v>0.15158427416844925</v>
      </c>
      <c r="F24">
        <v>3.8000000000000003</v>
      </c>
      <c r="G24">
        <f t="shared" si="3"/>
        <v>0.86727193040654704</v>
      </c>
    </row>
    <row r="25" spans="1:7">
      <c r="A25">
        <v>4</v>
      </c>
      <c r="B25">
        <v>0.40987911897401647</v>
      </c>
      <c r="C25">
        <f t="shared" si="2"/>
        <v>0.46799510455715826</v>
      </c>
      <c r="D25">
        <v>4</v>
      </c>
      <c r="E25">
        <f t="shared" si="1"/>
        <v>0.13601460174721292</v>
      </c>
      <c r="F25">
        <v>4</v>
      </c>
      <c r="G25">
        <f t="shared" si="3"/>
        <v>0.95671304653843803</v>
      </c>
    </row>
    <row r="26" spans="1:7">
      <c r="A26">
        <v>4.2</v>
      </c>
      <c r="B26">
        <v>0.40206253988817797</v>
      </c>
      <c r="C26">
        <f t="shared" si="2"/>
        <v>0.50161142135834069</v>
      </c>
      <c r="D26">
        <v>4.2</v>
      </c>
      <c r="E26">
        <f t="shared" si="1"/>
        <v>0.16548846116298005</v>
      </c>
      <c r="F26">
        <v>4.2</v>
      </c>
      <c r="G26">
        <f t="shared" si="3"/>
        <v>1.0503120674498698</v>
      </c>
    </row>
    <row r="27" spans="1:7">
      <c r="A27">
        <v>4.4000000000000004</v>
      </c>
      <c r="B27">
        <v>0.48423992504097813</v>
      </c>
      <c r="C27">
        <f t="shared" si="2"/>
        <v>0.53419048902235033</v>
      </c>
      <c r="D27">
        <v>4.4000000000000004</v>
      </c>
      <c r="E27">
        <f t="shared" si="1"/>
        <v>0.11102179709948219</v>
      </c>
      <c r="F27">
        <v>4.4000000000000004</v>
      </c>
      <c r="G27">
        <f t="shared" si="3"/>
        <v>1.1506343517215381</v>
      </c>
    </row>
    <row r="28" spans="1:7">
      <c r="A28">
        <v>4.6000000000000005</v>
      </c>
      <c r="B28">
        <v>0.54286957607468034</v>
      </c>
      <c r="C28">
        <f t="shared" si="2"/>
        <v>0.54602014019813361</v>
      </c>
      <c r="D28">
        <v>4.6000000000000005</v>
      </c>
      <c r="E28">
        <f t="shared" si="1"/>
        <v>8.1890499397596836E-2</v>
      </c>
      <c r="F28">
        <v>4.6000000000000005</v>
      </c>
      <c r="G28">
        <f t="shared" si="3"/>
        <v>1.2574724495260081</v>
      </c>
    </row>
    <row r="29" spans="1:7">
      <c r="A29">
        <v>4.8000000000000007</v>
      </c>
      <c r="B29">
        <v>0.63617755194500925</v>
      </c>
      <c r="C29">
        <f t="shared" si="2"/>
        <v>0.5669466887813891</v>
      </c>
      <c r="D29">
        <v>4.8000000000000007</v>
      </c>
      <c r="E29">
        <f t="shared" si="1"/>
        <v>9.5559735646389823E-2</v>
      </c>
      <c r="F29">
        <v>4.8000000000000007</v>
      </c>
      <c r="G29">
        <f t="shared" si="3"/>
        <v>1.366676477565635</v>
      </c>
    </row>
    <row r="30" spans="1:7">
      <c r="A30">
        <v>5</v>
      </c>
      <c r="B30">
        <v>0.63374577381033026</v>
      </c>
      <c r="C30">
        <f t="shared" si="2"/>
        <v>0.58424403445668949</v>
      </c>
      <c r="D30">
        <v>5</v>
      </c>
      <c r="E30">
        <f t="shared" si="1"/>
        <v>0.11512282044752507</v>
      </c>
      <c r="F30">
        <v>5</v>
      </c>
      <c r="G30">
        <f t="shared" si="3"/>
        <v>1.4800658153219124</v>
      </c>
    </row>
    <row r="31" spans="1:7">
      <c r="A31">
        <v>5.2</v>
      </c>
      <c r="B31">
        <v>0.71333457832528646</v>
      </c>
      <c r="C31">
        <f t="shared" si="2"/>
        <v>0.61299581696039906</v>
      </c>
      <c r="D31">
        <v>5.2</v>
      </c>
      <c r="E31">
        <f t="shared" si="1"/>
        <v>0.16545874979247213</v>
      </c>
      <c r="F31">
        <v>5.2</v>
      </c>
      <c r="G31">
        <f t="shared" si="3"/>
        <v>1.5969146222132504</v>
      </c>
    </row>
    <row r="32" spans="1:7">
      <c r="A32">
        <v>5.4</v>
      </c>
      <c r="B32">
        <v>0.694707760411863</v>
      </c>
      <c r="C32">
        <f t="shared" si="2"/>
        <v>0.6504275343736784</v>
      </c>
      <c r="D32">
        <v>5.4</v>
      </c>
      <c r="E32">
        <f t="shared" si="1"/>
        <v>0.17398014961544178</v>
      </c>
      <c r="F32">
        <v>5.4</v>
      </c>
      <c r="G32">
        <f t="shared" si="3"/>
        <v>1.7195137856053304</v>
      </c>
    </row>
    <row r="33" spans="1:7">
      <c r="A33">
        <v>5.6000000000000005</v>
      </c>
      <c r="B33">
        <v>0.58155286728440603</v>
      </c>
      <c r="C33">
        <f t="shared" si="2"/>
        <v>0.68258787680657584</v>
      </c>
      <c r="D33">
        <v>5.6000000000000005</v>
      </c>
      <c r="E33">
        <f t="shared" si="1"/>
        <v>0.11958280553187972</v>
      </c>
      <c r="F33">
        <v>5.6000000000000005</v>
      </c>
      <c r="G33">
        <f t="shared" si="3"/>
        <v>1.8495992924800662</v>
      </c>
    </row>
    <row r="34" spans="1:7">
      <c r="A34">
        <v>5.8000000000000007</v>
      </c>
      <c r="B34">
        <v>0.69500353872722209</v>
      </c>
      <c r="C34">
        <f t="shared" si="2"/>
        <v>0.69826065658643033</v>
      </c>
      <c r="D34">
        <v>5.8000000000000007</v>
      </c>
      <c r="E34">
        <f t="shared" si="1"/>
        <v>5.3962950931875156E-2</v>
      </c>
      <c r="F34">
        <v>5.8000000000000007</v>
      </c>
      <c r="G34">
        <f t="shared" si="3"/>
        <v>1.9861168678413814</v>
      </c>
    </row>
    <row r="35" spans="1:7">
      <c r="A35">
        <v>6</v>
      </c>
      <c r="B35">
        <v>0.63311114854161477</v>
      </c>
      <c r="C35">
        <f t="shared" si="2"/>
        <v>0.70417305717932588</v>
      </c>
      <c r="D35">
        <v>6</v>
      </c>
      <c r="E35">
        <f t="shared" si="1"/>
        <v>3.3108930013822688E-2</v>
      </c>
      <c r="F35">
        <v>6</v>
      </c>
      <c r="G35">
        <f t="shared" si="3"/>
        <v>2.1257689991586668</v>
      </c>
    </row>
    <row r="36" spans="1:7">
      <c r="A36">
        <v>6.2</v>
      </c>
      <c r="B36">
        <v>0.72614872651482099</v>
      </c>
      <c r="C36">
        <f t="shared" si="2"/>
        <v>0.71150422859195939</v>
      </c>
      <c r="D36">
        <v>6.2</v>
      </c>
      <c r="E36">
        <f t="shared" si="1"/>
        <v>4.69742336909348E-2</v>
      </c>
      <c r="F36">
        <v>6.2</v>
      </c>
      <c r="G36">
        <f t="shared" si="3"/>
        <v>2.2666036105945322</v>
      </c>
    </row>
    <row r="37" spans="1:7">
      <c r="A37">
        <v>6.4</v>
      </c>
      <c r="B37">
        <v>0.81381143143425005</v>
      </c>
      <c r="C37">
        <f t="shared" si="2"/>
        <v>0.72296275065569982</v>
      </c>
      <c r="D37">
        <v>6.4</v>
      </c>
      <c r="E37">
        <f t="shared" si="1"/>
        <v>7.2174176349210015E-2</v>
      </c>
      <c r="F37">
        <v>6.4</v>
      </c>
      <c r="G37">
        <f t="shared" si="3"/>
        <v>2.408904456312924</v>
      </c>
    </row>
    <row r="38" spans="1:7">
      <c r="A38">
        <v>6.6000000000000005</v>
      </c>
      <c r="B38">
        <v>0.83800369180285106</v>
      </c>
      <c r="C38">
        <f t="shared" si="2"/>
        <v>0.74037389913164342</v>
      </c>
      <c r="D38">
        <v>6.6000000000000005</v>
      </c>
      <c r="E38">
        <f t="shared" si="1"/>
        <v>8.3793774796790885E-2</v>
      </c>
      <c r="F38">
        <v>6.6000000000000005</v>
      </c>
      <c r="G38">
        <f t="shared" si="3"/>
        <v>2.5534970064440641</v>
      </c>
    </row>
    <row r="39" spans="1:7">
      <c r="A39">
        <v>6.8000000000000007</v>
      </c>
      <c r="B39">
        <v>0.71527015365307878</v>
      </c>
      <c r="C39">
        <f t="shared" si="2"/>
        <v>0.7564802605744162</v>
      </c>
      <c r="D39">
        <v>6.8000000000000007</v>
      </c>
      <c r="E39">
        <f t="shared" si="1"/>
        <v>7.5302563436935407E-2</v>
      </c>
      <c r="F39">
        <v>6.8000000000000007</v>
      </c>
      <c r="G39">
        <f t="shared" si="3"/>
        <v>2.7015717862703927</v>
      </c>
    </row>
    <row r="40" spans="1:7">
      <c r="A40">
        <v>7</v>
      </c>
      <c r="B40">
        <v>0.70121395846686041</v>
      </c>
      <c r="C40">
        <f t="shared" si="2"/>
        <v>0.77049492450641754</v>
      </c>
      <c r="D40">
        <v>7</v>
      </c>
      <c r="E40">
        <f t="shared" si="1"/>
        <v>7.6108457669132698E-2</v>
      </c>
      <c r="F40">
        <v>7</v>
      </c>
      <c r="G40">
        <f t="shared" si="3"/>
        <v>2.8528678383852752</v>
      </c>
    </row>
    <row r="41" spans="1:7">
      <c r="A41">
        <v>7.2</v>
      </c>
      <c r="B41">
        <v>0.71438865934929963</v>
      </c>
      <c r="C41">
        <f t="shared" si="2"/>
        <v>0.78692364364206924</v>
      </c>
      <c r="D41">
        <v>7.2</v>
      </c>
      <c r="E41">
        <f t="shared" si="1"/>
        <v>5.256375152051513E-2</v>
      </c>
      <c r="F41">
        <v>7.2</v>
      </c>
      <c r="G41">
        <f t="shared" si="3"/>
        <v>3.0069668232865587</v>
      </c>
    </row>
    <row r="42" spans="1:7">
      <c r="A42">
        <v>7.4</v>
      </c>
      <c r="B42">
        <v>0.83937832102642995</v>
      </c>
      <c r="C42">
        <f t="shared" si="2"/>
        <v>0.79152042511462362</v>
      </c>
      <c r="D42">
        <v>7.4</v>
      </c>
      <c r="E42">
        <f t="shared" si="1"/>
        <v>-4.9496841407348181E-3</v>
      </c>
      <c r="F42">
        <v>7.4</v>
      </c>
      <c r="G42">
        <f t="shared" si="3"/>
        <v>3.1643515520149728</v>
      </c>
    </row>
    <row r="43" spans="1:7">
      <c r="A43">
        <v>7.6000000000000005</v>
      </c>
      <c r="B43">
        <v>0.88623039364724476</v>
      </c>
      <c r="C43">
        <f t="shared" si="2"/>
        <v>0.78494376998577531</v>
      </c>
      <c r="D43">
        <v>7.6000000000000005</v>
      </c>
      <c r="E43">
        <f t="shared" si="1"/>
        <v>-3.9373760789972699E-2</v>
      </c>
      <c r="F43">
        <v>7.6000000000000005</v>
      </c>
      <c r="G43">
        <f t="shared" si="3"/>
        <v>3.3226556370378977</v>
      </c>
    </row>
    <row r="44" spans="1:7">
      <c r="A44">
        <v>7.8000000000000007</v>
      </c>
      <c r="B44">
        <v>0.75872284315490623</v>
      </c>
      <c r="C44">
        <f t="shared" si="2"/>
        <v>0.77577092079863452</v>
      </c>
      <c r="D44">
        <v>7.8000000000000007</v>
      </c>
      <c r="E44">
        <f t="shared" si="1"/>
        <v>-1.2027891628945979E-2</v>
      </c>
      <c r="F44">
        <v>7.8000000000000007</v>
      </c>
      <c r="G44">
        <f t="shared" si="3"/>
        <v>3.4796443910350527</v>
      </c>
    </row>
    <row r="45" spans="1:7">
      <c r="A45">
        <v>8</v>
      </c>
      <c r="B45">
        <v>0.84916484197923614</v>
      </c>
      <c r="C45">
        <f t="shared" si="2"/>
        <v>0.78013261333419692</v>
      </c>
      <c r="D45">
        <v>8</v>
      </c>
      <c r="E45">
        <f t="shared" si="1"/>
        <v>2.149017840254256E-2</v>
      </c>
      <c r="F45">
        <v>8</v>
      </c>
      <c r="G45">
        <f t="shared" si="3"/>
        <v>3.6347985751947789</v>
      </c>
    </row>
    <row r="46" spans="1:7">
      <c r="A46">
        <v>8.2000000000000011</v>
      </c>
      <c r="B46">
        <v>0.81382705903378472</v>
      </c>
      <c r="C46">
        <f t="shared" si="2"/>
        <v>0.78436699215965155</v>
      </c>
      <c r="D46">
        <v>8.2000000000000011</v>
      </c>
      <c r="E46">
        <f t="shared" si="1"/>
        <v>4.4520448763243861E-2</v>
      </c>
      <c r="F46">
        <v>8.2000000000000011</v>
      </c>
      <c r="G46">
        <f t="shared" si="3"/>
        <v>3.7908250978616191</v>
      </c>
    </row>
    <row r="47" spans="1:7">
      <c r="A47">
        <v>8.4</v>
      </c>
      <c r="B47">
        <v>0.77671332271291749</v>
      </c>
      <c r="C47">
        <f t="shared" si="2"/>
        <v>0.79794079283949448</v>
      </c>
      <c r="D47">
        <v>8.4</v>
      </c>
      <c r="E47">
        <f t="shared" si="1"/>
        <v>4.304886448771432E-2</v>
      </c>
      <c r="F47">
        <v>8.4</v>
      </c>
      <c r="G47">
        <f t="shared" si="3"/>
        <v>3.9476984962935489</v>
      </c>
    </row>
    <row r="48" spans="1:7">
      <c r="A48">
        <v>8.6</v>
      </c>
      <c r="B48">
        <v>0.74146822501691934</v>
      </c>
      <c r="C48">
        <f t="shared" si="2"/>
        <v>0.80158653795473722</v>
      </c>
      <c r="D48">
        <v>8.6</v>
      </c>
      <c r="E48">
        <f t="shared" si="1"/>
        <v>-1.3514011053397655E-3</v>
      </c>
      <c r="F48">
        <v>8.6</v>
      </c>
      <c r="G48">
        <f t="shared" si="3"/>
        <v>4.1072866548614471</v>
      </c>
    </row>
    <row r="49" spans="1:7">
      <c r="A49">
        <v>8.8000000000000007</v>
      </c>
      <c r="B49">
        <v>0.73710235074430253</v>
      </c>
      <c r="C49">
        <f t="shared" si="2"/>
        <v>0.79740023239735858</v>
      </c>
      <c r="D49">
        <v>8.8000000000000007</v>
      </c>
      <c r="E49">
        <f t="shared" si="1"/>
        <v>-1.4436498598244795E-2</v>
      </c>
      <c r="F49">
        <v>8.8000000000000007</v>
      </c>
      <c r="G49">
        <f t="shared" si="3"/>
        <v>4.2676039624523954</v>
      </c>
    </row>
    <row r="50" spans="1:7">
      <c r="A50">
        <v>9</v>
      </c>
      <c r="B50">
        <v>0.76324877154426318</v>
      </c>
      <c r="C50">
        <f t="shared" si="2"/>
        <v>0.7958119385154393</v>
      </c>
      <c r="D50">
        <v>9</v>
      </c>
      <c r="E50">
        <f t="shared" si="1"/>
        <v>-3.3087080689480602E-2</v>
      </c>
      <c r="F50">
        <v>9</v>
      </c>
      <c r="G50">
        <f t="shared" si="3"/>
        <v>4.4270840089318666</v>
      </c>
    </row>
    <row r="51" spans="1:7">
      <c r="A51">
        <v>9.2000000000000011</v>
      </c>
      <c r="B51">
        <v>0.7477921255468627</v>
      </c>
      <c r="C51">
        <f t="shared" si="2"/>
        <v>0.78416540012156632</v>
      </c>
      <c r="D51">
        <v>9.2000000000000011</v>
      </c>
      <c r="E51">
        <f t="shared" si="1"/>
        <v>-1.2379950369869875E-2</v>
      </c>
      <c r="F51">
        <v>9.2000000000000011</v>
      </c>
      <c r="G51">
        <f t="shared" si="3"/>
        <v>4.5862463966349551</v>
      </c>
    </row>
    <row r="52" spans="1:7">
      <c r="A52">
        <v>9.4</v>
      </c>
      <c r="B52">
        <v>0.86370046682757418</v>
      </c>
      <c r="C52">
        <f t="shared" si="2"/>
        <v>0.79085995836749134</v>
      </c>
      <c r="D52">
        <v>9.4</v>
      </c>
      <c r="E52">
        <f t="shared" si="1"/>
        <v>4.9888906249443657E-2</v>
      </c>
      <c r="F52">
        <v>9.4</v>
      </c>
      <c r="G52">
        <f t="shared" si="3"/>
        <v>4.7430794766592674</v>
      </c>
    </row>
    <row r="53" spans="1:7">
      <c r="A53">
        <v>9.6000000000000014</v>
      </c>
      <c r="B53">
        <v>0.8794815172940984</v>
      </c>
      <c r="C53">
        <f t="shared" si="2"/>
        <v>0.8041209626213438</v>
      </c>
      <c r="D53">
        <v>9.6000000000000014</v>
      </c>
      <c r="E53">
        <f t="shared" si="1"/>
        <v>6.4737499195370252E-2</v>
      </c>
      <c r="F53">
        <v>9.6000000000000014</v>
      </c>
      <c r="G53">
        <f t="shared" si="3"/>
        <v>4.9012514683327666</v>
      </c>
    </row>
    <row r="54" spans="1:7">
      <c r="A54">
        <v>9.8000000000000007</v>
      </c>
      <c r="B54">
        <v>0.84018103251607956</v>
      </c>
      <c r="C54">
        <f t="shared" si="2"/>
        <v>0.81675495804563947</v>
      </c>
      <c r="D54">
        <v>9.8000000000000007</v>
      </c>
      <c r="E54">
        <f t="shared" si="1"/>
        <v>6.4116089706170665E-2</v>
      </c>
      <c r="F54">
        <v>9.8000000000000007</v>
      </c>
      <c r="G54">
        <f t="shared" si="3"/>
        <v>5.062075660857035</v>
      </c>
    </row>
    <row r="55" spans="1:7">
      <c r="A55">
        <v>10</v>
      </c>
      <c r="B55">
        <v>0.74125161045379295</v>
      </c>
      <c r="C55">
        <f t="shared" si="2"/>
        <v>0.82976739850381198</v>
      </c>
      <c r="D55">
        <v>10</v>
      </c>
      <c r="E55">
        <f t="shared" si="1"/>
        <v>3.0977243194900944E-2</v>
      </c>
      <c r="F55">
        <v>10</v>
      </c>
      <c r="G55">
        <f t="shared" si="3"/>
        <v>5.2254266524661626</v>
      </c>
    </row>
    <row r="56" spans="1:7">
      <c r="A56">
        <v>10.200000000000001</v>
      </c>
      <c r="B56">
        <v>0.72105291964663454</v>
      </c>
      <c r="C56">
        <f t="shared" si="2"/>
        <v>0.82914585532359986</v>
      </c>
      <c r="D56">
        <v>10.200000000000001</v>
      </c>
      <c r="E56">
        <f t="shared" si="1"/>
        <v>1.0445676315116717E-2</v>
      </c>
      <c r="F56">
        <v>10.200000000000001</v>
      </c>
      <c r="G56">
        <f t="shared" si="3"/>
        <v>5.3913801321669261</v>
      </c>
    </row>
    <row r="57" spans="1:7">
      <c r="A57">
        <v>10.4</v>
      </c>
      <c r="B57">
        <v>0.88746719973895916</v>
      </c>
      <c r="C57">
        <f t="shared" si="2"/>
        <v>0.83394566902985867</v>
      </c>
      <c r="D57">
        <v>10.4</v>
      </c>
      <c r="E57">
        <f t="shared" si="1"/>
        <v>-4.2291304942145801E-2</v>
      </c>
      <c r="F57">
        <v>10.4</v>
      </c>
      <c r="G57">
        <f t="shared" si="3"/>
        <v>5.5572093032316454</v>
      </c>
    </row>
    <row r="58" spans="1:7">
      <c r="A58">
        <v>10.600000000000001</v>
      </c>
      <c r="B58">
        <v>0.92258436950529554</v>
      </c>
      <c r="C58">
        <f t="shared" si="2"/>
        <v>0.81222933334674152</v>
      </c>
      <c r="D58">
        <v>10.600000000000001</v>
      </c>
      <c r="E58">
        <f t="shared" si="1"/>
        <v>-0.10061506173629212</v>
      </c>
      <c r="F58">
        <v>10.600000000000001</v>
      </c>
      <c r="G58">
        <f t="shared" si="3"/>
        <v>5.7239984370376185</v>
      </c>
    </row>
    <row r="59" spans="1:7">
      <c r="A59">
        <v>10.8</v>
      </c>
      <c r="B59">
        <v>0.88044217468417163</v>
      </c>
      <c r="C59">
        <f t="shared" si="2"/>
        <v>0.79369964433534179</v>
      </c>
      <c r="D59">
        <v>10.8</v>
      </c>
      <c r="E59">
        <f t="shared" si="1"/>
        <v>-9.7902996860509475E-2</v>
      </c>
      <c r="F59">
        <v>10.8</v>
      </c>
      <c r="G59">
        <f t="shared" si="3"/>
        <v>5.8864443037069663</v>
      </c>
    </row>
    <row r="60" spans="1:7">
      <c r="A60">
        <v>11</v>
      </c>
      <c r="B60">
        <v>0.8802391957841984</v>
      </c>
      <c r="C60">
        <f t="shared" si="2"/>
        <v>0.77306813460253787</v>
      </c>
      <c r="D60">
        <v>11</v>
      </c>
      <c r="E60">
        <f t="shared" si="1"/>
        <v>-7.8601584724698678E-2</v>
      </c>
      <c r="F60">
        <v>11</v>
      </c>
      <c r="G60">
        <f t="shared" si="3"/>
        <v>6.0451842325740337</v>
      </c>
    </row>
    <row r="61" spans="1:7">
      <c r="A61">
        <v>11.200000000000001</v>
      </c>
      <c r="B61">
        <v>0.75641179656193247</v>
      </c>
      <c r="C61">
        <f t="shared" si="2"/>
        <v>0.76225901044546229</v>
      </c>
      <c r="D61">
        <v>11.200000000000001</v>
      </c>
      <c r="E61">
        <f t="shared" si="1"/>
        <v>-6.3051586602013099E-2</v>
      </c>
      <c r="F61">
        <v>11.200000000000001</v>
      </c>
      <c r="G61">
        <f t="shared" si="3"/>
        <v>6.1997978594945424</v>
      </c>
    </row>
    <row r="62" spans="1:7">
      <c r="A62">
        <v>11.4</v>
      </c>
      <c r="B62">
        <v>0.80059007631570944</v>
      </c>
      <c r="C62">
        <f t="shared" si="2"/>
        <v>0.74784749996173261</v>
      </c>
      <c r="D62">
        <v>11.4</v>
      </c>
      <c r="E62">
        <f t="shared" si="1"/>
        <v>-9.0879870896396958E-2</v>
      </c>
      <c r="F62">
        <v>11.4</v>
      </c>
      <c r="G62">
        <f t="shared" si="3"/>
        <v>6.3522496615836346</v>
      </c>
    </row>
    <row r="63" spans="1:7">
      <c r="A63">
        <v>11.600000000000001</v>
      </c>
      <c r="B63">
        <v>0.62482077431328542</v>
      </c>
      <c r="C63">
        <f t="shared" si="2"/>
        <v>0.72590706208690348</v>
      </c>
      <c r="D63">
        <v>11.600000000000001</v>
      </c>
      <c r="E63">
        <f t="shared" si="1"/>
        <v>-0.13924869286248465</v>
      </c>
      <c r="F63">
        <v>11.600000000000001</v>
      </c>
      <c r="G63">
        <f t="shared" si="3"/>
        <v>6.5018191615759822</v>
      </c>
    </row>
    <row r="64" spans="1:7">
      <c r="A64">
        <v>11.8</v>
      </c>
      <c r="B64">
        <v>0.67565493816870026</v>
      </c>
      <c r="C64">
        <f t="shared" si="2"/>
        <v>0.69214802281673871</v>
      </c>
      <c r="D64">
        <v>11.8</v>
      </c>
      <c r="E64">
        <f t="shared" si="1"/>
        <v>-0.18286604853594771</v>
      </c>
      <c r="F64">
        <v>11.8</v>
      </c>
      <c r="G64">
        <f t="shared" si="3"/>
        <v>6.6470005739933624</v>
      </c>
    </row>
    <row r="65" spans="1:7">
      <c r="A65">
        <v>12</v>
      </c>
      <c r="B65">
        <v>0.61323442545523776</v>
      </c>
      <c r="C65">
        <f t="shared" si="2"/>
        <v>0.65276064267252465</v>
      </c>
      <c r="D65">
        <v>12</v>
      </c>
      <c r="E65">
        <f t="shared" si="1"/>
        <v>-0.17737615030482751</v>
      </c>
      <c r="F65">
        <v>12</v>
      </c>
      <c r="G65">
        <f t="shared" si="3"/>
        <v>6.7854301785567097</v>
      </c>
    </row>
    <row r="66" spans="1:7">
      <c r="A66">
        <v>12.200000000000001</v>
      </c>
      <c r="B66">
        <v>0.62235124472596093</v>
      </c>
      <c r="C66">
        <f t="shared" si="2"/>
        <v>0.62119756269480764</v>
      </c>
      <c r="D66">
        <v>12.200000000000001</v>
      </c>
      <c r="E66">
        <f t="shared" si="1"/>
        <v>-0.11316720043159247</v>
      </c>
      <c r="F66">
        <v>12.200000000000001</v>
      </c>
      <c r="G66">
        <f t="shared" si="3"/>
        <v>6.9159823070912152</v>
      </c>
    </row>
    <row r="67" spans="1:7">
      <c r="A67">
        <v>12.4</v>
      </c>
      <c r="B67">
        <v>0.56252630432560746</v>
      </c>
      <c r="C67">
        <f t="shared" si="2"/>
        <v>0.60749376249988762</v>
      </c>
      <c r="D67">
        <v>12.4</v>
      </c>
      <c r="E67">
        <f t="shared" si="1"/>
        <v>-0.10420325672647325</v>
      </c>
      <c r="F67">
        <v>12.4</v>
      </c>
      <c r="G67">
        <f t="shared" si="3"/>
        <v>7.040221819630176</v>
      </c>
    </row>
    <row r="68" spans="1:7">
      <c r="A68">
        <v>12.600000000000001</v>
      </c>
      <c r="B68">
        <v>0.64612238311583847</v>
      </c>
      <c r="C68">
        <f t="shared" si="2"/>
        <v>0.5795162600042183</v>
      </c>
      <c r="D68">
        <v>12.600000000000001</v>
      </c>
      <c r="E68">
        <f t="shared" si="1"/>
        <v>-0.12846451654540059</v>
      </c>
      <c r="F68">
        <v>12.600000000000001</v>
      </c>
      <c r="G68">
        <f t="shared" si="3"/>
        <v>7.1617205721301538</v>
      </c>
    </row>
    <row r="69" spans="1:7">
      <c r="A69">
        <v>12.8</v>
      </c>
      <c r="B69">
        <v>0.55123493753348407</v>
      </c>
      <c r="C69">
        <f t="shared" si="2"/>
        <v>0.55610795588172734</v>
      </c>
      <c r="D69">
        <v>12.8</v>
      </c>
      <c r="E69">
        <f t="shared" si="1"/>
        <v>-0.12901380601310122</v>
      </c>
      <c r="F69">
        <v>12.8</v>
      </c>
      <c r="G69">
        <f t="shared" si="3"/>
        <v>7.2776238241309974</v>
      </c>
    </row>
    <row r="70" spans="1:7">
      <c r="A70">
        <v>13</v>
      </c>
      <c r="B70">
        <v>0.44718099309781612</v>
      </c>
      <c r="C70">
        <f t="shared" si="2"/>
        <v>0.527910737598978</v>
      </c>
      <c r="D70">
        <v>13</v>
      </c>
      <c r="E70">
        <f t="shared" si="1"/>
        <v>-0.12071729838276801</v>
      </c>
      <c r="F70">
        <v>13</v>
      </c>
      <c r="G70">
        <f t="shared" si="3"/>
        <v>7.3888454153073422</v>
      </c>
    </row>
    <row r="71" spans="1:7">
      <c r="A71">
        <v>13.200000000000001</v>
      </c>
      <c r="B71">
        <v>0.5330453160293116</v>
      </c>
      <c r="C71">
        <f t="shared" si="2"/>
        <v>0.5078210365286201</v>
      </c>
      <c r="D71">
        <v>13.200000000000001</v>
      </c>
      <c r="E71">
        <f t="shared" si="1"/>
        <v>-0.11620888402528719</v>
      </c>
      <c r="F71">
        <v>13.200000000000001</v>
      </c>
      <c r="G71">
        <f t="shared" si="3"/>
        <v>7.4944275628271386</v>
      </c>
    </row>
    <row r="72" spans="1:7">
      <c r="A72">
        <v>13.4</v>
      </c>
      <c r="B72">
        <v>0.60566999441781377</v>
      </c>
      <c r="C72">
        <f t="shared" si="2"/>
        <v>0.48142718398886308</v>
      </c>
      <c r="D72">
        <v>13.4</v>
      </c>
      <c r="E72">
        <f t="shared" si="1"/>
        <v>-9.8558846106660325E-2</v>
      </c>
      <c r="F72">
        <v>13.4</v>
      </c>
      <c r="G72">
        <f t="shared" si="3"/>
        <v>7.5959917701328621</v>
      </c>
    </row>
    <row r="73" spans="1:7">
      <c r="A73">
        <v>13.600000000000001</v>
      </c>
      <c r="B73">
        <v>0.49283754886334652</v>
      </c>
      <c r="C73">
        <f t="shared" si="2"/>
        <v>0.46839749808595593</v>
      </c>
      <c r="D73">
        <v>13.600000000000001</v>
      </c>
      <c r="E73">
        <f t="shared" si="1"/>
        <v>-0.11761635333801412</v>
      </c>
      <c r="F73">
        <v>13.600000000000001</v>
      </c>
      <c r="G73">
        <f t="shared" si="3"/>
        <v>7.6922772069306351</v>
      </c>
    </row>
    <row r="74" spans="1:7">
      <c r="A74">
        <v>13.8</v>
      </c>
      <c r="B74">
        <v>0.36732942896588361</v>
      </c>
      <c r="C74">
        <f t="shared" si="2"/>
        <v>0.43438064265365739</v>
      </c>
      <c r="D74">
        <v>13.8</v>
      </c>
      <c r="E74">
        <f t="shared" ref="E74:E101" si="4">(C75-C73)/(A75-A73)</f>
        <v>-0.13584889398098618</v>
      </c>
      <c r="F74">
        <v>13.8</v>
      </c>
      <c r="G74">
        <f t="shared" si="3"/>
        <v>7.7859567065478261</v>
      </c>
    </row>
    <row r="75" spans="1:7">
      <c r="A75">
        <v>14</v>
      </c>
      <c r="B75">
        <v>0.36548553705845799</v>
      </c>
      <c r="C75">
        <f t="shared" ref="C75:C99" si="5">SUM(B70:B80)/11</f>
        <v>0.41405794049356165</v>
      </c>
      <c r="D75">
        <v>14</v>
      </c>
      <c r="E75">
        <f t="shared" si="4"/>
        <v>-0.11929771479342297</v>
      </c>
      <c r="F75">
        <v>14</v>
      </c>
      <c r="G75">
        <f t="shared" ref="G75:G101" si="6">G74+C74*(A75-A74)</f>
        <v>7.8728328350785572</v>
      </c>
    </row>
    <row r="76" spans="1:7">
      <c r="A76">
        <v>14.200000000000001</v>
      </c>
      <c r="B76">
        <v>0.39224771368129985</v>
      </c>
      <c r="C76">
        <f t="shared" si="5"/>
        <v>0.38666155673628816</v>
      </c>
      <c r="D76">
        <v>14.200000000000001</v>
      </c>
      <c r="E76">
        <f t="shared" si="4"/>
        <v>-0.13599248558684346</v>
      </c>
      <c r="F76">
        <v>14.200000000000001</v>
      </c>
      <c r="G76">
        <f t="shared" si="6"/>
        <v>7.9556444231772696</v>
      </c>
    </row>
    <row r="77" spans="1:7">
      <c r="A77">
        <v>14.4</v>
      </c>
      <c r="B77">
        <v>0.33201886678863424</v>
      </c>
      <c r="C77">
        <f t="shared" si="5"/>
        <v>0.35966094625882422</v>
      </c>
      <c r="D77">
        <v>14.4</v>
      </c>
      <c r="E77">
        <f t="shared" si="4"/>
        <v>-0.1615414729903164</v>
      </c>
      <c r="F77">
        <v>14.4</v>
      </c>
      <c r="G77">
        <f t="shared" si="6"/>
        <v>8.0329767345245262</v>
      </c>
    </row>
    <row r="78" spans="1:7">
      <c r="A78">
        <v>14.600000000000001</v>
      </c>
      <c r="B78">
        <v>0.41919975939362863</v>
      </c>
      <c r="C78">
        <f t="shared" si="5"/>
        <v>0.32204496754016154</v>
      </c>
      <c r="D78">
        <v>14.600000000000001</v>
      </c>
      <c r="E78">
        <f t="shared" si="4"/>
        <v>-0.18826820108185299</v>
      </c>
      <c r="F78">
        <v>14.600000000000001</v>
      </c>
      <c r="G78">
        <f t="shared" si="6"/>
        <v>8.104908923776291</v>
      </c>
    </row>
    <row r="79" spans="1:7">
      <c r="A79">
        <v>14.8</v>
      </c>
      <c r="B79">
        <v>0.271936973360555</v>
      </c>
      <c r="C79">
        <f t="shared" si="5"/>
        <v>0.28435366582608296</v>
      </c>
      <c r="D79">
        <v>14.8</v>
      </c>
      <c r="E79">
        <f t="shared" si="4"/>
        <v>-0.182381063458879</v>
      </c>
      <c r="F79">
        <v>14.8</v>
      </c>
      <c r="G79">
        <f t="shared" si="6"/>
        <v>8.1693179172843227</v>
      </c>
    </row>
    <row r="80" spans="1:7">
      <c r="A80">
        <v>15</v>
      </c>
      <c r="B80">
        <v>0.32768521377243032</v>
      </c>
      <c r="C80">
        <f t="shared" si="5"/>
        <v>0.2490925421566102</v>
      </c>
      <c r="D80">
        <v>15</v>
      </c>
      <c r="E80">
        <f t="shared" si="4"/>
        <v>-0.14157385659121058</v>
      </c>
      <c r="F80">
        <v>15</v>
      </c>
      <c r="G80">
        <f t="shared" si="6"/>
        <v>8.2261886504495383</v>
      </c>
    </row>
    <row r="81" spans="1:7">
      <c r="A81">
        <v>15.200000000000001</v>
      </c>
      <c r="B81">
        <v>0.14582077176780736</v>
      </c>
      <c r="C81">
        <f t="shared" si="5"/>
        <v>0.22772412318959867</v>
      </c>
      <c r="D81">
        <v>15.200000000000001</v>
      </c>
      <c r="E81">
        <f t="shared" si="4"/>
        <v>-0.14017550850516913</v>
      </c>
      <c r="F81">
        <v>15.200000000000001</v>
      </c>
      <c r="G81">
        <f t="shared" si="6"/>
        <v>8.2760071588808604</v>
      </c>
    </row>
    <row r="82" spans="1:7">
      <c r="A82">
        <v>15.4</v>
      </c>
      <c r="B82">
        <v>0.23603860077720895</v>
      </c>
      <c r="C82">
        <f t="shared" si="5"/>
        <v>0.1930223387545425</v>
      </c>
      <c r="D82">
        <v>15.4</v>
      </c>
      <c r="E82">
        <f t="shared" si="4"/>
        <v>-0.18718178710236807</v>
      </c>
      <c r="F82">
        <v>15.4</v>
      </c>
      <c r="G82">
        <f t="shared" si="6"/>
        <v>8.3215519835187806</v>
      </c>
    </row>
    <row r="83" spans="1:7">
      <c r="A83">
        <v>15.600000000000001</v>
      </c>
      <c r="B83">
        <v>0.1918942285125243</v>
      </c>
      <c r="C83">
        <f t="shared" si="5"/>
        <v>0.15285140834865138</v>
      </c>
      <c r="D83">
        <v>15.600000000000001</v>
      </c>
      <c r="E83">
        <f t="shared" si="4"/>
        <v>-0.23705264691598926</v>
      </c>
      <c r="F83">
        <v>15.600000000000001</v>
      </c>
      <c r="G83">
        <f t="shared" si="6"/>
        <v>8.36015645126969</v>
      </c>
    </row>
    <row r="84" spans="1:7">
      <c r="A84">
        <v>15.8</v>
      </c>
      <c r="B84">
        <v>7.8233230008481744E-2</v>
      </c>
      <c r="C84">
        <f t="shared" si="5"/>
        <v>9.8201279988146706E-2</v>
      </c>
      <c r="D84">
        <v>15.8</v>
      </c>
      <c r="E84">
        <f t="shared" si="4"/>
        <v>-0.2428672973354441</v>
      </c>
      <c r="F84">
        <v>15.8</v>
      </c>
      <c r="G84">
        <f t="shared" si="6"/>
        <v>8.3907267329394202</v>
      </c>
    </row>
    <row r="85" spans="1:7">
      <c r="A85">
        <v>16</v>
      </c>
      <c r="B85">
        <v>-2.0542931398316713E-2</v>
      </c>
      <c r="C85">
        <f t="shared" si="5"/>
        <v>5.5704489414474083E-2</v>
      </c>
      <c r="D85">
        <v>16</v>
      </c>
      <c r="E85">
        <f t="shared" si="4"/>
        <v>-0.22666775438288111</v>
      </c>
      <c r="F85">
        <v>16</v>
      </c>
      <c r="G85">
        <f t="shared" si="6"/>
        <v>8.4103669889370494</v>
      </c>
    </row>
    <row r="86" spans="1:7">
      <c r="A86">
        <v>16.2</v>
      </c>
      <c r="B86">
        <v>0.13043292842133164</v>
      </c>
      <c r="C86">
        <f t="shared" si="5"/>
        <v>7.534178234994587E-3</v>
      </c>
      <c r="D86">
        <v>16.2</v>
      </c>
      <c r="E86">
        <f t="shared" si="4"/>
        <v>-0.22038988403762272</v>
      </c>
      <c r="F86">
        <v>16.2</v>
      </c>
      <c r="G86">
        <f t="shared" si="6"/>
        <v>8.4215078868199438</v>
      </c>
    </row>
    <row r="87" spans="1:7">
      <c r="A87">
        <v>16.400000000000002</v>
      </c>
      <c r="B87">
        <v>1.0528084895682216E-2</v>
      </c>
      <c r="C87">
        <f t="shared" si="5"/>
        <v>-3.2451464200575479E-2</v>
      </c>
      <c r="D87">
        <v>16.400000000000002</v>
      </c>
      <c r="E87">
        <f t="shared" si="4"/>
        <v>-0.19689705952460698</v>
      </c>
      <c r="F87">
        <v>16.400000000000002</v>
      </c>
      <c r="G87">
        <f t="shared" si="6"/>
        <v>8.4230147224669434</v>
      </c>
    </row>
    <row r="88" spans="1:7">
      <c r="A88">
        <v>16.600000000000001</v>
      </c>
      <c r="B88">
        <v>-0.10986136767616822</v>
      </c>
      <c r="C88">
        <f t="shared" si="5"/>
        <v>-7.122464557484863E-2</v>
      </c>
      <c r="D88">
        <v>16.600000000000001</v>
      </c>
      <c r="E88">
        <f t="shared" si="4"/>
        <v>-0.19001697959289873</v>
      </c>
      <c r="F88">
        <v>16.600000000000001</v>
      </c>
      <c r="G88">
        <f t="shared" si="6"/>
        <v>8.4165244296268291</v>
      </c>
    </row>
    <row r="89" spans="1:7">
      <c r="A89">
        <v>16.8</v>
      </c>
      <c r="B89">
        <v>-0.181951652571923</v>
      </c>
      <c r="C89">
        <f t="shared" si="5"/>
        <v>-0.10845825603773469</v>
      </c>
      <c r="D89">
        <v>16.8</v>
      </c>
      <c r="E89">
        <f t="shared" si="4"/>
        <v>-0.16844797994885843</v>
      </c>
      <c r="F89">
        <v>16.8</v>
      </c>
      <c r="G89">
        <f t="shared" si="6"/>
        <v>8.4022795005118596</v>
      </c>
    </row>
    <row r="90" spans="1:7">
      <c r="A90">
        <v>17</v>
      </c>
      <c r="B90">
        <v>-0.19552772294984355</v>
      </c>
      <c r="C90">
        <f t="shared" si="5"/>
        <v>-0.13860383755439176</v>
      </c>
      <c r="D90">
        <v>17</v>
      </c>
      <c r="E90">
        <f t="shared" si="4"/>
        <v>-0.16231413920651111</v>
      </c>
      <c r="F90">
        <v>17</v>
      </c>
      <c r="G90">
        <f t="shared" si="6"/>
        <v>8.3805878493043124</v>
      </c>
    </row>
    <row r="91" spans="1:7">
      <c r="A91">
        <v>17.2</v>
      </c>
      <c r="B91">
        <v>-0.20218820920184405</v>
      </c>
      <c r="C91">
        <f t="shared" si="5"/>
        <v>-0.1733839117203389</v>
      </c>
      <c r="D91">
        <v>17.2</v>
      </c>
      <c r="E91">
        <f t="shared" si="4"/>
        <v>-0.17442962739412909</v>
      </c>
      <c r="F91">
        <v>17.2</v>
      </c>
      <c r="G91">
        <f t="shared" si="6"/>
        <v>8.3528670817934341</v>
      </c>
    </row>
    <row r="92" spans="1:7">
      <c r="A92">
        <v>17.400000000000002</v>
      </c>
      <c r="B92">
        <v>-0.29402129502346364</v>
      </c>
      <c r="C92">
        <f t="shared" si="5"/>
        <v>-0.20837568851204377</v>
      </c>
      <c r="D92">
        <v>17.400000000000002</v>
      </c>
      <c r="E92">
        <f t="shared" si="4"/>
        <v>-0.18901349630495573</v>
      </c>
      <c r="F92">
        <v>17.400000000000002</v>
      </c>
      <c r="G92">
        <f t="shared" si="6"/>
        <v>8.3181902994493662</v>
      </c>
    </row>
    <row r="93" spans="1:7">
      <c r="A93">
        <v>17.600000000000001</v>
      </c>
      <c r="B93">
        <v>-0.19046639433979565</v>
      </c>
      <c r="C93">
        <f t="shared" si="5"/>
        <v>-0.2489893102423216</v>
      </c>
      <c r="D93">
        <v>17.600000000000001</v>
      </c>
      <c r="E93">
        <f t="shared" si="4"/>
        <v>-0.16027793268193266</v>
      </c>
      <c r="F93">
        <v>17.600000000000001</v>
      </c>
      <c r="G93">
        <f t="shared" si="6"/>
        <v>8.276515161746957</v>
      </c>
    </row>
    <row r="94" spans="1:7">
      <c r="A94">
        <v>17.8</v>
      </c>
      <c r="B94">
        <v>-0.21767548657922234</v>
      </c>
      <c r="C94">
        <f t="shared" si="5"/>
        <v>-0.27248686158481661</v>
      </c>
      <c r="D94">
        <v>17.8</v>
      </c>
      <c r="E94">
        <f t="shared" si="4"/>
        <v>-0.11258742308433523</v>
      </c>
      <c r="F94">
        <v>17.8</v>
      </c>
      <c r="G94">
        <f t="shared" si="6"/>
        <v>8.2267172996984925</v>
      </c>
    </row>
    <row r="95" spans="1:7">
      <c r="A95">
        <v>18</v>
      </c>
      <c r="B95">
        <v>-0.25336816667474615</v>
      </c>
      <c r="C95">
        <f t="shared" si="5"/>
        <v>-0.29402427947605553</v>
      </c>
      <c r="D95">
        <v>18</v>
      </c>
      <c r="E95">
        <f t="shared" si="4"/>
        <v>-0.13955982031789779</v>
      </c>
      <c r="F95">
        <v>18</v>
      </c>
      <c r="G95">
        <f t="shared" si="6"/>
        <v>8.1722199273815299</v>
      </c>
    </row>
    <row r="96" spans="1:7">
      <c r="A96">
        <v>18.2</v>
      </c>
      <c r="B96">
        <v>-0.40312374722373534</v>
      </c>
      <c r="C96">
        <f t="shared" si="5"/>
        <v>-0.32831078971197553</v>
      </c>
      <c r="D96">
        <v>18.2</v>
      </c>
      <c r="E96">
        <f t="shared" si="4"/>
        <v>-0.15694418289306025</v>
      </c>
      <c r="F96">
        <v>18.2</v>
      </c>
      <c r="G96">
        <f t="shared" si="6"/>
        <v>8.1134150714863189</v>
      </c>
    </row>
    <row r="97" spans="1:7">
      <c r="A97">
        <v>18.400000000000002</v>
      </c>
      <c r="B97">
        <v>-0.25447661628742213</v>
      </c>
      <c r="C97">
        <f t="shared" si="5"/>
        <v>-0.35680195263327996</v>
      </c>
      <c r="D97">
        <v>18.400000000000002</v>
      </c>
      <c r="E97">
        <f t="shared" si="4"/>
        <v>-0.14235883046248268</v>
      </c>
      <c r="F97">
        <v>18.400000000000002</v>
      </c>
      <c r="G97">
        <f t="shared" si="6"/>
        <v>8.0477529135439223</v>
      </c>
    </row>
    <row r="98" spans="1:7">
      <c r="A98">
        <v>18.600000000000001</v>
      </c>
      <c r="B98">
        <v>-0.43622175413737341</v>
      </c>
      <c r="C98">
        <f t="shared" si="5"/>
        <v>-0.3852543218969689</v>
      </c>
      <c r="D98">
        <v>18.600000000000001</v>
      </c>
      <c r="E98">
        <f t="shared" si="4"/>
        <v>-0.13525477854727108</v>
      </c>
      <c r="F98">
        <v>18.600000000000001</v>
      </c>
      <c r="G98">
        <f t="shared" si="6"/>
        <v>7.9763925230172665</v>
      </c>
    </row>
    <row r="99" spans="1:7">
      <c r="A99">
        <v>18.8</v>
      </c>
      <c r="B99">
        <v>-0.36833443244361314</v>
      </c>
      <c r="C99">
        <f t="shared" si="5"/>
        <v>-0.41090386405218821</v>
      </c>
      <c r="D99">
        <v>18.8</v>
      </c>
      <c r="E99">
        <f t="shared" si="4"/>
        <v>-0.17013696170370635</v>
      </c>
      <c r="F99">
        <v>18.8</v>
      </c>
      <c r="G99">
        <f t="shared" si="6"/>
        <v>7.8993416586378729</v>
      </c>
    </row>
    <row r="100" spans="1:7">
      <c r="A100">
        <v>19</v>
      </c>
      <c r="B100">
        <v>-0.41886324937555142</v>
      </c>
      <c r="C100">
        <f t="shared" ref="C100:C102" si="7">SUM(B97:B103)/7</f>
        <v>-0.45330910657845119</v>
      </c>
      <c r="D100">
        <v>19</v>
      </c>
      <c r="E100">
        <f t="shared" si="4"/>
        <v>-0.18391837122986546</v>
      </c>
      <c r="F100">
        <v>19</v>
      </c>
      <c r="G100">
        <f t="shared" si="6"/>
        <v>7.8171608858274357</v>
      </c>
    </row>
    <row r="101" spans="1:7">
      <c r="A101">
        <v>19.200000000000003</v>
      </c>
      <c r="B101">
        <v>-0.5726793355449632</v>
      </c>
      <c r="C101">
        <f t="shared" si="7"/>
        <v>-0.48447121254413478</v>
      </c>
      <c r="D101">
        <v>19.200000000000003</v>
      </c>
      <c r="E101">
        <f t="shared" si="4"/>
        <v>-0.15341158071457017</v>
      </c>
      <c r="F101">
        <v>19.200000000000003</v>
      </c>
      <c r="G101">
        <f t="shared" si="6"/>
        <v>7.726499064511744</v>
      </c>
    </row>
    <row r="102" spans="1:7">
      <c r="A102">
        <v>19.400000000000002</v>
      </c>
      <c r="B102">
        <v>-0.51559100133619284</v>
      </c>
      <c r="C102">
        <f t="shared" si="7"/>
        <v>-0.51467373886427958</v>
      </c>
    </row>
    <row r="103" spans="1:7">
      <c r="A103">
        <v>19.600000000000001</v>
      </c>
      <c r="B103">
        <v>-0.60699735692404233</v>
      </c>
    </row>
    <row r="104" spans="1:7">
      <c r="A104">
        <v>19.8</v>
      </c>
      <c r="B104">
        <v>-0.47261135804720744</v>
      </c>
    </row>
    <row r="105" spans="1:7">
      <c r="A105">
        <v>20</v>
      </c>
      <c r="B105">
        <v>-0.64763943837838678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5" workbookViewId="0">
      <selection activeCell="G23" sqref="G23"/>
    </sheetView>
  </sheetViews>
  <sheetFormatPr baseColWidth="10" defaultColWidth="8.83203125" defaultRowHeight="14" x14ac:dyDescent="0"/>
  <cols>
    <col min="2" max="2" width="15.1640625" bestFit="1" customWidth="1"/>
  </cols>
  <sheetData>
    <row r="1" spans="1:6">
      <c r="A1" t="s">
        <v>8</v>
      </c>
      <c r="B1" t="s">
        <v>9</v>
      </c>
      <c r="C1" t="s">
        <v>14</v>
      </c>
    </row>
    <row r="2" spans="1:6">
      <c r="A2">
        <v>0</v>
      </c>
      <c r="B2">
        <v>0.11438107675920833</v>
      </c>
    </row>
    <row r="3" spans="1:6">
      <c r="A3">
        <v>0.2</v>
      </c>
      <c r="B3">
        <v>2.6411400222006619E-2</v>
      </c>
    </row>
    <row r="4" spans="1:6">
      <c r="A4">
        <v>0.4</v>
      </c>
      <c r="B4">
        <v>0.13819877298798744</v>
      </c>
    </row>
    <row r="5" spans="1:6">
      <c r="A5">
        <v>0.60000000000000009</v>
      </c>
      <c r="B5">
        <v>5.1784464493557066E-2</v>
      </c>
      <c r="C5">
        <f>SUM(B2:B8)/7</f>
        <v>0.11962199423419392</v>
      </c>
    </row>
    <row r="6" spans="1:6">
      <c r="A6">
        <v>0.8</v>
      </c>
      <c r="B6">
        <v>5.0500136424299437E-2</v>
      </c>
      <c r="C6">
        <f>SUM(B3:B9)/7</f>
        <v>0.12310498673230223</v>
      </c>
      <c r="E6" t="s">
        <v>0</v>
      </c>
      <c r="F6" t="s">
        <v>15</v>
      </c>
    </row>
    <row r="7" spans="1:6">
      <c r="A7">
        <v>1</v>
      </c>
      <c r="B7">
        <v>0.27286979131543843</v>
      </c>
      <c r="C7">
        <f>SUM(B4:B10)/7</f>
        <v>0.13439650712685317</v>
      </c>
      <c r="E7">
        <v>0</v>
      </c>
    </row>
    <row r="8" spans="1:6">
      <c r="A8">
        <v>1.2000000000000002</v>
      </c>
      <c r="B8">
        <v>0.18320831743686003</v>
      </c>
      <c r="C8">
        <f>SUM(B5:B11)/7</f>
        <v>0.15004824985756327</v>
      </c>
      <c r="E8">
        <v>0.2</v>
      </c>
      <c r="F8">
        <f>(C7-C5)/(E10 - E8)</f>
        <v>3.6936282231648097E-2</v>
      </c>
    </row>
    <row r="9" spans="1:6">
      <c r="A9">
        <v>1.4000000000000001</v>
      </c>
      <c r="B9">
        <v>0.13876202424596665</v>
      </c>
      <c r="C9">
        <f>SUM(B6:B12)/7</f>
        <v>0.18615472215413575</v>
      </c>
      <c r="E9">
        <v>0.4</v>
      </c>
      <c r="F9">
        <f t="shared" ref="F9:F72" si="0">(C8-C6)/(E11 - E9)</f>
        <v>6.7358157813152575E-2</v>
      </c>
    </row>
    <row r="10" spans="1:6">
      <c r="A10">
        <v>1.6</v>
      </c>
      <c r="B10">
        <v>0.10545204298386304</v>
      </c>
      <c r="C10">
        <f>SUM(B7:B13)/7</f>
        <v>0.19990814351930905</v>
      </c>
      <c r="E10">
        <v>0.60000000000000009</v>
      </c>
      <c r="F10">
        <f t="shared" si="0"/>
        <v>0.12939553756820651</v>
      </c>
    </row>
    <row r="11" spans="1:6">
      <c r="A11">
        <v>1.8</v>
      </c>
      <c r="B11">
        <v>0.24776097210295828</v>
      </c>
      <c r="C11">
        <f>SUM(B8:B14)/7</f>
        <v>0.18396741130031194</v>
      </c>
      <c r="E11">
        <v>0.8</v>
      </c>
      <c r="F11">
        <f t="shared" si="0"/>
        <v>0.12464973415436442</v>
      </c>
    </row>
    <row r="12" spans="1:6">
      <c r="A12">
        <v>2</v>
      </c>
      <c r="B12">
        <v>0.30452977056956443</v>
      </c>
      <c r="C12">
        <f>SUM(B9:B15)/7</f>
        <v>0.18606501002055512</v>
      </c>
      <c r="E12">
        <v>1</v>
      </c>
      <c r="F12">
        <f t="shared" si="0"/>
        <v>-5.4682771345595359E-3</v>
      </c>
    </row>
    <row r="13" spans="1:6">
      <c r="A13">
        <v>2.2000000000000002</v>
      </c>
      <c r="B13">
        <v>0.14677408598051242</v>
      </c>
      <c r="C13">
        <f>SUM(B10:B16)/7</f>
        <v>0.22410772240478855</v>
      </c>
      <c r="E13">
        <v>1.2000000000000002</v>
      </c>
      <c r="F13">
        <f t="shared" si="0"/>
        <v>-3.4607833746884843E-2</v>
      </c>
    </row>
    <row r="14" spans="1:6">
      <c r="A14">
        <v>2.4000000000000004</v>
      </c>
      <c r="B14">
        <v>0.1612846657824587</v>
      </c>
      <c r="C14">
        <f>SUM(B11:B17)/7</f>
        <v>0.25812244390884814</v>
      </c>
      <c r="E14">
        <v>1.4000000000000001</v>
      </c>
      <c r="F14">
        <f t="shared" si="0"/>
        <v>0.10035077776119154</v>
      </c>
    </row>
    <row r="15" spans="1:6">
      <c r="A15">
        <v>2.6</v>
      </c>
      <c r="B15">
        <v>0.19789150847856224</v>
      </c>
      <c r="C15">
        <f>SUM(B12:B18)/7</f>
        <v>0.27077630733810504</v>
      </c>
      <c r="E15">
        <v>1.6</v>
      </c>
      <c r="F15">
        <f t="shared" si="0"/>
        <v>0.18014358472073261</v>
      </c>
    </row>
    <row r="16" spans="1:6">
      <c r="A16">
        <v>2.8000000000000003</v>
      </c>
      <c r="B16">
        <v>0.40506101093560087</v>
      </c>
      <c r="C16">
        <f>SUM(B13:B19)/7</f>
        <v>0.29176158359256588</v>
      </c>
      <c r="E16">
        <v>1.8</v>
      </c>
      <c r="F16">
        <f t="shared" si="0"/>
        <v>0.11667146233329119</v>
      </c>
    </row>
    <row r="17" spans="1:6">
      <c r="A17">
        <v>3</v>
      </c>
      <c r="B17">
        <v>0.34355509351227986</v>
      </c>
      <c r="C17">
        <f>SUM(B14:B20)/7</f>
        <v>0.33719550049697988</v>
      </c>
      <c r="E17">
        <v>2</v>
      </c>
      <c r="F17">
        <f t="shared" si="0"/>
        <v>8.4097849209294265E-2</v>
      </c>
    </row>
    <row r="18" spans="1:6">
      <c r="A18">
        <v>3.2</v>
      </c>
      <c r="B18">
        <v>0.33633801610775704</v>
      </c>
      <c r="C18">
        <f>SUM(B15:B21)/7</f>
        <v>0.37741774054424448</v>
      </c>
      <c r="E18">
        <v>2.2000000000000002</v>
      </c>
      <c r="F18">
        <f t="shared" si="0"/>
        <v>0.16604798289718714</v>
      </c>
    </row>
    <row r="19" spans="1:6">
      <c r="A19">
        <v>3.4000000000000004</v>
      </c>
      <c r="B19">
        <v>0.45142670435078969</v>
      </c>
      <c r="C19">
        <f>SUM(B16:B22)/7</f>
        <v>0.40770168490073794</v>
      </c>
      <c r="E19">
        <v>2.4000000000000004</v>
      </c>
      <c r="F19">
        <f t="shared" si="0"/>
        <v>0.21414039237919658</v>
      </c>
    </row>
    <row r="20" spans="1:6">
      <c r="A20">
        <v>3.6</v>
      </c>
      <c r="B20">
        <v>0.46481150431141105</v>
      </c>
      <c r="C20">
        <f>SUM(B17:B23)/7</f>
        <v>0.40727333189396331</v>
      </c>
      <c r="E20">
        <v>2.6</v>
      </c>
      <c r="F20">
        <f t="shared" si="0"/>
        <v>0.17626546100939516</v>
      </c>
    </row>
    <row r="21" spans="1:6">
      <c r="A21">
        <v>3.8000000000000003</v>
      </c>
      <c r="B21">
        <v>0.44284034611331069</v>
      </c>
      <c r="C21">
        <f>SUM(B18:B24)/7</f>
        <v>0.42737116496949162</v>
      </c>
      <c r="E21">
        <v>2.8000000000000003</v>
      </c>
      <c r="F21">
        <f t="shared" si="0"/>
        <v>7.4638978374297074E-2</v>
      </c>
    </row>
    <row r="22" spans="1:6">
      <c r="A22">
        <v>4</v>
      </c>
      <c r="B22">
        <v>0.40987911897401647</v>
      </c>
      <c r="C22">
        <f>SUM(B19:B25)/7</f>
        <v>0.45687567353619496</v>
      </c>
      <c r="E22">
        <v>3</v>
      </c>
      <c r="F22">
        <f t="shared" si="0"/>
        <v>4.9173700171884174E-2</v>
      </c>
    </row>
    <row r="23" spans="1:6">
      <c r="A23">
        <v>4.2</v>
      </c>
      <c r="B23">
        <v>0.40206253988817797</v>
      </c>
      <c r="C23">
        <f>SUM(B20:B26)/7</f>
        <v>0.48326865176394057</v>
      </c>
      <c r="E23">
        <v>3.2</v>
      </c>
      <c r="F23">
        <f t="shared" si="0"/>
        <v>0.12400585410557916</v>
      </c>
    </row>
    <row r="24" spans="1:6">
      <c r="A24">
        <v>4.4000000000000004</v>
      </c>
      <c r="B24">
        <v>0.48423992504097813</v>
      </c>
      <c r="C24">
        <f>SUM(B21:B27)/7</f>
        <v>0.50740211883521469</v>
      </c>
      <c r="E24">
        <v>3.4000000000000004</v>
      </c>
      <c r="F24">
        <f t="shared" si="0"/>
        <v>0.1397437169861224</v>
      </c>
    </row>
    <row r="25" spans="1:6">
      <c r="A25">
        <v>4.6000000000000005</v>
      </c>
      <c r="B25">
        <v>0.54286957607468034</v>
      </c>
      <c r="C25">
        <f>SUM(B22:B28)/7</f>
        <v>0.5460441520083541</v>
      </c>
      <c r="E25">
        <v>3.6</v>
      </c>
      <c r="F25">
        <f t="shared" si="0"/>
        <v>0.12631611324754935</v>
      </c>
    </row>
    <row r="26" spans="1:6">
      <c r="A26">
        <v>4.8000000000000007</v>
      </c>
      <c r="B26">
        <v>0.63617755194500925</v>
      </c>
      <c r="C26">
        <f>SUM(B23:B29)/7</f>
        <v>0.58673395792804661</v>
      </c>
      <c r="E26">
        <v>3.8000000000000003</v>
      </c>
      <c r="F26">
        <f t="shared" si="0"/>
        <v>0.15693875061103385</v>
      </c>
    </row>
    <row r="27" spans="1:6">
      <c r="A27">
        <v>5</v>
      </c>
      <c r="B27">
        <v>0.63374577381033026</v>
      </c>
      <c r="C27">
        <f>SUM(B24:B30)/7</f>
        <v>0.61237543327036481</v>
      </c>
      <c r="E27">
        <v>4</v>
      </c>
      <c r="F27">
        <f t="shared" si="0"/>
        <v>0.19832959773207964</v>
      </c>
    </row>
    <row r="28" spans="1:6">
      <c r="A28">
        <v>5.2</v>
      </c>
      <c r="B28">
        <v>0.71333457832528646</v>
      </c>
      <c r="C28">
        <f>SUM(B25:B31)/7</f>
        <v>0.64248452093982811</v>
      </c>
      <c r="E28">
        <v>4.2</v>
      </c>
      <c r="F28">
        <f t="shared" si="0"/>
        <v>0.16582820315502664</v>
      </c>
    </row>
    <row r="29" spans="1:6">
      <c r="A29">
        <v>5.4</v>
      </c>
      <c r="B29">
        <v>0.694707760411863</v>
      </c>
      <c r="C29">
        <f>SUM(B26:B32)/7</f>
        <v>0.65537617414939031</v>
      </c>
      <c r="E29">
        <v>4.4000000000000004</v>
      </c>
      <c r="F29">
        <f t="shared" si="0"/>
        <v>0.13937640752945363</v>
      </c>
    </row>
    <row r="30" spans="1:6">
      <c r="A30">
        <v>5.6000000000000005</v>
      </c>
      <c r="B30">
        <v>0.58155286728440603</v>
      </c>
      <c r="C30">
        <f>SUM(B27:B33)/7</f>
        <v>0.66822919908793477</v>
      </c>
      <c r="E30">
        <v>4.6000000000000005</v>
      </c>
      <c r="F30">
        <f t="shared" si="0"/>
        <v>0.10750185219756389</v>
      </c>
    </row>
    <row r="31" spans="1:6">
      <c r="A31">
        <v>5.8000000000000007</v>
      </c>
      <c r="B31">
        <v>0.69500353872722209</v>
      </c>
      <c r="C31">
        <f>SUM(B28:B34)/7</f>
        <v>0.69395286446278059</v>
      </c>
      <c r="E31">
        <v>4.8000000000000007</v>
      </c>
      <c r="F31">
        <f t="shared" si="0"/>
        <v>6.436169537026673E-2</v>
      </c>
    </row>
    <row r="32" spans="1:6">
      <c r="A32">
        <v>6</v>
      </c>
      <c r="B32">
        <v>0.63311114854161477</v>
      </c>
      <c r="C32">
        <f>SUM(B29:B35)/7</f>
        <v>0.71176273781671828</v>
      </c>
      <c r="E32">
        <v>5</v>
      </c>
      <c r="F32">
        <f t="shared" si="0"/>
        <v>9.6441725783475624E-2</v>
      </c>
    </row>
    <row r="33" spans="1:6">
      <c r="A33">
        <v>6.2</v>
      </c>
      <c r="B33">
        <v>0.72614872651482099</v>
      </c>
      <c r="C33">
        <f>SUM(B30:B36)/7</f>
        <v>0.71470022256546339</v>
      </c>
      <c r="E33">
        <v>5.2</v>
      </c>
      <c r="F33">
        <f t="shared" si="0"/>
        <v>0.10883384682195869</v>
      </c>
    </row>
    <row r="34" spans="1:6">
      <c r="A34">
        <v>6.4</v>
      </c>
      <c r="B34">
        <v>0.81381143143425005</v>
      </c>
      <c r="C34">
        <f>SUM(B31:B37)/7</f>
        <v>0.7317946641629568</v>
      </c>
      <c r="E34">
        <v>5.4</v>
      </c>
      <c r="F34">
        <f t="shared" si="0"/>
        <v>5.1868395256706952E-2</v>
      </c>
    </row>
    <row r="35" spans="1:6">
      <c r="A35">
        <v>6.6000000000000005</v>
      </c>
      <c r="B35">
        <v>0.83800369180285106</v>
      </c>
      <c r="C35">
        <f>SUM(B32:B38)/7</f>
        <v>0.73456396710896799</v>
      </c>
      <c r="E35">
        <v>5.6000000000000005</v>
      </c>
      <c r="F35">
        <f t="shared" si="0"/>
        <v>5.0079815865596358E-2</v>
      </c>
    </row>
    <row r="36" spans="1:6">
      <c r="A36">
        <v>6.8000000000000007</v>
      </c>
      <c r="B36">
        <v>0.71527015365307878</v>
      </c>
      <c r="C36">
        <f>SUM(B33:B39)/7</f>
        <v>0.76403070603537004</v>
      </c>
      <c r="E36">
        <v>5.8000000000000007</v>
      </c>
      <c r="F36">
        <f t="shared" si="0"/>
        <v>4.9659361358761547E-2</v>
      </c>
    </row>
    <row r="37" spans="1:6">
      <c r="A37">
        <v>7</v>
      </c>
      <c r="B37">
        <v>0.70121395846686041</v>
      </c>
      <c r="C37">
        <f>SUM(B34:B40)/7</f>
        <v>0.78689951562571636</v>
      </c>
      <c r="E37">
        <v>6</v>
      </c>
      <c r="F37">
        <f t="shared" si="0"/>
        <v>8.0590104681033045E-2</v>
      </c>
    </row>
    <row r="38" spans="1:6">
      <c r="A38">
        <v>7.2</v>
      </c>
      <c r="B38">
        <v>0.71438865934929963</v>
      </c>
      <c r="C38">
        <f>SUM(B35:B41)/7</f>
        <v>0.77902971730009585</v>
      </c>
      <c r="E38">
        <v>6.2</v>
      </c>
      <c r="F38">
        <f t="shared" si="0"/>
        <v>0.13083887129187083</v>
      </c>
    </row>
    <row r="39" spans="1:6">
      <c r="A39">
        <v>7.4</v>
      </c>
      <c r="B39">
        <v>0.83937832102642995</v>
      </c>
      <c r="C39">
        <f>SUM(B36:B42)/7</f>
        <v>0.78062416732529372</v>
      </c>
      <c r="E39">
        <v>6.4</v>
      </c>
      <c r="F39">
        <f t="shared" si="0"/>
        <v>3.7497528161814474E-2</v>
      </c>
    </row>
    <row r="40" spans="1:6">
      <c r="A40">
        <v>7.6000000000000005</v>
      </c>
      <c r="B40">
        <v>0.88623039364724476</v>
      </c>
      <c r="C40">
        <f>SUM(B37:B43)/7</f>
        <v>0.79470372523682331</v>
      </c>
      <c r="E40">
        <v>6.6000000000000005</v>
      </c>
      <c r="F40">
        <f t="shared" si="0"/>
        <v>-1.5688370751056634E-2</v>
      </c>
    </row>
    <row r="41" spans="1:6">
      <c r="A41">
        <v>7.8000000000000007</v>
      </c>
      <c r="B41">
        <v>0.75872284315490623</v>
      </c>
      <c r="C41">
        <f>SUM(B38:B44)/7</f>
        <v>0.80548934870054567</v>
      </c>
      <c r="E41">
        <v>6.8000000000000007</v>
      </c>
      <c r="F41">
        <f t="shared" si="0"/>
        <v>3.9185019841818713E-2</v>
      </c>
    </row>
    <row r="42" spans="1:6">
      <c r="A42">
        <v>8</v>
      </c>
      <c r="B42">
        <v>0.84916484197923614</v>
      </c>
      <c r="C42">
        <f>SUM(B39:B45)/7</f>
        <v>0.80935785808163396</v>
      </c>
      <c r="E42">
        <v>7</v>
      </c>
      <c r="F42">
        <f t="shared" si="0"/>
        <v>6.2162953438129831E-2</v>
      </c>
    </row>
    <row r="43" spans="1:6">
      <c r="A43">
        <v>8.2000000000000011</v>
      </c>
      <c r="B43">
        <v>0.81382705903378472</v>
      </c>
      <c r="C43">
        <f>SUM(B40:B46)/7</f>
        <v>0.79474700518418728</v>
      </c>
      <c r="E43">
        <v>7.2</v>
      </c>
      <c r="F43">
        <f t="shared" si="0"/>
        <v>3.6635332112026596E-2</v>
      </c>
    </row>
    <row r="44" spans="1:6">
      <c r="A44">
        <v>8.4</v>
      </c>
      <c r="B44">
        <v>0.77671332271291749</v>
      </c>
      <c r="C44">
        <f>SUM(B41:B47)/7</f>
        <v>0.77717820202661847</v>
      </c>
      <c r="E44">
        <v>7.4</v>
      </c>
      <c r="F44">
        <f t="shared" si="0"/>
        <v>-2.6855858790895946E-2</v>
      </c>
    </row>
    <row r="45" spans="1:6">
      <c r="A45">
        <v>8.6</v>
      </c>
      <c r="B45">
        <v>0.74146822501691934</v>
      </c>
      <c r="C45">
        <f>SUM(B42:B48)/7</f>
        <v>0.77561667093975528</v>
      </c>
      <c r="E45">
        <v>7.6000000000000005</v>
      </c>
      <c r="F45">
        <f t="shared" si="0"/>
        <v>-8.0449140137538844E-2</v>
      </c>
    </row>
    <row r="46" spans="1:6">
      <c r="A46">
        <v>8.8000000000000007</v>
      </c>
      <c r="B46">
        <v>0.73710235074430253</v>
      </c>
      <c r="C46">
        <f>SUM(B43:B49)/7</f>
        <v>0.77769318877523208</v>
      </c>
      <c r="E46">
        <v>7.8000000000000007</v>
      </c>
      <c r="F46">
        <f t="shared" si="0"/>
        <v>-4.7825835611079962E-2</v>
      </c>
    </row>
    <row r="47" spans="1:6">
      <c r="A47">
        <v>9</v>
      </c>
      <c r="B47">
        <v>0.76324877154426318</v>
      </c>
      <c r="C47">
        <f>SUM(B44:B50)/7</f>
        <v>0.78707239709813404</v>
      </c>
      <c r="E47">
        <v>8</v>
      </c>
      <c r="F47">
        <f t="shared" si="0"/>
        <v>1.2874668715340254E-3</v>
      </c>
    </row>
    <row r="48" spans="1:6">
      <c r="A48">
        <v>9.2000000000000011</v>
      </c>
      <c r="B48">
        <v>0.7477921255468627</v>
      </c>
      <c r="C48">
        <f>SUM(B45:B51)/7</f>
        <v>0.7961392127843</v>
      </c>
      <c r="E48">
        <v>8.2000000000000011</v>
      </c>
      <c r="F48">
        <f t="shared" si="0"/>
        <v>2.8639315395946986E-2</v>
      </c>
    </row>
    <row r="49" spans="1:6">
      <c r="A49">
        <v>9.4</v>
      </c>
      <c r="B49">
        <v>0.86370046682757418</v>
      </c>
      <c r="C49">
        <f>SUM(B46:B52)/7</f>
        <v>0.7961082678467104</v>
      </c>
      <c r="E49">
        <v>8.4</v>
      </c>
      <c r="F49">
        <f t="shared" si="0"/>
        <v>4.6115060022669754E-2</v>
      </c>
    </row>
    <row r="50" spans="1:6">
      <c r="A50">
        <v>9.6000000000000014</v>
      </c>
      <c r="B50">
        <v>0.8794815172940984</v>
      </c>
      <c r="C50">
        <f>SUM(B47:B53)/7</f>
        <v>0.79381549197561518</v>
      </c>
      <c r="E50">
        <v>8.6</v>
      </c>
      <c r="F50">
        <f t="shared" si="0"/>
        <v>2.2589676871440902E-2</v>
      </c>
    </row>
    <row r="51" spans="1:6">
      <c r="A51">
        <v>9.8000000000000007</v>
      </c>
      <c r="B51">
        <v>0.84018103251607956</v>
      </c>
      <c r="C51">
        <f>SUM(B48:B54)/7</f>
        <v>0.8115609817177144</v>
      </c>
      <c r="E51">
        <v>8.8000000000000007</v>
      </c>
      <c r="F51">
        <f t="shared" si="0"/>
        <v>-5.809302021712032E-3</v>
      </c>
    </row>
    <row r="52" spans="1:6">
      <c r="A52">
        <v>10</v>
      </c>
      <c r="B52">
        <v>0.74125161045379295</v>
      </c>
      <c r="C52">
        <f>SUM(B49:B55)/7</f>
        <v>0.83653130228320483</v>
      </c>
      <c r="E52">
        <v>9</v>
      </c>
      <c r="F52">
        <f t="shared" si="0"/>
        <v>3.863178467750996E-2</v>
      </c>
    </row>
    <row r="53" spans="1:6">
      <c r="A53">
        <v>10.200000000000001</v>
      </c>
      <c r="B53">
        <v>0.72105291964663454</v>
      </c>
      <c r="C53">
        <f>SUM(B50:B56)/7</f>
        <v>0.83892297483414746</v>
      </c>
      <c r="E53">
        <v>9.2000000000000011</v>
      </c>
      <c r="F53">
        <f t="shared" si="0"/>
        <v>0.10678952576897401</v>
      </c>
    </row>
    <row r="54" spans="1:6">
      <c r="A54">
        <v>10.4</v>
      </c>
      <c r="B54">
        <v>0.88746719973895916</v>
      </c>
      <c r="C54">
        <f>SUM(B51:B57)/7</f>
        <v>0.83903121461844743</v>
      </c>
      <c r="E54">
        <v>9.4</v>
      </c>
      <c r="F54">
        <f t="shared" si="0"/>
        <v>6.8404982791082591E-2</v>
      </c>
    </row>
    <row r="55" spans="1:6">
      <c r="A55">
        <v>10.600000000000001</v>
      </c>
      <c r="B55">
        <v>0.92258436950529554</v>
      </c>
      <c r="C55">
        <f>SUM(B52:B58)/7</f>
        <v>0.8270641809107121</v>
      </c>
      <c r="E55">
        <v>9.6000000000000014</v>
      </c>
      <c r="F55">
        <f t="shared" si="0"/>
        <v>6.2497808381065337E-3</v>
      </c>
    </row>
    <row r="56" spans="1:6">
      <c r="A56">
        <v>10.8</v>
      </c>
      <c r="B56">
        <v>0.88044217468417163</v>
      </c>
      <c r="C56">
        <f>SUM(B53:B59)/7</f>
        <v>0.83554110460527176</v>
      </c>
      <c r="E56">
        <v>9.8000000000000007</v>
      </c>
      <c r="F56">
        <f t="shared" si="0"/>
        <v>-2.9646984808588378E-2</v>
      </c>
    </row>
    <row r="57" spans="1:6">
      <c r="A57">
        <v>11</v>
      </c>
      <c r="B57">
        <v>0.8802391957841984</v>
      </c>
      <c r="C57">
        <f>SUM(B54:B60)/7</f>
        <v>0.82179365527193604</v>
      </c>
      <c r="E57">
        <v>10</v>
      </c>
      <c r="F57">
        <f t="shared" si="0"/>
        <v>-8.7252750329391768E-3</v>
      </c>
    </row>
    <row r="58" spans="1:6">
      <c r="A58">
        <v>11.200000000000001</v>
      </c>
      <c r="B58">
        <v>0.75641179656193247</v>
      </c>
      <c r="C58">
        <f>SUM(B55:B61)/7</f>
        <v>0.7915347607618991</v>
      </c>
      <c r="E58">
        <v>10.200000000000001</v>
      </c>
      <c r="F58">
        <f t="shared" si="0"/>
        <v>-1.3176314096940133E-2</v>
      </c>
    </row>
    <row r="59" spans="1:6">
      <c r="A59">
        <v>11.4</v>
      </c>
      <c r="B59">
        <v>0.80059007631570944</v>
      </c>
      <c r="C59">
        <f>SUM(B56:B62)/7</f>
        <v>0.74734191161189067</v>
      </c>
      <c r="E59">
        <v>10.4</v>
      </c>
      <c r="F59">
        <f t="shared" si="0"/>
        <v>-0.11001585960843153</v>
      </c>
    </row>
    <row r="60" spans="1:6">
      <c r="A60">
        <v>11.600000000000001</v>
      </c>
      <c r="B60">
        <v>0.62482077431328542</v>
      </c>
      <c r="C60">
        <f>SUM(B57:B63)/7</f>
        <v>0.71047177876071799</v>
      </c>
      <c r="E60">
        <v>10.600000000000001</v>
      </c>
      <c r="F60">
        <f t="shared" si="0"/>
        <v>-0.18612935915011408</v>
      </c>
    </row>
    <row r="61" spans="1:6">
      <c r="A61">
        <v>11.8</v>
      </c>
      <c r="B61">
        <v>0.67565493816870026</v>
      </c>
      <c r="C61">
        <f>SUM(B58:B64)/7</f>
        <v>0.66508422283806201</v>
      </c>
      <c r="E61">
        <v>10.8</v>
      </c>
      <c r="F61">
        <f t="shared" si="0"/>
        <v>-0.20265745500295262</v>
      </c>
    </row>
    <row r="62" spans="1:6">
      <c r="A62">
        <v>12</v>
      </c>
      <c r="B62">
        <v>0.61323442545523776</v>
      </c>
      <c r="C62">
        <f>SUM(B59:B65)/7</f>
        <v>0.64932859234576268</v>
      </c>
      <c r="E62">
        <v>11</v>
      </c>
      <c r="F62">
        <f t="shared" si="0"/>
        <v>-0.20564422193457146</v>
      </c>
    </row>
    <row r="63" spans="1:6">
      <c r="A63">
        <v>12.200000000000001</v>
      </c>
      <c r="B63">
        <v>0.62235124472596093</v>
      </c>
      <c r="C63">
        <f>SUM(B60:B66)/7</f>
        <v>0.6137064296625877</v>
      </c>
      <c r="E63">
        <v>11.200000000000001</v>
      </c>
      <c r="F63">
        <f t="shared" si="0"/>
        <v>-0.15285796603738813</v>
      </c>
    </row>
    <row r="64" spans="1:6">
      <c r="A64">
        <v>12.4</v>
      </c>
      <c r="B64">
        <v>0.56252630432560746</v>
      </c>
      <c r="C64">
        <f>SUM(B61:B67)/7</f>
        <v>0.58832931806037791</v>
      </c>
      <c r="E64">
        <v>11.4</v>
      </c>
      <c r="F64">
        <f t="shared" si="0"/>
        <v>-0.12844448293868566</v>
      </c>
    </row>
    <row r="65" spans="1:6">
      <c r="A65">
        <v>12.600000000000001</v>
      </c>
      <c r="B65">
        <v>0.64612238311583847</v>
      </c>
      <c r="C65">
        <f>SUM(B62:B68)/7</f>
        <v>0.56795651489760801</v>
      </c>
      <c r="E65">
        <v>11.600000000000001</v>
      </c>
      <c r="F65">
        <f t="shared" si="0"/>
        <v>-0.15249818571346246</v>
      </c>
    </row>
    <row r="66" spans="1:6">
      <c r="A66">
        <v>12.8</v>
      </c>
      <c r="B66">
        <v>0.55123493753348407</v>
      </c>
      <c r="C66">
        <f>SUM(B63:B69)/7</f>
        <v>0.56687588189226179</v>
      </c>
      <c r="E66">
        <v>11.8</v>
      </c>
      <c r="F66">
        <f t="shared" si="0"/>
        <v>-0.11437478691244914</v>
      </c>
    </row>
    <row r="67" spans="1:6">
      <c r="A67">
        <v>13</v>
      </c>
      <c r="B67">
        <v>0.44718099309781612</v>
      </c>
      <c r="C67">
        <f>SUM(B64:B70)/7</f>
        <v>0.5483739253404597</v>
      </c>
      <c r="E67">
        <v>12</v>
      </c>
      <c r="F67">
        <f t="shared" si="0"/>
        <v>-5.3633590420290263E-2</v>
      </c>
    </row>
    <row r="68" spans="1:6">
      <c r="A68">
        <v>13.200000000000001</v>
      </c>
      <c r="B68">
        <v>0.5330453160293116</v>
      </c>
      <c r="C68">
        <f>SUM(B65:B71)/7</f>
        <v>0.52048865743192763</v>
      </c>
      <c r="E68">
        <v>12.200000000000001</v>
      </c>
      <c r="F68">
        <f t="shared" si="0"/>
        <v>-4.8956473892870736E-2</v>
      </c>
    </row>
    <row r="69" spans="1:6">
      <c r="A69">
        <v>13.4</v>
      </c>
      <c r="B69">
        <v>0.60566999441781377</v>
      </c>
      <c r="C69">
        <f>SUM(B66:B72)/7</f>
        <v>0.48039767942373046</v>
      </c>
      <c r="E69">
        <v>12.4</v>
      </c>
      <c r="F69">
        <f t="shared" si="0"/>
        <v>-0.11596806115083531</v>
      </c>
    </row>
    <row r="70" spans="1:6">
      <c r="A70">
        <v>13.600000000000001</v>
      </c>
      <c r="B70">
        <v>0.49283754886334652</v>
      </c>
      <c r="C70">
        <f>SUM(B67:B73)/7</f>
        <v>0.45768521887341851</v>
      </c>
      <c r="E70">
        <v>12.600000000000001</v>
      </c>
      <c r="F70">
        <f t="shared" si="0"/>
        <v>-0.16994061479182371</v>
      </c>
    </row>
    <row r="71" spans="1:6">
      <c r="A71">
        <v>13.8</v>
      </c>
      <c r="B71">
        <v>0.36732942896588361</v>
      </c>
      <c r="C71">
        <f>SUM(B68:B74)/7</f>
        <v>0.44123348654353539</v>
      </c>
      <c r="E71">
        <v>12.8</v>
      </c>
      <c r="F71">
        <f t="shared" si="0"/>
        <v>-0.15700859639627265</v>
      </c>
    </row>
    <row r="72" spans="1:6">
      <c r="A72">
        <v>14</v>
      </c>
      <c r="B72">
        <v>0.36548553705845799</v>
      </c>
      <c r="C72">
        <f>SUM(B69:B75)/7</f>
        <v>0.42496983559558066</v>
      </c>
      <c r="E72">
        <v>13</v>
      </c>
      <c r="F72">
        <f t="shared" si="0"/>
        <v>-9.7910482200487592E-2</v>
      </c>
    </row>
    <row r="73" spans="1:6">
      <c r="A73">
        <v>14.200000000000001</v>
      </c>
      <c r="B73">
        <v>0.39224771368129985</v>
      </c>
      <c r="C73">
        <f>SUM(B70:B76)/7</f>
        <v>0.37729368973025801</v>
      </c>
      <c r="E73">
        <v>13.200000000000001</v>
      </c>
      <c r="F73">
        <f t="shared" ref="F73:F97" si="1">(C72-C70)/(E75 - E73)</f>
        <v>-8.1788458194594557E-2</v>
      </c>
    </row>
    <row r="74" spans="1:6">
      <c r="A74">
        <v>14.4</v>
      </c>
      <c r="B74">
        <v>0.33201886678863424</v>
      </c>
      <c r="C74">
        <f>SUM(B71:B77)/7</f>
        <v>0.35370049900298423</v>
      </c>
      <c r="E74">
        <v>13.4</v>
      </c>
      <c r="F74">
        <f t="shared" si="1"/>
        <v>-0.15984949203319332</v>
      </c>
    </row>
    <row r="75" spans="1:6">
      <c r="A75">
        <v>14.600000000000001</v>
      </c>
      <c r="B75">
        <v>0.41919975939362863</v>
      </c>
      <c r="C75">
        <f>SUM(B72:B78)/7</f>
        <v>0.3220564051175448</v>
      </c>
      <c r="E75">
        <v>13.600000000000001</v>
      </c>
      <c r="F75">
        <f t="shared" si="1"/>
        <v>-0.17817334148149172</v>
      </c>
    </row>
    <row r="76" spans="1:6">
      <c r="A76">
        <v>14.8</v>
      </c>
      <c r="B76">
        <v>0.271936973360555</v>
      </c>
      <c r="C76">
        <f>SUM(B73:B79)/7</f>
        <v>0.30356398564879489</v>
      </c>
      <c r="E76">
        <v>13.8</v>
      </c>
      <c r="F76">
        <f t="shared" si="1"/>
        <v>-0.13809321153178292</v>
      </c>
    </row>
    <row r="77" spans="1:6">
      <c r="A77">
        <v>15</v>
      </c>
      <c r="B77">
        <v>0.32768521377243032</v>
      </c>
      <c r="C77">
        <f>SUM(B74:B80)/7</f>
        <v>0.27494205919611264</v>
      </c>
      <c r="E77">
        <v>14</v>
      </c>
      <c r="F77">
        <f t="shared" si="1"/>
        <v>-0.12534128338547323</v>
      </c>
    </row>
    <row r="78" spans="1:6">
      <c r="A78">
        <v>15.200000000000001</v>
      </c>
      <c r="B78">
        <v>0.14582077176780736</v>
      </c>
      <c r="C78">
        <f>SUM(B75:B81)/7</f>
        <v>0.23868696822751945</v>
      </c>
      <c r="E78">
        <v>14.200000000000001</v>
      </c>
      <c r="F78">
        <f t="shared" si="1"/>
        <v>-0.11778586480358028</v>
      </c>
    </row>
    <row r="79" spans="1:6">
      <c r="A79">
        <v>15.4</v>
      </c>
      <c r="B79">
        <v>0.23603860077720895</v>
      </c>
      <c r="C79">
        <f>SUM(B76:B82)/7</f>
        <v>0.17586658382867015</v>
      </c>
      <c r="E79">
        <v>14.4</v>
      </c>
      <c r="F79">
        <f t="shared" si="1"/>
        <v>-0.16219254355318846</v>
      </c>
    </row>
    <row r="80" spans="1:6">
      <c r="A80">
        <v>15.600000000000001</v>
      </c>
      <c r="B80">
        <v>0.1918942285125243</v>
      </c>
      <c r="C80">
        <f>SUM(B77:B83)/7</f>
        <v>0.15565172026592394</v>
      </c>
      <c r="E80">
        <v>14.600000000000001</v>
      </c>
      <c r="F80">
        <f t="shared" si="1"/>
        <v>-0.24768868841860711</v>
      </c>
    </row>
    <row r="81" spans="1:6">
      <c r="A81">
        <v>15.8</v>
      </c>
      <c r="B81">
        <v>7.8233230008481744E-2</v>
      </c>
      <c r="C81">
        <f>SUM(B78:B84)/7</f>
        <v>0.11034355899781705</v>
      </c>
      <c r="E81">
        <v>14.8</v>
      </c>
      <c r="F81">
        <f t="shared" si="1"/>
        <v>-0.20758811990398857</v>
      </c>
    </row>
    <row r="82" spans="1:6">
      <c r="A82">
        <v>16</v>
      </c>
      <c r="B82">
        <v>-2.0542931398316713E-2</v>
      </c>
      <c r="C82">
        <f>SUM(B79:B85)/7</f>
        <v>7.3817539077249153E-2</v>
      </c>
      <c r="E82">
        <v>15</v>
      </c>
      <c r="F82">
        <f t="shared" si="1"/>
        <v>-0.16380756207713262</v>
      </c>
    </row>
    <row r="83" spans="1:6">
      <c r="A83">
        <v>16.2</v>
      </c>
      <c r="B83">
        <v>0.13043292842133164</v>
      </c>
      <c r="C83">
        <f>SUM(B80:B86)/7</f>
        <v>1.410464574165886E-2</v>
      </c>
      <c r="E83">
        <v>15.200000000000001</v>
      </c>
      <c r="F83">
        <f t="shared" si="1"/>
        <v>-0.20458545297168679</v>
      </c>
    </row>
    <row r="84" spans="1:6">
      <c r="A84">
        <v>16.400000000000002</v>
      </c>
      <c r="B84">
        <v>1.0528084895682216E-2</v>
      </c>
      <c r="C84">
        <f>SUM(B81:B87)/7</f>
        <v>-4.1241347324393697E-2</v>
      </c>
      <c r="E84">
        <v>15.4</v>
      </c>
      <c r="F84">
        <f t="shared" si="1"/>
        <v>-0.24059728314039525</v>
      </c>
    </row>
    <row r="85" spans="1:6">
      <c r="A85">
        <v>16.600000000000001</v>
      </c>
      <c r="B85">
        <v>-0.10986136767616822</v>
      </c>
      <c r="C85">
        <f>SUM(B82:B88)/7</f>
        <v>-8.1301552925868811E-2</v>
      </c>
      <c r="E85">
        <v>15.600000000000001</v>
      </c>
      <c r="F85">
        <f t="shared" si="1"/>
        <v>-0.28764721600410814</v>
      </c>
    </row>
    <row r="86" spans="1:6">
      <c r="A86">
        <v>16.8</v>
      </c>
      <c r="B86">
        <v>-0.181951652571923</v>
      </c>
      <c r="C86">
        <f>SUM(B83:B89)/7</f>
        <v>-0.12036989058660408</v>
      </c>
      <c r="E86">
        <v>15.8</v>
      </c>
      <c r="F86">
        <f t="shared" si="1"/>
        <v>-0.23851549666882002</v>
      </c>
    </row>
    <row r="87" spans="1:6">
      <c r="A87">
        <v>17</v>
      </c>
      <c r="B87">
        <v>-0.19552772294984355</v>
      </c>
      <c r="C87">
        <f>SUM(B84:B90)/7</f>
        <v>-0.16621265098105084</v>
      </c>
      <c r="E87">
        <v>16</v>
      </c>
      <c r="F87">
        <f t="shared" si="1"/>
        <v>-0.19782135815552493</v>
      </c>
    </row>
    <row r="88" spans="1:6">
      <c r="A88">
        <v>17.2</v>
      </c>
      <c r="B88">
        <v>-0.20218820920184405</v>
      </c>
      <c r="C88">
        <f>SUM(B85:B91)/7</f>
        <v>-0.19881316119175146</v>
      </c>
      <c r="E88">
        <v>16.2</v>
      </c>
      <c r="F88">
        <f t="shared" si="1"/>
        <v>-0.21227774513795394</v>
      </c>
    </row>
    <row r="89" spans="1:6">
      <c r="A89">
        <v>17.400000000000002</v>
      </c>
      <c r="B89">
        <v>-0.29402129502346364</v>
      </c>
      <c r="C89">
        <f>SUM(B86:B92)/7</f>
        <v>-0.21931413247726259</v>
      </c>
      <c r="E89">
        <v>16.400000000000002</v>
      </c>
      <c r="F89">
        <f t="shared" si="1"/>
        <v>-0.19610817651286916</v>
      </c>
    </row>
    <row r="90" spans="1:6">
      <c r="A90">
        <v>17.600000000000001</v>
      </c>
      <c r="B90">
        <v>-0.19046639433979565</v>
      </c>
      <c r="C90">
        <f>SUM(B87:B93)/7</f>
        <v>-0.25091014599895006</v>
      </c>
      <c r="E90">
        <v>16.600000000000001</v>
      </c>
      <c r="F90">
        <f t="shared" si="1"/>
        <v>-0.13275370374052983</v>
      </c>
    </row>
    <row r="91" spans="1:6">
      <c r="A91">
        <v>17.8</v>
      </c>
      <c r="B91">
        <v>-0.21767548657922234</v>
      </c>
      <c r="C91">
        <f>SUM(B88:B94)/7</f>
        <v>-0.25933141647574703</v>
      </c>
      <c r="E91">
        <v>16.8</v>
      </c>
      <c r="F91">
        <f t="shared" si="1"/>
        <v>-0.13024246201799697</v>
      </c>
    </row>
    <row r="92" spans="1:6">
      <c r="A92">
        <v>18</v>
      </c>
      <c r="B92">
        <v>-0.25336816667474615</v>
      </c>
      <c r="C92">
        <f>SUM(B89:B95)/7</f>
        <v>-0.29276478003796552</v>
      </c>
      <c r="E92">
        <v>17</v>
      </c>
      <c r="F92">
        <f t="shared" si="1"/>
        <v>-0.10004320999621059</v>
      </c>
    </row>
    <row r="93" spans="1:6">
      <c r="A93">
        <v>18.2</v>
      </c>
      <c r="B93">
        <v>-0.40312374722373534</v>
      </c>
      <c r="C93">
        <f>SUM(B90:B96)/7</f>
        <v>-0.30338094252655834</v>
      </c>
      <c r="E93">
        <v>17.2</v>
      </c>
      <c r="F93">
        <f t="shared" si="1"/>
        <v>-0.10463658509753809</v>
      </c>
    </row>
    <row r="94" spans="1:6">
      <c r="A94">
        <v>18.400000000000002</v>
      </c>
      <c r="B94">
        <v>-0.25447661628742213</v>
      </c>
      <c r="C94">
        <f>SUM(B91:B97)/7</f>
        <v>-0.33600906467452341</v>
      </c>
      <c r="E94">
        <v>17.400000000000002</v>
      </c>
      <c r="F94">
        <f t="shared" si="1"/>
        <v>-0.11012381512702865</v>
      </c>
    </row>
    <row r="95" spans="1:6">
      <c r="A95">
        <v>18.600000000000001</v>
      </c>
      <c r="B95">
        <v>-0.43622175413737341</v>
      </c>
      <c r="C95">
        <f>SUM(B92:B98)/7</f>
        <v>-0.38672390024105779</v>
      </c>
      <c r="E95">
        <v>17.600000000000001</v>
      </c>
      <c r="F95">
        <f t="shared" si="1"/>
        <v>-0.1081107115913951</v>
      </c>
    </row>
    <row r="96" spans="1:6">
      <c r="A96">
        <v>18.8</v>
      </c>
      <c r="B96">
        <v>-0.36833443244361314</v>
      </c>
      <c r="C96">
        <f>SUM(B93:B99)/7</f>
        <v>-0.42418430519269307</v>
      </c>
      <c r="E96">
        <v>17.8</v>
      </c>
      <c r="F96">
        <f t="shared" si="1"/>
        <v>-0.20835739428624939</v>
      </c>
    </row>
    <row r="97" spans="1:6">
      <c r="A97">
        <v>19</v>
      </c>
      <c r="B97">
        <v>-0.41886324937555142</v>
      </c>
      <c r="C97">
        <f>SUM(B94:B100)/7</f>
        <v>-0.45330910657845119</v>
      </c>
      <c r="E97">
        <v>18</v>
      </c>
      <c r="F97">
        <f t="shared" si="1"/>
        <v>-0.22043810129542299</v>
      </c>
    </row>
    <row r="98" spans="1:6">
      <c r="A98">
        <v>19.200000000000003</v>
      </c>
      <c r="B98">
        <v>-0.5726793355449632</v>
      </c>
      <c r="C98">
        <f>SUM(B95:B101)/7</f>
        <v>-0.48447121254413478</v>
      </c>
      <c r="E98">
        <v>18.2</v>
      </c>
    </row>
    <row r="99" spans="1:6">
      <c r="A99">
        <v>19.400000000000002</v>
      </c>
      <c r="B99">
        <v>-0.51559100133619284</v>
      </c>
      <c r="C99">
        <f>SUM(B96:B102)/7</f>
        <v>-0.51467373886427958</v>
      </c>
      <c r="E99">
        <v>18.400000000000002</v>
      </c>
    </row>
    <row r="100" spans="1:6">
      <c r="A100">
        <v>19.600000000000001</v>
      </c>
      <c r="B100">
        <v>-0.60699735692404233</v>
      </c>
      <c r="E100">
        <v>18.600000000000001</v>
      </c>
    </row>
    <row r="101" spans="1:6">
      <c r="A101">
        <v>19.8</v>
      </c>
      <c r="B101">
        <v>-0.47261135804720744</v>
      </c>
      <c r="E101">
        <v>18.7</v>
      </c>
    </row>
    <row r="102" spans="1:6">
      <c r="A102">
        <v>20</v>
      </c>
      <c r="B102">
        <v>-0.64763943837838678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 with Sine</vt:lpstr>
      <vt:lpstr>Data Example</vt:lpstr>
      <vt:lpstr>Sheet3</vt:lpstr>
    </vt:vector>
  </TitlesOfParts>
  <Company>Utah Valley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Cody</cp:lastModifiedBy>
  <dcterms:created xsi:type="dcterms:W3CDTF">2014-01-09T23:37:37Z</dcterms:created>
  <dcterms:modified xsi:type="dcterms:W3CDTF">2017-08-31T03:40:08Z</dcterms:modified>
</cp:coreProperties>
</file>