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722"/>
  <workbookPr autoCompressPictures="0"/>
  <bookViews>
    <workbookView xWindow="0" yWindow="0" windowWidth="21580" windowHeight="12940"/>
  </bookViews>
  <sheets>
    <sheet name="Sheet1" sheetId="3" r:id="rId1"/>
    <sheet name="weighting" sheetId="1" r:id="rId2"/>
    <sheet name="back transform" sheetId="2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3" l="1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1" i="1"/>
  <c r="J12" i="1"/>
  <c r="J13" i="1"/>
  <c r="J14" i="1"/>
  <c r="J15" i="1"/>
  <c r="J16" i="1"/>
  <c r="J17" i="1"/>
  <c r="J18" i="1"/>
  <c r="J19" i="1"/>
  <c r="J20" i="1"/>
  <c r="J21" i="1"/>
  <c r="J22" i="1"/>
  <c r="N4" i="1"/>
  <c r="J2" i="1"/>
  <c r="J3" i="1"/>
  <c r="J4" i="1"/>
  <c r="J5" i="1"/>
  <c r="J6" i="1"/>
  <c r="J7" i="1"/>
  <c r="J8" i="1"/>
  <c r="J9" i="1"/>
  <c r="J1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O3" i="1"/>
  <c r="O4" i="1"/>
  <c r="P4" i="1"/>
  <c r="N5" i="1"/>
  <c r="O5" i="1"/>
  <c r="P5" i="1"/>
  <c r="N6" i="1"/>
  <c r="O6" i="1"/>
  <c r="P6" i="1"/>
  <c r="N3" i="1"/>
  <c r="P3" i="1"/>
  <c r="P52" i="2"/>
  <c r="P2" i="2"/>
  <c r="R2" i="2"/>
  <c r="P3" i="2"/>
  <c r="R3" i="2"/>
  <c r="P4" i="2"/>
  <c r="R4" i="2"/>
  <c r="P5" i="2"/>
  <c r="R5" i="2"/>
  <c r="P6" i="2"/>
  <c r="R6" i="2"/>
  <c r="P7" i="2"/>
  <c r="R7" i="2"/>
  <c r="P8" i="2"/>
  <c r="R8" i="2"/>
  <c r="P9" i="2"/>
  <c r="R9" i="2"/>
  <c r="P10" i="2"/>
  <c r="R10" i="2"/>
  <c r="P11" i="2"/>
  <c r="R11" i="2"/>
  <c r="P12" i="2"/>
  <c r="R12" i="2"/>
  <c r="P13" i="2"/>
  <c r="R13" i="2"/>
  <c r="P14" i="2"/>
  <c r="R14" i="2"/>
  <c r="P15" i="2"/>
  <c r="R15" i="2"/>
  <c r="P16" i="2"/>
  <c r="R16" i="2"/>
  <c r="P17" i="2"/>
  <c r="R17" i="2"/>
  <c r="P18" i="2"/>
  <c r="R18" i="2"/>
  <c r="P19" i="2"/>
  <c r="R19" i="2"/>
  <c r="P20" i="2"/>
  <c r="R20" i="2"/>
  <c r="P21" i="2"/>
  <c r="R21" i="2"/>
  <c r="P22" i="2"/>
  <c r="R22" i="2"/>
  <c r="P23" i="2"/>
  <c r="R23" i="2"/>
  <c r="P24" i="2"/>
  <c r="R24" i="2"/>
  <c r="P25" i="2"/>
  <c r="R25" i="2"/>
  <c r="P26" i="2"/>
  <c r="R26" i="2"/>
  <c r="P27" i="2"/>
  <c r="R27" i="2"/>
  <c r="P28" i="2"/>
  <c r="R28" i="2"/>
  <c r="P29" i="2"/>
  <c r="R29" i="2"/>
  <c r="P30" i="2"/>
  <c r="R30" i="2"/>
  <c r="P31" i="2"/>
  <c r="R31" i="2"/>
  <c r="P32" i="2"/>
  <c r="R32" i="2"/>
  <c r="P33" i="2"/>
  <c r="R33" i="2"/>
  <c r="P34" i="2"/>
  <c r="R34" i="2"/>
  <c r="P35" i="2"/>
  <c r="R35" i="2"/>
  <c r="P36" i="2"/>
  <c r="R36" i="2"/>
  <c r="P37" i="2"/>
  <c r="R37" i="2"/>
  <c r="P38" i="2"/>
  <c r="R38" i="2"/>
  <c r="P39" i="2"/>
  <c r="R39" i="2"/>
  <c r="P40" i="2"/>
  <c r="R40" i="2"/>
  <c r="P41" i="2"/>
  <c r="R41" i="2"/>
  <c r="P42" i="2"/>
  <c r="R42" i="2"/>
  <c r="P43" i="2"/>
  <c r="R43" i="2"/>
  <c r="P44" i="2"/>
  <c r="R44" i="2"/>
  <c r="P45" i="2"/>
  <c r="R45" i="2"/>
  <c r="P46" i="2"/>
  <c r="R46" i="2"/>
  <c r="P47" i="2"/>
  <c r="R47" i="2"/>
  <c r="P48" i="2"/>
  <c r="R48" i="2"/>
  <c r="P49" i="2"/>
  <c r="R49" i="2"/>
  <c r="P50" i="2"/>
  <c r="R50" i="2"/>
  <c r="R52" i="2"/>
  <c r="R54" i="2"/>
</calcChain>
</file>

<file path=xl/sharedStrings.xml><?xml version="1.0" encoding="utf-8"?>
<sst xmlns="http://schemas.openxmlformats.org/spreadsheetml/2006/main" count="192" uniqueCount="74">
  <si>
    <t>Obs</t>
  </si>
  <si>
    <t>State</t>
  </si>
  <si>
    <t>y</t>
  </si>
  <si>
    <t>x1</t>
  </si>
  <si>
    <t>x2</t>
  </si>
  <si>
    <t>x3</t>
  </si>
  <si>
    <t>Region</t>
  </si>
  <si>
    <t>fits</t>
  </si>
  <si>
    <t>residual</t>
  </si>
  <si>
    <t>ME</t>
  </si>
  <si>
    <t>NH</t>
  </si>
  <si>
    <t>VT</t>
  </si>
  <si>
    <t>MA</t>
  </si>
  <si>
    <t>RI</t>
  </si>
  <si>
    <t>CT</t>
  </si>
  <si>
    <t>NY</t>
  </si>
  <si>
    <t>NJ</t>
  </si>
  <si>
    <t>PA</t>
  </si>
  <si>
    <t>OH</t>
  </si>
  <si>
    <t>IN</t>
  </si>
  <si>
    <t>IL</t>
  </si>
  <si>
    <t>MI</t>
  </si>
  <si>
    <t>WI</t>
  </si>
  <si>
    <t>MN</t>
  </si>
  <si>
    <t>IA</t>
  </si>
  <si>
    <t>MO</t>
  </si>
  <si>
    <t>ND</t>
  </si>
  <si>
    <t>SD</t>
  </si>
  <si>
    <t>NB</t>
  </si>
  <si>
    <t>KS</t>
  </si>
  <si>
    <t>DE</t>
  </si>
  <si>
    <t>MD</t>
  </si>
  <si>
    <t>VA</t>
  </si>
  <si>
    <t>WV</t>
  </si>
  <si>
    <t>NC</t>
  </si>
  <si>
    <t>SC</t>
  </si>
  <si>
    <t>GA</t>
  </si>
  <si>
    <t>FL</t>
  </si>
  <si>
    <t>KY</t>
  </si>
  <si>
    <t>TN</t>
  </si>
  <si>
    <t>AL</t>
  </si>
  <si>
    <t>MS</t>
  </si>
  <si>
    <t>AR</t>
  </si>
  <si>
    <t>LA</t>
  </si>
  <si>
    <t>OK</t>
  </si>
  <si>
    <t>TX</t>
  </si>
  <si>
    <t>MT</t>
  </si>
  <si>
    <t>ID</t>
  </si>
  <si>
    <t>WY</t>
  </si>
  <si>
    <t>CO</t>
  </si>
  <si>
    <t>NM</t>
  </si>
  <si>
    <t>AZ</t>
  </si>
  <si>
    <t>UT</t>
  </si>
  <si>
    <t>NV</t>
  </si>
  <si>
    <t>WA</t>
  </si>
  <si>
    <t>OR</t>
  </si>
  <si>
    <t>CA</t>
  </si>
  <si>
    <t>HI</t>
  </si>
  <si>
    <t xml:space="preserve">σ hat squared </t>
  </si>
  <si>
    <t>SSE</t>
  </si>
  <si>
    <t>residual ^ 2</t>
  </si>
  <si>
    <t>nj</t>
  </si>
  <si>
    <t xml:space="preserve">wt </t>
  </si>
  <si>
    <t>wgt</t>
  </si>
  <si>
    <t>y_wt</t>
  </si>
  <si>
    <t>wt_recip</t>
  </si>
  <si>
    <t>x1_wt</t>
  </si>
  <si>
    <t>x2_wt</t>
  </si>
  <si>
    <t>x3_wt</t>
  </si>
  <si>
    <t>y hat</t>
  </si>
  <si>
    <t>y resid sq</t>
  </si>
  <si>
    <t xml:space="preserve">SSE = </t>
  </si>
  <si>
    <t xml:space="preserve">SSY = </t>
  </si>
  <si>
    <t xml:space="preserve">R sq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</si>
</sst>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D20" sqref="D20"/>
    </sheetView>
  </sheetViews>
  <sheetFormatPr baseColWidth="10" defaultRowHeight="14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60</v>
      </c>
    </row>
    <row r="2" spans="1:10">
      <c r="A2">
        <v>1</v>
      </c>
      <c r="B2" t="s">
        <v>9</v>
      </c>
      <c r="C2">
        <v>235</v>
      </c>
      <c r="D2">
        <v>3944</v>
      </c>
      <c r="E2">
        <v>325</v>
      </c>
      <c r="F2">
        <v>508</v>
      </c>
      <c r="G2">
        <v>1</v>
      </c>
      <c r="H2">
        <v>235.07400000000001</v>
      </c>
      <c r="I2">
        <v>-7.3499999999999996E-2</v>
      </c>
      <c r="J2">
        <f>I2^2</f>
        <v>5.4022499999999991E-3</v>
      </c>
    </row>
    <row r="3" spans="1:10">
      <c r="A3">
        <v>2</v>
      </c>
      <c r="B3" t="s">
        <v>10</v>
      </c>
      <c r="C3">
        <v>231</v>
      </c>
      <c r="D3">
        <v>4578</v>
      </c>
      <c r="E3">
        <v>323</v>
      </c>
      <c r="F3">
        <v>564</v>
      </c>
      <c r="G3">
        <v>1</v>
      </c>
      <c r="H3">
        <v>267.65800000000002</v>
      </c>
      <c r="I3">
        <v>-36.658000000000001</v>
      </c>
      <c r="J3">
        <f t="shared" ref="J3:J50" si="0">I3^2</f>
        <v>1343.8089640000001</v>
      </c>
    </row>
    <row r="4" spans="1:10">
      <c r="A4">
        <v>3</v>
      </c>
      <c r="B4" t="s">
        <v>11</v>
      </c>
      <c r="C4">
        <v>270</v>
      </c>
      <c r="D4">
        <v>4011</v>
      </c>
      <c r="E4">
        <v>328</v>
      </c>
      <c r="F4">
        <v>322</v>
      </c>
      <c r="G4">
        <v>1</v>
      </c>
      <c r="H4">
        <v>228.547</v>
      </c>
      <c r="I4">
        <v>41.453299999999999</v>
      </c>
      <c r="J4">
        <f t="shared" si="0"/>
        <v>1718.3760808899999</v>
      </c>
    </row>
    <row r="5" spans="1:10">
      <c r="A5">
        <v>4</v>
      </c>
      <c r="B5" t="s">
        <v>12</v>
      </c>
      <c r="C5">
        <v>261</v>
      </c>
      <c r="D5">
        <v>5233</v>
      </c>
      <c r="E5">
        <v>305</v>
      </c>
      <c r="F5">
        <v>846</v>
      </c>
      <c r="G5">
        <v>1</v>
      </c>
      <c r="H5">
        <v>302.161</v>
      </c>
      <c r="I5">
        <v>-41.160699999999999</v>
      </c>
      <c r="J5">
        <f t="shared" si="0"/>
        <v>1694.2032244899999</v>
      </c>
    </row>
    <row r="6" spans="1:10">
      <c r="A6">
        <v>5</v>
      </c>
      <c r="B6" t="s">
        <v>13</v>
      </c>
      <c r="C6">
        <v>300</v>
      </c>
      <c r="D6">
        <v>4780</v>
      </c>
      <c r="E6">
        <v>303</v>
      </c>
      <c r="F6">
        <v>871</v>
      </c>
      <c r="G6">
        <v>1</v>
      </c>
      <c r="H6">
        <v>280.18</v>
      </c>
      <c r="I6">
        <v>19.8203</v>
      </c>
      <c r="J6">
        <f t="shared" si="0"/>
        <v>392.84429209000001</v>
      </c>
    </row>
    <row r="7" spans="1:10">
      <c r="A7">
        <v>6</v>
      </c>
      <c r="B7" t="s">
        <v>14</v>
      </c>
      <c r="C7">
        <v>317</v>
      </c>
      <c r="D7">
        <v>5889</v>
      </c>
      <c r="E7">
        <v>307</v>
      </c>
      <c r="F7">
        <v>774</v>
      </c>
      <c r="G7">
        <v>1</v>
      </c>
      <c r="H7">
        <v>330.80599999999998</v>
      </c>
      <c r="I7">
        <v>-13.805999999999999</v>
      </c>
      <c r="J7">
        <f t="shared" si="0"/>
        <v>190.60563599999998</v>
      </c>
    </row>
    <row r="8" spans="1:10">
      <c r="A8">
        <v>7</v>
      </c>
      <c r="B8" t="s">
        <v>15</v>
      </c>
      <c r="C8">
        <v>387</v>
      </c>
      <c r="D8">
        <v>5663</v>
      </c>
      <c r="E8">
        <v>301</v>
      </c>
      <c r="F8">
        <v>856</v>
      </c>
      <c r="G8">
        <v>1</v>
      </c>
      <c r="H8">
        <v>320.04700000000003</v>
      </c>
      <c r="I8">
        <v>66.953000000000003</v>
      </c>
      <c r="J8">
        <f t="shared" si="0"/>
        <v>4482.7042090000004</v>
      </c>
    </row>
    <row r="9" spans="1:10">
      <c r="A9">
        <v>8</v>
      </c>
      <c r="B9" t="s">
        <v>16</v>
      </c>
      <c r="C9">
        <v>285</v>
      </c>
      <c r="D9">
        <v>5759</v>
      </c>
      <c r="E9">
        <v>310</v>
      </c>
      <c r="F9">
        <v>889</v>
      </c>
      <c r="G9">
        <v>1</v>
      </c>
      <c r="H9">
        <v>334.87</v>
      </c>
      <c r="I9">
        <v>-49.869700000000002</v>
      </c>
      <c r="J9">
        <f t="shared" si="0"/>
        <v>2486.9869780900003</v>
      </c>
    </row>
    <row r="10" spans="1:10">
      <c r="A10">
        <v>9</v>
      </c>
      <c r="B10" t="s">
        <v>17</v>
      </c>
      <c r="C10">
        <v>300</v>
      </c>
      <c r="D10">
        <v>4894</v>
      </c>
      <c r="E10">
        <v>300</v>
      </c>
      <c r="F10">
        <v>715</v>
      </c>
      <c r="G10">
        <v>1</v>
      </c>
      <c r="H10">
        <v>272.60500000000002</v>
      </c>
      <c r="I10">
        <v>27.395099999999999</v>
      </c>
      <c r="J10">
        <f t="shared" si="0"/>
        <v>750.49150400999997</v>
      </c>
    </row>
    <row r="11" spans="1:10">
      <c r="A11">
        <v>10</v>
      </c>
      <c r="B11" t="s">
        <v>18</v>
      </c>
      <c r="C11">
        <v>221</v>
      </c>
      <c r="D11">
        <v>5012</v>
      </c>
      <c r="E11">
        <v>324</v>
      </c>
      <c r="F11">
        <v>753</v>
      </c>
      <c r="G11">
        <v>2</v>
      </c>
      <c r="H11">
        <v>302.12799999999999</v>
      </c>
      <c r="I11">
        <v>-81.127899999999997</v>
      </c>
      <c r="J11">
        <f t="shared" si="0"/>
        <v>6581.7361584099999</v>
      </c>
    </row>
    <row r="12" spans="1:10">
      <c r="A12">
        <v>11</v>
      </c>
      <c r="B12" t="s">
        <v>19</v>
      </c>
      <c r="C12">
        <v>264</v>
      </c>
      <c r="D12">
        <v>4908</v>
      </c>
      <c r="E12">
        <v>329</v>
      </c>
      <c r="F12">
        <v>649</v>
      </c>
      <c r="G12">
        <v>2</v>
      </c>
      <c r="H12">
        <v>294.59399999999999</v>
      </c>
      <c r="I12">
        <v>-30.593699999999998</v>
      </c>
      <c r="J12">
        <f t="shared" si="0"/>
        <v>935.97447968999995</v>
      </c>
    </row>
    <row r="13" spans="1:10">
      <c r="A13">
        <v>12</v>
      </c>
      <c r="B13" t="s">
        <v>20</v>
      </c>
      <c r="C13">
        <v>308</v>
      </c>
      <c r="D13">
        <v>5753</v>
      </c>
      <c r="E13">
        <v>320</v>
      </c>
      <c r="F13">
        <v>830</v>
      </c>
      <c r="G13">
        <v>2</v>
      </c>
      <c r="H13">
        <v>339.50799999999998</v>
      </c>
      <c r="I13">
        <v>-31.508500000000002</v>
      </c>
      <c r="J13">
        <f t="shared" si="0"/>
        <v>992.78557225000009</v>
      </c>
    </row>
    <row r="14" spans="1:10">
      <c r="A14">
        <v>13</v>
      </c>
      <c r="B14" t="s">
        <v>21</v>
      </c>
      <c r="C14">
        <v>379</v>
      </c>
      <c r="D14">
        <v>5439</v>
      </c>
      <c r="E14">
        <v>337</v>
      </c>
      <c r="F14">
        <v>738</v>
      </c>
      <c r="G14">
        <v>2</v>
      </c>
      <c r="H14">
        <v>333.27699999999999</v>
      </c>
      <c r="I14">
        <v>45.722700000000003</v>
      </c>
      <c r="J14">
        <f t="shared" si="0"/>
        <v>2090.5652952900004</v>
      </c>
    </row>
    <row r="15" spans="1:10">
      <c r="A15">
        <v>14</v>
      </c>
      <c r="B15" t="s">
        <v>22</v>
      </c>
      <c r="C15">
        <v>342</v>
      </c>
      <c r="D15">
        <v>4634</v>
      </c>
      <c r="E15">
        <v>328</v>
      </c>
      <c r="F15">
        <v>659</v>
      </c>
      <c r="G15">
        <v>2</v>
      </c>
      <c r="H15">
        <v>281.142</v>
      </c>
      <c r="I15">
        <v>60.857700000000001</v>
      </c>
      <c r="J15">
        <f t="shared" si="0"/>
        <v>3703.6596492900003</v>
      </c>
    </row>
    <row r="16" spans="1:10">
      <c r="A16">
        <v>15</v>
      </c>
      <c r="B16" t="s">
        <v>23</v>
      </c>
      <c r="C16">
        <v>378</v>
      </c>
      <c r="D16">
        <v>4921</v>
      </c>
      <c r="E16">
        <v>330</v>
      </c>
      <c r="F16">
        <v>664</v>
      </c>
      <c r="G16">
        <v>2</v>
      </c>
      <c r="H16">
        <v>297.11</v>
      </c>
      <c r="I16">
        <v>80.889700000000005</v>
      </c>
      <c r="J16">
        <f t="shared" si="0"/>
        <v>6543.1435660900006</v>
      </c>
    </row>
    <row r="17" spans="1:10">
      <c r="A17">
        <v>16</v>
      </c>
      <c r="B17" t="s">
        <v>24</v>
      </c>
      <c r="C17">
        <v>232</v>
      </c>
      <c r="D17">
        <v>4869</v>
      </c>
      <c r="E17">
        <v>318</v>
      </c>
      <c r="F17">
        <v>572</v>
      </c>
      <c r="G17">
        <v>2</v>
      </c>
      <c r="H17">
        <v>277.81099999999998</v>
      </c>
      <c r="I17">
        <v>-45.811100000000003</v>
      </c>
      <c r="J17">
        <f t="shared" si="0"/>
        <v>2098.6568832100002</v>
      </c>
    </row>
    <row r="18" spans="1:10">
      <c r="A18">
        <v>17</v>
      </c>
      <c r="B18" t="s">
        <v>25</v>
      </c>
      <c r="C18">
        <v>231</v>
      </c>
      <c r="D18">
        <v>4672</v>
      </c>
      <c r="E18">
        <v>309</v>
      </c>
      <c r="F18">
        <v>701</v>
      </c>
      <c r="G18">
        <v>2</v>
      </c>
      <c r="H18">
        <v>268.93099999999998</v>
      </c>
      <c r="I18">
        <v>-37.930999999999997</v>
      </c>
      <c r="J18">
        <f t="shared" si="0"/>
        <v>1438.7607609999998</v>
      </c>
    </row>
    <row r="19" spans="1:10">
      <c r="A19">
        <v>18</v>
      </c>
      <c r="B19" t="s">
        <v>26</v>
      </c>
      <c r="C19">
        <v>246</v>
      </c>
      <c r="D19">
        <v>4782</v>
      </c>
      <c r="E19">
        <v>333</v>
      </c>
      <c r="F19">
        <v>443</v>
      </c>
      <c r="G19">
        <v>2</v>
      </c>
      <c r="H19">
        <v>278.29700000000003</v>
      </c>
      <c r="I19">
        <v>-32.2973</v>
      </c>
      <c r="J19">
        <f t="shared" si="0"/>
        <v>1043.1155872899999</v>
      </c>
    </row>
    <row r="20" spans="1:10">
      <c r="A20">
        <v>19</v>
      </c>
      <c r="B20" t="s">
        <v>27</v>
      </c>
      <c r="C20">
        <v>230</v>
      </c>
      <c r="D20">
        <v>4296</v>
      </c>
      <c r="E20">
        <v>330</v>
      </c>
      <c r="F20">
        <v>446</v>
      </c>
      <c r="G20">
        <v>2</v>
      </c>
      <c r="H20">
        <v>252.36600000000001</v>
      </c>
      <c r="I20">
        <v>-22.366299999999999</v>
      </c>
      <c r="J20">
        <f t="shared" si="0"/>
        <v>500.25137568999997</v>
      </c>
    </row>
    <row r="21" spans="1:10">
      <c r="A21">
        <v>20</v>
      </c>
      <c r="B21" t="s">
        <v>28</v>
      </c>
      <c r="C21">
        <v>268</v>
      </c>
      <c r="D21">
        <v>4827</v>
      </c>
      <c r="E21">
        <v>318</v>
      </c>
      <c r="F21">
        <v>615</v>
      </c>
      <c r="G21">
        <v>2</v>
      </c>
      <c r="H21">
        <v>278.65499999999997</v>
      </c>
      <c r="I21">
        <v>-10.6548</v>
      </c>
      <c r="J21">
        <f t="shared" si="0"/>
        <v>113.52476304</v>
      </c>
    </row>
    <row r="22" spans="1:10">
      <c r="A22">
        <v>21</v>
      </c>
      <c r="B22" t="s">
        <v>29</v>
      </c>
      <c r="C22">
        <v>337</v>
      </c>
      <c r="D22">
        <v>5057</v>
      </c>
      <c r="E22">
        <v>304</v>
      </c>
      <c r="F22">
        <v>661</v>
      </c>
      <c r="G22">
        <v>2</v>
      </c>
      <c r="H22">
        <v>280.41800000000001</v>
      </c>
      <c r="I22">
        <v>56.582299999999996</v>
      </c>
      <c r="J22">
        <f t="shared" si="0"/>
        <v>3201.5566732899997</v>
      </c>
    </row>
    <row r="23" spans="1:10">
      <c r="A23">
        <v>22</v>
      </c>
      <c r="B23" t="s">
        <v>30</v>
      </c>
      <c r="C23">
        <v>344</v>
      </c>
      <c r="D23">
        <v>5540</v>
      </c>
      <c r="E23">
        <v>328</v>
      </c>
      <c r="F23">
        <v>722</v>
      </c>
      <c r="G23">
        <v>3</v>
      </c>
      <c r="H23">
        <v>329.10399999999998</v>
      </c>
      <c r="I23">
        <v>14.896100000000001</v>
      </c>
      <c r="J23">
        <f t="shared" si="0"/>
        <v>221.89379521000001</v>
      </c>
    </row>
    <row r="24" spans="1:10">
      <c r="A24">
        <v>23</v>
      </c>
      <c r="B24" t="s">
        <v>31</v>
      </c>
      <c r="C24">
        <v>330</v>
      </c>
      <c r="D24">
        <v>5331</v>
      </c>
      <c r="E24">
        <v>323</v>
      </c>
      <c r="F24">
        <v>766</v>
      </c>
      <c r="G24">
        <v>3</v>
      </c>
      <c r="H24">
        <v>317.51499999999999</v>
      </c>
      <c r="I24">
        <v>12.485200000000001</v>
      </c>
      <c r="J24">
        <f t="shared" si="0"/>
        <v>155.88021904000001</v>
      </c>
    </row>
    <row r="25" spans="1:10">
      <c r="A25">
        <v>24</v>
      </c>
      <c r="B25" t="s">
        <v>32</v>
      </c>
      <c r="C25">
        <v>261</v>
      </c>
      <c r="D25">
        <v>4715</v>
      </c>
      <c r="E25">
        <v>317</v>
      </c>
      <c r="F25">
        <v>631</v>
      </c>
      <c r="G25">
        <v>3</v>
      </c>
      <c r="H25">
        <v>273.428</v>
      </c>
      <c r="I25">
        <v>-12.4277</v>
      </c>
      <c r="J25">
        <f t="shared" si="0"/>
        <v>154.44772728999999</v>
      </c>
    </row>
    <row r="26" spans="1:10">
      <c r="A26">
        <v>25</v>
      </c>
      <c r="B26" t="s">
        <v>33</v>
      </c>
      <c r="C26">
        <v>214</v>
      </c>
      <c r="D26">
        <v>3828</v>
      </c>
      <c r="E26">
        <v>310</v>
      </c>
      <c r="F26">
        <v>390</v>
      </c>
      <c r="G26">
        <v>3</v>
      </c>
      <c r="H26">
        <v>208.286</v>
      </c>
      <c r="I26">
        <v>5.7138</v>
      </c>
      <c r="J26">
        <f t="shared" si="0"/>
        <v>32.647510439999998</v>
      </c>
    </row>
    <row r="27" spans="1:10">
      <c r="A27">
        <v>26</v>
      </c>
      <c r="B27" t="s">
        <v>34</v>
      </c>
      <c r="C27">
        <v>245</v>
      </c>
      <c r="D27">
        <v>4120</v>
      </c>
      <c r="E27">
        <v>321</v>
      </c>
      <c r="F27">
        <v>450</v>
      </c>
      <c r="G27">
        <v>3</v>
      </c>
      <c r="H27">
        <v>236.15199999999999</v>
      </c>
      <c r="I27">
        <v>8.8484999999999996</v>
      </c>
      <c r="J27">
        <f t="shared" si="0"/>
        <v>78.295952249999999</v>
      </c>
    </row>
    <row r="28" spans="1:10">
      <c r="A28">
        <v>27</v>
      </c>
      <c r="B28" t="s">
        <v>35</v>
      </c>
      <c r="C28">
        <v>233</v>
      </c>
      <c r="D28">
        <v>3817</v>
      </c>
      <c r="E28">
        <v>342</v>
      </c>
      <c r="F28">
        <v>476</v>
      </c>
      <c r="G28">
        <v>3</v>
      </c>
      <c r="H28">
        <v>241.881</v>
      </c>
      <c r="I28">
        <v>-8.8806999999999992</v>
      </c>
      <c r="J28">
        <f t="shared" si="0"/>
        <v>78.866832489999979</v>
      </c>
    </row>
    <row r="29" spans="1:10">
      <c r="A29">
        <v>28</v>
      </c>
      <c r="B29" t="s">
        <v>36</v>
      </c>
      <c r="C29">
        <v>250</v>
      </c>
      <c r="D29">
        <v>4243</v>
      </c>
      <c r="E29">
        <v>339</v>
      </c>
      <c r="F29">
        <v>603</v>
      </c>
      <c r="G29">
        <v>3</v>
      </c>
      <c r="H29">
        <v>268.27499999999998</v>
      </c>
      <c r="I29">
        <v>-18.275500000000001</v>
      </c>
      <c r="J29">
        <f t="shared" si="0"/>
        <v>333.99390025000002</v>
      </c>
    </row>
    <row r="30" spans="1:10">
      <c r="A30">
        <v>29</v>
      </c>
      <c r="B30" t="s">
        <v>37</v>
      </c>
      <c r="C30">
        <v>243</v>
      </c>
      <c r="D30">
        <v>4647</v>
      </c>
      <c r="E30">
        <v>287</v>
      </c>
      <c r="F30">
        <v>805</v>
      </c>
      <c r="G30">
        <v>3</v>
      </c>
      <c r="H30">
        <v>255.15799999999999</v>
      </c>
      <c r="I30">
        <v>-12.1576</v>
      </c>
      <c r="J30">
        <f t="shared" si="0"/>
        <v>147.80723776000002</v>
      </c>
    </row>
    <row r="31" spans="1:10">
      <c r="A31">
        <v>30</v>
      </c>
      <c r="B31" t="s">
        <v>38</v>
      </c>
      <c r="C31">
        <v>216</v>
      </c>
      <c r="D31">
        <v>3967</v>
      </c>
      <c r="E31">
        <v>325</v>
      </c>
      <c r="F31">
        <v>523</v>
      </c>
      <c r="G31">
        <v>3</v>
      </c>
      <c r="H31">
        <v>237.18600000000001</v>
      </c>
      <c r="I31">
        <v>-21.186199999999999</v>
      </c>
      <c r="J31">
        <f t="shared" si="0"/>
        <v>448.85507043999996</v>
      </c>
    </row>
    <row r="32" spans="1:10">
      <c r="A32">
        <v>31</v>
      </c>
      <c r="B32" t="s">
        <v>39</v>
      </c>
      <c r="C32">
        <v>212</v>
      </c>
      <c r="D32">
        <v>3946</v>
      </c>
      <c r="E32">
        <v>315</v>
      </c>
      <c r="F32">
        <v>588</v>
      </c>
      <c r="G32">
        <v>3</v>
      </c>
      <c r="H32">
        <v>231.64400000000001</v>
      </c>
      <c r="I32">
        <v>-19.644200000000001</v>
      </c>
      <c r="J32">
        <f t="shared" si="0"/>
        <v>385.89459364000004</v>
      </c>
    </row>
    <row r="33" spans="1:10">
      <c r="A33">
        <v>32</v>
      </c>
      <c r="B33" t="s">
        <v>40</v>
      </c>
      <c r="C33">
        <v>208</v>
      </c>
      <c r="D33">
        <v>3724</v>
      </c>
      <c r="E33">
        <v>332</v>
      </c>
      <c r="F33">
        <v>584</v>
      </c>
      <c r="G33">
        <v>3</v>
      </c>
      <c r="H33">
        <v>235.73400000000001</v>
      </c>
      <c r="I33">
        <v>-27.733699999999999</v>
      </c>
      <c r="J33">
        <f t="shared" si="0"/>
        <v>769.15811568999993</v>
      </c>
    </row>
    <row r="34" spans="1:10">
      <c r="A34">
        <v>33</v>
      </c>
      <c r="B34" t="s">
        <v>41</v>
      </c>
      <c r="C34">
        <v>215</v>
      </c>
      <c r="D34">
        <v>3448</v>
      </c>
      <c r="E34">
        <v>358</v>
      </c>
      <c r="F34">
        <v>445</v>
      </c>
      <c r="G34">
        <v>3</v>
      </c>
      <c r="H34">
        <v>236.18100000000001</v>
      </c>
      <c r="I34">
        <v>-21.180800000000001</v>
      </c>
      <c r="J34">
        <f t="shared" si="0"/>
        <v>448.62628864000004</v>
      </c>
    </row>
    <row r="35" spans="1:10">
      <c r="A35">
        <v>34</v>
      </c>
      <c r="B35" t="s">
        <v>42</v>
      </c>
      <c r="C35">
        <v>221</v>
      </c>
      <c r="D35">
        <v>3680</v>
      </c>
      <c r="E35">
        <v>320</v>
      </c>
      <c r="F35">
        <v>500</v>
      </c>
      <c r="G35">
        <v>3</v>
      </c>
      <c r="H35">
        <v>217.35499999999999</v>
      </c>
      <c r="I35">
        <v>3.6448999999999998</v>
      </c>
      <c r="J35">
        <f t="shared" si="0"/>
        <v>13.285296009999998</v>
      </c>
    </row>
    <row r="36" spans="1:10">
      <c r="A36">
        <v>35</v>
      </c>
      <c r="B36" t="s">
        <v>43</v>
      </c>
      <c r="C36">
        <v>244</v>
      </c>
      <c r="D36">
        <v>3825</v>
      </c>
      <c r="E36">
        <v>355</v>
      </c>
      <c r="F36">
        <v>661</v>
      </c>
      <c r="G36">
        <v>3</v>
      </c>
      <c r="H36">
        <v>266.154</v>
      </c>
      <c r="I36">
        <v>-22.153600000000001</v>
      </c>
      <c r="J36">
        <f t="shared" si="0"/>
        <v>490.78199296000003</v>
      </c>
    </row>
    <row r="37" spans="1:10">
      <c r="A37">
        <v>36</v>
      </c>
      <c r="B37" t="s">
        <v>44</v>
      </c>
      <c r="C37">
        <v>234</v>
      </c>
      <c r="D37">
        <v>4189</v>
      </c>
      <c r="E37">
        <v>306</v>
      </c>
      <c r="F37">
        <v>680</v>
      </c>
      <c r="G37">
        <v>3</v>
      </c>
      <c r="H37">
        <v>241.542</v>
      </c>
      <c r="I37">
        <v>-7.5419</v>
      </c>
      <c r="J37">
        <f t="shared" si="0"/>
        <v>56.880255609999999</v>
      </c>
    </row>
    <row r="38" spans="1:10">
      <c r="A38">
        <v>37</v>
      </c>
      <c r="B38" t="s">
        <v>45</v>
      </c>
      <c r="C38">
        <v>269</v>
      </c>
      <c r="D38">
        <v>4336</v>
      </c>
      <c r="E38">
        <v>335</v>
      </c>
      <c r="F38">
        <v>797</v>
      </c>
      <c r="G38">
        <v>3</v>
      </c>
      <c r="H38">
        <v>282.17700000000002</v>
      </c>
      <c r="I38">
        <v>-13.176600000000001</v>
      </c>
      <c r="J38">
        <f t="shared" si="0"/>
        <v>173.62278756000001</v>
      </c>
    </row>
    <row r="39" spans="1:10">
      <c r="A39">
        <v>38</v>
      </c>
      <c r="B39" t="s">
        <v>46</v>
      </c>
      <c r="C39">
        <v>302</v>
      </c>
      <c r="D39">
        <v>4418</v>
      </c>
      <c r="E39">
        <v>335</v>
      </c>
      <c r="F39">
        <v>534</v>
      </c>
      <c r="G39">
        <v>4</v>
      </c>
      <c r="H39">
        <v>268.57</v>
      </c>
      <c r="I39">
        <v>33.429499999999997</v>
      </c>
      <c r="J39">
        <f t="shared" si="0"/>
        <v>1117.5314702499998</v>
      </c>
    </row>
    <row r="40" spans="1:10">
      <c r="A40">
        <v>39</v>
      </c>
      <c r="B40" t="s">
        <v>47</v>
      </c>
      <c r="C40">
        <v>268</v>
      </c>
      <c r="D40">
        <v>4323</v>
      </c>
      <c r="E40">
        <v>344</v>
      </c>
      <c r="F40">
        <v>541</v>
      </c>
      <c r="G40">
        <v>4</v>
      </c>
      <c r="H40">
        <v>272.43200000000002</v>
      </c>
      <c r="I40">
        <v>-4.4325000000000001</v>
      </c>
      <c r="J40">
        <f t="shared" si="0"/>
        <v>19.647056250000002</v>
      </c>
    </row>
    <row r="41" spans="1:10">
      <c r="A41">
        <v>40</v>
      </c>
      <c r="B41" t="s">
        <v>48</v>
      </c>
      <c r="C41">
        <v>323</v>
      </c>
      <c r="D41">
        <v>4813</v>
      </c>
      <c r="E41">
        <v>331</v>
      </c>
      <c r="F41">
        <v>605</v>
      </c>
      <c r="G41">
        <v>4</v>
      </c>
      <c r="H41">
        <v>288.84100000000001</v>
      </c>
      <c r="I41">
        <v>34.159199999999998</v>
      </c>
      <c r="J41">
        <f t="shared" si="0"/>
        <v>1166.8509446399999</v>
      </c>
    </row>
    <row r="42" spans="1:10">
      <c r="A42">
        <v>41</v>
      </c>
      <c r="B42" t="s">
        <v>49</v>
      </c>
      <c r="C42">
        <v>304</v>
      </c>
      <c r="D42">
        <v>5046</v>
      </c>
      <c r="E42">
        <v>324</v>
      </c>
      <c r="F42">
        <v>785</v>
      </c>
      <c r="G42">
        <v>4</v>
      </c>
      <c r="H42">
        <v>305.90699999999998</v>
      </c>
      <c r="I42">
        <v>-1.9072</v>
      </c>
      <c r="J42">
        <f t="shared" si="0"/>
        <v>3.63741184</v>
      </c>
    </row>
    <row r="43" spans="1:10">
      <c r="A43">
        <v>42</v>
      </c>
      <c r="B43" t="s">
        <v>50</v>
      </c>
      <c r="C43">
        <v>317</v>
      </c>
      <c r="D43">
        <v>3764</v>
      </c>
      <c r="E43">
        <v>366</v>
      </c>
      <c r="F43">
        <v>698</v>
      </c>
      <c r="G43">
        <v>4</v>
      </c>
      <c r="H43">
        <v>275.435</v>
      </c>
      <c r="I43">
        <v>41.564799999999998</v>
      </c>
      <c r="J43">
        <f t="shared" si="0"/>
        <v>1727.6325990399998</v>
      </c>
    </row>
    <row r="44" spans="1:10">
      <c r="A44">
        <v>43</v>
      </c>
      <c r="B44" t="s">
        <v>51</v>
      </c>
      <c r="C44">
        <v>332</v>
      </c>
      <c r="D44">
        <v>4504</v>
      </c>
      <c r="E44">
        <v>340</v>
      </c>
      <c r="F44">
        <v>796</v>
      </c>
      <c r="G44">
        <v>4</v>
      </c>
      <c r="H44">
        <v>294.65800000000002</v>
      </c>
      <c r="I44">
        <v>37.342199999999998</v>
      </c>
      <c r="J44">
        <f t="shared" si="0"/>
        <v>1394.4399008399998</v>
      </c>
    </row>
    <row r="45" spans="1:10">
      <c r="A45">
        <v>44</v>
      </c>
      <c r="B45" t="s">
        <v>52</v>
      </c>
      <c r="C45">
        <v>315</v>
      </c>
      <c r="D45">
        <v>4005</v>
      </c>
      <c r="E45">
        <v>378</v>
      </c>
      <c r="F45">
        <v>804</v>
      </c>
      <c r="G45">
        <v>4</v>
      </c>
      <c r="H45">
        <v>304.79700000000003</v>
      </c>
      <c r="I45">
        <v>10.202999999999999</v>
      </c>
      <c r="J45">
        <f t="shared" si="0"/>
        <v>104.10120899999998</v>
      </c>
    </row>
    <row r="46" spans="1:10">
      <c r="A46">
        <v>45</v>
      </c>
      <c r="B46" t="s">
        <v>53</v>
      </c>
      <c r="C46">
        <v>291</v>
      </c>
      <c r="D46">
        <v>5560</v>
      </c>
      <c r="E46">
        <v>330</v>
      </c>
      <c r="F46">
        <v>809</v>
      </c>
      <c r="G46">
        <v>4</v>
      </c>
      <c r="H46">
        <v>337.65499999999997</v>
      </c>
      <c r="I46">
        <v>-46.654499999999999</v>
      </c>
      <c r="J46">
        <f t="shared" si="0"/>
        <v>2176.6423702499997</v>
      </c>
    </row>
    <row r="47" spans="1:10">
      <c r="A47">
        <v>46</v>
      </c>
      <c r="B47" t="s">
        <v>54</v>
      </c>
      <c r="C47">
        <v>312</v>
      </c>
      <c r="D47">
        <v>4989</v>
      </c>
      <c r="E47">
        <v>313</v>
      </c>
      <c r="F47">
        <v>726</v>
      </c>
      <c r="G47">
        <v>4</v>
      </c>
      <c r="H47">
        <v>289.45800000000003</v>
      </c>
      <c r="I47">
        <v>22.5425</v>
      </c>
      <c r="J47">
        <f t="shared" si="0"/>
        <v>508.16430625000004</v>
      </c>
    </row>
    <row r="48" spans="1:10">
      <c r="A48">
        <v>47</v>
      </c>
      <c r="B48" t="s">
        <v>55</v>
      </c>
      <c r="C48">
        <v>316</v>
      </c>
      <c r="D48">
        <v>4697</v>
      </c>
      <c r="E48">
        <v>305</v>
      </c>
      <c r="F48">
        <v>671</v>
      </c>
      <c r="G48">
        <v>4</v>
      </c>
      <c r="H48">
        <v>264.58699999999999</v>
      </c>
      <c r="I48">
        <v>51.4131</v>
      </c>
      <c r="J48">
        <f t="shared" si="0"/>
        <v>2643.3068516100002</v>
      </c>
    </row>
    <row r="49" spans="1:10">
      <c r="A49">
        <v>48</v>
      </c>
      <c r="B49" t="s">
        <v>56</v>
      </c>
      <c r="C49">
        <v>332</v>
      </c>
      <c r="D49">
        <v>5438</v>
      </c>
      <c r="E49">
        <v>307</v>
      </c>
      <c r="F49">
        <v>909</v>
      </c>
      <c r="G49">
        <v>4</v>
      </c>
      <c r="H49">
        <v>318.04300000000001</v>
      </c>
      <c r="I49">
        <v>13.9574</v>
      </c>
      <c r="J49">
        <f t="shared" si="0"/>
        <v>194.80901476</v>
      </c>
    </row>
    <row r="50" spans="1:10">
      <c r="A50">
        <v>49</v>
      </c>
      <c r="B50" t="s">
        <v>57</v>
      </c>
      <c r="C50">
        <v>311</v>
      </c>
      <c r="D50">
        <v>5309</v>
      </c>
      <c r="E50">
        <v>333</v>
      </c>
      <c r="F50">
        <v>831</v>
      </c>
      <c r="G50">
        <v>4</v>
      </c>
      <c r="H50">
        <v>329.66300000000001</v>
      </c>
      <c r="I50">
        <v>-18.6631</v>
      </c>
      <c r="J50">
        <f t="shared" si="0"/>
        <v>348.31130160999999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workbookViewId="0">
      <selection sqref="A1:J50"/>
    </sheetView>
  </sheetViews>
  <sheetFormatPr baseColWidth="10" defaultColWidth="8.83203125" defaultRowHeight="14" x14ac:dyDescent="0"/>
  <cols>
    <col min="10" max="10" width="11" bestFit="1" customWidth="1"/>
    <col min="14" max="14" width="13.5" bestFit="1" customWidth="1"/>
    <col min="16" max="16" width="12.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60</v>
      </c>
    </row>
    <row r="2" spans="1:16">
      <c r="A2">
        <v>1</v>
      </c>
      <c r="B2" t="s">
        <v>9</v>
      </c>
      <c r="C2">
        <v>235</v>
      </c>
      <c r="D2">
        <v>3944</v>
      </c>
      <c r="E2">
        <v>325</v>
      </c>
      <c r="F2">
        <v>508</v>
      </c>
      <c r="G2">
        <v>1</v>
      </c>
      <c r="H2">
        <v>235.07400000000001</v>
      </c>
      <c r="I2">
        <v>-7.3499999999999996E-2</v>
      </c>
      <c r="J2">
        <f>I2^2</f>
        <v>5.4022499999999991E-3</v>
      </c>
      <c r="L2" t="s">
        <v>6</v>
      </c>
      <c r="M2" t="s">
        <v>61</v>
      </c>
      <c r="N2" s="1" t="s">
        <v>58</v>
      </c>
      <c r="O2" t="s">
        <v>59</v>
      </c>
      <c r="P2" t="s">
        <v>62</v>
      </c>
    </row>
    <row r="3" spans="1:16">
      <c r="A3">
        <v>2</v>
      </c>
      <c r="B3" t="s">
        <v>10</v>
      </c>
      <c r="C3">
        <v>231</v>
      </c>
      <c r="D3">
        <v>4578</v>
      </c>
      <c r="E3">
        <v>323</v>
      </c>
      <c r="F3">
        <v>564</v>
      </c>
      <c r="G3">
        <v>1</v>
      </c>
      <c r="H3">
        <v>267.65800000000002</v>
      </c>
      <c r="I3">
        <v>-36.658000000000001</v>
      </c>
      <c r="J3">
        <f t="shared" ref="J3:J50" si="0">I3^2</f>
        <v>1343.8089640000001</v>
      </c>
      <c r="L3">
        <v>1</v>
      </c>
      <c r="M3">
        <v>9</v>
      </c>
      <c r="N3">
        <f>SUM(J2:J10)/(M3-1)</f>
        <v>1632.5032863525003</v>
      </c>
      <c r="O3">
        <f>SUM(J2:J50)</f>
        <v>57699.769066979992</v>
      </c>
      <c r="P3">
        <f>SQRT(49*N3/O3)</f>
        <v>1.1774379640688895</v>
      </c>
    </row>
    <row r="4" spans="1:16">
      <c r="A4">
        <v>3</v>
      </c>
      <c r="B4" t="s">
        <v>11</v>
      </c>
      <c r="C4">
        <v>270</v>
      </c>
      <c r="D4">
        <v>4011</v>
      </c>
      <c r="E4">
        <v>328</v>
      </c>
      <c r="F4">
        <v>322</v>
      </c>
      <c r="G4">
        <v>1</v>
      </c>
      <c r="H4">
        <v>228.547</v>
      </c>
      <c r="I4">
        <v>41.453299999999999</v>
      </c>
      <c r="J4">
        <f t="shared" si="0"/>
        <v>1718.3760808899999</v>
      </c>
      <c r="L4">
        <v>2</v>
      </c>
      <c r="M4">
        <v>12</v>
      </c>
      <c r="N4">
        <f>SUM(J11:J22)/(M4-1)</f>
        <v>2658.5209785945462</v>
      </c>
      <c r="O4">
        <f>O3</f>
        <v>57699.769066979992</v>
      </c>
      <c r="P4">
        <f t="shared" ref="P4:P6" si="1">SQRT(49*N4/O4)</f>
        <v>1.5025573193093713</v>
      </c>
    </row>
    <row r="5" spans="1:16">
      <c r="A5">
        <v>4</v>
      </c>
      <c r="B5" t="s">
        <v>12</v>
      </c>
      <c r="C5">
        <v>261</v>
      </c>
      <c r="D5">
        <v>5233</v>
      </c>
      <c r="E5">
        <v>305</v>
      </c>
      <c r="F5">
        <v>846</v>
      </c>
      <c r="G5">
        <v>1</v>
      </c>
      <c r="H5">
        <v>302.161</v>
      </c>
      <c r="I5">
        <v>-41.160699999999999</v>
      </c>
      <c r="J5">
        <f t="shared" si="0"/>
        <v>1694.2032244899999</v>
      </c>
      <c r="L5">
        <v>3</v>
      </c>
      <c r="M5">
        <v>16</v>
      </c>
      <c r="N5">
        <f>SUM(J23:J38)/(M5-1)</f>
        <v>266.06250501866663</v>
      </c>
      <c r="O5">
        <f t="shared" ref="O5:O6" si="2">O4</f>
        <v>57699.769066979992</v>
      </c>
      <c r="P5">
        <f t="shared" si="1"/>
        <v>0.47533833475303106</v>
      </c>
    </row>
    <row r="6" spans="1:16">
      <c r="A6">
        <v>5</v>
      </c>
      <c r="B6" t="s">
        <v>13</v>
      </c>
      <c r="C6">
        <v>300</v>
      </c>
      <c r="D6">
        <v>4780</v>
      </c>
      <c r="E6">
        <v>303</v>
      </c>
      <c r="F6">
        <v>871</v>
      </c>
      <c r="G6">
        <v>1</v>
      </c>
      <c r="H6">
        <v>280.18</v>
      </c>
      <c r="I6">
        <v>19.8203</v>
      </c>
      <c r="J6">
        <f t="shared" si="0"/>
        <v>392.84429209000001</v>
      </c>
      <c r="L6">
        <v>4</v>
      </c>
      <c r="M6">
        <v>12</v>
      </c>
      <c r="N6">
        <f>SUM(J39:J50)/(M6-1)</f>
        <v>1036.8249487581818</v>
      </c>
      <c r="O6">
        <f t="shared" si="2"/>
        <v>57699.769066979992</v>
      </c>
      <c r="P6">
        <f t="shared" si="1"/>
        <v>0.93834754479040094</v>
      </c>
    </row>
    <row r="7" spans="1:16">
      <c r="A7">
        <v>6</v>
      </c>
      <c r="B7" t="s">
        <v>14</v>
      </c>
      <c r="C7">
        <v>317</v>
      </c>
      <c r="D7">
        <v>5889</v>
      </c>
      <c r="E7">
        <v>307</v>
      </c>
      <c r="F7">
        <v>774</v>
      </c>
      <c r="G7">
        <v>1</v>
      </c>
      <c r="H7">
        <v>330.80599999999998</v>
      </c>
      <c r="I7">
        <v>-13.805999999999999</v>
      </c>
      <c r="J7">
        <f t="shared" si="0"/>
        <v>190.60563599999998</v>
      </c>
    </row>
    <row r="8" spans="1:16">
      <c r="A8">
        <v>7</v>
      </c>
      <c r="B8" t="s">
        <v>15</v>
      </c>
      <c r="C8">
        <v>387</v>
      </c>
      <c r="D8">
        <v>5663</v>
      </c>
      <c r="E8">
        <v>301</v>
      </c>
      <c r="F8">
        <v>856</v>
      </c>
      <c r="G8">
        <v>1</v>
      </c>
      <c r="H8">
        <v>320.04700000000003</v>
      </c>
      <c r="I8">
        <v>66.953000000000003</v>
      </c>
      <c r="J8">
        <f t="shared" si="0"/>
        <v>4482.7042090000004</v>
      </c>
    </row>
    <row r="9" spans="1:16">
      <c r="A9">
        <v>8</v>
      </c>
      <c r="B9" t="s">
        <v>16</v>
      </c>
      <c r="C9">
        <v>285</v>
      </c>
      <c r="D9">
        <v>5759</v>
      </c>
      <c r="E9">
        <v>310</v>
      </c>
      <c r="F9">
        <v>889</v>
      </c>
      <c r="G9">
        <v>1</v>
      </c>
      <c r="H9">
        <v>334.87</v>
      </c>
      <c r="I9">
        <v>-49.869700000000002</v>
      </c>
      <c r="J9">
        <f t="shared" si="0"/>
        <v>2486.9869780900003</v>
      </c>
    </row>
    <row r="10" spans="1:16">
      <c r="A10">
        <v>9</v>
      </c>
      <c r="B10" t="s">
        <v>17</v>
      </c>
      <c r="C10">
        <v>300</v>
      </c>
      <c r="D10">
        <v>4894</v>
      </c>
      <c r="E10">
        <v>300</v>
      </c>
      <c r="F10">
        <v>715</v>
      </c>
      <c r="G10">
        <v>1</v>
      </c>
      <c r="H10">
        <v>272.60500000000002</v>
      </c>
      <c r="I10">
        <v>27.395099999999999</v>
      </c>
      <c r="J10">
        <f t="shared" si="0"/>
        <v>750.49150400999997</v>
      </c>
    </row>
    <row r="11" spans="1:16">
      <c r="A11">
        <v>10</v>
      </c>
      <c r="B11" t="s">
        <v>18</v>
      </c>
      <c r="C11">
        <v>221</v>
      </c>
      <c r="D11">
        <v>5012</v>
      </c>
      <c r="E11">
        <v>324</v>
      </c>
      <c r="F11">
        <v>753</v>
      </c>
      <c r="G11">
        <v>2</v>
      </c>
      <c r="H11">
        <v>302.12799999999999</v>
      </c>
      <c r="I11">
        <v>-81.127899999999997</v>
      </c>
      <c r="J11">
        <f t="shared" si="0"/>
        <v>6581.7361584099999</v>
      </c>
    </row>
    <row r="12" spans="1:16">
      <c r="A12">
        <v>11</v>
      </c>
      <c r="B12" t="s">
        <v>19</v>
      </c>
      <c r="C12">
        <v>264</v>
      </c>
      <c r="D12">
        <v>4908</v>
      </c>
      <c r="E12">
        <v>329</v>
      </c>
      <c r="F12">
        <v>649</v>
      </c>
      <c r="G12">
        <v>2</v>
      </c>
      <c r="H12">
        <v>294.59399999999999</v>
      </c>
      <c r="I12">
        <v>-30.593699999999998</v>
      </c>
      <c r="J12">
        <f t="shared" si="0"/>
        <v>935.97447968999995</v>
      </c>
    </row>
    <row r="13" spans="1:16">
      <c r="A13">
        <v>12</v>
      </c>
      <c r="B13" t="s">
        <v>20</v>
      </c>
      <c r="C13">
        <v>308</v>
      </c>
      <c r="D13">
        <v>5753</v>
      </c>
      <c r="E13">
        <v>320</v>
      </c>
      <c r="F13">
        <v>830</v>
      </c>
      <c r="G13">
        <v>2</v>
      </c>
      <c r="H13">
        <v>339.50799999999998</v>
      </c>
      <c r="I13">
        <v>-31.508500000000002</v>
      </c>
      <c r="J13">
        <f t="shared" si="0"/>
        <v>992.78557225000009</v>
      </c>
    </row>
    <row r="14" spans="1:16">
      <c r="A14">
        <v>13</v>
      </c>
      <c r="B14" t="s">
        <v>21</v>
      </c>
      <c r="C14">
        <v>379</v>
      </c>
      <c r="D14">
        <v>5439</v>
      </c>
      <c r="E14">
        <v>337</v>
      </c>
      <c r="F14">
        <v>738</v>
      </c>
      <c r="G14">
        <v>2</v>
      </c>
      <c r="H14">
        <v>333.27699999999999</v>
      </c>
      <c r="I14">
        <v>45.722700000000003</v>
      </c>
      <c r="J14">
        <f t="shared" si="0"/>
        <v>2090.5652952900004</v>
      </c>
    </row>
    <row r="15" spans="1:16">
      <c r="A15">
        <v>14</v>
      </c>
      <c r="B15" t="s">
        <v>22</v>
      </c>
      <c r="C15">
        <v>342</v>
      </c>
      <c r="D15">
        <v>4634</v>
      </c>
      <c r="E15">
        <v>328</v>
      </c>
      <c r="F15">
        <v>659</v>
      </c>
      <c r="G15">
        <v>2</v>
      </c>
      <c r="H15">
        <v>281.142</v>
      </c>
      <c r="I15">
        <v>60.857700000000001</v>
      </c>
      <c r="J15">
        <f t="shared" si="0"/>
        <v>3703.6596492900003</v>
      </c>
    </row>
    <row r="16" spans="1:16">
      <c r="A16">
        <v>15</v>
      </c>
      <c r="B16" t="s">
        <v>23</v>
      </c>
      <c r="C16">
        <v>378</v>
      </c>
      <c r="D16">
        <v>4921</v>
      </c>
      <c r="E16">
        <v>330</v>
      </c>
      <c r="F16">
        <v>664</v>
      </c>
      <c r="G16">
        <v>2</v>
      </c>
      <c r="H16">
        <v>297.11</v>
      </c>
      <c r="I16">
        <v>80.889700000000005</v>
      </c>
      <c r="J16">
        <f t="shared" si="0"/>
        <v>6543.1435660900006</v>
      </c>
    </row>
    <row r="17" spans="1:10">
      <c r="A17">
        <v>16</v>
      </c>
      <c r="B17" t="s">
        <v>24</v>
      </c>
      <c r="C17">
        <v>232</v>
      </c>
      <c r="D17">
        <v>4869</v>
      </c>
      <c r="E17">
        <v>318</v>
      </c>
      <c r="F17">
        <v>572</v>
      </c>
      <c r="G17">
        <v>2</v>
      </c>
      <c r="H17">
        <v>277.81099999999998</v>
      </c>
      <c r="I17">
        <v>-45.811100000000003</v>
      </c>
      <c r="J17">
        <f t="shared" si="0"/>
        <v>2098.6568832100002</v>
      </c>
    </row>
    <row r="18" spans="1:10">
      <c r="A18">
        <v>17</v>
      </c>
      <c r="B18" t="s">
        <v>25</v>
      </c>
      <c r="C18">
        <v>231</v>
      </c>
      <c r="D18">
        <v>4672</v>
      </c>
      <c r="E18">
        <v>309</v>
      </c>
      <c r="F18">
        <v>701</v>
      </c>
      <c r="G18">
        <v>2</v>
      </c>
      <c r="H18">
        <v>268.93099999999998</v>
      </c>
      <c r="I18">
        <v>-37.930999999999997</v>
      </c>
      <c r="J18">
        <f t="shared" si="0"/>
        <v>1438.7607609999998</v>
      </c>
    </row>
    <row r="19" spans="1:10">
      <c r="A19">
        <v>18</v>
      </c>
      <c r="B19" t="s">
        <v>26</v>
      </c>
      <c r="C19">
        <v>246</v>
      </c>
      <c r="D19">
        <v>4782</v>
      </c>
      <c r="E19">
        <v>333</v>
      </c>
      <c r="F19">
        <v>443</v>
      </c>
      <c r="G19">
        <v>2</v>
      </c>
      <c r="H19">
        <v>278.29700000000003</v>
      </c>
      <c r="I19">
        <v>-32.2973</v>
      </c>
      <c r="J19">
        <f t="shared" si="0"/>
        <v>1043.1155872899999</v>
      </c>
    </row>
    <row r="20" spans="1:10">
      <c r="A20">
        <v>19</v>
      </c>
      <c r="B20" t="s">
        <v>27</v>
      </c>
      <c r="C20">
        <v>230</v>
      </c>
      <c r="D20">
        <v>4296</v>
      </c>
      <c r="E20">
        <v>330</v>
      </c>
      <c r="F20">
        <v>446</v>
      </c>
      <c r="G20">
        <v>2</v>
      </c>
      <c r="H20">
        <v>252.36600000000001</v>
      </c>
      <c r="I20">
        <v>-22.366299999999999</v>
      </c>
      <c r="J20">
        <f t="shared" si="0"/>
        <v>500.25137568999997</v>
      </c>
    </row>
    <row r="21" spans="1:10">
      <c r="A21">
        <v>20</v>
      </c>
      <c r="B21" t="s">
        <v>28</v>
      </c>
      <c r="C21">
        <v>268</v>
      </c>
      <c r="D21">
        <v>4827</v>
      </c>
      <c r="E21">
        <v>318</v>
      </c>
      <c r="F21">
        <v>615</v>
      </c>
      <c r="G21">
        <v>2</v>
      </c>
      <c r="H21">
        <v>278.65499999999997</v>
      </c>
      <c r="I21">
        <v>-10.6548</v>
      </c>
      <c r="J21">
        <f t="shared" si="0"/>
        <v>113.52476304</v>
      </c>
    </row>
    <row r="22" spans="1:10">
      <c r="A22">
        <v>21</v>
      </c>
      <c r="B22" t="s">
        <v>29</v>
      </c>
      <c r="C22">
        <v>337</v>
      </c>
      <c r="D22">
        <v>5057</v>
      </c>
      <c r="E22">
        <v>304</v>
      </c>
      <c r="F22">
        <v>661</v>
      </c>
      <c r="G22">
        <v>2</v>
      </c>
      <c r="H22">
        <v>280.41800000000001</v>
      </c>
      <c r="I22">
        <v>56.582299999999996</v>
      </c>
      <c r="J22">
        <f t="shared" si="0"/>
        <v>3201.5566732899997</v>
      </c>
    </row>
    <row r="23" spans="1:10">
      <c r="A23">
        <v>22</v>
      </c>
      <c r="B23" t="s">
        <v>30</v>
      </c>
      <c r="C23">
        <v>344</v>
      </c>
      <c r="D23">
        <v>5540</v>
      </c>
      <c r="E23">
        <v>328</v>
      </c>
      <c r="F23">
        <v>722</v>
      </c>
      <c r="G23">
        <v>3</v>
      </c>
      <c r="H23">
        <v>329.10399999999998</v>
      </c>
      <c r="I23">
        <v>14.896100000000001</v>
      </c>
      <c r="J23">
        <f t="shared" si="0"/>
        <v>221.89379521000001</v>
      </c>
    </row>
    <row r="24" spans="1:10">
      <c r="A24">
        <v>23</v>
      </c>
      <c r="B24" t="s">
        <v>31</v>
      </c>
      <c r="C24">
        <v>330</v>
      </c>
      <c r="D24">
        <v>5331</v>
      </c>
      <c r="E24">
        <v>323</v>
      </c>
      <c r="F24">
        <v>766</v>
      </c>
      <c r="G24">
        <v>3</v>
      </c>
      <c r="H24">
        <v>317.51499999999999</v>
      </c>
      <c r="I24">
        <v>12.485200000000001</v>
      </c>
      <c r="J24">
        <f t="shared" si="0"/>
        <v>155.88021904000001</v>
      </c>
    </row>
    <row r="25" spans="1:10">
      <c r="A25">
        <v>24</v>
      </c>
      <c r="B25" t="s">
        <v>32</v>
      </c>
      <c r="C25">
        <v>261</v>
      </c>
      <c r="D25">
        <v>4715</v>
      </c>
      <c r="E25">
        <v>317</v>
      </c>
      <c r="F25">
        <v>631</v>
      </c>
      <c r="G25">
        <v>3</v>
      </c>
      <c r="H25">
        <v>273.428</v>
      </c>
      <c r="I25">
        <v>-12.4277</v>
      </c>
      <c r="J25">
        <f t="shared" si="0"/>
        <v>154.44772728999999</v>
      </c>
    </row>
    <row r="26" spans="1:10">
      <c r="A26">
        <v>25</v>
      </c>
      <c r="B26" t="s">
        <v>33</v>
      </c>
      <c r="C26">
        <v>214</v>
      </c>
      <c r="D26">
        <v>3828</v>
      </c>
      <c r="E26">
        <v>310</v>
      </c>
      <c r="F26">
        <v>390</v>
      </c>
      <c r="G26">
        <v>3</v>
      </c>
      <c r="H26">
        <v>208.286</v>
      </c>
      <c r="I26">
        <v>5.7138</v>
      </c>
      <c r="J26">
        <f t="shared" si="0"/>
        <v>32.647510439999998</v>
      </c>
    </row>
    <row r="27" spans="1:10">
      <c r="A27">
        <v>26</v>
      </c>
      <c r="B27" t="s">
        <v>34</v>
      </c>
      <c r="C27">
        <v>245</v>
      </c>
      <c r="D27">
        <v>4120</v>
      </c>
      <c r="E27">
        <v>321</v>
      </c>
      <c r="F27">
        <v>450</v>
      </c>
      <c r="G27">
        <v>3</v>
      </c>
      <c r="H27">
        <v>236.15199999999999</v>
      </c>
      <c r="I27">
        <v>8.8484999999999996</v>
      </c>
      <c r="J27">
        <f t="shared" si="0"/>
        <v>78.295952249999999</v>
      </c>
    </row>
    <row r="28" spans="1:10">
      <c r="A28">
        <v>27</v>
      </c>
      <c r="B28" t="s">
        <v>35</v>
      </c>
      <c r="C28">
        <v>233</v>
      </c>
      <c r="D28">
        <v>3817</v>
      </c>
      <c r="E28">
        <v>342</v>
      </c>
      <c r="F28">
        <v>476</v>
      </c>
      <c r="G28">
        <v>3</v>
      </c>
      <c r="H28">
        <v>241.881</v>
      </c>
      <c r="I28">
        <v>-8.8806999999999992</v>
      </c>
      <c r="J28">
        <f t="shared" si="0"/>
        <v>78.866832489999979</v>
      </c>
    </row>
    <row r="29" spans="1:10">
      <c r="A29">
        <v>28</v>
      </c>
      <c r="B29" t="s">
        <v>36</v>
      </c>
      <c r="C29">
        <v>250</v>
      </c>
      <c r="D29">
        <v>4243</v>
      </c>
      <c r="E29">
        <v>339</v>
      </c>
      <c r="F29">
        <v>603</v>
      </c>
      <c r="G29">
        <v>3</v>
      </c>
      <c r="H29">
        <v>268.27499999999998</v>
      </c>
      <c r="I29">
        <v>-18.275500000000001</v>
      </c>
      <c r="J29">
        <f t="shared" si="0"/>
        <v>333.99390025000002</v>
      </c>
    </row>
    <row r="30" spans="1:10">
      <c r="A30">
        <v>29</v>
      </c>
      <c r="B30" t="s">
        <v>37</v>
      </c>
      <c r="C30">
        <v>243</v>
      </c>
      <c r="D30">
        <v>4647</v>
      </c>
      <c r="E30">
        <v>287</v>
      </c>
      <c r="F30">
        <v>805</v>
      </c>
      <c r="G30">
        <v>3</v>
      </c>
      <c r="H30">
        <v>255.15799999999999</v>
      </c>
      <c r="I30">
        <v>-12.1576</v>
      </c>
      <c r="J30">
        <f t="shared" si="0"/>
        <v>147.80723776000002</v>
      </c>
    </row>
    <row r="31" spans="1:10">
      <c r="A31">
        <v>30</v>
      </c>
      <c r="B31" t="s">
        <v>38</v>
      </c>
      <c r="C31">
        <v>216</v>
      </c>
      <c r="D31">
        <v>3967</v>
      </c>
      <c r="E31">
        <v>325</v>
      </c>
      <c r="F31">
        <v>523</v>
      </c>
      <c r="G31">
        <v>3</v>
      </c>
      <c r="H31">
        <v>237.18600000000001</v>
      </c>
      <c r="I31">
        <v>-21.186199999999999</v>
      </c>
      <c r="J31">
        <f t="shared" si="0"/>
        <v>448.85507043999996</v>
      </c>
    </row>
    <row r="32" spans="1:10">
      <c r="A32">
        <v>31</v>
      </c>
      <c r="B32" t="s">
        <v>39</v>
      </c>
      <c r="C32">
        <v>212</v>
      </c>
      <c r="D32">
        <v>3946</v>
      </c>
      <c r="E32">
        <v>315</v>
      </c>
      <c r="F32">
        <v>588</v>
      </c>
      <c r="G32">
        <v>3</v>
      </c>
      <c r="H32">
        <v>231.64400000000001</v>
      </c>
      <c r="I32">
        <v>-19.644200000000001</v>
      </c>
      <c r="J32">
        <f t="shared" si="0"/>
        <v>385.89459364000004</v>
      </c>
    </row>
    <row r="33" spans="1:10">
      <c r="A33">
        <v>32</v>
      </c>
      <c r="B33" t="s">
        <v>40</v>
      </c>
      <c r="C33">
        <v>208</v>
      </c>
      <c r="D33">
        <v>3724</v>
      </c>
      <c r="E33">
        <v>332</v>
      </c>
      <c r="F33">
        <v>584</v>
      </c>
      <c r="G33">
        <v>3</v>
      </c>
      <c r="H33">
        <v>235.73400000000001</v>
      </c>
      <c r="I33">
        <v>-27.733699999999999</v>
      </c>
      <c r="J33">
        <f t="shared" si="0"/>
        <v>769.15811568999993</v>
      </c>
    </row>
    <row r="34" spans="1:10">
      <c r="A34">
        <v>33</v>
      </c>
      <c r="B34" t="s">
        <v>41</v>
      </c>
      <c r="C34">
        <v>215</v>
      </c>
      <c r="D34">
        <v>3448</v>
      </c>
      <c r="E34">
        <v>358</v>
      </c>
      <c r="F34">
        <v>445</v>
      </c>
      <c r="G34">
        <v>3</v>
      </c>
      <c r="H34">
        <v>236.18100000000001</v>
      </c>
      <c r="I34">
        <v>-21.180800000000001</v>
      </c>
      <c r="J34">
        <f t="shared" si="0"/>
        <v>448.62628864000004</v>
      </c>
    </row>
    <row r="35" spans="1:10">
      <c r="A35">
        <v>34</v>
      </c>
      <c r="B35" t="s">
        <v>42</v>
      </c>
      <c r="C35">
        <v>221</v>
      </c>
      <c r="D35">
        <v>3680</v>
      </c>
      <c r="E35">
        <v>320</v>
      </c>
      <c r="F35">
        <v>500</v>
      </c>
      <c r="G35">
        <v>3</v>
      </c>
      <c r="H35">
        <v>217.35499999999999</v>
      </c>
      <c r="I35">
        <v>3.6448999999999998</v>
      </c>
      <c r="J35">
        <f t="shared" si="0"/>
        <v>13.285296009999998</v>
      </c>
    </row>
    <row r="36" spans="1:10">
      <c r="A36">
        <v>35</v>
      </c>
      <c r="B36" t="s">
        <v>43</v>
      </c>
      <c r="C36">
        <v>244</v>
      </c>
      <c r="D36">
        <v>3825</v>
      </c>
      <c r="E36">
        <v>355</v>
      </c>
      <c r="F36">
        <v>661</v>
      </c>
      <c r="G36">
        <v>3</v>
      </c>
      <c r="H36">
        <v>266.154</v>
      </c>
      <c r="I36">
        <v>-22.153600000000001</v>
      </c>
      <c r="J36">
        <f t="shared" si="0"/>
        <v>490.78199296000003</v>
      </c>
    </row>
    <row r="37" spans="1:10">
      <c r="A37">
        <v>36</v>
      </c>
      <c r="B37" t="s">
        <v>44</v>
      </c>
      <c r="C37">
        <v>234</v>
      </c>
      <c r="D37">
        <v>4189</v>
      </c>
      <c r="E37">
        <v>306</v>
      </c>
      <c r="F37">
        <v>680</v>
      </c>
      <c r="G37">
        <v>3</v>
      </c>
      <c r="H37">
        <v>241.542</v>
      </c>
      <c r="I37">
        <v>-7.5419</v>
      </c>
      <c r="J37">
        <f t="shared" si="0"/>
        <v>56.880255609999999</v>
      </c>
    </row>
    <row r="38" spans="1:10">
      <c r="A38">
        <v>37</v>
      </c>
      <c r="B38" t="s">
        <v>45</v>
      </c>
      <c r="C38">
        <v>269</v>
      </c>
      <c r="D38">
        <v>4336</v>
      </c>
      <c r="E38">
        <v>335</v>
      </c>
      <c r="F38">
        <v>797</v>
      </c>
      <c r="G38">
        <v>3</v>
      </c>
      <c r="H38">
        <v>282.17700000000002</v>
      </c>
      <c r="I38">
        <v>-13.176600000000001</v>
      </c>
      <c r="J38">
        <f t="shared" si="0"/>
        <v>173.62278756000001</v>
      </c>
    </row>
    <row r="39" spans="1:10">
      <c r="A39">
        <v>38</v>
      </c>
      <c r="B39" t="s">
        <v>46</v>
      </c>
      <c r="C39">
        <v>302</v>
      </c>
      <c r="D39">
        <v>4418</v>
      </c>
      <c r="E39">
        <v>335</v>
      </c>
      <c r="F39">
        <v>534</v>
      </c>
      <c r="G39">
        <v>4</v>
      </c>
      <c r="H39">
        <v>268.57</v>
      </c>
      <c r="I39">
        <v>33.429499999999997</v>
      </c>
      <c r="J39">
        <f t="shared" si="0"/>
        <v>1117.5314702499998</v>
      </c>
    </row>
    <row r="40" spans="1:10">
      <c r="A40">
        <v>39</v>
      </c>
      <c r="B40" t="s">
        <v>47</v>
      </c>
      <c r="C40">
        <v>268</v>
      </c>
      <c r="D40">
        <v>4323</v>
      </c>
      <c r="E40">
        <v>344</v>
      </c>
      <c r="F40">
        <v>541</v>
      </c>
      <c r="G40">
        <v>4</v>
      </c>
      <c r="H40">
        <v>272.43200000000002</v>
      </c>
      <c r="I40">
        <v>-4.4325000000000001</v>
      </c>
      <c r="J40">
        <f t="shared" si="0"/>
        <v>19.647056250000002</v>
      </c>
    </row>
    <row r="41" spans="1:10">
      <c r="A41">
        <v>40</v>
      </c>
      <c r="B41" t="s">
        <v>48</v>
      </c>
      <c r="C41">
        <v>323</v>
      </c>
      <c r="D41">
        <v>4813</v>
      </c>
      <c r="E41">
        <v>331</v>
      </c>
      <c r="F41">
        <v>605</v>
      </c>
      <c r="G41">
        <v>4</v>
      </c>
      <c r="H41">
        <v>288.84100000000001</v>
      </c>
      <c r="I41">
        <v>34.159199999999998</v>
      </c>
      <c r="J41">
        <f t="shared" si="0"/>
        <v>1166.8509446399999</v>
      </c>
    </row>
    <row r="42" spans="1:10">
      <c r="A42">
        <v>41</v>
      </c>
      <c r="B42" t="s">
        <v>49</v>
      </c>
      <c r="C42">
        <v>304</v>
      </c>
      <c r="D42">
        <v>5046</v>
      </c>
      <c r="E42">
        <v>324</v>
      </c>
      <c r="F42">
        <v>785</v>
      </c>
      <c r="G42">
        <v>4</v>
      </c>
      <c r="H42">
        <v>305.90699999999998</v>
      </c>
      <c r="I42">
        <v>-1.9072</v>
      </c>
      <c r="J42">
        <f t="shared" si="0"/>
        <v>3.63741184</v>
      </c>
    </row>
    <row r="43" spans="1:10">
      <c r="A43">
        <v>42</v>
      </c>
      <c r="B43" t="s">
        <v>50</v>
      </c>
      <c r="C43">
        <v>317</v>
      </c>
      <c r="D43">
        <v>3764</v>
      </c>
      <c r="E43">
        <v>366</v>
      </c>
      <c r="F43">
        <v>698</v>
      </c>
      <c r="G43">
        <v>4</v>
      </c>
      <c r="H43">
        <v>275.435</v>
      </c>
      <c r="I43">
        <v>41.564799999999998</v>
      </c>
      <c r="J43">
        <f t="shared" si="0"/>
        <v>1727.6325990399998</v>
      </c>
    </row>
    <row r="44" spans="1:10">
      <c r="A44">
        <v>43</v>
      </c>
      <c r="B44" t="s">
        <v>51</v>
      </c>
      <c r="C44">
        <v>332</v>
      </c>
      <c r="D44">
        <v>4504</v>
      </c>
      <c r="E44">
        <v>340</v>
      </c>
      <c r="F44">
        <v>796</v>
      </c>
      <c r="G44">
        <v>4</v>
      </c>
      <c r="H44">
        <v>294.65800000000002</v>
      </c>
      <c r="I44">
        <v>37.342199999999998</v>
      </c>
      <c r="J44">
        <f t="shared" si="0"/>
        <v>1394.4399008399998</v>
      </c>
    </row>
    <row r="45" spans="1:10">
      <c r="A45">
        <v>44</v>
      </c>
      <c r="B45" t="s">
        <v>52</v>
      </c>
      <c r="C45">
        <v>315</v>
      </c>
      <c r="D45">
        <v>4005</v>
      </c>
      <c r="E45">
        <v>378</v>
      </c>
      <c r="F45">
        <v>804</v>
      </c>
      <c r="G45">
        <v>4</v>
      </c>
      <c r="H45">
        <v>304.79700000000003</v>
      </c>
      <c r="I45">
        <v>10.202999999999999</v>
      </c>
      <c r="J45">
        <f t="shared" si="0"/>
        <v>104.10120899999998</v>
      </c>
    </row>
    <row r="46" spans="1:10">
      <c r="A46">
        <v>45</v>
      </c>
      <c r="B46" t="s">
        <v>53</v>
      </c>
      <c r="C46">
        <v>291</v>
      </c>
      <c r="D46">
        <v>5560</v>
      </c>
      <c r="E46">
        <v>330</v>
      </c>
      <c r="F46">
        <v>809</v>
      </c>
      <c r="G46">
        <v>4</v>
      </c>
      <c r="H46">
        <v>337.65499999999997</v>
      </c>
      <c r="I46">
        <v>-46.654499999999999</v>
      </c>
      <c r="J46">
        <f t="shared" si="0"/>
        <v>2176.6423702499997</v>
      </c>
    </row>
    <row r="47" spans="1:10">
      <c r="A47">
        <v>46</v>
      </c>
      <c r="B47" t="s">
        <v>54</v>
      </c>
      <c r="C47">
        <v>312</v>
      </c>
      <c r="D47">
        <v>4989</v>
      </c>
      <c r="E47">
        <v>313</v>
      </c>
      <c r="F47">
        <v>726</v>
      </c>
      <c r="G47">
        <v>4</v>
      </c>
      <c r="H47">
        <v>289.45800000000003</v>
      </c>
      <c r="I47">
        <v>22.5425</v>
      </c>
      <c r="J47">
        <f t="shared" si="0"/>
        <v>508.16430625000004</v>
      </c>
    </row>
    <row r="48" spans="1:10">
      <c r="A48">
        <v>47</v>
      </c>
      <c r="B48" t="s">
        <v>55</v>
      </c>
      <c r="C48">
        <v>316</v>
      </c>
      <c r="D48">
        <v>4697</v>
      </c>
      <c r="E48">
        <v>305</v>
      </c>
      <c r="F48">
        <v>671</v>
      </c>
      <c r="G48">
        <v>4</v>
      </c>
      <c r="H48">
        <v>264.58699999999999</v>
      </c>
      <c r="I48">
        <v>51.4131</v>
      </c>
      <c r="J48">
        <f t="shared" si="0"/>
        <v>2643.3068516100002</v>
      </c>
    </row>
    <row r="49" spans="1:10">
      <c r="A49">
        <v>48</v>
      </c>
      <c r="B49" t="s">
        <v>56</v>
      </c>
      <c r="C49">
        <v>332</v>
      </c>
      <c r="D49">
        <v>5438</v>
      </c>
      <c r="E49">
        <v>307</v>
      </c>
      <c r="F49">
        <v>909</v>
      </c>
      <c r="G49">
        <v>4</v>
      </c>
      <c r="H49">
        <v>318.04300000000001</v>
      </c>
      <c r="I49">
        <v>13.9574</v>
      </c>
      <c r="J49">
        <f t="shared" si="0"/>
        <v>194.80901476</v>
      </c>
    </row>
    <row r="50" spans="1:10">
      <c r="A50">
        <v>49</v>
      </c>
      <c r="B50" t="s">
        <v>57</v>
      </c>
      <c r="C50">
        <v>311</v>
      </c>
      <c r="D50">
        <v>5309</v>
      </c>
      <c r="E50">
        <v>333</v>
      </c>
      <c r="F50">
        <v>831</v>
      </c>
      <c r="G50">
        <v>4</v>
      </c>
      <c r="H50">
        <v>329.66300000000001</v>
      </c>
      <c r="I50">
        <v>-18.6631</v>
      </c>
      <c r="J50">
        <f t="shared" si="0"/>
        <v>348.31130160999999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opLeftCell="A36" workbookViewId="0">
      <selection activeCell="D18" sqref="D18"/>
    </sheetView>
  </sheetViews>
  <sheetFormatPr baseColWidth="10" defaultColWidth="8.83203125" defaultRowHeight="14" x14ac:dyDescent="0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7</v>
      </c>
      <c r="P1" t="s">
        <v>69</v>
      </c>
      <c r="Q1" t="s">
        <v>2</v>
      </c>
      <c r="R1" t="s">
        <v>70</v>
      </c>
    </row>
    <row r="2" spans="1:18">
      <c r="A2">
        <v>1</v>
      </c>
      <c r="B2" t="s">
        <v>9</v>
      </c>
      <c r="C2">
        <v>235</v>
      </c>
      <c r="D2">
        <v>3944</v>
      </c>
      <c r="E2">
        <v>325</v>
      </c>
      <c r="F2">
        <v>508</v>
      </c>
      <c r="G2">
        <v>1</v>
      </c>
      <c r="H2">
        <v>1.1774379640999999</v>
      </c>
      <c r="I2">
        <v>199.58600000000001</v>
      </c>
      <c r="J2">
        <v>0.84930000000000005</v>
      </c>
      <c r="K2">
        <v>3349.65</v>
      </c>
      <c r="L2">
        <v>276.02300000000002</v>
      </c>
      <c r="M2">
        <v>431.45</v>
      </c>
      <c r="N2">
        <v>194.54400000000001</v>
      </c>
      <c r="P2">
        <f>N2*H2</f>
        <v>229.06349128787039</v>
      </c>
      <c r="Q2">
        <v>235</v>
      </c>
      <c r="R2">
        <f>(Q2-P2)^2</f>
        <v>35.242135689190746</v>
      </c>
    </row>
    <row r="3" spans="1:18">
      <c r="A3">
        <v>2</v>
      </c>
      <c r="B3" t="s">
        <v>10</v>
      </c>
      <c r="C3">
        <v>231</v>
      </c>
      <c r="D3">
        <v>4578</v>
      </c>
      <c r="E3">
        <v>323</v>
      </c>
      <c r="F3">
        <v>564</v>
      </c>
      <c r="G3">
        <v>1</v>
      </c>
      <c r="H3">
        <v>1.1774379640999999</v>
      </c>
      <c r="I3">
        <v>196.18899999999999</v>
      </c>
      <c r="J3">
        <v>0.84930000000000005</v>
      </c>
      <c r="K3">
        <v>3888.1</v>
      </c>
      <c r="L3">
        <v>274.32400000000001</v>
      </c>
      <c r="M3">
        <v>479.01</v>
      </c>
      <c r="N3">
        <v>228.06800000000001</v>
      </c>
      <c r="P3">
        <f t="shared" ref="P3:P50" si="0">N3*H3</f>
        <v>268.53592159635878</v>
      </c>
      <c r="Q3">
        <v>231</v>
      </c>
      <c r="R3">
        <f t="shared" ref="R3:R50" si="1">(Q3-P3)^2</f>
        <v>1408.9454100879932</v>
      </c>
    </row>
    <row r="4" spans="1:18">
      <c r="A4">
        <v>3</v>
      </c>
      <c r="B4" t="s">
        <v>11</v>
      </c>
      <c r="C4">
        <v>270</v>
      </c>
      <c r="D4">
        <v>4011</v>
      </c>
      <c r="E4">
        <v>328</v>
      </c>
      <c r="F4">
        <v>322</v>
      </c>
      <c r="G4">
        <v>1</v>
      </c>
      <c r="H4">
        <v>1.1774379640999999</v>
      </c>
      <c r="I4">
        <v>229.31100000000001</v>
      </c>
      <c r="J4">
        <v>0.84930000000000005</v>
      </c>
      <c r="K4">
        <v>3406.55</v>
      </c>
      <c r="L4">
        <v>278.57100000000003</v>
      </c>
      <c r="M4">
        <v>273.48</v>
      </c>
      <c r="N4">
        <v>195.756</v>
      </c>
      <c r="P4">
        <f t="shared" si="0"/>
        <v>230.49054610035958</v>
      </c>
      <c r="Q4">
        <v>270</v>
      </c>
      <c r="R4">
        <f t="shared" si="1"/>
        <v>1560.9969474478116</v>
      </c>
    </row>
    <row r="5" spans="1:18">
      <c r="A5">
        <v>4</v>
      </c>
      <c r="B5" t="s">
        <v>12</v>
      </c>
      <c r="C5">
        <v>261</v>
      </c>
      <c r="D5">
        <v>5233</v>
      </c>
      <c r="E5">
        <v>305</v>
      </c>
      <c r="F5">
        <v>846</v>
      </c>
      <c r="G5">
        <v>1</v>
      </c>
      <c r="H5">
        <v>1.1774379640999999</v>
      </c>
      <c r="I5">
        <v>221.66800000000001</v>
      </c>
      <c r="J5">
        <v>0.84930000000000005</v>
      </c>
      <c r="K5">
        <v>4444.3999999999996</v>
      </c>
      <c r="L5">
        <v>259.03699999999998</v>
      </c>
      <c r="M5">
        <v>718.51</v>
      </c>
      <c r="N5">
        <v>256.38099999999997</v>
      </c>
      <c r="P5">
        <f t="shared" si="0"/>
        <v>301.87272267392206</v>
      </c>
      <c r="Q5">
        <v>261</v>
      </c>
      <c r="R5">
        <f t="shared" si="1"/>
        <v>1670.5794587793421</v>
      </c>
    </row>
    <row r="6" spans="1:18">
      <c r="A6">
        <v>5</v>
      </c>
      <c r="B6" t="s">
        <v>13</v>
      </c>
      <c r="C6">
        <v>300</v>
      </c>
      <c r="D6">
        <v>4780</v>
      </c>
      <c r="E6">
        <v>303</v>
      </c>
      <c r="F6">
        <v>871</v>
      </c>
      <c r="G6">
        <v>1</v>
      </c>
      <c r="H6">
        <v>1.1774379640999999</v>
      </c>
      <c r="I6">
        <v>254.79</v>
      </c>
      <c r="J6">
        <v>0.84930000000000005</v>
      </c>
      <c r="K6">
        <v>4059.66</v>
      </c>
      <c r="L6">
        <v>257.33800000000002</v>
      </c>
      <c r="M6">
        <v>739.74</v>
      </c>
      <c r="N6">
        <v>231.47900000000001</v>
      </c>
      <c r="P6">
        <f t="shared" si="0"/>
        <v>272.55216249190391</v>
      </c>
      <c r="Q6">
        <v>300</v>
      </c>
      <c r="R6">
        <f t="shared" si="1"/>
        <v>753.3837838708464</v>
      </c>
    </row>
    <row r="7" spans="1:18">
      <c r="A7">
        <v>6</v>
      </c>
      <c r="B7" t="s">
        <v>14</v>
      </c>
      <c r="C7">
        <v>317</v>
      </c>
      <c r="D7">
        <v>5889</v>
      </c>
      <c r="E7">
        <v>307</v>
      </c>
      <c r="F7">
        <v>774</v>
      </c>
      <c r="G7">
        <v>1</v>
      </c>
      <c r="H7">
        <v>1.1774379640999999</v>
      </c>
      <c r="I7">
        <v>269.22899999999998</v>
      </c>
      <c r="J7">
        <v>0.84930000000000005</v>
      </c>
      <c r="K7">
        <v>5001.54</v>
      </c>
      <c r="L7">
        <v>260.73599999999999</v>
      </c>
      <c r="M7">
        <v>657.36</v>
      </c>
      <c r="N7">
        <v>290.89600000000002</v>
      </c>
      <c r="P7">
        <f t="shared" si="0"/>
        <v>342.51199400483358</v>
      </c>
      <c r="Q7">
        <v>317</v>
      </c>
      <c r="R7">
        <f t="shared" si="1"/>
        <v>650.86183810266459</v>
      </c>
    </row>
    <row r="8" spans="1:18">
      <c r="A8">
        <v>7</v>
      </c>
      <c r="B8" t="s">
        <v>15</v>
      </c>
      <c r="C8">
        <v>387</v>
      </c>
      <c r="D8">
        <v>5663</v>
      </c>
      <c r="E8">
        <v>301</v>
      </c>
      <c r="F8">
        <v>856</v>
      </c>
      <c r="G8">
        <v>1</v>
      </c>
      <c r="H8">
        <v>1.1774379640999999</v>
      </c>
      <c r="I8">
        <v>328.68</v>
      </c>
      <c r="J8">
        <v>0.84930000000000005</v>
      </c>
      <c r="K8">
        <v>4809.6000000000004</v>
      </c>
      <c r="L8">
        <v>255.64</v>
      </c>
      <c r="M8">
        <v>727</v>
      </c>
      <c r="N8">
        <v>276.46800000000002</v>
      </c>
      <c r="P8">
        <f t="shared" si="0"/>
        <v>325.52391905879881</v>
      </c>
      <c r="Q8">
        <v>387</v>
      </c>
      <c r="R8">
        <f t="shared" si="1"/>
        <v>3779.3085278891203</v>
      </c>
    </row>
    <row r="9" spans="1:18">
      <c r="A9">
        <v>8</v>
      </c>
      <c r="B9" t="s">
        <v>16</v>
      </c>
      <c r="C9">
        <v>285</v>
      </c>
      <c r="D9">
        <v>5759</v>
      </c>
      <c r="E9">
        <v>310</v>
      </c>
      <c r="F9">
        <v>889</v>
      </c>
      <c r="G9">
        <v>1</v>
      </c>
      <c r="H9">
        <v>1.1774379640999999</v>
      </c>
      <c r="I9">
        <v>242.05099999999999</v>
      </c>
      <c r="J9">
        <v>0.84930000000000005</v>
      </c>
      <c r="K9">
        <v>4891.13</v>
      </c>
      <c r="L9">
        <v>263.28399999999999</v>
      </c>
      <c r="M9">
        <v>755.03</v>
      </c>
      <c r="N9">
        <v>289.05200000000002</v>
      </c>
      <c r="P9">
        <f t="shared" si="0"/>
        <v>340.34079839903319</v>
      </c>
      <c r="Q9">
        <v>285</v>
      </c>
      <c r="R9">
        <f t="shared" si="1"/>
        <v>3062.6039674424346</v>
      </c>
    </row>
    <row r="10" spans="1:18">
      <c r="A10">
        <v>9</v>
      </c>
      <c r="B10" t="s">
        <v>17</v>
      </c>
      <c r="C10">
        <v>300</v>
      </c>
      <c r="D10">
        <v>4894</v>
      </c>
      <c r="E10">
        <v>300</v>
      </c>
      <c r="F10">
        <v>715</v>
      </c>
      <c r="G10">
        <v>1</v>
      </c>
      <c r="H10">
        <v>1.1774379640999999</v>
      </c>
      <c r="I10">
        <v>254.79</v>
      </c>
      <c r="J10">
        <v>0.84930000000000005</v>
      </c>
      <c r="K10">
        <v>4156.4799999999996</v>
      </c>
      <c r="L10">
        <v>254.79</v>
      </c>
      <c r="M10">
        <v>607.25</v>
      </c>
      <c r="N10">
        <v>231.46799999999999</v>
      </c>
      <c r="P10">
        <f t="shared" si="0"/>
        <v>272.53921067429877</v>
      </c>
      <c r="Q10">
        <v>300</v>
      </c>
      <c r="R10">
        <f t="shared" si="1"/>
        <v>754.0949503905465</v>
      </c>
    </row>
    <row r="11" spans="1:18">
      <c r="A11">
        <v>10</v>
      </c>
      <c r="B11" t="s">
        <v>18</v>
      </c>
      <c r="C11">
        <v>221</v>
      </c>
      <c r="D11">
        <v>5012</v>
      </c>
      <c r="E11">
        <v>324</v>
      </c>
      <c r="F11">
        <v>753</v>
      </c>
      <c r="G11">
        <v>2</v>
      </c>
      <c r="H11">
        <v>1.5025573192999999</v>
      </c>
      <c r="I11">
        <v>147.083</v>
      </c>
      <c r="J11">
        <v>0.66552999999999995</v>
      </c>
      <c r="K11">
        <v>3335.65</v>
      </c>
      <c r="L11">
        <v>215.63200000000001</v>
      </c>
      <c r="M11">
        <v>501.15</v>
      </c>
      <c r="N11">
        <v>200.98</v>
      </c>
      <c r="P11">
        <f t="shared" si="0"/>
        <v>301.98397003291399</v>
      </c>
      <c r="Q11">
        <v>221</v>
      </c>
      <c r="R11">
        <f t="shared" si="1"/>
        <v>6558.4034022919104</v>
      </c>
    </row>
    <row r="12" spans="1:18">
      <c r="A12">
        <v>11</v>
      </c>
      <c r="B12" t="s">
        <v>19</v>
      </c>
      <c r="C12">
        <v>264</v>
      </c>
      <c r="D12">
        <v>4908</v>
      </c>
      <c r="E12">
        <v>329</v>
      </c>
      <c r="F12">
        <v>649</v>
      </c>
      <c r="G12">
        <v>2</v>
      </c>
      <c r="H12">
        <v>1.5025573192999999</v>
      </c>
      <c r="I12">
        <v>175.7</v>
      </c>
      <c r="J12">
        <v>0.66552999999999995</v>
      </c>
      <c r="K12">
        <v>3266.43</v>
      </c>
      <c r="L12">
        <v>218.96</v>
      </c>
      <c r="M12">
        <v>431.93</v>
      </c>
      <c r="N12">
        <v>197.56299999999999</v>
      </c>
      <c r="P12">
        <f t="shared" si="0"/>
        <v>296.84973167286586</v>
      </c>
      <c r="Q12">
        <v>264</v>
      </c>
      <c r="R12">
        <f t="shared" si="1"/>
        <v>1079.1048709792863</v>
      </c>
    </row>
    <row r="13" spans="1:18">
      <c r="A13">
        <v>12</v>
      </c>
      <c r="B13" t="s">
        <v>20</v>
      </c>
      <c r="C13">
        <v>308</v>
      </c>
      <c r="D13">
        <v>5753</v>
      </c>
      <c r="E13">
        <v>320</v>
      </c>
      <c r="F13">
        <v>830</v>
      </c>
      <c r="G13">
        <v>2</v>
      </c>
      <c r="H13">
        <v>1.5025573192999999</v>
      </c>
      <c r="I13">
        <v>204.98400000000001</v>
      </c>
      <c r="J13">
        <v>0.66552999999999995</v>
      </c>
      <c r="K13">
        <v>3828.81</v>
      </c>
      <c r="L13">
        <v>212.97</v>
      </c>
      <c r="M13">
        <v>552.39</v>
      </c>
      <c r="N13">
        <v>230.93899999999999</v>
      </c>
      <c r="P13">
        <f t="shared" si="0"/>
        <v>346.99908476182264</v>
      </c>
      <c r="Q13">
        <v>308</v>
      </c>
      <c r="R13">
        <f t="shared" si="1"/>
        <v>1520.9286122598271</v>
      </c>
    </row>
    <row r="14" spans="1:18">
      <c r="A14">
        <v>13</v>
      </c>
      <c r="B14" t="s">
        <v>21</v>
      </c>
      <c r="C14">
        <v>379</v>
      </c>
      <c r="D14">
        <v>5439</v>
      </c>
      <c r="E14">
        <v>337</v>
      </c>
      <c r="F14">
        <v>738</v>
      </c>
      <c r="G14">
        <v>2</v>
      </c>
      <c r="H14">
        <v>1.5025573192999999</v>
      </c>
      <c r="I14">
        <v>252.23699999999999</v>
      </c>
      <c r="J14">
        <v>0.66552999999999995</v>
      </c>
      <c r="K14">
        <v>3619.83</v>
      </c>
      <c r="L14">
        <v>224.28399999999999</v>
      </c>
      <c r="M14">
        <v>491.16</v>
      </c>
      <c r="N14">
        <v>226.00299999999999</v>
      </c>
      <c r="P14">
        <f t="shared" si="0"/>
        <v>339.58246183375786</v>
      </c>
      <c r="Q14">
        <v>379</v>
      </c>
      <c r="R14">
        <f t="shared" si="1"/>
        <v>1553.7423150871557</v>
      </c>
    </row>
    <row r="15" spans="1:18">
      <c r="A15">
        <v>14</v>
      </c>
      <c r="B15" t="s">
        <v>22</v>
      </c>
      <c r="C15">
        <v>342</v>
      </c>
      <c r="D15">
        <v>4634</v>
      </c>
      <c r="E15">
        <v>328</v>
      </c>
      <c r="F15">
        <v>659</v>
      </c>
      <c r="G15">
        <v>2</v>
      </c>
      <c r="H15">
        <v>1.5025573192999999</v>
      </c>
      <c r="I15">
        <v>227.61199999999999</v>
      </c>
      <c r="J15">
        <v>0.66552999999999995</v>
      </c>
      <c r="K15">
        <v>3084.08</v>
      </c>
      <c r="L15">
        <v>218.29499999999999</v>
      </c>
      <c r="M15">
        <v>438.59</v>
      </c>
      <c r="N15">
        <v>185.78399999999999</v>
      </c>
      <c r="P15">
        <f t="shared" si="0"/>
        <v>279.15110900883116</v>
      </c>
      <c r="Q15">
        <v>342</v>
      </c>
      <c r="R15">
        <f t="shared" si="1"/>
        <v>3949.9830988198241</v>
      </c>
    </row>
    <row r="16" spans="1:18">
      <c r="A16">
        <v>15</v>
      </c>
      <c r="B16" t="s">
        <v>23</v>
      </c>
      <c r="C16">
        <v>378</v>
      </c>
      <c r="D16">
        <v>4921</v>
      </c>
      <c r="E16">
        <v>330</v>
      </c>
      <c r="F16">
        <v>664</v>
      </c>
      <c r="G16">
        <v>2</v>
      </c>
      <c r="H16">
        <v>1.5025573192999999</v>
      </c>
      <c r="I16">
        <v>251.571</v>
      </c>
      <c r="J16">
        <v>0.66552999999999995</v>
      </c>
      <c r="K16">
        <v>3275.08</v>
      </c>
      <c r="L16">
        <v>219.626</v>
      </c>
      <c r="M16">
        <v>441.91</v>
      </c>
      <c r="N16">
        <v>198.97399999999999</v>
      </c>
      <c r="P16">
        <f t="shared" si="0"/>
        <v>298.96984005039815</v>
      </c>
      <c r="Q16">
        <v>378</v>
      </c>
      <c r="R16">
        <f t="shared" si="1"/>
        <v>6245.7661816596528</v>
      </c>
    </row>
    <row r="17" spans="1:18">
      <c r="A17">
        <v>16</v>
      </c>
      <c r="B17" t="s">
        <v>24</v>
      </c>
      <c r="C17">
        <v>232</v>
      </c>
      <c r="D17">
        <v>4869</v>
      </c>
      <c r="E17">
        <v>318</v>
      </c>
      <c r="F17">
        <v>572</v>
      </c>
      <c r="G17">
        <v>2</v>
      </c>
      <c r="H17">
        <v>1.5025573192999999</v>
      </c>
      <c r="I17">
        <v>154.40299999999999</v>
      </c>
      <c r="J17">
        <v>0.66552999999999995</v>
      </c>
      <c r="K17">
        <v>3240.48</v>
      </c>
      <c r="L17">
        <v>211.63900000000001</v>
      </c>
      <c r="M17">
        <v>380.68</v>
      </c>
      <c r="N17">
        <v>188.06100000000001</v>
      </c>
      <c r="P17">
        <f t="shared" si="0"/>
        <v>282.57243202487729</v>
      </c>
      <c r="Q17">
        <v>232</v>
      </c>
      <c r="R17">
        <f t="shared" si="1"/>
        <v>2557.5708809108337</v>
      </c>
    </row>
    <row r="18" spans="1:18">
      <c r="A18">
        <v>17</v>
      </c>
      <c r="B18" t="s">
        <v>25</v>
      </c>
      <c r="C18">
        <v>231</v>
      </c>
      <c r="D18">
        <v>4672</v>
      </c>
      <c r="E18">
        <v>309</v>
      </c>
      <c r="F18">
        <v>701</v>
      </c>
      <c r="G18">
        <v>2</v>
      </c>
      <c r="H18">
        <v>1.5025573192999999</v>
      </c>
      <c r="I18">
        <v>153.738</v>
      </c>
      <c r="J18">
        <v>0.66552999999999995</v>
      </c>
      <c r="K18">
        <v>3109.37</v>
      </c>
      <c r="L18">
        <v>205.649</v>
      </c>
      <c r="M18">
        <v>466.54</v>
      </c>
      <c r="N18">
        <v>177.12</v>
      </c>
      <c r="P18">
        <f t="shared" si="0"/>
        <v>266.13295239441601</v>
      </c>
      <c r="Q18">
        <v>231</v>
      </c>
      <c r="R18">
        <f t="shared" si="1"/>
        <v>1234.3243439483015</v>
      </c>
    </row>
    <row r="19" spans="1:18">
      <c r="A19">
        <v>18</v>
      </c>
      <c r="B19" t="s">
        <v>26</v>
      </c>
      <c r="C19">
        <v>246</v>
      </c>
      <c r="D19">
        <v>4782</v>
      </c>
      <c r="E19">
        <v>333</v>
      </c>
      <c r="F19">
        <v>443</v>
      </c>
      <c r="G19">
        <v>2</v>
      </c>
      <c r="H19">
        <v>1.5025573192999999</v>
      </c>
      <c r="I19">
        <v>163.721</v>
      </c>
      <c r="J19">
        <v>0.66552999999999995</v>
      </c>
      <c r="K19">
        <v>3182.57</v>
      </c>
      <c r="L19">
        <v>221.62200000000001</v>
      </c>
      <c r="M19">
        <v>294.83</v>
      </c>
      <c r="N19">
        <v>190.68700000000001</v>
      </c>
      <c r="P19">
        <f t="shared" si="0"/>
        <v>286.51814754535911</v>
      </c>
      <c r="Q19">
        <v>246</v>
      </c>
      <c r="R19">
        <f t="shared" si="1"/>
        <v>1641.7202805074908</v>
      </c>
    </row>
    <row r="20" spans="1:18">
      <c r="A20">
        <v>19</v>
      </c>
      <c r="B20" t="s">
        <v>27</v>
      </c>
      <c r="C20">
        <v>230</v>
      </c>
      <c r="D20">
        <v>4296</v>
      </c>
      <c r="E20">
        <v>330</v>
      </c>
      <c r="F20">
        <v>446</v>
      </c>
      <c r="G20">
        <v>2</v>
      </c>
      <c r="H20">
        <v>1.5025573192999999</v>
      </c>
      <c r="I20">
        <v>153.072</v>
      </c>
      <c r="J20">
        <v>0.66552999999999995</v>
      </c>
      <c r="K20">
        <v>2859.13</v>
      </c>
      <c r="L20">
        <v>219.626</v>
      </c>
      <c r="M20">
        <v>296.83</v>
      </c>
      <c r="N20">
        <v>168.79599999999999</v>
      </c>
      <c r="P20">
        <f t="shared" si="0"/>
        <v>253.62566526856278</v>
      </c>
      <c r="Q20">
        <v>230</v>
      </c>
      <c r="R20">
        <f t="shared" si="1"/>
        <v>558.17205938217376</v>
      </c>
    </row>
    <row r="21" spans="1:18">
      <c r="A21">
        <v>20</v>
      </c>
      <c r="B21" t="s">
        <v>28</v>
      </c>
      <c r="C21">
        <v>268</v>
      </c>
      <c r="D21">
        <v>4827</v>
      </c>
      <c r="E21">
        <v>318</v>
      </c>
      <c r="F21">
        <v>615</v>
      </c>
      <c r="G21">
        <v>2</v>
      </c>
      <c r="H21">
        <v>1.5025573192999999</v>
      </c>
      <c r="I21">
        <v>178.363</v>
      </c>
      <c r="J21">
        <v>0.66552999999999995</v>
      </c>
      <c r="K21">
        <v>3212.52</v>
      </c>
      <c r="L21">
        <v>211.63900000000001</v>
      </c>
      <c r="M21">
        <v>409.3</v>
      </c>
      <c r="N21">
        <v>187.143</v>
      </c>
      <c r="P21">
        <f t="shared" si="0"/>
        <v>281.19308440575986</v>
      </c>
      <c r="Q21">
        <v>268</v>
      </c>
      <c r="R21">
        <f t="shared" si="1"/>
        <v>174.05747613750404</v>
      </c>
    </row>
    <row r="22" spans="1:18">
      <c r="A22">
        <v>21</v>
      </c>
      <c r="B22" t="s">
        <v>29</v>
      </c>
      <c r="C22">
        <v>337</v>
      </c>
      <c r="D22">
        <v>5057</v>
      </c>
      <c r="E22">
        <v>304</v>
      </c>
      <c r="F22">
        <v>661</v>
      </c>
      <c r="G22">
        <v>2</v>
      </c>
      <c r="H22">
        <v>1.5025573192999999</v>
      </c>
      <c r="I22">
        <v>224.28399999999999</v>
      </c>
      <c r="J22">
        <v>0.66552999999999995</v>
      </c>
      <c r="K22">
        <v>3365.6</v>
      </c>
      <c r="L22">
        <v>202.322</v>
      </c>
      <c r="M22">
        <v>439.92</v>
      </c>
      <c r="N22">
        <v>189.446</v>
      </c>
      <c r="P22">
        <f t="shared" si="0"/>
        <v>284.65347391210776</v>
      </c>
      <c r="Q22">
        <v>337</v>
      </c>
      <c r="R22">
        <f t="shared" si="1"/>
        <v>2740.1587934703834</v>
      </c>
    </row>
    <row r="23" spans="1:18">
      <c r="A23">
        <v>22</v>
      </c>
      <c r="B23" t="s">
        <v>30</v>
      </c>
      <c r="C23">
        <v>344</v>
      </c>
      <c r="D23">
        <v>5540</v>
      </c>
      <c r="E23">
        <v>328</v>
      </c>
      <c r="F23">
        <v>722</v>
      </c>
      <c r="G23">
        <v>3</v>
      </c>
      <c r="H23">
        <v>0.47533833479999998</v>
      </c>
      <c r="I23">
        <v>723.69500000000005</v>
      </c>
      <c r="J23">
        <v>2.1037599999999999</v>
      </c>
      <c r="K23">
        <v>11654.86</v>
      </c>
      <c r="L23">
        <v>690.03499999999997</v>
      </c>
      <c r="M23">
        <v>1518.92</v>
      </c>
      <c r="N23">
        <v>710.15300000000002</v>
      </c>
      <c r="P23">
        <f t="shared" si="0"/>
        <v>337.56294447322438</v>
      </c>
      <c r="Q23">
        <v>344</v>
      </c>
      <c r="R23">
        <f t="shared" si="1"/>
        <v>41.435683854792593</v>
      </c>
    </row>
    <row r="24" spans="1:18">
      <c r="A24">
        <v>23</v>
      </c>
      <c r="B24" t="s">
        <v>31</v>
      </c>
      <c r="C24">
        <v>330</v>
      </c>
      <c r="D24">
        <v>5331</v>
      </c>
      <c r="E24">
        <v>323</v>
      </c>
      <c r="F24">
        <v>766</v>
      </c>
      <c r="G24">
        <v>3</v>
      </c>
      <c r="H24">
        <v>0.47533833479999998</v>
      </c>
      <c r="I24">
        <v>694.24199999999996</v>
      </c>
      <c r="J24">
        <v>2.1037599999999999</v>
      </c>
      <c r="K24">
        <v>11215.17</v>
      </c>
      <c r="L24">
        <v>679.51599999999996</v>
      </c>
      <c r="M24">
        <v>1611.48</v>
      </c>
      <c r="N24">
        <v>676.17399999999998</v>
      </c>
      <c r="P24">
        <f t="shared" si="0"/>
        <v>321.41142319505519</v>
      </c>
      <c r="Q24">
        <v>330</v>
      </c>
      <c r="R24">
        <f t="shared" si="1"/>
        <v>73.763651534435951</v>
      </c>
    </row>
    <row r="25" spans="1:18">
      <c r="A25">
        <v>24</v>
      </c>
      <c r="B25" t="s">
        <v>32</v>
      </c>
      <c r="C25">
        <v>261</v>
      </c>
      <c r="D25">
        <v>4715</v>
      </c>
      <c r="E25">
        <v>317</v>
      </c>
      <c r="F25">
        <v>631</v>
      </c>
      <c r="G25">
        <v>3</v>
      </c>
      <c r="H25">
        <v>0.47533833479999998</v>
      </c>
      <c r="I25">
        <v>549.08299999999997</v>
      </c>
      <c r="J25">
        <v>2.1037599999999999</v>
      </c>
      <c r="K25">
        <v>9919.25</v>
      </c>
      <c r="L25">
        <v>666.89300000000003</v>
      </c>
      <c r="M25">
        <v>1327.48</v>
      </c>
      <c r="N25">
        <v>575.98299999999995</v>
      </c>
      <c r="P25">
        <f t="shared" si="0"/>
        <v>273.78680009310835</v>
      </c>
      <c r="Q25">
        <v>261</v>
      </c>
      <c r="R25">
        <f t="shared" si="1"/>
        <v>163.50225662111581</v>
      </c>
    </row>
    <row r="26" spans="1:18">
      <c r="A26">
        <v>25</v>
      </c>
      <c r="B26" t="s">
        <v>33</v>
      </c>
      <c r="C26">
        <v>214</v>
      </c>
      <c r="D26">
        <v>3828</v>
      </c>
      <c r="E26">
        <v>310</v>
      </c>
      <c r="F26">
        <v>390</v>
      </c>
      <c r="G26">
        <v>3</v>
      </c>
      <c r="H26">
        <v>0.47533833479999998</v>
      </c>
      <c r="I26">
        <v>450.20600000000002</v>
      </c>
      <c r="J26">
        <v>2.1037599999999999</v>
      </c>
      <c r="K26">
        <v>8053.21</v>
      </c>
      <c r="L26">
        <v>652.16700000000003</v>
      </c>
      <c r="M26">
        <v>820.47</v>
      </c>
      <c r="N26">
        <v>431.892</v>
      </c>
      <c r="P26">
        <f t="shared" si="0"/>
        <v>205.2948240934416</v>
      </c>
      <c r="Q26">
        <v>214</v>
      </c>
      <c r="R26">
        <f t="shared" si="1"/>
        <v>75.78008756412477</v>
      </c>
    </row>
    <row r="27" spans="1:18">
      <c r="A27">
        <v>26</v>
      </c>
      <c r="B27" t="s">
        <v>34</v>
      </c>
      <c r="C27">
        <v>245</v>
      </c>
      <c r="D27">
        <v>4120</v>
      </c>
      <c r="E27">
        <v>321</v>
      </c>
      <c r="F27">
        <v>450</v>
      </c>
      <c r="G27">
        <v>3</v>
      </c>
      <c r="H27">
        <v>0.47533833479999998</v>
      </c>
      <c r="I27">
        <v>515.42200000000003</v>
      </c>
      <c r="J27">
        <v>2.1037599999999999</v>
      </c>
      <c r="K27">
        <v>8667.51</v>
      </c>
      <c r="L27">
        <v>675.30799999999999</v>
      </c>
      <c r="M27">
        <v>946.69</v>
      </c>
      <c r="N27">
        <v>494.13900000000001</v>
      </c>
      <c r="P27">
        <f t="shared" si="0"/>
        <v>234.8832094197372</v>
      </c>
      <c r="Q27">
        <v>245</v>
      </c>
      <c r="R27">
        <f t="shared" si="1"/>
        <v>102.34945164489415</v>
      </c>
    </row>
    <row r="28" spans="1:18">
      <c r="A28">
        <v>27</v>
      </c>
      <c r="B28" t="s">
        <v>35</v>
      </c>
      <c r="C28">
        <v>233</v>
      </c>
      <c r="D28">
        <v>3817</v>
      </c>
      <c r="E28">
        <v>342</v>
      </c>
      <c r="F28">
        <v>476</v>
      </c>
      <c r="G28">
        <v>3</v>
      </c>
      <c r="H28">
        <v>0.47533833479999998</v>
      </c>
      <c r="I28">
        <v>490.17700000000002</v>
      </c>
      <c r="J28">
        <v>2.1037599999999999</v>
      </c>
      <c r="K28">
        <v>8030.07</v>
      </c>
      <c r="L28">
        <v>719.48800000000006</v>
      </c>
      <c r="M28">
        <v>1001.39</v>
      </c>
      <c r="N28">
        <v>494.51799999999997</v>
      </c>
      <c r="P28">
        <f t="shared" si="0"/>
        <v>235.06336264862637</v>
      </c>
      <c r="Q28">
        <v>233</v>
      </c>
      <c r="R28">
        <f t="shared" si="1"/>
        <v>4.2574654197464143</v>
      </c>
    </row>
    <row r="29" spans="1:18">
      <c r="A29">
        <v>28</v>
      </c>
      <c r="B29" t="s">
        <v>36</v>
      </c>
      <c r="C29">
        <v>250</v>
      </c>
      <c r="D29">
        <v>4243</v>
      </c>
      <c r="E29">
        <v>339</v>
      </c>
      <c r="F29">
        <v>603</v>
      </c>
      <c r="G29">
        <v>3</v>
      </c>
      <c r="H29">
        <v>0.47533833479999998</v>
      </c>
      <c r="I29">
        <v>525.94100000000003</v>
      </c>
      <c r="J29">
        <v>2.1037599999999999</v>
      </c>
      <c r="K29">
        <v>8926.27</v>
      </c>
      <c r="L29">
        <v>713.17600000000004</v>
      </c>
      <c r="M29">
        <v>1268.57</v>
      </c>
      <c r="N29">
        <v>552.70699999999999</v>
      </c>
      <c r="P29">
        <f t="shared" si="0"/>
        <v>262.72282501230359</v>
      </c>
      <c r="Q29">
        <v>250</v>
      </c>
      <c r="R29">
        <f t="shared" si="1"/>
        <v>161.8702762936978</v>
      </c>
    </row>
    <row r="30" spans="1:18">
      <c r="A30">
        <v>29</v>
      </c>
      <c r="B30" t="s">
        <v>37</v>
      </c>
      <c r="C30">
        <v>243</v>
      </c>
      <c r="D30">
        <v>4647</v>
      </c>
      <c r="E30">
        <v>287</v>
      </c>
      <c r="F30">
        <v>805</v>
      </c>
      <c r="G30">
        <v>3</v>
      </c>
      <c r="H30">
        <v>0.47533833479999998</v>
      </c>
      <c r="I30">
        <v>511.21499999999997</v>
      </c>
      <c r="J30">
        <v>2.1037599999999999</v>
      </c>
      <c r="K30">
        <v>9776.19</v>
      </c>
      <c r="L30">
        <v>603.78</v>
      </c>
      <c r="M30">
        <v>1693.53</v>
      </c>
      <c r="N30">
        <v>522.47500000000002</v>
      </c>
      <c r="P30">
        <f t="shared" si="0"/>
        <v>248.35239647463001</v>
      </c>
      <c r="Q30">
        <v>243</v>
      </c>
      <c r="R30">
        <f t="shared" si="1"/>
        <v>28.648148021631783</v>
      </c>
    </row>
    <row r="31" spans="1:18">
      <c r="A31">
        <v>30</v>
      </c>
      <c r="B31" t="s">
        <v>38</v>
      </c>
      <c r="C31">
        <v>216</v>
      </c>
      <c r="D31">
        <v>3967</v>
      </c>
      <c r="E31">
        <v>325</v>
      </c>
      <c r="F31">
        <v>523</v>
      </c>
      <c r="G31">
        <v>3</v>
      </c>
      <c r="H31">
        <v>0.47533833479999998</v>
      </c>
      <c r="I31">
        <v>454.41300000000001</v>
      </c>
      <c r="J31">
        <v>2.1037599999999999</v>
      </c>
      <c r="K31">
        <v>8345.6299999999992</v>
      </c>
      <c r="L31">
        <v>683.72400000000005</v>
      </c>
      <c r="M31">
        <v>1100.27</v>
      </c>
      <c r="N31">
        <v>485.83100000000002</v>
      </c>
      <c r="P31">
        <f t="shared" si="0"/>
        <v>230.9340985342188</v>
      </c>
      <c r="Q31">
        <v>216</v>
      </c>
      <c r="R31">
        <f t="shared" si="1"/>
        <v>223.02729902975625</v>
      </c>
    </row>
    <row r="32" spans="1:18">
      <c r="A32">
        <v>31</v>
      </c>
      <c r="B32" t="s">
        <v>39</v>
      </c>
      <c r="C32">
        <v>212</v>
      </c>
      <c r="D32">
        <v>3946</v>
      </c>
      <c r="E32">
        <v>315</v>
      </c>
      <c r="F32">
        <v>588</v>
      </c>
      <c r="G32">
        <v>3</v>
      </c>
      <c r="H32">
        <v>0.47533833479999998</v>
      </c>
      <c r="I32">
        <v>445.99799999999999</v>
      </c>
      <c r="J32">
        <v>2.1037599999999999</v>
      </c>
      <c r="K32">
        <v>8301.4599999999991</v>
      </c>
      <c r="L32">
        <v>662.68600000000004</v>
      </c>
      <c r="M32">
        <v>1237.01</v>
      </c>
      <c r="N32">
        <v>468.64</v>
      </c>
      <c r="P32">
        <f t="shared" si="0"/>
        <v>222.76255722067199</v>
      </c>
      <c r="Q32">
        <v>212</v>
      </c>
      <c r="R32">
        <f t="shared" si="1"/>
        <v>115.83263792823887</v>
      </c>
    </row>
    <row r="33" spans="1:18">
      <c r="A33">
        <v>32</v>
      </c>
      <c r="B33" t="s">
        <v>40</v>
      </c>
      <c r="C33">
        <v>208</v>
      </c>
      <c r="D33">
        <v>3724</v>
      </c>
      <c r="E33">
        <v>332</v>
      </c>
      <c r="F33">
        <v>584</v>
      </c>
      <c r="G33">
        <v>3</v>
      </c>
      <c r="H33">
        <v>0.47533833479999998</v>
      </c>
      <c r="I33">
        <v>437.58300000000003</v>
      </c>
      <c r="J33">
        <v>2.1037599999999999</v>
      </c>
      <c r="K33">
        <v>7834.42</v>
      </c>
      <c r="L33">
        <v>698.45</v>
      </c>
      <c r="M33">
        <v>1228.5999999999999</v>
      </c>
      <c r="N33">
        <v>470.48200000000003</v>
      </c>
      <c r="P33">
        <f t="shared" si="0"/>
        <v>223.63813043337362</v>
      </c>
      <c r="Q33">
        <v>208</v>
      </c>
      <c r="R33">
        <f t="shared" si="1"/>
        <v>244.55112345120614</v>
      </c>
    </row>
    <row r="34" spans="1:18">
      <c r="A34">
        <v>33</v>
      </c>
      <c r="B34" t="s">
        <v>41</v>
      </c>
      <c r="C34">
        <v>215</v>
      </c>
      <c r="D34">
        <v>3448</v>
      </c>
      <c r="E34">
        <v>358</v>
      </c>
      <c r="F34">
        <v>445</v>
      </c>
      <c r="G34">
        <v>3</v>
      </c>
      <c r="H34">
        <v>0.47533833479999998</v>
      </c>
      <c r="I34">
        <v>452.30900000000003</v>
      </c>
      <c r="J34">
        <v>2.1037599999999999</v>
      </c>
      <c r="K34">
        <v>7253.78</v>
      </c>
      <c r="L34">
        <v>753.14800000000002</v>
      </c>
      <c r="M34">
        <v>936.18</v>
      </c>
      <c r="N34">
        <v>473.56200000000001</v>
      </c>
      <c r="P34">
        <f t="shared" si="0"/>
        <v>225.10217250455759</v>
      </c>
      <c r="Q34">
        <v>215</v>
      </c>
      <c r="R34">
        <f t="shared" si="1"/>
        <v>102.0538893118393</v>
      </c>
    </row>
    <row r="35" spans="1:18">
      <c r="A35">
        <v>34</v>
      </c>
      <c r="B35" t="s">
        <v>42</v>
      </c>
      <c r="C35">
        <v>221</v>
      </c>
      <c r="D35">
        <v>3680</v>
      </c>
      <c r="E35">
        <v>320</v>
      </c>
      <c r="F35">
        <v>500</v>
      </c>
      <c r="G35">
        <v>3</v>
      </c>
      <c r="H35">
        <v>0.47533833479999998</v>
      </c>
      <c r="I35">
        <v>464.93200000000002</v>
      </c>
      <c r="J35">
        <v>2.1037599999999999</v>
      </c>
      <c r="K35">
        <v>7741.85</v>
      </c>
      <c r="L35">
        <v>673.20500000000004</v>
      </c>
      <c r="M35">
        <v>1051.8800000000001</v>
      </c>
      <c r="N35">
        <v>437.52499999999998</v>
      </c>
      <c r="P35">
        <f t="shared" si="0"/>
        <v>207.97240493336997</v>
      </c>
      <c r="Q35">
        <v>221</v>
      </c>
      <c r="R35">
        <f t="shared" si="1"/>
        <v>169.71823322008302</v>
      </c>
    </row>
    <row r="36" spans="1:18">
      <c r="A36">
        <v>35</v>
      </c>
      <c r="B36" t="s">
        <v>43</v>
      </c>
      <c r="C36">
        <v>244</v>
      </c>
      <c r="D36">
        <v>3825</v>
      </c>
      <c r="E36">
        <v>355</v>
      </c>
      <c r="F36">
        <v>661</v>
      </c>
      <c r="G36">
        <v>3</v>
      </c>
      <c r="H36">
        <v>0.47533833479999998</v>
      </c>
      <c r="I36">
        <v>513.31899999999996</v>
      </c>
      <c r="J36">
        <v>2.1037599999999999</v>
      </c>
      <c r="K36">
        <v>8046.9</v>
      </c>
      <c r="L36">
        <v>746.83600000000001</v>
      </c>
      <c r="M36">
        <v>1390.59</v>
      </c>
      <c r="N36">
        <v>530.72900000000004</v>
      </c>
      <c r="P36">
        <f t="shared" si="0"/>
        <v>252.27583909006921</v>
      </c>
      <c r="Q36">
        <v>244</v>
      </c>
      <c r="R36">
        <f t="shared" si="1"/>
        <v>68.489512644717607</v>
      </c>
    </row>
    <row r="37" spans="1:18">
      <c r="A37">
        <v>36</v>
      </c>
      <c r="B37" t="s">
        <v>44</v>
      </c>
      <c r="C37">
        <v>234</v>
      </c>
      <c r="D37">
        <v>4189</v>
      </c>
      <c r="E37">
        <v>306</v>
      </c>
      <c r="F37">
        <v>680</v>
      </c>
      <c r="G37">
        <v>3</v>
      </c>
      <c r="H37">
        <v>0.47533833479999998</v>
      </c>
      <c r="I37">
        <v>492.28100000000001</v>
      </c>
      <c r="J37">
        <v>2.1037599999999999</v>
      </c>
      <c r="K37">
        <v>8812.67</v>
      </c>
      <c r="L37">
        <v>643.75199999999995</v>
      </c>
      <c r="M37">
        <v>1430.56</v>
      </c>
      <c r="N37">
        <v>489.62099999999998</v>
      </c>
      <c r="P37">
        <f t="shared" si="0"/>
        <v>232.7356308231108</v>
      </c>
      <c r="Q37">
        <v>234</v>
      </c>
      <c r="R37">
        <f t="shared" si="1"/>
        <v>1.5986294154674834</v>
      </c>
    </row>
    <row r="38" spans="1:18">
      <c r="A38">
        <v>37</v>
      </c>
      <c r="B38" t="s">
        <v>45</v>
      </c>
      <c r="C38">
        <v>269</v>
      </c>
      <c r="D38">
        <v>4336</v>
      </c>
      <c r="E38">
        <v>335</v>
      </c>
      <c r="F38">
        <v>797</v>
      </c>
      <c r="G38">
        <v>3</v>
      </c>
      <c r="H38">
        <v>0.47533833479999998</v>
      </c>
      <c r="I38">
        <v>565.91300000000001</v>
      </c>
      <c r="J38">
        <v>2.1037599999999999</v>
      </c>
      <c r="K38">
        <v>9121.92</v>
      </c>
      <c r="L38">
        <v>704.76099999999997</v>
      </c>
      <c r="M38">
        <v>1676.7</v>
      </c>
      <c r="N38">
        <v>569.37800000000004</v>
      </c>
      <c r="P38">
        <f t="shared" si="0"/>
        <v>270.64719039175441</v>
      </c>
      <c r="Q38">
        <v>269</v>
      </c>
      <c r="R38">
        <f t="shared" si="1"/>
        <v>2.7132361866880363</v>
      </c>
    </row>
    <row r="39" spans="1:18">
      <c r="A39">
        <v>38</v>
      </c>
      <c r="B39" t="s">
        <v>46</v>
      </c>
      <c r="C39">
        <v>302</v>
      </c>
      <c r="D39">
        <v>4418</v>
      </c>
      <c r="E39">
        <v>335</v>
      </c>
      <c r="F39">
        <v>534</v>
      </c>
      <c r="G39">
        <v>4</v>
      </c>
      <c r="H39">
        <v>0.93834754480000004</v>
      </c>
      <c r="I39">
        <v>321.84199999999998</v>
      </c>
      <c r="J39">
        <v>1.0657000000000001</v>
      </c>
      <c r="K39">
        <v>4708.28</v>
      </c>
      <c r="L39">
        <v>357.01100000000002</v>
      </c>
      <c r="M39">
        <v>569.09</v>
      </c>
      <c r="N39">
        <v>285.78100000000001</v>
      </c>
      <c r="P39">
        <f t="shared" si="0"/>
        <v>268.16189970048885</v>
      </c>
      <c r="Q39">
        <v>302</v>
      </c>
      <c r="R39">
        <f t="shared" si="1"/>
        <v>1145.0170318797768</v>
      </c>
    </row>
    <row r="40" spans="1:18">
      <c r="A40">
        <v>39</v>
      </c>
      <c r="B40" t="s">
        <v>47</v>
      </c>
      <c r="C40">
        <v>268</v>
      </c>
      <c r="D40">
        <v>4323</v>
      </c>
      <c r="E40">
        <v>344</v>
      </c>
      <c r="F40">
        <v>541</v>
      </c>
      <c r="G40">
        <v>4</v>
      </c>
      <c r="H40">
        <v>0.93834754480000004</v>
      </c>
      <c r="I40">
        <v>285.608</v>
      </c>
      <c r="J40">
        <v>1.0657000000000001</v>
      </c>
      <c r="K40">
        <v>4607.04</v>
      </c>
      <c r="L40">
        <v>366.60199999999998</v>
      </c>
      <c r="M40">
        <v>576.54999999999995</v>
      </c>
      <c r="N40">
        <v>288.05599999999998</v>
      </c>
      <c r="P40">
        <f t="shared" si="0"/>
        <v>270.2966403649088</v>
      </c>
      <c r="Q40">
        <v>268</v>
      </c>
      <c r="R40">
        <f t="shared" si="1"/>
        <v>5.2745569657284097</v>
      </c>
    </row>
    <row r="41" spans="1:18">
      <c r="A41">
        <v>40</v>
      </c>
      <c r="B41" t="s">
        <v>48</v>
      </c>
      <c r="C41">
        <v>323</v>
      </c>
      <c r="D41">
        <v>4813</v>
      </c>
      <c r="E41">
        <v>331</v>
      </c>
      <c r="F41">
        <v>605</v>
      </c>
      <c r="G41">
        <v>4</v>
      </c>
      <c r="H41">
        <v>0.93834754480000004</v>
      </c>
      <c r="I41">
        <v>344.22199999999998</v>
      </c>
      <c r="J41">
        <v>1.0657000000000001</v>
      </c>
      <c r="K41">
        <v>5129.2299999999996</v>
      </c>
      <c r="L41">
        <v>352.74799999999999</v>
      </c>
      <c r="M41">
        <v>644.75</v>
      </c>
      <c r="N41">
        <v>310.53699999999998</v>
      </c>
      <c r="P41">
        <f t="shared" si="0"/>
        <v>291.39163151955762</v>
      </c>
      <c r="Q41">
        <v>323</v>
      </c>
      <c r="R41">
        <f t="shared" si="1"/>
        <v>999.08895799542336</v>
      </c>
    </row>
    <row r="42" spans="1:18">
      <c r="A42">
        <v>41</v>
      </c>
      <c r="B42" t="s">
        <v>49</v>
      </c>
      <c r="C42">
        <v>304</v>
      </c>
      <c r="D42">
        <v>5046</v>
      </c>
      <c r="E42">
        <v>324</v>
      </c>
      <c r="F42">
        <v>785</v>
      </c>
      <c r="G42">
        <v>4</v>
      </c>
      <c r="H42">
        <v>0.93834754480000004</v>
      </c>
      <c r="I42">
        <v>323.97399999999999</v>
      </c>
      <c r="J42">
        <v>1.0657000000000001</v>
      </c>
      <c r="K42">
        <v>5377.54</v>
      </c>
      <c r="L42">
        <v>345.28800000000001</v>
      </c>
      <c r="M42">
        <v>836.58</v>
      </c>
      <c r="N42">
        <v>325.07499999999999</v>
      </c>
      <c r="P42">
        <f t="shared" si="0"/>
        <v>305.03332812586001</v>
      </c>
      <c r="Q42">
        <v>304</v>
      </c>
      <c r="R42">
        <f t="shared" si="1"/>
        <v>1.0677670156933596</v>
      </c>
    </row>
    <row r="43" spans="1:18">
      <c r="A43">
        <v>42</v>
      </c>
      <c r="B43" t="s">
        <v>50</v>
      </c>
      <c r="C43">
        <v>317</v>
      </c>
      <c r="D43">
        <v>3764</v>
      </c>
      <c r="E43">
        <v>366</v>
      </c>
      <c r="F43">
        <v>698</v>
      </c>
      <c r="G43">
        <v>4</v>
      </c>
      <c r="H43">
        <v>0.93834754480000004</v>
      </c>
      <c r="I43">
        <v>337.82799999999997</v>
      </c>
      <c r="J43">
        <v>1.0657000000000001</v>
      </c>
      <c r="K43">
        <v>4011.31</v>
      </c>
      <c r="L43">
        <v>390.04700000000003</v>
      </c>
      <c r="M43">
        <v>743.86</v>
      </c>
      <c r="N43">
        <v>276.17700000000002</v>
      </c>
      <c r="P43">
        <f t="shared" si="0"/>
        <v>259.15000988022962</v>
      </c>
      <c r="Q43">
        <v>317</v>
      </c>
      <c r="R43">
        <f t="shared" si="1"/>
        <v>3346.6213568575308</v>
      </c>
    </row>
    <row r="44" spans="1:18">
      <c r="A44">
        <v>43</v>
      </c>
      <c r="B44" t="s">
        <v>51</v>
      </c>
      <c r="C44">
        <v>332</v>
      </c>
      <c r="D44">
        <v>4504</v>
      </c>
      <c r="E44">
        <v>340</v>
      </c>
      <c r="F44">
        <v>796</v>
      </c>
      <c r="G44">
        <v>4</v>
      </c>
      <c r="H44">
        <v>0.93834754480000004</v>
      </c>
      <c r="I44">
        <v>353.81299999999999</v>
      </c>
      <c r="J44">
        <v>1.0657000000000001</v>
      </c>
      <c r="K44">
        <v>4799.93</v>
      </c>
      <c r="L44">
        <v>362.339</v>
      </c>
      <c r="M44">
        <v>848.3</v>
      </c>
      <c r="N44">
        <v>304.23899999999998</v>
      </c>
      <c r="P44">
        <f t="shared" si="0"/>
        <v>285.48191868240718</v>
      </c>
      <c r="Q44">
        <v>332</v>
      </c>
      <c r="R44">
        <f t="shared" si="1"/>
        <v>2163.9318894701778</v>
      </c>
    </row>
    <row r="45" spans="1:18">
      <c r="A45">
        <v>44</v>
      </c>
      <c r="B45" t="s">
        <v>52</v>
      </c>
      <c r="C45">
        <v>315</v>
      </c>
      <c r="D45">
        <v>4005</v>
      </c>
      <c r="E45">
        <v>378</v>
      </c>
      <c r="F45">
        <v>804</v>
      </c>
      <c r="G45">
        <v>4</v>
      </c>
      <c r="H45">
        <v>0.93834754480000004</v>
      </c>
      <c r="I45">
        <v>335.697</v>
      </c>
      <c r="J45">
        <v>1.0657000000000001</v>
      </c>
      <c r="K45">
        <v>4268.1400000000003</v>
      </c>
      <c r="L45">
        <v>402.83600000000001</v>
      </c>
      <c r="M45">
        <v>856.83</v>
      </c>
      <c r="N45">
        <v>306.66300000000001</v>
      </c>
      <c r="P45">
        <f t="shared" si="0"/>
        <v>287.75647313100245</v>
      </c>
      <c r="Q45">
        <v>315</v>
      </c>
      <c r="R45">
        <f t="shared" si="1"/>
        <v>742.20975626179143</v>
      </c>
    </row>
    <row r="46" spans="1:18">
      <c r="A46">
        <v>45</v>
      </c>
      <c r="B46" t="s">
        <v>53</v>
      </c>
      <c r="C46">
        <v>291</v>
      </c>
      <c r="D46">
        <v>5560</v>
      </c>
      <c r="E46">
        <v>330</v>
      </c>
      <c r="F46">
        <v>809</v>
      </c>
      <c r="G46">
        <v>4</v>
      </c>
      <c r="H46">
        <v>0.93834754480000004</v>
      </c>
      <c r="I46">
        <v>310.12</v>
      </c>
      <c r="J46">
        <v>1.0657000000000001</v>
      </c>
      <c r="K46">
        <v>5925.31</v>
      </c>
      <c r="L46">
        <v>351.68200000000002</v>
      </c>
      <c r="M46">
        <v>862.15</v>
      </c>
      <c r="N46">
        <v>365.61799999999999</v>
      </c>
      <c r="P46">
        <f t="shared" si="0"/>
        <v>343.07675263468639</v>
      </c>
      <c r="Q46">
        <v>291</v>
      </c>
      <c r="R46">
        <f t="shared" si="1"/>
        <v>2711.9881649743156</v>
      </c>
    </row>
    <row r="47" spans="1:18">
      <c r="A47">
        <v>46</v>
      </c>
      <c r="B47" t="s">
        <v>54</v>
      </c>
      <c r="C47">
        <v>312</v>
      </c>
      <c r="D47">
        <v>4989</v>
      </c>
      <c r="E47">
        <v>313</v>
      </c>
      <c r="F47">
        <v>726</v>
      </c>
      <c r="G47">
        <v>4</v>
      </c>
      <c r="H47">
        <v>0.93834754480000004</v>
      </c>
      <c r="I47">
        <v>332.49900000000002</v>
      </c>
      <c r="J47">
        <v>1.0657000000000001</v>
      </c>
      <c r="K47">
        <v>5316.79</v>
      </c>
      <c r="L47">
        <v>333.565</v>
      </c>
      <c r="M47">
        <v>773.7</v>
      </c>
      <c r="N47">
        <v>309.21699999999998</v>
      </c>
      <c r="P47">
        <f t="shared" si="0"/>
        <v>290.15301276042157</v>
      </c>
      <c r="Q47">
        <v>312</v>
      </c>
      <c r="R47">
        <f t="shared" si="1"/>
        <v>477.29085144630255</v>
      </c>
    </row>
    <row r="48" spans="1:18">
      <c r="A48">
        <v>47</v>
      </c>
      <c r="B48" t="s">
        <v>55</v>
      </c>
      <c r="C48">
        <v>316</v>
      </c>
      <c r="D48">
        <v>4697</v>
      </c>
      <c r="E48">
        <v>305</v>
      </c>
      <c r="F48">
        <v>671</v>
      </c>
      <c r="G48">
        <v>4</v>
      </c>
      <c r="H48">
        <v>0.93834754480000004</v>
      </c>
      <c r="I48">
        <v>336.762</v>
      </c>
      <c r="J48">
        <v>1.0657000000000001</v>
      </c>
      <c r="K48">
        <v>5005.6099999999997</v>
      </c>
      <c r="L48">
        <v>325.03899999999999</v>
      </c>
      <c r="M48">
        <v>715.09</v>
      </c>
      <c r="N48">
        <v>280.63299999999998</v>
      </c>
      <c r="P48">
        <f t="shared" si="0"/>
        <v>263.33128653985841</v>
      </c>
      <c r="Q48">
        <v>316</v>
      </c>
      <c r="R48">
        <f t="shared" si="1"/>
        <v>2773.9933775464997</v>
      </c>
    </row>
    <row r="49" spans="1:18">
      <c r="A49">
        <v>48</v>
      </c>
      <c r="B49" t="s">
        <v>56</v>
      </c>
      <c r="C49">
        <v>332</v>
      </c>
      <c r="D49">
        <v>5438</v>
      </c>
      <c r="E49">
        <v>307</v>
      </c>
      <c r="F49">
        <v>909</v>
      </c>
      <c r="G49">
        <v>4</v>
      </c>
      <c r="H49">
        <v>0.93834754480000004</v>
      </c>
      <c r="I49">
        <v>353.81299999999999</v>
      </c>
      <c r="J49">
        <v>1.0657000000000001</v>
      </c>
      <c r="K49">
        <v>5795.29</v>
      </c>
      <c r="L49">
        <v>327.17099999999999</v>
      </c>
      <c r="M49">
        <v>968.72</v>
      </c>
      <c r="N49">
        <v>339.15699999999998</v>
      </c>
      <c r="P49">
        <f t="shared" si="0"/>
        <v>318.24713825173359</v>
      </c>
      <c r="Q49">
        <v>332</v>
      </c>
      <c r="R49">
        <f t="shared" si="1"/>
        <v>189.14120626692946</v>
      </c>
    </row>
    <row r="50" spans="1:18">
      <c r="A50">
        <v>49</v>
      </c>
      <c r="B50" t="s">
        <v>57</v>
      </c>
      <c r="C50">
        <v>311</v>
      </c>
      <c r="D50">
        <v>5309</v>
      </c>
      <c r="E50">
        <v>333</v>
      </c>
      <c r="F50">
        <v>831</v>
      </c>
      <c r="G50">
        <v>4</v>
      </c>
      <c r="H50">
        <v>0.93834754480000004</v>
      </c>
      <c r="I50">
        <v>331.43400000000003</v>
      </c>
      <c r="J50">
        <v>1.0657000000000001</v>
      </c>
      <c r="K50">
        <v>5657.82</v>
      </c>
      <c r="L50">
        <v>354.87900000000002</v>
      </c>
      <c r="M50">
        <v>885.6</v>
      </c>
      <c r="N50">
        <v>352.38200000000001</v>
      </c>
      <c r="P50">
        <f t="shared" si="0"/>
        <v>330.65678453171364</v>
      </c>
      <c r="Q50">
        <v>311</v>
      </c>
      <c r="R50">
        <f t="shared" si="1"/>
        <v>386.38917812621662</v>
      </c>
    </row>
    <row r="52" spans="1:18">
      <c r="O52" t="s">
        <v>72</v>
      </c>
      <c r="P52">
        <f>_xlfn.VAR.S(Q2:Q50)*48</f>
        <v>114643.55102040805</v>
      </c>
      <c r="Q52" t="s">
        <v>71</v>
      </c>
      <c r="R52">
        <f>SUM(R2:R50)</f>
        <v>60011.555012103119</v>
      </c>
    </row>
    <row r="54" spans="1:18">
      <c r="Q54" t="s">
        <v>73</v>
      </c>
      <c r="R54">
        <f>1-R52/P52</f>
        <v>0.47653789089784671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weighting</vt:lpstr>
      <vt:lpstr>back transform</vt:lpstr>
    </vt:vector>
  </TitlesOfParts>
  <Company>Utah Valley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Cody</cp:lastModifiedBy>
  <dcterms:created xsi:type="dcterms:W3CDTF">2016-03-14T18:55:42Z</dcterms:created>
  <dcterms:modified xsi:type="dcterms:W3CDTF">2016-03-31T14:23:17Z</dcterms:modified>
</cp:coreProperties>
</file>