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mamaya\Desktop\"/>
    </mc:Choice>
  </mc:AlternateContent>
  <bookViews>
    <workbookView xWindow="75" yWindow="585" windowWidth="23220" windowHeight="15180" activeTab="4"/>
    <workbookView xWindow="0" yWindow="0" windowWidth="28755" windowHeight="12315" activeTab="6"/>
  </bookViews>
  <sheets>
    <sheet name="inputs" sheetId="8" r:id="rId1"/>
    <sheet name="template_blank" sheetId="7" r:id="rId2"/>
    <sheet name="template_wdata" sheetId="1" r:id="rId3"/>
    <sheet name="bal(t=0)" sheetId="3" r:id="rId4"/>
    <sheet name="bal(t=1)" sheetId="4" r:id="rId5"/>
    <sheet name="bal(t=2)" sheetId="5" r:id="rId6"/>
    <sheet name="bal(t=5)" sheetId="6" r:id="rId7"/>
  </sheets>
  <externalReferences>
    <externalReference r:id="rId8"/>
  </externalReferences>
  <definedNames>
    <definedName name="LookUpData">[1]XL_inputs!$B$11:$I$4997</definedName>
    <definedName name="LookUpName">[1]XL_inputs!$B$11:$B$4997</definedName>
  </definedNames>
  <calcPr calcId="162913"/>
</workbook>
</file>

<file path=xl/calcChain.xml><?xml version="1.0" encoding="utf-8"?>
<calcChain xmlns="http://schemas.openxmlformats.org/spreadsheetml/2006/main">
  <c r="C44" i="6" l="1"/>
  <c r="M17" i="8"/>
  <c r="N17" i="8"/>
  <c r="O17" i="8"/>
  <c r="P17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L17" i="8"/>
  <c r="K17" i="8"/>
  <c r="R28" i="4" l="1"/>
  <c r="R27" i="4"/>
  <c r="R26" i="4"/>
  <c r="R25" i="4"/>
  <c r="R24" i="4"/>
  <c r="R23" i="4"/>
  <c r="R22" i="4"/>
  <c r="R21" i="4"/>
  <c r="R20" i="4"/>
  <c r="R19" i="4"/>
  <c r="R18" i="4"/>
  <c r="R17" i="4"/>
  <c r="R28" i="5"/>
  <c r="R27" i="5"/>
  <c r="R26" i="5"/>
  <c r="R25" i="5"/>
  <c r="R24" i="5"/>
  <c r="R23" i="5"/>
  <c r="R22" i="5"/>
  <c r="R21" i="5"/>
  <c r="R20" i="5"/>
  <c r="R19" i="5"/>
  <c r="R18" i="5"/>
  <c r="R17" i="5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C38" i="3"/>
  <c r="C50" i="3" s="1"/>
  <c r="C39" i="3"/>
  <c r="D39" i="3"/>
  <c r="C40" i="3"/>
  <c r="C52" i="3" s="1"/>
  <c r="D40" i="3"/>
  <c r="C41" i="3"/>
  <c r="C53" i="3" s="1"/>
  <c r="D41" i="3"/>
  <c r="C42" i="3"/>
  <c r="C54" i="3" s="1"/>
  <c r="D54" i="3" s="1"/>
  <c r="D42" i="3"/>
  <c r="C43" i="3"/>
  <c r="D43" i="3"/>
  <c r="C44" i="3"/>
  <c r="D44" i="3"/>
  <c r="C45" i="3"/>
  <c r="D45" i="3"/>
  <c r="C46" i="3"/>
  <c r="C64" i="3" s="1"/>
  <c r="D64" i="3" s="1"/>
  <c r="C47" i="3"/>
  <c r="C65" i="3" s="1"/>
  <c r="D65" i="3" s="1"/>
  <c r="C48" i="3"/>
  <c r="C51" i="3"/>
  <c r="D51" i="3" s="1"/>
  <c r="C56" i="3"/>
  <c r="D56" i="3"/>
  <c r="C57" i="3"/>
  <c r="D57" i="3" s="1"/>
  <c r="C58" i="3"/>
  <c r="D58" i="3" s="1"/>
  <c r="C59" i="3"/>
  <c r="D59" i="3" s="1"/>
  <c r="C60" i="3"/>
  <c r="D60" i="3" s="1"/>
  <c r="C61" i="3"/>
  <c r="D61" i="3"/>
  <c r="C38" i="4"/>
  <c r="C44" i="4" s="1"/>
  <c r="D44" i="4" s="1"/>
  <c r="D38" i="4"/>
  <c r="C39" i="4"/>
  <c r="C45" i="4" s="1"/>
  <c r="C40" i="4"/>
  <c r="C46" i="4" s="1"/>
  <c r="C64" i="4" s="1"/>
  <c r="D64" i="4" s="1"/>
  <c r="C41" i="4"/>
  <c r="C53" i="4" s="1"/>
  <c r="D53" i="4" s="1"/>
  <c r="D41" i="4"/>
  <c r="C42" i="4"/>
  <c r="D42" i="4" s="1"/>
  <c r="C43" i="4"/>
  <c r="D43" i="4"/>
  <c r="D46" i="4"/>
  <c r="C47" i="4"/>
  <c r="C65" i="4" s="1"/>
  <c r="D65" i="4" s="1"/>
  <c r="C48" i="4"/>
  <c r="C66" i="4" s="1"/>
  <c r="D66" i="4" s="1"/>
  <c r="D48" i="4"/>
  <c r="C49" i="4"/>
  <c r="D49" i="4"/>
  <c r="C50" i="4"/>
  <c r="D50" i="4"/>
  <c r="C54" i="4"/>
  <c r="D54" i="4" s="1"/>
  <c r="C55" i="4"/>
  <c r="D55" i="4" s="1"/>
  <c r="C56" i="4"/>
  <c r="D56" i="4"/>
  <c r="C57" i="4"/>
  <c r="D57" i="4" s="1"/>
  <c r="C58" i="4"/>
  <c r="D58" i="4"/>
  <c r="C59" i="4"/>
  <c r="D59" i="4" s="1"/>
  <c r="C60" i="4"/>
  <c r="D60" i="4"/>
  <c r="C61" i="4"/>
  <c r="C38" i="5"/>
  <c r="C44" i="5" s="1"/>
  <c r="D38" i="5"/>
  <c r="C39" i="5"/>
  <c r="D39" i="5" s="1"/>
  <c r="C40" i="5"/>
  <c r="D40" i="5" s="1"/>
  <c r="C41" i="5"/>
  <c r="C53" i="5" s="1"/>
  <c r="D53" i="5" s="1"/>
  <c r="D41" i="5"/>
  <c r="C42" i="5"/>
  <c r="C54" i="5" s="1"/>
  <c r="D54" i="5" s="1"/>
  <c r="D42" i="5"/>
  <c r="C43" i="5"/>
  <c r="D43" i="5"/>
  <c r="C47" i="5"/>
  <c r="D47" i="5"/>
  <c r="C48" i="5"/>
  <c r="D48" i="5" s="1"/>
  <c r="C49" i="5"/>
  <c r="C67" i="5" s="1"/>
  <c r="D67" i="5" s="1"/>
  <c r="C50" i="5"/>
  <c r="D50" i="5" s="1"/>
  <c r="C55" i="5"/>
  <c r="C73" i="5" s="1"/>
  <c r="D73" i="5" s="1"/>
  <c r="D55" i="5"/>
  <c r="C56" i="5"/>
  <c r="D56" i="5"/>
  <c r="C57" i="5"/>
  <c r="D57" i="5" s="1"/>
  <c r="C58" i="5"/>
  <c r="D58" i="5" s="1"/>
  <c r="C59" i="5"/>
  <c r="D59" i="5"/>
  <c r="C60" i="5"/>
  <c r="D60" i="5" s="1"/>
  <c r="C61" i="5"/>
  <c r="D61" i="5" s="1"/>
  <c r="C38" i="6"/>
  <c r="C50" i="6" s="1"/>
  <c r="D50" i="6" s="1"/>
  <c r="C39" i="6"/>
  <c r="D39" i="6" s="1"/>
  <c r="C40" i="6"/>
  <c r="D40" i="6" s="1"/>
  <c r="C41" i="6"/>
  <c r="D41" i="6" s="1"/>
  <c r="C42" i="6"/>
  <c r="D42" i="6" s="1"/>
  <c r="C43" i="6"/>
  <c r="C55" i="6" s="1"/>
  <c r="D55" i="6" s="1"/>
  <c r="C45" i="6"/>
  <c r="C46" i="6"/>
  <c r="D46" i="6" s="1"/>
  <c r="C48" i="6"/>
  <c r="C51" i="6"/>
  <c r="D51" i="6" s="1"/>
  <c r="C52" i="6"/>
  <c r="C54" i="6"/>
  <c r="D54" i="6" s="1"/>
  <c r="C56" i="6"/>
  <c r="D56" i="6" s="1"/>
  <c r="C57" i="6"/>
  <c r="D57" i="6" s="1"/>
  <c r="C58" i="6"/>
  <c r="D58" i="6" s="1"/>
  <c r="C59" i="6"/>
  <c r="D59" i="6" s="1"/>
  <c r="C60" i="6"/>
  <c r="D60" i="6" s="1"/>
  <c r="C61" i="6"/>
  <c r="D61" i="6" s="1"/>
  <c r="C66" i="6" l="1"/>
  <c r="D66" i="6" s="1"/>
  <c r="C70" i="6"/>
  <c r="D70" i="6" s="1"/>
  <c r="D52" i="6"/>
  <c r="D38" i="6"/>
  <c r="D48" i="6"/>
  <c r="C65" i="5"/>
  <c r="D65" i="5" s="1"/>
  <c r="C68" i="4"/>
  <c r="D68" i="4" s="1"/>
  <c r="D38" i="3"/>
  <c r="D39" i="4"/>
  <c r="C62" i="4"/>
  <c r="D62" i="4" s="1"/>
  <c r="C72" i="3"/>
  <c r="D72" i="3" s="1"/>
  <c r="C64" i="6"/>
  <c r="D64" i="6" s="1"/>
  <c r="C73" i="4"/>
  <c r="D73" i="4" s="1"/>
  <c r="C63" i="3"/>
  <c r="D63" i="3" s="1"/>
  <c r="C72" i="4"/>
  <c r="D72" i="4" s="1"/>
  <c r="C62" i="3"/>
  <c r="C72" i="5"/>
  <c r="D72" i="5" s="1"/>
  <c r="C71" i="5"/>
  <c r="D71" i="5" s="1"/>
  <c r="D47" i="3"/>
  <c r="D62" i="3"/>
  <c r="C67" i="4"/>
  <c r="D67" i="4" s="1"/>
  <c r="D43" i="6"/>
  <c r="D48" i="3"/>
  <c r="C66" i="3"/>
  <c r="D66" i="3" s="1"/>
  <c r="D61" i="4"/>
  <c r="D47" i="4"/>
  <c r="D46" i="3"/>
  <c r="C68" i="6"/>
  <c r="C47" i="6"/>
  <c r="C53" i="6"/>
  <c r="D40" i="4"/>
  <c r="C52" i="5"/>
  <c r="C46" i="5"/>
  <c r="D53" i="3"/>
  <c r="C71" i="3"/>
  <c r="D71" i="3" s="1"/>
  <c r="C49" i="3"/>
  <c r="C55" i="3"/>
  <c r="C63" i="6"/>
  <c r="D63" i="6" s="1"/>
  <c r="C63" i="4"/>
  <c r="D45" i="4"/>
  <c r="D52" i="3"/>
  <c r="C70" i="3"/>
  <c r="D70" i="3" s="1"/>
  <c r="C68" i="5"/>
  <c r="D68" i="5" s="1"/>
  <c r="C73" i="6"/>
  <c r="D73" i="6" s="1"/>
  <c r="C72" i="6"/>
  <c r="D72" i="6" s="1"/>
  <c r="C66" i="5"/>
  <c r="D66" i="5" s="1"/>
  <c r="C49" i="6"/>
  <c r="C51" i="5"/>
  <c r="C45" i="5"/>
  <c r="C71" i="4"/>
  <c r="D71" i="4" s="1"/>
  <c r="C69" i="6"/>
  <c r="D69" i="6" s="1"/>
  <c r="D49" i="5"/>
  <c r="C52" i="4"/>
  <c r="D50" i="3"/>
  <c r="C68" i="3"/>
  <c r="D68" i="3" s="1"/>
  <c r="D44" i="5"/>
  <c r="C62" i="5"/>
  <c r="C51" i="4"/>
  <c r="D45" i="6"/>
  <c r="C69" i="3"/>
  <c r="D69" i="3" s="1"/>
  <c r="C67" i="6" l="1"/>
  <c r="D67" i="6" s="1"/>
  <c r="D49" i="6"/>
  <c r="C73" i="3"/>
  <c r="D73" i="3" s="1"/>
  <c r="D55" i="3"/>
  <c r="D51" i="5"/>
  <c r="C69" i="5"/>
  <c r="D69" i="5" s="1"/>
  <c r="D52" i="5"/>
  <c r="C70" i="5"/>
  <c r="D70" i="5" s="1"/>
  <c r="D49" i="3"/>
  <c r="C67" i="3"/>
  <c r="D67" i="3" s="1"/>
  <c r="D51" i="4"/>
  <c r="C69" i="4"/>
  <c r="D69" i="4" s="1"/>
  <c r="D63" i="4"/>
  <c r="R11" i="4" a="1"/>
  <c r="D68" i="6"/>
  <c r="D52" i="4"/>
  <c r="C70" i="4"/>
  <c r="D70" i="4" s="1"/>
  <c r="D45" i="5"/>
  <c r="C63" i="5"/>
  <c r="D63" i="5" s="1"/>
  <c r="D47" i="6"/>
  <c r="C65" i="6"/>
  <c r="D65" i="6" s="1"/>
  <c r="D62" i="5"/>
  <c r="R11" i="5" a="1"/>
  <c r="C71" i="6"/>
  <c r="D71" i="6" s="1"/>
  <c r="D53" i="6"/>
  <c r="C62" i="6"/>
  <c r="D44" i="6"/>
  <c r="D46" i="5"/>
  <c r="C64" i="5"/>
  <c r="D64" i="5" s="1"/>
  <c r="R11" i="3" a="1"/>
  <c r="R11" i="3" l="1"/>
  <c r="R12" i="3"/>
  <c r="R13" i="3"/>
  <c r="R14" i="3"/>
  <c r="R15" i="3"/>
  <c r="R16" i="3"/>
  <c r="R11" i="6" a="1"/>
  <c r="D62" i="6"/>
  <c r="R16" i="5"/>
  <c r="R11" i="5"/>
  <c r="R15" i="5"/>
  <c r="R12" i="5"/>
  <c r="R13" i="5"/>
  <c r="R14" i="5"/>
  <c r="AA11" i="6" a="1"/>
  <c r="R12" i="4"/>
  <c r="R11" i="4"/>
  <c r="R13" i="4"/>
  <c r="R14" i="4"/>
  <c r="R15" i="4"/>
  <c r="R16" i="4"/>
  <c r="AA14" i="6" l="1"/>
  <c r="AA11" i="6"/>
  <c r="AA12" i="6"/>
  <c r="AA13" i="6"/>
  <c r="AA15" i="6"/>
  <c r="AA16" i="6"/>
  <c r="R49" i="5"/>
  <c r="R102" i="5"/>
  <c r="R79" i="5"/>
  <c r="R47" i="5"/>
  <c r="R30" i="5"/>
  <c r="R61" i="5"/>
  <c r="R76" i="5"/>
  <c r="R48" i="5"/>
  <c r="R94" i="5"/>
  <c r="R91" i="5"/>
  <c r="R92" i="5"/>
  <c r="R46" i="5"/>
  <c r="R93" i="5"/>
  <c r="R62" i="5"/>
  <c r="R36" i="5"/>
  <c r="R63" i="5"/>
  <c r="R77" i="5"/>
  <c r="R64" i="5"/>
  <c r="R78" i="5"/>
  <c r="R108" i="5"/>
  <c r="R80" i="4"/>
  <c r="R81" i="4"/>
  <c r="R82" i="4"/>
  <c r="R31" i="4"/>
  <c r="R50" i="4"/>
  <c r="R51" i="4"/>
  <c r="R95" i="4"/>
  <c r="R65" i="4"/>
  <c r="R97" i="4"/>
  <c r="R52" i="4"/>
  <c r="R96" i="4"/>
  <c r="R66" i="4"/>
  <c r="R67" i="4"/>
  <c r="R103" i="4"/>
  <c r="R109" i="4"/>
  <c r="R37" i="4"/>
  <c r="R40" i="5"/>
  <c r="R112" i="5"/>
  <c r="R106" i="5"/>
  <c r="R34" i="5"/>
  <c r="R112" i="4"/>
  <c r="R34" i="4"/>
  <c r="R40" i="4"/>
  <c r="R106" i="4"/>
  <c r="R11" i="6"/>
  <c r="R14" i="6"/>
  <c r="R15" i="6"/>
  <c r="R13" i="6"/>
  <c r="R16" i="6"/>
  <c r="R12" i="6"/>
  <c r="R58" i="4"/>
  <c r="R59" i="4"/>
  <c r="R29" i="4"/>
  <c r="R60" i="4"/>
  <c r="R86" i="4"/>
  <c r="R71" i="4"/>
  <c r="R87" i="4"/>
  <c r="R88" i="4"/>
  <c r="R89" i="4"/>
  <c r="R72" i="4"/>
  <c r="R90" i="4"/>
  <c r="R35" i="4"/>
  <c r="R56" i="4"/>
  <c r="R75" i="4"/>
  <c r="R41" i="4"/>
  <c r="R42" i="4"/>
  <c r="R57" i="4"/>
  <c r="R43" i="4"/>
  <c r="R101" i="4"/>
  <c r="R44" i="4"/>
  <c r="R45" i="4"/>
  <c r="R73" i="4"/>
  <c r="R107" i="4"/>
  <c r="R74" i="4"/>
  <c r="R82" i="5"/>
  <c r="R65" i="5"/>
  <c r="R50" i="5"/>
  <c r="R66" i="5"/>
  <c r="R51" i="5"/>
  <c r="R67" i="5"/>
  <c r="R103" i="5"/>
  <c r="R109" i="5"/>
  <c r="R37" i="5"/>
  <c r="R80" i="5"/>
  <c r="R96" i="5"/>
  <c r="R81" i="5"/>
  <c r="R95" i="5"/>
  <c r="R31" i="5"/>
  <c r="R97" i="5"/>
  <c r="R52" i="5"/>
  <c r="R39" i="5"/>
  <c r="R100" i="5"/>
  <c r="R85" i="5"/>
  <c r="R111" i="5"/>
  <c r="R55" i="5"/>
  <c r="R70" i="5"/>
  <c r="R105" i="5"/>
  <c r="R33" i="5"/>
  <c r="R69" i="4"/>
  <c r="R83" i="4"/>
  <c r="R84" i="4"/>
  <c r="R32" i="4"/>
  <c r="R99" i="4"/>
  <c r="R98" i="4"/>
  <c r="R53" i="4"/>
  <c r="R104" i="4"/>
  <c r="R54" i="4"/>
  <c r="R68" i="4"/>
  <c r="R38" i="4"/>
  <c r="R110" i="4"/>
  <c r="R47" i="4"/>
  <c r="R79" i="4"/>
  <c r="R48" i="4"/>
  <c r="R49" i="4"/>
  <c r="R30" i="4"/>
  <c r="R61" i="4"/>
  <c r="R91" i="4"/>
  <c r="R36" i="4"/>
  <c r="R62" i="4"/>
  <c r="R92" i="4"/>
  <c r="R64" i="4"/>
  <c r="R76" i="4"/>
  <c r="R94" i="4"/>
  <c r="R77" i="4"/>
  <c r="R78" i="4"/>
  <c r="R63" i="4"/>
  <c r="R46" i="4"/>
  <c r="R93" i="4"/>
  <c r="R102" i="4"/>
  <c r="R108" i="4"/>
  <c r="R38" i="5"/>
  <c r="R98" i="5"/>
  <c r="R83" i="5"/>
  <c r="R99" i="5"/>
  <c r="R84" i="5"/>
  <c r="R104" i="5"/>
  <c r="R54" i="5"/>
  <c r="R68" i="5"/>
  <c r="R110" i="5"/>
  <c r="R69" i="5"/>
  <c r="R32" i="5"/>
  <c r="R53" i="5"/>
  <c r="R115" i="5" a="1"/>
  <c r="R57" i="5"/>
  <c r="R73" i="5"/>
  <c r="R41" i="5"/>
  <c r="R58" i="5"/>
  <c r="R74" i="5"/>
  <c r="R101" i="5"/>
  <c r="R42" i="5"/>
  <c r="R86" i="5"/>
  <c r="R43" i="5"/>
  <c r="R59" i="5"/>
  <c r="R75" i="5"/>
  <c r="R87" i="5"/>
  <c r="R88" i="5"/>
  <c r="R44" i="5"/>
  <c r="R89" i="5"/>
  <c r="R71" i="5"/>
  <c r="R72" i="5"/>
  <c r="R90" i="5"/>
  <c r="R45" i="5"/>
  <c r="R56" i="5"/>
  <c r="R60" i="5"/>
  <c r="R29" i="5"/>
  <c r="R107" i="5"/>
  <c r="R35" i="5"/>
  <c r="R111" i="4"/>
  <c r="R70" i="4"/>
  <c r="R85" i="4"/>
  <c r="R33" i="4"/>
  <c r="R39" i="4"/>
  <c r="R100" i="4"/>
  <c r="R105" i="4"/>
  <c r="R55" i="4"/>
  <c r="R19" i="6" l="1"/>
  <c r="R25" i="6"/>
  <c r="R17" i="6"/>
  <c r="R23" i="6"/>
  <c r="R20" i="6"/>
  <c r="R26" i="6"/>
  <c r="AA28" i="6"/>
  <c r="AA22" i="6"/>
  <c r="AA27" i="6"/>
  <c r="AA21" i="6"/>
  <c r="R28" i="6"/>
  <c r="R22" i="6"/>
  <c r="AA19" i="6"/>
  <c r="AA25" i="6"/>
  <c r="R18" i="6"/>
  <c r="R24" i="6"/>
  <c r="R21" i="6"/>
  <c r="R27" i="6"/>
  <c r="AA17" i="6"/>
  <c r="AA23" i="6"/>
  <c r="AA24" i="6"/>
  <c r="AA18" i="6"/>
  <c r="AA26" i="6"/>
  <c r="AA20" i="6"/>
  <c r="R116" i="5"/>
  <c r="R123" i="5" s="1"/>
  <c r="R117" i="5"/>
  <c r="R124" i="5" s="1"/>
  <c r="R118" i="5"/>
  <c r="R125" i="5" s="1"/>
  <c r="R119" i="5"/>
  <c r="R126" i="5" s="1"/>
  <c r="R120" i="5"/>
  <c r="R127" i="5" s="1"/>
  <c r="R115" i="5"/>
  <c r="R122" i="5" s="1"/>
  <c r="R115" i="4" a="1"/>
  <c r="R61" i="6"/>
  <c r="R77" i="6"/>
  <c r="R36" i="6"/>
  <c r="R48" i="6"/>
  <c r="R64" i="6"/>
  <c r="R30" i="6"/>
  <c r="R94" i="6"/>
  <c r="R91" i="6"/>
  <c r="R63" i="6"/>
  <c r="R46" i="6"/>
  <c r="R78" i="6"/>
  <c r="R102" i="6"/>
  <c r="R108" i="6"/>
  <c r="R93" i="6"/>
  <c r="R62" i="6"/>
  <c r="R92" i="6"/>
  <c r="R79" i="6"/>
  <c r="R47" i="6"/>
  <c r="R49" i="6"/>
  <c r="R76" i="6"/>
  <c r="AA106" i="6"/>
  <c r="AA112" i="6"/>
  <c r="AA34" i="6"/>
  <c r="AA40" i="6"/>
  <c r="R106" i="6"/>
  <c r="R40" i="6"/>
  <c r="R112" i="6"/>
  <c r="R34" i="6"/>
  <c r="AA39" i="6"/>
  <c r="AA85" i="6"/>
  <c r="AA100" i="6"/>
  <c r="AA33" i="6"/>
  <c r="AA111" i="6"/>
  <c r="AA55" i="6"/>
  <c r="AA70" i="6"/>
  <c r="AA105" i="6"/>
  <c r="R103" i="6"/>
  <c r="R80" i="6"/>
  <c r="R97" i="6"/>
  <c r="R51" i="6"/>
  <c r="R67" i="6"/>
  <c r="R65" i="6"/>
  <c r="R96" i="6"/>
  <c r="R50" i="6"/>
  <c r="R31" i="6"/>
  <c r="R37" i="6"/>
  <c r="R82" i="6"/>
  <c r="R52" i="6"/>
  <c r="R109" i="6"/>
  <c r="R66" i="6"/>
  <c r="R95" i="6"/>
  <c r="R81" i="6"/>
  <c r="AA96" i="6"/>
  <c r="AA50" i="6"/>
  <c r="AA66" i="6"/>
  <c r="AA103" i="6"/>
  <c r="AA80" i="6"/>
  <c r="AA97" i="6"/>
  <c r="AA65" i="6"/>
  <c r="AA81" i="6"/>
  <c r="AA95" i="6"/>
  <c r="AA52" i="6"/>
  <c r="AA109" i="6"/>
  <c r="AA51" i="6"/>
  <c r="AA82" i="6"/>
  <c r="AA31" i="6"/>
  <c r="AA37" i="6"/>
  <c r="AA67" i="6"/>
  <c r="R39" i="6"/>
  <c r="R85" i="6"/>
  <c r="R100" i="6"/>
  <c r="R33" i="6"/>
  <c r="R70" i="6"/>
  <c r="R55" i="6"/>
  <c r="R105" i="6"/>
  <c r="R111" i="6"/>
  <c r="AA61" i="6"/>
  <c r="AA77" i="6"/>
  <c r="AA36" i="6"/>
  <c r="AA48" i="6"/>
  <c r="AA64" i="6"/>
  <c r="AA30" i="6"/>
  <c r="AA94" i="6"/>
  <c r="AA76" i="6"/>
  <c r="AA102" i="6"/>
  <c r="AA46" i="6"/>
  <c r="AA63" i="6"/>
  <c r="AA108" i="6"/>
  <c r="AA79" i="6"/>
  <c r="AA91" i="6"/>
  <c r="AA47" i="6"/>
  <c r="AA78" i="6"/>
  <c r="AA92" i="6"/>
  <c r="AA93" i="6"/>
  <c r="AA62" i="6"/>
  <c r="AA49" i="6"/>
  <c r="R53" i="6"/>
  <c r="R69" i="6"/>
  <c r="R110" i="6"/>
  <c r="R83" i="6"/>
  <c r="R104" i="6"/>
  <c r="R68" i="6"/>
  <c r="R98" i="6"/>
  <c r="R32" i="6"/>
  <c r="R99" i="6"/>
  <c r="R84" i="6"/>
  <c r="R38" i="6"/>
  <c r="R54" i="6"/>
  <c r="AA29" i="6"/>
  <c r="AA58" i="6"/>
  <c r="AA42" i="6"/>
  <c r="AA45" i="6"/>
  <c r="AA72" i="6"/>
  <c r="AA88" i="6"/>
  <c r="AA56" i="6"/>
  <c r="AA59" i="6"/>
  <c r="AA75" i="6"/>
  <c r="AA71" i="6"/>
  <c r="AA101" i="6"/>
  <c r="AA86" i="6"/>
  <c r="AA90" i="6"/>
  <c r="AA41" i="6"/>
  <c r="AA107" i="6"/>
  <c r="AA35" i="6"/>
  <c r="AA115" i="6" s="1" a="1"/>
  <c r="AA73" i="6"/>
  <c r="AA87" i="6"/>
  <c r="AA74" i="6"/>
  <c r="AA57" i="6"/>
  <c r="AA43" i="6"/>
  <c r="AA60" i="6"/>
  <c r="AA89" i="6"/>
  <c r="AA44" i="6"/>
  <c r="R42" i="6"/>
  <c r="R115" i="6" a="1"/>
  <c r="R45" i="6"/>
  <c r="R56" i="6"/>
  <c r="R72" i="6"/>
  <c r="R88" i="6"/>
  <c r="R43" i="6"/>
  <c r="R59" i="6"/>
  <c r="R75" i="6"/>
  <c r="R107" i="6"/>
  <c r="R86" i="6"/>
  <c r="R90" i="6"/>
  <c r="R74" i="6"/>
  <c r="R35" i="6"/>
  <c r="R29" i="6"/>
  <c r="R41" i="6"/>
  <c r="R89" i="6"/>
  <c r="R73" i="6"/>
  <c r="R60" i="6"/>
  <c r="R44" i="6"/>
  <c r="R87" i="6"/>
  <c r="R57" i="6"/>
  <c r="R71" i="6"/>
  <c r="R58" i="6"/>
  <c r="R101" i="6"/>
  <c r="AA32" i="6"/>
  <c r="AA53" i="6"/>
  <c r="AA69" i="6"/>
  <c r="AA110" i="6"/>
  <c r="AA54" i="6"/>
  <c r="AA104" i="6"/>
  <c r="AA83" i="6"/>
  <c r="AA68" i="6"/>
  <c r="AA98" i="6"/>
  <c r="AA38" i="6"/>
  <c r="AA84" i="6"/>
  <c r="AA99" i="6"/>
  <c r="AA120" i="6" l="1"/>
  <c r="AA127" i="6" s="1"/>
  <c r="AA117" i="6"/>
  <c r="AA124" i="6" s="1"/>
  <c r="AA118" i="6"/>
  <c r="AA125" i="6" s="1"/>
  <c r="AA115" i="6"/>
  <c r="AA122" i="6" s="1"/>
  <c r="AA119" i="6"/>
  <c r="AA126" i="6" s="1"/>
  <c r="AA116" i="6"/>
  <c r="AA123" i="6" s="1"/>
  <c r="R120" i="6"/>
  <c r="R127" i="6" s="1"/>
  <c r="R117" i="6"/>
  <c r="R124" i="6" s="1"/>
  <c r="R115" i="6"/>
  <c r="R122" i="6" s="1"/>
  <c r="R118" i="6"/>
  <c r="R125" i="6" s="1"/>
  <c r="R119" i="6"/>
  <c r="R126" i="6" s="1"/>
  <c r="R116" i="6"/>
  <c r="R123" i="6" s="1"/>
  <c r="R115" i="4"/>
  <c r="R122" i="4" s="1"/>
  <c r="R116" i="4"/>
  <c r="R123" i="4" s="1"/>
  <c r="R117" i="4"/>
  <c r="R124" i="4" s="1"/>
  <c r="R118" i="4"/>
  <c r="R125" i="4" s="1"/>
  <c r="R119" i="4"/>
  <c r="R126" i="4" s="1"/>
  <c r="R120" i="4"/>
  <c r="R127" i="4" s="1"/>
  <c r="S11" i="5"/>
  <c r="R129" i="5"/>
  <c r="S16" i="5"/>
  <c r="R134" i="5"/>
  <c r="S15" i="5"/>
  <c r="R133" i="5"/>
  <c r="S14" i="5"/>
  <c r="R132" i="5"/>
  <c r="S13" i="5"/>
  <c r="R131" i="5"/>
  <c r="S12" i="5"/>
  <c r="R130" i="5"/>
  <c r="S25" i="5" l="1"/>
  <c r="S19" i="5"/>
  <c r="S28" i="5"/>
  <c r="S22" i="5"/>
  <c r="S18" i="5"/>
  <c r="S24" i="5"/>
  <c r="S26" i="5"/>
  <c r="S20" i="5"/>
  <c r="S17" i="5"/>
  <c r="S23" i="5"/>
  <c r="S27" i="5"/>
  <c r="S21" i="5"/>
  <c r="S38" i="5"/>
  <c r="S98" i="5"/>
  <c r="S83" i="5"/>
  <c r="S99" i="5"/>
  <c r="S84" i="5"/>
  <c r="S104" i="5"/>
  <c r="S54" i="5"/>
  <c r="S68" i="5"/>
  <c r="S110" i="5"/>
  <c r="S69" i="5"/>
  <c r="S32" i="5"/>
  <c r="S53" i="5"/>
  <c r="S14" i="4"/>
  <c r="R132" i="4"/>
  <c r="S49" i="5"/>
  <c r="S102" i="5"/>
  <c r="S36" i="5"/>
  <c r="S76" i="5"/>
  <c r="S108" i="5"/>
  <c r="S79" i="5"/>
  <c r="S46" i="5"/>
  <c r="S94" i="5"/>
  <c r="S62" i="5"/>
  <c r="S93" i="5"/>
  <c r="S61" i="5"/>
  <c r="S47" i="5"/>
  <c r="S30" i="5"/>
  <c r="S91" i="5"/>
  <c r="S92" i="5"/>
  <c r="S48" i="5"/>
  <c r="S63" i="5"/>
  <c r="S77" i="5"/>
  <c r="S64" i="5"/>
  <c r="S78" i="5"/>
  <c r="S16" i="4"/>
  <c r="R134" i="4"/>
  <c r="S13" i="4"/>
  <c r="R131" i="4"/>
  <c r="S11" i="6"/>
  <c r="R129" i="6"/>
  <c r="S82" i="5"/>
  <c r="S65" i="5"/>
  <c r="S50" i="5"/>
  <c r="S66" i="5"/>
  <c r="S51" i="5"/>
  <c r="S67" i="5"/>
  <c r="S103" i="5"/>
  <c r="S109" i="5"/>
  <c r="S37" i="5"/>
  <c r="S80" i="5"/>
  <c r="S81" i="5"/>
  <c r="S96" i="5"/>
  <c r="S95" i="5"/>
  <c r="S31" i="5"/>
  <c r="S97" i="5"/>
  <c r="S52" i="5"/>
  <c r="S40" i="5"/>
  <c r="S112" i="5"/>
  <c r="S106" i="5"/>
  <c r="S34" i="5"/>
  <c r="S12" i="4"/>
  <c r="R130" i="4"/>
  <c r="S15" i="6"/>
  <c r="R133" i="6"/>
  <c r="S16" i="6"/>
  <c r="R134" i="6"/>
  <c r="AB14" i="6"/>
  <c r="AA132" i="6"/>
  <c r="S39" i="5"/>
  <c r="S100" i="5"/>
  <c r="S85" i="5"/>
  <c r="S111" i="5"/>
  <c r="S55" i="5"/>
  <c r="S70" i="5"/>
  <c r="S105" i="5"/>
  <c r="S33" i="5"/>
  <c r="S15" i="4"/>
  <c r="R133" i="4"/>
  <c r="S12" i="6"/>
  <c r="R130" i="6"/>
  <c r="S13" i="6"/>
  <c r="R131" i="6"/>
  <c r="AB15" i="6"/>
  <c r="AA133" i="6"/>
  <c r="AB13" i="6"/>
  <c r="AA131" i="6"/>
  <c r="S57" i="5"/>
  <c r="S73" i="5"/>
  <c r="S41" i="5"/>
  <c r="S58" i="5"/>
  <c r="S74" i="5"/>
  <c r="S101" i="5"/>
  <c r="S42" i="5"/>
  <c r="S86" i="5"/>
  <c r="S43" i="5"/>
  <c r="S59" i="5"/>
  <c r="S75" i="5"/>
  <c r="S87" i="5"/>
  <c r="S88" i="5"/>
  <c r="S71" i="5"/>
  <c r="S72" i="5"/>
  <c r="S89" i="5"/>
  <c r="S44" i="5"/>
  <c r="S90" i="5"/>
  <c r="S45" i="5"/>
  <c r="S56" i="5"/>
  <c r="S29" i="5"/>
  <c r="S60" i="5"/>
  <c r="S107" i="5"/>
  <c r="S35" i="5"/>
  <c r="S11" i="4"/>
  <c r="R129" i="4"/>
  <c r="S14" i="6"/>
  <c r="R132" i="6"/>
  <c r="AB12" i="6"/>
  <c r="AA130" i="6"/>
  <c r="AB11" i="6"/>
  <c r="AA129" i="6"/>
  <c r="AB16" i="6"/>
  <c r="AA134" i="6"/>
  <c r="AB18" i="6" l="1"/>
  <c r="AB24" i="6"/>
  <c r="S20" i="6"/>
  <c r="S26" i="6"/>
  <c r="S28" i="6"/>
  <c r="S22" i="6"/>
  <c r="S18" i="6"/>
  <c r="S24" i="6"/>
  <c r="S25" i="6"/>
  <c r="S19" i="6"/>
  <c r="S27" i="6"/>
  <c r="S21" i="6"/>
  <c r="S17" i="6"/>
  <c r="S23" i="6"/>
  <c r="AB28" i="6"/>
  <c r="AB22" i="6"/>
  <c r="AB21" i="6"/>
  <c r="AB27" i="6"/>
  <c r="AB26" i="6"/>
  <c r="AB20" i="6"/>
  <c r="AB23" i="6"/>
  <c r="AB17" i="6"/>
  <c r="AB25" i="6"/>
  <c r="AB19" i="6"/>
  <c r="AB47" i="6"/>
  <c r="AB63" i="6"/>
  <c r="AB79" i="6"/>
  <c r="AB93" i="6"/>
  <c r="AB61" i="6"/>
  <c r="AB77" i="6"/>
  <c r="AB36" i="6"/>
  <c r="AB48" i="6"/>
  <c r="AB64" i="6"/>
  <c r="AB49" i="6"/>
  <c r="AB102" i="6"/>
  <c r="AB92" i="6"/>
  <c r="AB76" i="6"/>
  <c r="AB30" i="6"/>
  <c r="AB46" i="6"/>
  <c r="AB91" i="6"/>
  <c r="AB62" i="6"/>
  <c r="AB78" i="6"/>
  <c r="AB94" i="6"/>
  <c r="AB108" i="6"/>
  <c r="AB96" i="6"/>
  <c r="AB50" i="6"/>
  <c r="AB66" i="6"/>
  <c r="AB82" i="6"/>
  <c r="AB109" i="6"/>
  <c r="AB103" i="6"/>
  <c r="AB80" i="6"/>
  <c r="AB97" i="6"/>
  <c r="AB95" i="6"/>
  <c r="AB81" i="6"/>
  <c r="AB37" i="6"/>
  <c r="AB52" i="6"/>
  <c r="AB31" i="6"/>
  <c r="AB65" i="6"/>
  <c r="AB51" i="6"/>
  <c r="AB67" i="6"/>
  <c r="S53" i="6"/>
  <c r="S69" i="6"/>
  <c r="S110" i="6"/>
  <c r="S83" i="6"/>
  <c r="S104" i="6"/>
  <c r="S32" i="6"/>
  <c r="S38" i="6"/>
  <c r="S84" i="6"/>
  <c r="S98" i="6"/>
  <c r="S68" i="6"/>
  <c r="S99" i="6"/>
  <c r="S54" i="6"/>
  <c r="AB55" i="6"/>
  <c r="AB39" i="6"/>
  <c r="AB85" i="6"/>
  <c r="AB100" i="6"/>
  <c r="AB33" i="6"/>
  <c r="AB105" i="6"/>
  <c r="AB111" i="6"/>
  <c r="AB70" i="6"/>
  <c r="S80" i="6"/>
  <c r="S97" i="6"/>
  <c r="S51" i="6"/>
  <c r="S67" i="6"/>
  <c r="S103" i="6"/>
  <c r="S65" i="6"/>
  <c r="S50" i="6"/>
  <c r="S52" i="6"/>
  <c r="S96" i="6"/>
  <c r="S31" i="6"/>
  <c r="S37" i="6"/>
  <c r="S82" i="6"/>
  <c r="S109" i="6"/>
  <c r="S66" i="6"/>
  <c r="S81" i="6"/>
  <c r="S95" i="6"/>
  <c r="S61" i="6"/>
  <c r="S36" i="6"/>
  <c r="S48" i="6"/>
  <c r="S64" i="6"/>
  <c r="S30" i="6"/>
  <c r="S94" i="6"/>
  <c r="S91" i="6"/>
  <c r="S92" i="6"/>
  <c r="S63" i="6"/>
  <c r="S47" i="6"/>
  <c r="S46" i="6"/>
  <c r="S79" i="6"/>
  <c r="S62" i="6"/>
  <c r="S77" i="6"/>
  <c r="S78" i="6"/>
  <c r="S102" i="6"/>
  <c r="S108" i="6"/>
  <c r="S93" i="6"/>
  <c r="S49" i="6"/>
  <c r="S76" i="6"/>
  <c r="AB99" i="6"/>
  <c r="AB32" i="6"/>
  <c r="AB53" i="6"/>
  <c r="AB69" i="6"/>
  <c r="AB98" i="6"/>
  <c r="AB110" i="6"/>
  <c r="AB83" i="6"/>
  <c r="AB104" i="6"/>
  <c r="AB54" i="6"/>
  <c r="AB68" i="6"/>
  <c r="AB84" i="6"/>
  <c r="AB38" i="6"/>
  <c r="S42" i="6"/>
  <c r="S45" i="6"/>
  <c r="S56" i="6"/>
  <c r="S72" i="6"/>
  <c r="S88" i="6"/>
  <c r="S43" i="6"/>
  <c r="S59" i="6"/>
  <c r="S75" i="6"/>
  <c r="S107" i="6"/>
  <c r="S58" i="6"/>
  <c r="S101" i="6"/>
  <c r="S86" i="6"/>
  <c r="S71" i="6"/>
  <c r="S29" i="6"/>
  <c r="S41" i="6"/>
  <c r="S74" i="6"/>
  <c r="S44" i="6"/>
  <c r="S35" i="6"/>
  <c r="S90" i="6"/>
  <c r="S73" i="6"/>
  <c r="S87" i="6"/>
  <c r="S89" i="6"/>
  <c r="S57" i="6"/>
  <c r="S60" i="6"/>
  <c r="S106" i="6"/>
  <c r="S40" i="6"/>
  <c r="S112" i="6"/>
  <c r="S34" i="6"/>
  <c r="S39" i="6"/>
  <c r="S100" i="6"/>
  <c r="S33" i="6"/>
  <c r="S70" i="6"/>
  <c r="S55" i="6"/>
  <c r="S105" i="6"/>
  <c r="S111" i="6"/>
  <c r="S85" i="6"/>
  <c r="AB112" i="6"/>
  <c r="AB106" i="6"/>
  <c r="AB34" i="6"/>
  <c r="AB40" i="6"/>
  <c r="AB35" i="6"/>
  <c r="AB71" i="6"/>
  <c r="AB87" i="6"/>
  <c r="AB29" i="6"/>
  <c r="AB58" i="6"/>
  <c r="AB74" i="6"/>
  <c r="AB90" i="6"/>
  <c r="AB42" i="6"/>
  <c r="AB45" i="6"/>
  <c r="AB56" i="6"/>
  <c r="AB72" i="6"/>
  <c r="AB88" i="6"/>
  <c r="AB59" i="6"/>
  <c r="AB60" i="6"/>
  <c r="AB107" i="6"/>
  <c r="AB101" i="6"/>
  <c r="AB86" i="6"/>
  <c r="AB43" i="6"/>
  <c r="AB41" i="6"/>
  <c r="AB73" i="6"/>
  <c r="AB75" i="6"/>
  <c r="AB57" i="6"/>
  <c r="AB44" i="6"/>
  <c r="AB89" i="6"/>
  <c r="S115" i="5" a="1"/>
  <c r="S115" i="6" l="1" a="1"/>
  <c r="AB115" i="6" a="1"/>
  <c r="S115" i="5"/>
  <c r="S122" i="5" s="1"/>
  <c r="S129" i="5" s="1"/>
  <c r="S116" i="5"/>
  <c r="S123" i="5" s="1"/>
  <c r="S130" i="5" s="1"/>
  <c r="S117" i="5"/>
  <c r="S124" i="5" s="1"/>
  <c r="S131" i="5" s="1"/>
  <c r="S118" i="5"/>
  <c r="S125" i="5" s="1"/>
  <c r="S132" i="5" s="1"/>
  <c r="S119" i="5"/>
  <c r="S126" i="5" s="1"/>
  <c r="S133" i="5" s="1"/>
  <c r="S120" i="5"/>
  <c r="S127" i="5" s="1"/>
  <c r="S134" i="5" s="1"/>
  <c r="AB116" i="6" l="1"/>
  <c r="AB123" i="6" s="1"/>
  <c r="AB120" i="6"/>
  <c r="AB127" i="6" s="1"/>
  <c r="AB117" i="6"/>
  <c r="AB124" i="6" s="1"/>
  <c r="AB119" i="6"/>
  <c r="AB126" i="6" s="1"/>
  <c r="AB115" i="6"/>
  <c r="AB122" i="6" s="1"/>
  <c r="AB118" i="6"/>
  <c r="AB125" i="6" s="1"/>
  <c r="S117" i="6"/>
  <c r="S124" i="6" s="1"/>
  <c r="S115" i="6"/>
  <c r="S122" i="6" s="1"/>
  <c r="S118" i="6"/>
  <c r="S125" i="6" s="1"/>
  <c r="S120" i="6"/>
  <c r="S127" i="6" s="1"/>
  <c r="S116" i="6"/>
  <c r="S123" i="6" s="1"/>
  <c r="S119" i="6"/>
  <c r="S126" i="6" s="1"/>
  <c r="T15" i="6" l="1"/>
  <c r="S133" i="6"/>
  <c r="T12" i="6"/>
  <c r="S130" i="6"/>
  <c r="T16" i="6"/>
  <c r="S134" i="6"/>
  <c r="T14" i="6"/>
  <c r="S132" i="6"/>
  <c r="T11" i="6"/>
  <c r="S129" i="6"/>
  <c r="T13" i="6"/>
  <c r="S131" i="6"/>
  <c r="AC14" i="6"/>
  <c r="AB132" i="6"/>
  <c r="AC11" i="6"/>
  <c r="AB129" i="6"/>
  <c r="AC15" i="6"/>
  <c r="AB133" i="6"/>
  <c r="AC13" i="6"/>
  <c r="AB131" i="6"/>
  <c r="AC16" i="6"/>
  <c r="AB134" i="6"/>
  <c r="AC12" i="6"/>
  <c r="AB130" i="6"/>
  <c r="T20" i="6" l="1"/>
  <c r="T26" i="6"/>
  <c r="T19" i="6"/>
  <c r="T25" i="6"/>
  <c r="T17" i="6"/>
  <c r="T23" i="6"/>
  <c r="T22" i="6"/>
  <c r="T28" i="6"/>
  <c r="T18" i="6"/>
  <c r="T24" i="6"/>
  <c r="T21" i="6"/>
  <c r="T27" i="6"/>
  <c r="AC18" i="6"/>
  <c r="AC24" i="6"/>
  <c r="AC22" i="6"/>
  <c r="AC28" i="6"/>
  <c r="AC25" i="6"/>
  <c r="AC19" i="6"/>
  <c r="AC27" i="6"/>
  <c r="AC21" i="6"/>
  <c r="AC17" i="6"/>
  <c r="AC23" i="6"/>
  <c r="AC26" i="6"/>
  <c r="AC20" i="6"/>
  <c r="AC35" i="6"/>
  <c r="AC71" i="6"/>
  <c r="AC87" i="6"/>
  <c r="AC58" i="6"/>
  <c r="AC90" i="6"/>
  <c r="AC29" i="6"/>
  <c r="AC74" i="6"/>
  <c r="AC42" i="6"/>
  <c r="AC45" i="6"/>
  <c r="AC56" i="6"/>
  <c r="AC72" i="6"/>
  <c r="AC88" i="6"/>
  <c r="AC60" i="6"/>
  <c r="AC59" i="6"/>
  <c r="AC86" i="6"/>
  <c r="AC101" i="6"/>
  <c r="AC107" i="6"/>
  <c r="AC41" i="6"/>
  <c r="AC73" i="6"/>
  <c r="AC43" i="6"/>
  <c r="AC75" i="6"/>
  <c r="AC57" i="6"/>
  <c r="AC44" i="6"/>
  <c r="AC89" i="6"/>
  <c r="AC66" i="6"/>
  <c r="AC50" i="6"/>
  <c r="AC82" i="6"/>
  <c r="AC109" i="6"/>
  <c r="AC103" i="6"/>
  <c r="AC80" i="6"/>
  <c r="AC97" i="6"/>
  <c r="AC52" i="6"/>
  <c r="AC95" i="6"/>
  <c r="AC37" i="6"/>
  <c r="AC81" i="6"/>
  <c r="AC96" i="6"/>
  <c r="AC65" i="6"/>
  <c r="AC51" i="6"/>
  <c r="AC31" i="6"/>
  <c r="AC67" i="6"/>
  <c r="AC55" i="6"/>
  <c r="AC100" i="6"/>
  <c r="AC39" i="6"/>
  <c r="AC85" i="6"/>
  <c r="AC33" i="6"/>
  <c r="AC105" i="6"/>
  <c r="AC111" i="6"/>
  <c r="AC70" i="6"/>
  <c r="AC99" i="6"/>
  <c r="AC32" i="6"/>
  <c r="AC53" i="6"/>
  <c r="AC69" i="6"/>
  <c r="AC110" i="6"/>
  <c r="AC84" i="6"/>
  <c r="AC98" i="6"/>
  <c r="AC54" i="6"/>
  <c r="AC104" i="6"/>
  <c r="AC68" i="6"/>
  <c r="AC83" i="6"/>
  <c r="AC38" i="6"/>
  <c r="AC47" i="6"/>
  <c r="AC63" i="6"/>
  <c r="AC79" i="6"/>
  <c r="AC93" i="6"/>
  <c r="AC61" i="6"/>
  <c r="AC77" i="6"/>
  <c r="AC36" i="6"/>
  <c r="AC48" i="6"/>
  <c r="AC64" i="6"/>
  <c r="AC76" i="6"/>
  <c r="AC78" i="6"/>
  <c r="AC49" i="6"/>
  <c r="AC92" i="6"/>
  <c r="AC30" i="6"/>
  <c r="AC62" i="6"/>
  <c r="AC108" i="6"/>
  <c r="AC46" i="6"/>
  <c r="AC91" i="6"/>
  <c r="AC102" i="6"/>
  <c r="AC94" i="6"/>
  <c r="T50" i="6"/>
  <c r="T66" i="6"/>
  <c r="T82" i="6"/>
  <c r="T109" i="6"/>
  <c r="T103" i="6"/>
  <c r="T80" i="6"/>
  <c r="T97" i="6"/>
  <c r="T51" i="6"/>
  <c r="T67" i="6"/>
  <c r="T81" i="6"/>
  <c r="T65" i="6"/>
  <c r="T96" i="6"/>
  <c r="T31" i="6"/>
  <c r="T37" i="6"/>
  <c r="T52" i="6"/>
  <c r="T95" i="6"/>
  <c r="T29" i="6"/>
  <c r="T58" i="6"/>
  <c r="T74" i="6"/>
  <c r="T90" i="6"/>
  <c r="T42" i="6"/>
  <c r="T45" i="6"/>
  <c r="T56" i="6"/>
  <c r="T72" i="6"/>
  <c r="T88" i="6"/>
  <c r="T43" i="6"/>
  <c r="T59" i="6"/>
  <c r="T75" i="6"/>
  <c r="T107" i="6"/>
  <c r="T101" i="6"/>
  <c r="T86" i="6"/>
  <c r="T57" i="6"/>
  <c r="T35" i="6"/>
  <c r="T41" i="6"/>
  <c r="T73" i="6"/>
  <c r="T60" i="6"/>
  <c r="T44" i="6"/>
  <c r="T71" i="6"/>
  <c r="T87" i="6"/>
  <c r="T89" i="6"/>
  <c r="T53" i="6"/>
  <c r="T69" i="6"/>
  <c r="T110" i="6"/>
  <c r="T83" i="6"/>
  <c r="T32" i="6"/>
  <c r="T104" i="6"/>
  <c r="T68" i="6"/>
  <c r="T54" i="6"/>
  <c r="T99" i="6"/>
  <c r="T98" i="6"/>
  <c r="T84" i="6"/>
  <c r="T38" i="6"/>
  <c r="T106" i="6"/>
  <c r="T112" i="6"/>
  <c r="T34" i="6"/>
  <c r="T40" i="6"/>
  <c r="AC106" i="6"/>
  <c r="AC112" i="6"/>
  <c r="AC40" i="6"/>
  <c r="AC34" i="6"/>
  <c r="T93" i="6"/>
  <c r="T61" i="6"/>
  <c r="T77" i="6"/>
  <c r="T36" i="6"/>
  <c r="T48" i="6"/>
  <c r="T64" i="6"/>
  <c r="T30" i="6"/>
  <c r="T94" i="6"/>
  <c r="T91" i="6"/>
  <c r="T63" i="6"/>
  <c r="T92" i="6"/>
  <c r="T108" i="6"/>
  <c r="T46" i="6"/>
  <c r="T79" i="6"/>
  <c r="T47" i="6"/>
  <c r="T78" i="6"/>
  <c r="T62" i="6"/>
  <c r="T102" i="6"/>
  <c r="T49" i="6"/>
  <c r="T76" i="6"/>
  <c r="T39" i="6"/>
  <c r="T85" i="6"/>
  <c r="T100" i="6"/>
  <c r="T33" i="6"/>
  <c r="T105" i="6"/>
  <c r="T70" i="6"/>
  <c r="T55" i="6"/>
  <c r="T111" i="6"/>
  <c r="T115" i="6" l="1" a="1"/>
  <c r="AC115" i="6" a="1"/>
  <c r="AC120" i="6" l="1"/>
  <c r="AC127" i="6" s="1"/>
  <c r="AC117" i="6"/>
  <c r="AC124" i="6" s="1"/>
  <c r="AC116" i="6"/>
  <c r="AC123" i="6" s="1"/>
  <c r="AC115" i="6"/>
  <c r="AC122" i="6" s="1"/>
  <c r="AC119" i="6"/>
  <c r="AC126" i="6" s="1"/>
  <c r="AC118" i="6"/>
  <c r="AC125" i="6" s="1"/>
  <c r="T120" i="6"/>
  <c r="T127" i="6" s="1"/>
  <c r="T117" i="6"/>
  <c r="T124" i="6" s="1"/>
  <c r="T115" i="6"/>
  <c r="T122" i="6" s="1"/>
  <c r="T116" i="6"/>
  <c r="T123" i="6" s="1"/>
  <c r="T118" i="6"/>
  <c r="T125" i="6" s="1"/>
  <c r="T119" i="6"/>
  <c r="T126" i="6" s="1"/>
  <c r="U14" i="6" l="1"/>
  <c r="T132" i="6"/>
  <c r="U12" i="6"/>
  <c r="T130" i="6"/>
  <c r="U11" i="6"/>
  <c r="T129" i="6"/>
  <c r="U13" i="6"/>
  <c r="T131" i="6"/>
  <c r="U16" i="6"/>
  <c r="T134" i="6"/>
  <c r="AD14" i="6"/>
  <c r="AC132" i="6"/>
  <c r="U15" i="6"/>
  <c r="T133" i="6"/>
  <c r="AD15" i="6"/>
  <c r="AC133" i="6"/>
  <c r="AD11" i="6"/>
  <c r="AC129" i="6"/>
  <c r="AD12" i="6"/>
  <c r="AC130" i="6"/>
  <c r="AD13" i="6"/>
  <c r="AC131" i="6"/>
  <c r="AD16" i="6"/>
  <c r="AC134" i="6"/>
  <c r="AD28" i="6" l="1"/>
  <c r="AD22" i="6"/>
  <c r="AD19" i="6"/>
  <c r="AD25" i="6"/>
  <c r="AD23" i="6"/>
  <c r="AD17" i="6"/>
  <c r="AD21" i="6"/>
  <c r="AD27" i="6"/>
  <c r="AD26" i="6"/>
  <c r="AD20" i="6"/>
  <c r="AD18" i="6"/>
  <c r="AD24" i="6"/>
  <c r="U21" i="6"/>
  <c r="U27" i="6"/>
  <c r="U22" i="6"/>
  <c r="U28" i="6"/>
  <c r="U19" i="6"/>
  <c r="U25" i="6"/>
  <c r="U17" i="6"/>
  <c r="U23" i="6"/>
  <c r="U18" i="6"/>
  <c r="U24" i="6"/>
  <c r="U20" i="6"/>
  <c r="U26" i="6"/>
  <c r="AD38" i="6"/>
  <c r="AD99" i="6"/>
  <c r="AD32" i="6"/>
  <c r="AD53" i="6"/>
  <c r="AD69" i="6"/>
  <c r="AD110" i="6"/>
  <c r="AD83" i="6"/>
  <c r="AD54" i="6"/>
  <c r="AD104" i="6"/>
  <c r="AD98" i="6"/>
  <c r="AD68" i="6"/>
  <c r="AD84" i="6"/>
  <c r="U106" i="6"/>
  <c r="U112" i="6"/>
  <c r="U34" i="6"/>
  <c r="U40" i="6"/>
  <c r="U39" i="6"/>
  <c r="U85" i="6"/>
  <c r="U100" i="6"/>
  <c r="U33" i="6"/>
  <c r="U111" i="6"/>
  <c r="U55" i="6"/>
  <c r="U70" i="6"/>
  <c r="U105" i="6"/>
  <c r="AD96" i="6"/>
  <c r="AD50" i="6"/>
  <c r="AD66" i="6"/>
  <c r="AD82" i="6"/>
  <c r="AD109" i="6"/>
  <c r="AD103" i="6"/>
  <c r="AD67" i="6"/>
  <c r="AD65" i="6"/>
  <c r="AD95" i="6"/>
  <c r="AD51" i="6"/>
  <c r="AD81" i="6"/>
  <c r="AD37" i="6"/>
  <c r="AD97" i="6"/>
  <c r="AD31" i="6"/>
  <c r="AD115" i="6" s="1" a="1"/>
  <c r="AD52" i="6"/>
  <c r="AD80" i="6"/>
  <c r="AD35" i="6"/>
  <c r="AD71" i="6"/>
  <c r="AD87" i="6"/>
  <c r="AD29" i="6"/>
  <c r="AD58" i="6"/>
  <c r="AD74" i="6"/>
  <c r="AD90" i="6"/>
  <c r="AD42" i="6"/>
  <c r="AD45" i="6"/>
  <c r="AD72" i="6"/>
  <c r="AD73" i="6"/>
  <c r="AD88" i="6"/>
  <c r="AD56" i="6"/>
  <c r="AD43" i="6"/>
  <c r="AD89" i="6"/>
  <c r="AD59" i="6"/>
  <c r="AD101" i="6"/>
  <c r="AD60" i="6"/>
  <c r="AD86" i="6"/>
  <c r="AD107" i="6"/>
  <c r="AD57" i="6"/>
  <c r="AD41" i="6"/>
  <c r="AD75" i="6"/>
  <c r="AD44" i="6"/>
  <c r="U50" i="6"/>
  <c r="U66" i="6"/>
  <c r="U82" i="6"/>
  <c r="U103" i="6"/>
  <c r="U80" i="6"/>
  <c r="U97" i="6"/>
  <c r="U51" i="6"/>
  <c r="U67" i="6"/>
  <c r="U95" i="6"/>
  <c r="U81" i="6"/>
  <c r="U52" i="6"/>
  <c r="U96" i="6"/>
  <c r="U65" i="6"/>
  <c r="U31" i="6"/>
  <c r="U37" i="6"/>
  <c r="U109" i="6"/>
  <c r="AD112" i="6"/>
  <c r="AD106" i="6"/>
  <c r="AD34" i="6"/>
  <c r="AD40" i="6"/>
  <c r="AD55" i="6"/>
  <c r="AD39" i="6"/>
  <c r="AD85" i="6"/>
  <c r="AD100" i="6"/>
  <c r="AD105" i="6"/>
  <c r="AD70" i="6"/>
  <c r="AD111" i="6"/>
  <c r="AD33" i="6"/>
  <c r="U29" i="6"/>
  <c r="U58" i="6"/>
  <c r="U74" i="6"/>
  <c r="U90" i="6"/>
  <c r="U42" i="6"/>
  <c r="U45" i="6"/>
  <c r="U56" i="6"/>
  <c r="U72" i="6"/>
  <c r="U88" i="6"/>
  <c r="U43" i="6"/>
  <c r="U59" i="6"/>
  <c r="U75" i="6"/>
  <c r="U107" i="6"/>
  <c r="U101" i="6"/>
  <c r="U86" i="6"/>
  <c r="U35" i="6"/>
  <c r="U41" i="6"/>
  <c r="U87" i="6"/>
  <c r="U73" i="6"/>
  <c r="U57" i="6"/>
  <c r="U60" i="6"/>
  <c r="U44" i="6"/>
  <c r="U89" i="6"/>
  <c r="U71" i="6"/>
  <c r="U93" i="6"/>
  <c r="U77" i="6"/>
  <c r="U61" i="6"/>
  <c r="U36" i="6"/>
  <c r="U48" i="6"/>
  <c r="U64" i="6"/>
  <c r="U94" i="6"/>
  <c r="U30" i="6"/>
  <c r="U91" i="6"/>
  <c r="U108" i="6"/>
  <c r="U79" i="6"/>
  <c r="U63" i="6"/>
  <c r="U46" i="6"/>
  <c r="U62" i="6"/>
  <c r="U78" i="6"/>
  <c r="U47" i="6"/>
  <c r="U92" i="6"/>
  <c r="U102" i="6"/>
  <c r="U49" i="6"/>
  <c r="U76" i="6"/>
  <c r="AD102" i="6"/>
  <c r="AD47" i="6"/>
  <c r="AD63" i="6"/>
  <c r="AD79" i="6"/>
  <c r="AD93" i="6"/>
  <c r="AD61" i="6"/>
  <c r="AD77" i="6"/>
  <c r="AD36" i="6"/>
  <c r="AD49" i="6"/>
  <c r="AD94" i="6"/>
  <c r="AD76" i="6"/>
  <c r="AD30" i="6"/>
  <c r="AD64" i="6"/>
  <c r="AD48" i="6"/>
  <c r="AD46" i="6"/>
  <c r="AD91" i="6"/>
  <c r="AD108" i="6"/>
  <c r="AD78" i="6"/>
  <c r="AD92" i="6"/>
  <c r="AD62" i="6"/>
  <c r="U53" i="6"/>
  <c r="U69" i="6"/>
  <c r="U110" i="6"/>
  <c r="U83" i="6"/>
  <c r="U54" i="6"/>
  <c r="U32" i="6"/>
  <c r="U68" i="6"/>
  <c r="U84" i="6"/>
  <c r="U98" i="6"/>
  <c r="U104" i="6"/>
  <c r="U99" i="6"/>
  <c r="U38" i="6"/>
  <c r="AD119" i="6" l="1"/>
  <c r="AD126" i="6" s="1"/>
  <c r="AD116" i="6"/>
  <c r="AD123" i="6" s="1"/>
  <c r="AD120" i="6"/>
  <c r="AD127" i="6" s="1"/>
  <c r="AD117" i="6"/>
  <c r="AD124" i="6" s="1"/>
  <c r="AD118" i="6"/>
  <c r="AD125" i="6" s="1"/>
  <c r="AD115" i="6"/>
  <c r="AD122" i="6" s="1"/>
  <c r="U115" i="6" a="1"/>
  <c r="U120" i="6" l="1"/>
  <c r="U127" i="6" s="1"/>
  <c r="U117" i="6"/>
  <c r="U124" i="6" s="1"/>
  <c r="U115" i="6"/>
  <c r="U122" i="6" s="1"/>
  <c r="U118" i="6"/>
  <c r="U125" i="6" s="1"/>
  <c r="U119" i="6"/>
  <c r="U126" i="6" s="1"/>
  <c r="U116" i="6"/>
  <c r="U123" i="6" s="1"/>
  <c r="AE11" i="6"/>
  <c r="AD129" i="6"/>
  <c r="AE14" i="6"/>
  <c r="AD132" i="6"/>
  <c r="AE13" i="6"/>
  <c r="AD131" i="6"/>
  <c r="AE16" i="6"/>
  <c r="AD134" i="6"/>
  <c r="AE12" i="6"/>
  <c r="AD130" i="6"/>
  <c r="AE15" i="6"/>
  <c r="AD133" i="6"/>
  <c r="AE27" i="6" l="1"/>
  <c r="AE21" i="6"/>
  <c r="AE18" i="6"/>
  <c r="AE24" i="6"/>
  <c r="AE22" i="6"/>
  <c r="AE28" i="6"/>
  <c r="AE20" i="6"/>
  <c r="AE26" i="6"/>
  <c r="AE25" i="6"/>
  <c r="AE19" i="6"/>
  <c r="AE17" i="6"/>
  <c r="AE23" i="6"/>
  <c r="AE55" i="6"/>
  <c r="AE39" i="6"/>
  <c r="AE85" i="6"/>
  <c r="AE100" i="6"/>
  <c r="AE105" i="6"/>
  <c r="AE111" i="6"/>
  <c r="AE33" i="6"/>
  <c r="AE70" i="6"/>
  <c r="AE35" i="6"/>
  <c r="AE29" i="6"/>
  <c r="AE58" i="6"/>
  <c r="AE74" i="6"/>
  <c r="AE90" i="6"/>
  <c r="AE42" i="6"/>
  <c r="AE115" i="6" a="1"/>
  <c r="AE45" i="6"/>
  <c r="AE71" i="6"/>
  <c r="AE89" i="6"/>
  <c r="AE72" i="6"/>
  <c r="AE57" i="6"/>
  <c r="AE43" i="6"/>
  <c r="AE75" i="6"/>
  <c r="AE56" i="6"/>
  <c r="AE87" i="6"/>
  <c r="AE59" i="6"/>
  <c r="AE73" i="6"/>
  <c r="AE88" i="6"/>
  <c r="AE101" i="6"/>
  <c r="AE86" i="6"/>
  <c r="AE41" i="6"/>
  <c r="AE107" i="6"/>
  <c r="AE60" i="6"/>
  <c r="AE44" i="6"/>
  <c r="AE112" i="6"/>
  <c r="AE106" i="6"/>
  <c r="AE34" i="6"/>
  <c r="AE40" i="6"/>
  <c r="V12" i="6"/>
  <c r="U130" i="6"/>
  <c r="AE96" i="6"/>
  <c r="AE50" i="6"/>
  <c r="AE66" i="6"/>
  <c r="AE82" i="6"/>
  <c r="AE109" i="6"/>
  <c r="AE103" i="6"/>
  <c r="AE67" i="6"/>
  <c r="AE95" i="6"/>
  <c r="AE81" i="6"/>
  <c r="AE97" i="6"/>
  <c r="AE37" i="6"/>
  <c r="AE51" i="6"/>
  <c r="AE65" i="6"/>
  <c r="AE31" i="6"/>
  <c r="AE52" i="6"/>
  <c r="AE80" i="6"/>
  <c r="V15" i="6"/>
  <c r="U133" i="6"/>
  <c r="V14" i="6"/>
  <c r="U132" i="6"/>
  <c r="AE102" i="6"/>
  <c r="AE47" i="6"/>
  <c r="AE63" i="6"/>
  <c r="AE93" i="6"/>
  <c r="AE61" i="6"/>
  <c r="AE77" i="6"/>
  <c r="AE36" i="6"/>
  <c r="AE49" i="6"/>
  <c r="AE78" i="6"/>
  <c r="AE108" i="6"/>
  <c r="AE76" i="6"/>
  <c r="AE30" i="6"/>
  <c r="AE79" i="6"/>
  <c r="AE94" i="6"/>
  <c r="AE92" i="6"/>
  <c r="AE64" i="6"/>
  <c r="AE46" i="6"/>
  <c r="AE91" i="6"/>
  <c r="AE48" i="6"/>
  <c r="AE62" i="6"/>
  <c r="AE38" i="6"/>
  <c r="AE32" i="6"/>
  <c r="AE53" i="6"/>
  <c r="AE69" i="6"/>
  <c r="AE98" i="6"/>
  <c r="AE54" i="6"/>
  <c r="AE83" i="6"/>
  <c r="AE104" i="6"/>
  <c r="AE68" i="6"/>
  <c r="AE110" i="6"/>
  <c r="AE84" i="6"/>
  <c r="AE99" i="6"/>
  <c r="V11" i="6"/>
  <c r="U129" i="6"/>
  <c r="V13" i="6"/>
  <c r="U131" i="6"/>
  <c r="V16" i="6"/>
  <c r="U134" i="6"/>
  <c r="V20" i="6" l="1"/>
  <c r="V26" i="6"/>
  <c r="V18" i="6"/>
  <c r="V24" i="6"/>
  <c r="V22" i="6"/>
  <c r="V28" i="6"/>
  <c r="V19" i="6"/>
  <c r="V25" i="6"/>
  <c r="V21" i="6"/>
  <c r="V27" i="6"/>
  <c r="V17" i="6"/>
  <c r="V23" i="6"/>
  <c r="AE120" i="6"/>
  <c r="AE127" i="6" s="1"/>
  <c r="AE117" i="6"/>
  <c r="AE124" i="6" s="1"/>
  <c r="AE116" i="6"/>
  <c r="AE123" i="6" s="1"/>
  <c r="AE115" i="6"/>
  <c r="AE122" i="6" s="1"/>
  <c r="AE119" i="6"/>
  <c r="AE126" i="6" s="1"/>
  <c r="AE118" i="6"/>
  <c r="AE125" i="6" s="1"/>
  <c r="V93" i="6"/>
  <c r="V61" i="6"/>
  <c r="V77" i="6"/>
  <c r="V36" i="6"/>
  <c r="V48" i="6"/>
  <c r="V64" i="6"/>
  <c r="V30" i="6"/>
  <c r="V94" i="6"/>
  <c r="V76" i="6"/>
  <c r="V79" i="6"/>
  <c r="V102" i="6"/>
  <c r="V108" i="6"/>
  <c r="V47" i="6"/>
  <c r="V63" i="6"/>
  <c r="V92" i="6"/>
  <c r="V46" i="6"/>
  <c r="V91" i="6"/>
  <c r="V78" i="6"/>
  <c r="V62" i="6"/>
  <c r="V49" i="6"/>
  <c r="V39" i="6"/>
  <c r="V85" i="6"/>
  <c r="V100" i="6"/>
  <c r="V33" i="6"/>
  <c r="V111" i="6"/>
  <c r="V70" i="6"/>
  <c r="V55" i="6"/>
  <c r="V105" i="6"/>
  <c r="V29" i="6"/>
  <c r="V58" i="6"/>
  <c r="V74" i="6"/>
  <c r="V90" i="6"/>
  <c r="V42" i="6"/>
  <c r="V45" i="6"/>
  <c r="V56" i="6"/>
  <c r="V72" i="6"/>
  <c r="V88" i="6"/>
  <c r="V57" i="6"/>
  <c r="V59" i="6"/>
  <c r="V101" i="6"/>
  <c r="V44" i="6"/>
  <c r="V86" i="6"/>
  <c r="V89" i="6"/>
  <c r="V107" i="6"/>
  <c r="V35" i="6"/>
  <c r="V41" i="6"/>
  <c r="V60" i="6"/>
  <c r="V87" i="6"/>
  <c r="V73" i="6"/>
  <c r="V75" i="6"/>
  <c r="V43" i="6"/>
  <c r="V71" i="6"/>
  <c r="V112" i="6"/>
  <c r="V106" i="6"/>
  <c r="V34" i="6"/>
  <c r="V40" i="6"/>
  <c r="V96" i="6"/>
  <c r="V50" i="6"/>
  <c r="V66" i="6"/>
  <c r="V82" i="6"/>
  <c r="V109" i="6"/>
  <c r="V103" i="6"/>
  <c r="V80" i="6"/>
  <c r="V97" i="6"/>
  <c r="V95" i="6"/>
  <c r="V81" i="6"/>
  <c r="V65" i="6"/>
  <c r="V67" i="6"/>
  <c r="V51" i="6"/>
  <c r="V52" i="6"/>
  <c r="V31" i="6"/>
  <c r="V37" i="6"/>
  <c r="V32" i="6"/>
  <c r="V53" i="6"/>
  <c r="V69" i="6"/>
  <c r="V110" i="6"/>
  <c r="V54" i="6"/>
  <c r="V38" i="6"/>
  <c r="V68" i="6"/>
  <c r="V98" i="6"/>
  <c r="V99" i="6"/>
  <c r="V104" i="6"/>
  <c r="V83" i="6"/>
  <c r="V84" i="6"/>
  <c r="C83" i="6" l="1"/>
  <c r="D83" i="6" s="1"/>
  <c r="AE132" i="6"/>
  <c r="C84" i="6"/>
  <c r="D84" i="6" s="1"/>
  <c r="AE133" i="6"/>
  <c r="C80" i="6"/>
  <c r="D80" i="6" s="1"/>
  <c r="AE129" i="6"/>
  <c r="C81" i="6"/>
  <c r="D81" i="6" s="1"/>
  <c r="AE130" i="6"/>
  <c r="C82" i="6"/>
  <c r="D82" i="6" s="1"/>
  <c r="AE131" i="6"/>
  <c r="V115" i="6" a="1"/>
  <c r="C85" i="6"/>
  <c r="D85" i="6" s="1"/>
  <c r="AE134" i="6"/>
  <c r="V120" i="6" l="1"/>
  <c r="V127" i="6" s="1"/>
  <c r="V117" i="6"/>
  <c r="V124" i="6" s="1"/>
  <c r="V118" i="6"/>
  <c r="V125" i="6" s="1"/>
  <c r="V115" i="6"/>
  <c r="V122" i="6" s="1"/>
  <c r="V119" i="6"/>
  <c r="V126" i="6" s="1"/>
  <c r="V116" i="6"/>
  <c r="V123" i="6" s="1"/>
  <c r="C78" i="6" l="1"/>
  <c r="D78" i="6" s="1"/>
  <c r="V133" i="6"/>
  <c r="C74" i="6"/>
  <c r="D74" i="6" s="1"/>
  <c r="V129" i="6"/>
  <c r="C77" i="6"/>
  <c r="D77" i="6" s="1"/>
  <c r="V132" i="6"/>
  <c r="C76" i="6"/>
  <c r="D76" i="6" s="1"/>
  <c r="V131" i="6"/>
  <c r="C75" i="6"/>
  <c r="D75" i="6" s="1"/>
  <c r="V130" i="6"/>
  <c r="C79" i="6"/>
  <c r="D79" i="6" s="1"/>
  <c r="V134" i="6"/>
</calcChain>
</file>

<file path=xl/sharedStrings.xml><?xml version="1.0" encoding="utf-8"?>
<sst xmlns="http://schemas.openxmlformats.org/spreadsheetml/2006/main" count="5261" uniqueCount="700">
  <si>
    <t>=q14*abs(q16)</t>
  </si>
  <si>
    <t>=q15*abs(q16)</t>
  </si>
  <si>
    <t>=abs(q11)*q12</t>
  </si>
  <si>
    <t>=abs(q11)*q13</t>
  </si>
  <si>
    <t>=abs(q11)*q14</t>
  </si>
  <si>
    <t>=abs(q11)*q15</t>
  </si>
  <si>
    <t>=abs(q11)*q16</t>
  </si>
  <si>
    <t>=abs(q12)*q13</t>
  </si>
  <si>
    <t>=abs(q12)*q14</t>
  </si>
  <si>
    <t>=abs(q12)*q15</t>
  </si>
  <si>
    <t>=abs(q12)*q16</t>
  </si>
  <si>
    <t>=abs(q13)*q14</t>
  </si>
  <si>
    <t>=abs(q13)*q15</t>
  </si>
  <si>
    <t>=abs(q13)*q16</t>
  </si>
  <si>
    <t>=abs(q14)*q15</t>
  </si>
  <si>
    <t>=abs(q14)*q16</t>
  </si>
  <si>
    <t>=abs(q15)*q16</t>
  </si>
  <si>
    <t>=q11*q11*q11</t>
  </si>
  <si>
    <t>=q12*q12*q12</t>
  </si>
  <si>
    <t>=q13*q13*q13</t>
  </si>
  <si>
    <t>=q14*q14*q14</t>
  </si>
  <si>
    <t>=q15*q15*q15</t>
  </si>
  <si>
    <t>=q16*q16*q16</t>
  </si>
  <si>
    <t>=abs(q11*q11*q11)</t>
  </si>
  <si>
    <t>=abs(q12*q12*q12)</t>
  </si>
  <si>
    <t>=abs(q13*q13*q13)</t>
  </si>
  <si>
    <t>=abs(q14*q14*q14)</t>
  </si>
  <si>
    <t>=abs(q15*q15*q15)</t>
  </si>
  <si>
    <t>=abs(q16*q16*q16)</t>
  </si>
  <si>
    <t>Compute the 1st Iteration</t>
  </si>
  <si>
    <t>Compute the 2nd Iteration</t>
  </si>
  <si>
    <t>fix cellreference on matrix mult</t>
  </si>
  <si>
    <t>Compute BIASCORR Loads</t>
  </si>
  <si>
    <t>fix cell reference on matrix mult</t>
  </si>
  <si>
    <t>Convert "counts" to "mV"</t>
  </si>
  <si>
    <t>Compute the Zeroth Load Vector</t>
  </si>
  <si>
    <t>Compute the Component Load Vector "H"</t>
  </si>
  <si>
    <t>H(25,1)</t>
  </si>
  <si>
    <t>H(26,1)</t>
  </si>
  <si>
    <t>H(27,1)</t>
  </si>
  <si>
    <t>H(28,1)</t>
  </si>
  <si>
    <t>H(29,1)</t>
  </si>
  <si>
    <t>H(30,1)</t>
  </si>
  <si>
    <t>H(31,1)</t>
  </si>
  <si>
    <t>H(32,1)</t>
  </si>
  <si>
    <t>H(33,1)</t>
  </si>
  <si>
    <t>H(34,1)</t>
  </si>
  <si>
    <t>H(35,1)</t>
  </si>
  <si>
    <t>H(36,1)</t>
  </si>
  <si>
    <t>H(37,1)</t>
  </si>
  <si>
    <t>H(38,1)</t>
  </si>
  <si>
    <t>H(39,1)</t>
  </si>
  <si>
    <t>H(40,1)</t>
  </si>
  <si>
    <t>H(41,1)</t>
  </si>
  <si>
    <t>H(42,1)</t>
  </si>
  <si>
    <t>H(43,1)</t>
  </si>
  <si>
    <t>H(44,1)</t>
  </si>
  <si>
    <t>H(45,1)</t>
  </si>
  <si>
    <t>Parameter Inputs</t>
  </si>
  <si>
    <t>H(2,1)</t>
  </si>
  <si>
    <t>H(3,1)</t>
  </si>
  <si>
    <t>H(4,1)</t>
  </si>
  <si>
    <t>H(5,1)</t>
  </si>
  <si>
    <t>H(6,1)</t>
  </si>
  <si>
    <t>H(7,1)</t>
  </si>
  <si>
    <t>H(8,1)</t>
  </si>
  <si>
    <t>H(9,1)</t>
  </si>
  <si>
    <t>H(10,1)</t>
  </si>
  <si>
    <t>H(11,1)</t>
  </si>
  <si>
    <t>H(12,1)</t>
  </si>
  <si>
    <t>H(13,1)</t>
  </si>
  <si>
    <t>H(14,1)</t>
  </si>
  <si>
    <t>H(15,1)</t>
  </si>
  <si>
    <t>H(16,1)</t>
  </si>
  <si>
    <t>H(17,1)</t>
  </si>
  <si>
    <t>H(18,1)</t>
  </si>
  <si>
    <t>H(19,1)</t>
  </si>
  <si>
    <t>H(20,1)</t>
  </si>
  <si>
    <t>H(21,1)</t>
  </si>
  <si>
    <t>H(22,1)</t>
  </si>
  <si>
    <t>H(23,1)</t>
  </si>
  <si>
    <t>H(24,1)</t>
  </si>
  <si>
    <t>2x2</t>
  </si>
  <si>
    <t>3x3</t>
  </si>
  <si>
    <t>4x4</t>
  </si>
  <si>
    <t>5x5</t>
  </si>
  <si>
    <t>6x6</t>
  </si>
  <si>
    <t>1x|1|</t>
  </si>
  <si>
    <t>2x|2|</t>
  </si>
  <si>
    <t>3x|3|</t>
  </si>
  <si>
    <t>4x|4|</t>
  </si>
  <si>
    <t>5x|5|</t>
  </si>
  <si>
    <t>6x|6|</t>
  </si>
  <si>
    <t>1x2</t>
  </si>
  <si>
    <t>1x3</t>
  </si>
  <si>
    <t>1x4</t>
  </si>
  <si>
    <t>1x5</t>
  </si>
  <si>
    <t>1x6</t>
  </si>
  <si>
    <t>2x3</t>
  </si>
  <si>
    <t>2x4</t>
  </si>
  <si>
    <t>2x5</t>
  </si>
  <si>
    <t>2x6</t>
  </si>
  <si>
    <t>3x4</t>
  </si>
  <si>
    <t>3x5</t>
  </si>
  <si>
    <t>3x6</t>
  </si>
  <si>
    <t>4x5</t>
  </si>
  <si>
    <t>4x6</t>
  </si>
  <si>
    <t>5x6</t>
  </si>
  <si>
    <t>|1x2|</t>
  </si>
  <si>
    <t>|1x3|</t>
  </si>
  <si>
    <t>|1x4|</t>
  </si>
  <si>
    <t>|1x5|</t>
  </si>
  <si>
    <t>|1x6|</t>
  </si>
  <si>
    <t>|2x3|</t>
  </si>
  <si>
    <t>|2x4|</t>
  </si>
  <si>
    <t>|2x5|</t>
  </si>
  <si>
    <t>|2x6|</t>
  </si>
  <si>
    <t>|3x4|</t>
  </si>
  <si>
    <t>|3x5|</t>
  </si>
  <si>
    <t>|3x6|</t>
  </si>
  <si>
    <t>|4x5|</t>
  </si>
  <si>
    <t>|4x6|</t>
  </si>
  <si>
    <t>|5x6|</t>
  </si>
  <si>
    <t>1x|2|</t>
  </si>
  <si>
    <t>1x|3|</t>
  </si>
  <si>
    <t>1x|4|</t>
  </si>
  <si>
    <t>1x|5|</t>
  </si>
  <si>
    <t>1x|6|</t>
  </si>
  <si>
    <t>2x|3|</t>
  </si>
  <si>
    <t>2x|4|</t>
  </si>
  <si>
    <t>2x|5|</t>
  </si>
  <si>
    <t>2x|6|</t>
  </si>
  <si>
    <t>3x|4|</t>
  </si>
  <si>
    <t>3x|5|</t>
  </si>
  <si>
    <t>3x|6|</t>
  </si>
  <si>
    <t>4x|5|</t>
  </si>
  <si>
    <t>4x|6|</t>
  </si>
  <si>
    <t>5x|6|</t>
  </si>
  <si>
    <t>|1|x2</t>
  </si>
  <si>
    <t>|1|x3</t>
  </si>
  <si>
    <t>|1|x4</t>
  </si>
  <si>
    <t>|1|x5</t>
  </si>
  <si>
    <t>|1|x6</t>
  </si>
  <si>
    <t>|2|x3</t>
  </si>
  <si>
    <t>|2|x4</t>
  </si>
  <si>
    <t>|2|x5</t>
  </si>
  <si>
    <t>|2|x6</t>
  </si>
  <si>
    <t>|3|x4</t>
  </si>
  <si>
    <t>|3|x5</t>
  </si>
  <si>
    <t>|3|x6</t>
  </si>
  <si>
    <t>|4|x5</t>
  </si>
  <si>
    <t>|4|x6</t>
  </si>
  <si>
    <t>|5|x6</t>
  </si>
  <si>
    <t>1x1x1</t>
  </si>
  <si>
    <t>2x2x2</t>
  </si>
  <si>
    <t>3x3x3</t>
  </si>
  <si>
    <t>4x4x4</t>
  </si>
  <si>
    <t>5x5x5</t>
  </si>
  <si>
    <t>6x6x6</t>
  </si>
  <si>
    <t>|1x1x1|</t>
  </si>
  <si>
    <t>|2x2x2|</t>
  </si>
  <si>
    <t>|3x3x3|</t>
  </si>
  <si>
    <t>=abs(q11)</t>
  </si>
  <si>
    <t>=abs(q12)</t>
  </si>
  <si>
    <t>=abs(q13)</t>
  </si>
  <si>
    <t>=abs(q14)</t>
  </si>
  <si>
    <t>=abs(q15)</t>
  </si>
  <si>
    <t>=abs(q16)</t>
  </si>
  <si>
    <t>=q11*q11</t>
  </si>
  <si>
    <t>=q12*q12</t>
  </si>
  <si>
    <t>=q13*q13</t>
  </si>
  <si>
    <t>=q14*q14</t>
  </si>
  <si>
    <t>=q15*q15</t>
  </si>
  <si>
    <t>=q16*q16</t>
  </si>
  <si>
    <t>=q11*abs(q11)</t>
  </si>
  <si>
    <t>=q12*abs(q12)</t>
  </si>
  <si>
    <t>=q13*abs(q13)</t>
  </si>
  <si>
    <t>=q14*abs(q14)</t>
  </si>
  <si>
    <t>=q15*abs(q15)</t>
  </si>
  <si>
    <t>=q16*abs(q16)</t>
  </si>
  <si>
    <t>=q11*q12</t>
  </si>
  <si>
    <t>=q11*q13</t>
  </si>
  <si>
    <t>=q11*q14</t>
  </si>
  <si>
    <t>=q11*q15</t>
  </si>
  <si>
    <t>=q11*q16</t>
  </si>
  <si>
    <t>=q12*q13</t>
  </si>
  <si>
    <t>=q12*q14</t>
  </si>
  <si>
    <t>=q12*q15</t>
  </si>
  <si>
    <t>=q12*q16</t>
  </si>
  <si>
    <t>=q13*q14</t>
  </si>
  <si>
    <t>=q13*q15</t>
  </si>
  <si>
    <t>=q13*q16</t>
  </si>
  <si>
    <t>=q14*q15</t>
  </si>
  <si>
    <t>=q14*q16</t>
  </si>
  <si>
    <t>=q15*q16</t>
  </si>
  <si>
    <t>=abs(q11*q12)</t>
  </si>
  <si>
    <t>=abs(q11*q13)</t>
  </si>
  <si>
    <t>=abs(q11*q14)</t>
  </si>
  <si>
    <t>=abs(q11*q15)</t>
  </si>
  <si>
    <t>=abs(q11*q16)</t>
  </si>
  <si>
    <t>=abs(q12*q13)</t>
  </si>
  <si>
    <t>=abs(q12*q14)</t>
  </si>
  <si>
    <t>=abs(q12*q15)</t>
  </si>
  <si>
    <t>=abs(q12*q16)</t>
  </si>
  <si>
    <t>=abs(q13*q14)</t>
  </si>
  <si>
    <t>=abs(q13*q15)</t>
  </si>
  <si>
    <t>=abs(q13*q16)</t>
  </si>
  <si>
    <t>=abs(q14*q15)</t>
  </si>
  <si>
    <t>=abs(q14*q16)</t>
  </si>
  <si>
    <t>=abs(q15*q16)</t>
  </si>
  <si>
    <t>=q11*abs(q12)</t>
  </si>
  <si>
    <t>=q11*abs(q13)</t>
  </si>
  <si>
    <t>=q11*abs(q14)</t>
  </si>
  <si>
    <t>=q11*abs(q15)</t>
  </si>
  <si>
    <t>=q11*abs(q16)</t>
  </si>
  <si>
    <t>=q12*abs(q13)</t>
  </si>
  <si>
    <t>=q12*abs(q14)</t>
  </si>
  <si>
    <t>=q12*abs(q15)</t>
  </si>
  <si>
    <t>=q12*abs(q16)</t>
  </si>
  <si>
    <t>=q13*abs(q14)</t>
  </si>
  <si>
    <t>=q13*abs(q15)</t>
  </si>
  <si>
    <t>=q13*abs(q16)</t>
  </si>
  <si>
    <t>=q14*abs(q15)</t>
  </si>
  <si>
    <t>"1.1.1 "</t>
  </si>
  <si>
    <t>"2.2.2 "</t>
  </si>
  <si>
    <t>"3.3.3 "</t>
  </si>
  <si>
    <t>"4.4.4 "</t>
  </si>
  <si>
    <t>"5.5.5 "</t>
  </si>
  <si>
    <t>"6.6.6 "</t>
  </si>
  <si>
    <t>"|1.1.1| "</t>
  </si>
  <si>
    <t>"|2.2.2| "</t>
  </si>
  <si>
    <t>"|3.3.3| "</t>
  </si>
  <si>
    <t>"|4.4.4| "</t>
  </si>
  <si>
    <t>"|5.5.5| "</t>
  </si>
  <si>
    <t>"|6.6.6| "</t>
  </si>
  <si>
    <t>BAL1G5_ICCAL</t>
  </si>
  <si>
    <t>BAL1G6_ICCAL</t>
  </si>
  <si>
    <t>BAL1G1_INCAL</t>
  </si>
  <si>
    <t>BAL1G2_INCAL</t>
  </si>
  <si>
    <t>BAL1G3_INCAL</t>
  </si>
  <si>
    <t>BAL1G4_INCAL</t>
  </si>
  <si>
    <t>BAL1G5_INCAL</t>
  </si>
  <si>
    <t>BAL1G6_INCAL</t>
  </si>
  <si>
    <t>BAL1G1_CALCORR</t>
  </si>
  <si>
    <t>BAL1G2_CALCORR</t>
  </si>
  <si>
    <t>BAL1G3_CALCORR</t>
  </si>
  <si>
    <t>BAL1G4_CALCORR</t>
  </si>
  <si>
    <t>BAL1G5_CALCORR</t>
  </si>
  <si>
    <t>BAL1G6_CALCORR</t>
  </si>
  <si>
    <t>BAL1G1</t>
  </si>
  <si>
    <t>BAL1G2</t>
  </si>
  <si>
    <t>BAL1G3</t>
  </si>
  <si>
    <t>BAL1G4</t>
  </si>
  <si>
    <t>BAL1G5</t>
  </si>
  <si>
    <t>BAL1G6</t>
  </si>
  <si>
    <t>BAL1G1_WOZ</t>
  </si>
  <si>
    <t>BAL1G2_WOZ</t>
  </si>
  <si>
    <t>BAL1G3_WOZ</t>
  </si>
  <si>
    <t>BAL1G4_WOZ</t>
  </si>
  <si>
    <t>BAL1G5_WOZ</t>
  </si>
  <si>
    <t>BAL1G6_WOZ</t>
  </si>
  <si>
    <t>BAL1G1_BUOY</t>
  </si>
  <si>
    <t>BAL1G2_BUOY</t>
  </si>
  <si>
    <t>BAL1G3_BUOY</t>
  </si>
  <si>
    <t>BAL1G4_BUOY</t>
  </si>
  <si>
    <t>BAL1G5_BUOY</t>
  </si>
  <si>
    <t>BAL1G6_BUOY</t>
  </si>
  <si>
    <t>BAL1G1_DDB</t>
  </si>
  <si>
    <t>BAL1G2_DDB</t>
  </si>
  <si>
    <t>BAL1G3_DDB</t>
  </si>
  <si>
    <t>BAL1G4_DDB</t>
  </si>
  <si>
    <t>BAL1G5_DDB</t>
  </si>
  <si>
    <t>BAL1G6_DDB</t>
  </si>
  <si>
    <t>BAL1G1_DWB</t>
  </si>
  <si>
    <t>BAL1G2_DWB</t>
  </si>
  <si>
    <t>BAL1G3_DWB</t>
  </si>
  <si>
    <t>BAL1G4_DWB</t>
  </si>
  <si>
    <t>BAL1G5_DWB</t>
  </si>
  <si>
    <t>BAL1G6_DWB</t>
  </si>
  <si>
    <t>BAL1G1_IACP</t>
  </si>
  <si>
    <t>BAL1G2_IACP</t>
  </si>
  <si>
    <t>BAL1G3_IACP</t>
  </si>
  <si>
    <t>BAL1G4_IACP</t>
  </si>
  <si>
    <t>BAL1G5_IACP</t>
  </si>
  <si>
    <t>BAL1G6_IACP</t>
  </si>
  <si>
    <t>BAL1G1_BIASCORR</t>
  </si>
  <si>
    <t>BAL1G2_BIASCORR</t>
  </si>
  <si>
    <t>BAL1G3_BIASCORR</t>
  </si>
  <si>
    <t>BAL1G4_BIASCORR</t>
  </si>
  <si>
    <t>BAL1G5_BIASCORR</t>
  </si>
  <si>
    <t>H(46,1)</t>
  </si>
  <si>
    <t>H(47,1)</t>
  </si>
  <si>
    <t>H(48,1)</t>
  </si>
  <si>
    <t>H(49,1)</t>
  </si>
  <si>
    <t>H(50,1)</t>
  </si>
  <si>
    <t>H(51,1)</t>
  </si>
  <si>
    <t>H(52,1)</t>
  </si>
  <si>
    <t>H(53,1)</t>
  </si>
  <si>
    <t>H(54,1)</t>
  </si>
  <si>
    <t>H(55,1)</t>
  </si>
  <si>
    <t>H(56,1)</t>
  </si>
  <si>
    <t>H(57,1)</t>
  </si>
  <si>
    <t>H(58,1)</t>
  </si>
  <si>
    <t>H(59,1)</t>
  </si>
  <si>
    <t>H(60,1)</t>
  </si>
  <si>
    <t>H(61,1)</t>
  </si>
  <si>
    <t>H(62,1)</t>
  </si>
  <si>
    <t>H(63,1)</t>
  </si>
  <si>
    <t>H(64,1)</t>
  </si>
  <si>
    <t>H(65,1)</t>
  </si>
  <si>
    <t>H(66,1)</t>
  </si>
  <si>
    <t>H(67,1)</t>
  </si>
  <si>
    <t>H(68,1)</t>
  </si>
  <si>
    <t>H(69,1)</t>
  </si>
  <si>
    <t>H(70,1)</t>
  </si>
  <si>
    <t>H(71,1)</t>
  </si>
  <si>
    <t>H(72,1)</t>
  </si>
  <si>
    <t>H(73,1)</t>
  </si>
  <si>
    <t>H(74,1)</t>
  </si>
  <si>
    <t>H(75,1)</t>
  </si>
  <si>
    <t>H(76,1)</t>
  </si>
  <si>
    <t>H(77,1)</t>
  </si>
  <si>
    <t>H(78,1)</t>
  </si>
  <si>
    <t>H(79,1)</t>
  </si>
  <si>
    <t>H(80,1)</t>
  </si>
  <si>
    <t>H(81,1)</t>
  </si>
  <si>
    <t>H(82,1)</t>
  </si>
  <si>
    <t>H(83,1)</t>
  </si>
  <si>
    <t>H(84,1)</t>
  </si>
  <si>
    <t>H(85,1)</t>
  </si>
  <si>
    <t>H(86,1)</t>
  </si>
  <si>
    <t>H(87,1)</t>
  </si>
  <si>
    <t>H(88,1)</t>
  </si>
  <si>
    <t>H(89,1)</t>
  </si>
  <si>
    <t>H(90,1)</t>
  </si>
  <si>
    <t>H(1,1)</t>
  </si>
  <si>
    <t>F0(1)</t>
  </si>
  <si>
    <t>F0(2)</t>
  </si>
  <si>
    <t>F0(3)</t>
  </si>
  <si>
    <t>F0(5)</t>
  </si>
  <si>
    <t>F0(6)</t>
  </si>
  <si>
    <t>F0(4)</t>
  </si>
  <si>
    <t>[ D2 ] x [ H ]</t>
  </si>
  <si>
    <t>"r1"</t>
  </si>
  <si>
    <t>"r2"</t>
  </si>
  <si>
    <t>"r3"</t>
  </si>
  <si>
    <t>"r4"</t>
  </si>
  <si>
    <t>"r5"</t>
  </si>
  <si>
    <t>"r6"</t>
  </si>
  <si>
    <t>1 =</t>
  </si>
  <si>
    <t>2 =</t>
  </si>
  <si>
    <t>3 =</t>
  </si>
  <si>
    <t>4 =</t>
  </si>
  <si>
    <t>5 =</t>
  </si>
  <si>
    <t>6 =</t>
  </si>
  <si>
    <t xml:space="preserve"> "|1|"</t>
  </si>
  <si>
    <t xml:space="preserve"> "|2|"</t>
  </si>
  <si>
    <t xml:space="preserve"> "|3|"</t>
  </si>
  <si>
    <t xml:space="preserve"> "|4|"</t>
  </si>
  <si>
    <t xml:space="preserve"> "|5|"</t>
  </si>
  <si>
    <t xml:space="preserve"> "|6|"</t>
  </si>
  <si>
    <t>t=2</t>
  </si>
  <si>
    <t>t=3</t>
  </si>
  <si>
    <t>t=4</t>
  </si>
  <si>
    <t>t=5</t>
  </si>
  <si>
    <t>t=1</t>
  </si>
  <si>
    <t>F(t) - F(t-1)</t>
  </si>
  <si>
    <t>F(t)</t>
  </si>
  <si>
    <t>Standard Inputs and Outputs</t>
  </si>
  <si>
    <t>G1_</t>
  </si>
  <si>
    <t>G2_</t>
  </si>
  <si>
    <t>G3_</t>
  </si>
  <si>
    <t>G4_</t>
  </si>
  <si>
    <t>G5_</t>
  </si>
  <si>
    <t>G6_</t>
  </si>
  <si>
    <t>INCAL</t>
  </si>
  <si>
    <t>BUOY</t>
  </si>
  <si>
    <t>RATIO</t>
  </si>
  <si>
    <t>BAL1G6_BIASCORR</t>
  </si>
  <si>
    <t>BAL1_ITERATIONS</t>
  </si>
  <si>
    <t>BAL1_NORRSLVFRC</t>
  </si>
  <si>
    <t>BAL1_PITRSLVMOM</t>
  </si>
  <si>
    <t>BAL1_SIDRSLVFRC</t>
  </si>
  <si>
    <t>BAL1_YAWRSLVMOM</t>
  </si>
  <si>
    <t>BAL1_ROLRSLVMOM</t>
  </si>
  <si>
    <t>BAL1_AXIRSLVFRC</t>
  </si>
  <si>
    <t>BASP_NORTCORR</t>
  </si>
  <si>
    <t>BASP_PITTCORR</t>
  </si>
  <si>
    <t>BASP_SIDTCORR</t>
  </si>
  <si>
    <t>BASP_YAWTCORR</t>
  </si>
  <si>
    <t>BASP_ROLTCORR</t>
  </si>
  <si>
    <t>BASP_AXITCORR</t>
  </si>
  <si>
    <t>BASP_NORFRC</t>
  </si>
  <si>
    <t>BASP_PITMOM</t>
  </si>
  <si>
    <t>BASP_SIDFRC</t>
  </si>
  <si>
    <t>BASP_YAWMOM</t>
  </si>
  <si>
    <t>BASP_ROLMOM</t>
  </si>
  <si>
    <t>BASP_AXIFRC</t>
  </si>
  <si>
    <t>MAX_ITER</t>
  </si>
  <si>
    <t>CONV_TOL</t>
  </si>
  <si>
    <t>MATRIX_VALID_ROWS</t>
  </si>
  <si>
    <t>Basp_Balalpha</t>
  </si>
  <si>
    <t>Col. No.</t>
  </si>
  <si>
    <t>Row ID</t>
  </si>
  <si>
    <t>NF</t>
  </si>
  <si>
    <t>PM</t>
  </si>
  <si>
    <t>SF</t>
  </si>
  <si>
    <t>YM</t>
  </si>
  <si>
    <t>RM</t>
  </si>
  <si>
    <t>AF</t>
  </si>
  <si>
    <t>Data Reduction Matrix</t>
  </si>
  <si>
    <t>SDS</t>
  </si>
  <si>
    <t>EXCEL</t>
  </si>
  <si>
    <t>Excel-SDS</t>
  </si>
  <si>
    <t>"1.1 "</t>
  </si>
  <si>
    <t>"2.2 "</t>
  </si>
  <si>
    <t>"3.3 "</t>
  </si>
  <si>
    <t>"4.4 "</t>
  </si>
  <si>
    <t>"5.5 "</t>
  </si>
  <si>
    <t>"6.6 "</t>
  </si>
  <si>
    <t>"1.|1| "</t>
  </si>
  <si>
    <t>Test</t>
  </si>
  <si>
    <t>Run</t>
  </si>
  <si>
    <t>Sequence</t>
  </si>
  <si>
    <t>Frametype</t>
  </si>
  <si>
    <t>BAL1N1_MEAN</t>
  </si>
  <si>
    <t>BAL1N2_MEAN</t>
  </si>
  <si>
    <t>BAL1S1_MEAN</t>
  </si>
  <si>
    <t>BAL1S2_MEAN</t>
  </si>
  <si>
    <t>BAL1RM_MEAN</t>
  </si>
  <si>
    <t>BAL1A_MEAN</t>
  </si>
  <si>
    <t>BAL1G1_ICZERO</t>
  </si>
  <si>
    <t>BAL1G2_ICZERO</t>
  </si>
  <si>
    <t>BAL1G3_ICZERO</t>
  </si>
  <si>
    <t>BAL1G4_ICZERO</t>
  </si>
  <si>
    <t>BAL1G5_ICZERO</t>
  </si>
  <si>
    <t>BAL1G6_ICZERO</t>
  </si>
  <si>
    <t>BAL1G1_ICCAL</t>
  </si>
  <si>
    <t>BAL1G2_ICCAL</t>
  </si>
  <si>
    <t>BAL1G3_ICCAL</t>
  </si>
  <si>
    <t>BAL1G4_ICCAL</t>
  </si>
  <si>
    <t>|4x4x4|</t>
  </si>
  <si>
    <t>|5x5x5|</t>
  </si>
  <si>
    <t>|6x6x6|</t>
  </si>
  <si>
    <t>1x1</t>
  </si>
  <si>
    <t>|1|</t>
  </si>
  <si>
    <t>|2|</t>
  </si>
  <si>
    <t>|3|</t>
  </si>
  <si>
    <t>|4|</t>
  </si>
  <si>
    <t>|5|</t>
  </si>
  <si>
    <t>|6|</t>
  </si>
  <si>
    <t>[H]</t>
  </si>
  <si>
    <t>Compute the Component Load Vector</t>
  </si>
  <si>
    <t>Compute IACP Loads</t>
  </si>
  <si>
    <t>"2.|2| "</t>
  </si>
  <si>
    <t>"3.|3| "</t>
  </si>
  <si>
    <t>"4.|4| "</t>
  </si>
  <si>
    <t>"5.|5| "</t>
  </si>
  <si>
    <t>"6.|6| "</t>
  </si>
  <si>
    <t>"1.2 "</t>
  </si>
  <si>
    <t>"1.3 "</t>
  </si>
  <si>
    <t>"1.4 "</t>
  </si>
  <si>
    <t>"1.5 "</t>
  </si>
  <si>
    <t>"1.6 "</t>
  </si>
  <si>
    <t>"2.3 "</t>
  </si>
  <si>
    <t>"2.4 "</t>
  </si>
  <si>
    <t>"2.5 "</t>
  </si>
  <si>
    <t>"2.6 "</t>
  </si>
  <si>
    <t>"3.4 "</t>
  </si>
  <si>
    <t>"3.5 "</t>
  </si>
  <si>
    <t>"3.6 "</t>
  </si>
  <si>
    <t>"4.5 "</t>
  </si>
  <si>
    <t>"4.6 "</t>
  </si>
  <si>
    <t>"5.6 "</t>
  </si>
  <si>
    <t>"|1.2| "</t>
  </si>
  <si>
    <t>"|1.3| "</t>
  </si>
  <si>
    <t>"|1.4| "</t>
  </si>
  <si>
    <t>"|1.5| "</t>
  </si>
  <si>
    <t>"|1.6| "</t>
  </si>
  <si>
    <t>"|2.3| "</t>
  </si>
  <si>
    <t>"|2.4| "</t>
  </si>
  <si>
    <t>"|2.5| "</t>
  </si>
  <si>
    <t>"|2.6| "</t>
  </si>
  <si>
    <t>"|3.4| "</t>
  </si>
  <si>
    <t>"|3.5| "</t>
  </si>
  <si>
    <t>"|3.6| "</t>
  </si>
  <si>
    <t>"|4.5| "</t>
  </si>
  <si>
    <t>"|4.6| "</t>
  </si>
  <si>
    <t>"|5.6| "</t>
  </si>
  <si>
    <t>"1.|2| "</t>
  </si>
  <si>
    <t>"1.|3| "</t>
  </si>
  <si>
    <t>"1.|4| "</t>
  </si>
  <si>
    <t>"1.|5| "</t>
  </si>
  <si>
    <t>"1.|6| "</t>
  </si>
  <si>
    <t>"2.|3| "</t>
  </si>
  <si>
    <t>"2.|4| "</t>
  </si>
  <si>
    <t>"2.|5| "</t>
  </si>
  <si>
    <t>"2.|6| "</t>
  </si>
  <si>
    <t>"3.|4| "</t>
  </si>
  <si>
    <t>"3.|5| "</t>
  </si>
  <si>
    <t>"3.|6| "</t>
  </si>
  <si>
    <t>"4.|5| "</t>
  </si>
  <si>
    <t>"4.|6| "</t>
  </si>
  <si>
    <t>"5.|6| "</t>
  </si>
  <si>
    <t>"|1|.2 "</t>
  </si>
  <si>
    <t>"|1|.3 "</t>
  </si>
  <si>
    <t>"|1|.4 "</t>
  </si>
  <si>
    <t>"|1|.5 "</t>
  </si>
  <si>
    <t>"|1|.6 "</t>
  </si>
  <si>
    <t>"|2|.3 "</t>
  </si>
  <si>
    <t>"|2|.4 "</t>
  </si>
  <si>
    <t>"|2|.5 "</t>
  </si>
  <si>
    <t>"|2|.6 "</t>
  </si>
  <si>
    <t>"|3|.4 "</t>
  </si>
  <si>
    <t>"|3|.5 "</t>
  </si>
  <si>
    <t>"|3|.6 "</t>
  </si>
  <si>
    <t>"|4|.5 "</t>
  </si>
  <si>
    <t>"|4|.6 "</t>
  </si>
  <si>
    <t>"|5|.6 "</t>
  </si>
  <si>
    <t xml:space="preserve"> "1"</t>
  </si>
  <si>
    <t xml:space="preserve"> "2"</t>
  </si>
  <si>
    <t xml:space="preserve"> "3"</t>
  </si>
  <si>
    <t xml:space="preserve"> "4"</t>
  </si>
  <si>
    <t xml:space="preserve"> "5"</t>
  </si>
  <si>
    <t xml:space="preserve"> "6"</t>
  </si>
  <si>
    <t>H(91,1)</t>
  </si>
  <si>
    <t>H(92,1)</t>
  </si>
  <si>
    <t>H(93,1)</t>
  </si>
  <si>
    <t>H(94,1)</t>
  </si>
  <si>
    <t>H(95,1)</t>
  </si>
  <si>
    <t>H(96,1)</t>
  </si>
  <si>
    <t>FILE_TYPE</t>
  </si>
  <si>
    <t>DATA_REDUCTION_MATRIX_IN_AMES_FORMAT</t>
  </si>
  <si>
    <t>BALANCE_NAME</t>
  </si>
  <si>
    <t>2.5MK34A</t>
  </si>
  <si>
    <t>(5F1M)</t>
  </si>
  <si>
    <t>DESCRIPTION</t>
  </si>
  <si>
    <t xml:space="preserve">DESCRIPTION FMS full load calibration of December 2017, A06
 </t>
  </si>
  <si>
    <t>PREPARED_BY</t>
  </si>
  <si>
    <t>N.</t>
  </si>
  <si>
    <t>Ulbrich</t>
  </si>
  <si>
    <t>REPORT_NO</t>
  </si>
  <si>
    <t>2018-0427-141911</t>
  </si>
  <si>
    <t>ITERATION_METHOD</t>
  </si>
  <si>
    <t>Primary</t>
  </si>
  <si>
    <t>Load</t>
  </si>
  <si>
    <t>Iteration</t>
  </si>
  <si>
    <t>Method</t>
  </si>
  <si>
    <t>LOAD_NAME</t>
  </si>
  <si>
    <t>N1</t>
  </si>
  <si>
    <t>N2</t>
  </si>
  <si>
    <t>S1</t>
  </si>
  <si>
    <t>S2</t>
  </si>
  <si>
    <t>LOAD_UNIT</t>
  </si>
  <si>
    <t>lbs</t>
  </si>
  <si>
    <t>in-lbs</t>
  </si>
  <si>
    <t>LOAD_MINIMUM</t>
  </si>
  <si>
    <t>LOAD_MAXIMUM</t>
  </si>
  <si>
    <t>LOAD_CAPACITY</t>
  </si>
  <si>
    <t>GAGE_OUT_NAME</t>
  </si>
  <si>
    <t>rN1</t>
  </si>
  <si>
    <t>rN2</t>
  </si>
  <si>
    <t>rS1</t>
  </si>
  <si>
    <t>rS2</t>
  </si>
  <si>
    <t>rRM</t>
  </si>
  <si>
    <t>rAF</t>
  </si>
  <si>
    <t>GAGE_OUT_UNIT</t>
  </si>
  <si>
    <t>microV/V</t>
  </si>
  <si>
    <t>GAGE_OUT_MINIMUM</t>
  </si>
  <si>
    <t>GAGE_OUT_MAXIMUM</t>
  </si>
  <si>
    <t>GAGE_SENSITIVITY</t>
  </si>
  <si>
    <t>DEFINED</t>
  </si>
  <si>
    <t>NATURAL_ZERO</t>
  </si>
  <si>
    <t>INTERCEPT</t>
  </si>
  <si>
    <t>D0[TRANSPOSE(C1INV)]</t>
  </si>
  <si>
    <t>-</t>
  </si>
  <si>
    <t>D1[MATRIX</t>
  </si>
  <si>
    <t>IS</t>
  </si>
  <si>
    <t>NOT</t>
  </si>
  <si>
    <t>USED]</t>
  </si>
  <si>
    <t>D2[TRANSPOSE(C1INVC2)]</t>
  </si>
  <si>
    <t>|N1|</t>
  </si>
  <si>
    <t>|N2|</t>
  </si>
  <si>
    <t>|S1|</t>
  </si>
  <si>
    <t>|S2|</t>
  </si>
  <si>
    <t>|RM|</t>
  </si>
  <si>
    <t>|AF|</t>
  </si>
  <si>
    <t>N1*N1</t>
  </si>
  <si>
    <t>N2*N2</t>
  </si>
  <si>
    <t>S1*S1</t>
  </si>
  <si>
    <t>S2*S2</t>
  </si>
  <si>
    <t>RM*RM</t>
  </si>
  <si>
    <t>AF*AF</t>
  </si>
  <si>
    <t>N1*|N1|</t>
  </si>
  <si>
    <t>N2*|N2|</t>
  </si>
  <si>
    <t>S1*|S1|</t>
  </si>
  <si>
    <t>S2*|S2|</t>
  </si>
  <si>
    <t>RM*|RM|</t>
  </si>
  <si>
    <t>AF*|AF|</t>
  </si>
  <si>
    <t>N1*N2</t>
  </si>
  <si>
    <t>N1*S1</t>
  </si>
  <si>
    <t>N1*S2</t>
  </si>
  <si>
    <t>N1*RM</t>
  </si>
  <si>
    <t>N1*AF</t>
  </si>
  <si>
    <t>N2*S1</t>
  </si>
  <si>
    <t>N2*S2</t>
  </si>
  <si>
    <t>N2*RM</t>
  </si>
  <si>
    <t>N2*AF</t>
  </si>
  <si>
    <t>S1*S2</t>
  </si>
  <si>
    <t>S1*RM</t>
  </si>
  <si>
    <t>S1*AF</t>
  </si>
  <si>
    <t>S2*RM</t>
  </si>
  <si>
    <t>S2*AF</t>
  </si>
  <si>
    <t>RM*AF</t>
  </si>
  <si>
    <t>|N1*N2|</t>
  </si>
  <si>
    <t>|N1*S1|</t>
  </si>
  <si>
    <t>|N1*S2|</t>
  </si>
  <si>
    <t>|N1*RM|</t>
  </si>
  <si>
    <t>|N1*AF|</t>
  </si>
  <si>
    <t>|N2*S1|</t>
  </si>
  <si>
    <t>|N2*S2|</t>
  </si>
  <si>
    <t>|N2*RM|</t>
  </si>
  <si>
    <t>|N2*AF|</t>
  </si>
  <si>
    <t>|S1*S2|</t>
  </si>
  <si>
    <t>|S1*RM|</t>
  </si>
  <si>
    <t>|S1*AF|</t>
  </si>
  <si>
    <t>|S2*RM|</t>
  </si>
  <si>
    <t>|S2*AF|</t>
  </si>
  <si>
    <t>|RM*AF|</t>
  </si>
  <si>
    <t>N1*|N2|</t>
  </si>
  <si>
    <t>N1*|S1|</t>
  </si>
  <si>
    <t>N1*|S2|</t>
  </si>
  <si>
    <t>N1*|RM|</t>
  </si>
  <si>
    <t>N1*|AF|</t>
  </si>
  <si>
    <t>N2*|S1|</t>
  </si>
  <si>
    <t>N2*|S2|</t>
  </si>
  <si>
    <t>N2*|RM|</t>
  </si>
  <si>
    <t>N2*|AF|</t>
  </si>
  <si>
    <t>S1*|S2|</t>
  </si>
  <si>
    <t>S1*|RM|</t>
  </si>
  <si>
    <t>S1*|AF|</t>
  </si>
  <si>
    <t>S2*|RM|</t>
  </si>
  <si>
    <t>S2*|AF|</t>
  </si>
  <si>
    <t>RM*|AF|</t>
  </si>
  <si>
    <t>|N1|*N2</t>
  </si>
  <si>
    <t>|N1|*S1</t>
  </si>
  <si>
    <t>|N1|*S2</t>
  </si>
  <si>
    <t>|N1|*RM</t>
  </si>
  <si>
    <t>|N1|*AF</t>
  </si>
  <si>
    <t>|N2|*S1</t>
  </si>
  <si>
    <t>|N2|*S2</t>
  </si>
  <si>
    <t>|N2|*RM</t>
  </si>
  <si>
    <t>|N2|*AF</t>
  </si>
  <si>
    <t>|S1|*S2</t>
  </si>
  <si>
    <t>|S1|*RM</t>
  </si>
  <si>
    <t>|S1|*AF</t>
  </si>
  <si>
    <t>|S2|*RM</t>
  </si>
  <si>
    <t>|S2|*AF</t>
  </si>
  <si>
    <t>|RM|*AF</t>
  </si>
  <si>
    <t>N1*N1*N1</t>
  </si>
  <si>
    <t>N2*N2*N2</t>
  </si>
  <si>
    <t>S1*S1*S1</t>
  </si>
  <si>
    <t>S2*S2*S2</t>
  </si>
  <si>
    <t>RM*RM*RM</t>
  </si>
  <si>
    <t>AF*AF*AF</t>
  </si>
  <si>
    <t>|N1*N1*N1|</t>
  </si>
  <si>
    <t>|N2*N2*N2|</t>
  </si>
  <si>
    <t>|S1*S1*S1|</t>
  </si>
  <si>
    <t>|S2*S2*S2|</t>
  </si>
  <si>
    <t>|RM*RM*RM|</t>
  </si>
  <si>
    <t>|AF*AF*AF|</t>
  </si>
  <si>
    <t>(uV/V)</t>
  </si>
  <si>
    <t>φ</t>
  </si>
  <si>
    <t>deg</t>
  </si>
  <si>
    <t>ZLO</t>
  </si>
  <si>
    <t>Avg</t>
  </si>
  <si>
    <t>rN1_zlo</t>
  </si>
  <si>
    <t>rN2_zlo</t>
  </si>
  <si>
    <t>rS1_zlo</t>
  </si>
  <si>
    <t>rS2_zlo</t>
  </si>
  <si>
    <t>rRM_zlo</t>
  </si>
  <si>
    <t>rAF_zlo</t>
  </si>
  <si>
    <t>BAL1G1_NOBIAS</t>
  </si>
  <si>
    <t>BAL1G2_NOBIAS</t>
  </si>
  <si>
    <t>BAL1G3_NOBIAS</t>
  </si>
  <si>
    <t>BAL1G4_NOBIAS</t>
  </si>
  <si>
    <t>BAL1G5_NOBIAS</t>
  </si>
  <si>
    <t>BAL1G6_NOBIAS</t>
  </si>
  <si>
    <t>BASP_BALALPHA</t>
  </si>
  <si>
    <t>P6-0149</t>
  </si>
  <si>
    <t>A</t>
  </si>
  <si>
    <t>point id</t>
  </si>
  <si>
    <t>series 1</t>
  </si>
  <si>
    <t>series 2</t>
  </si>
  <si>
    <t>BAL1G1_MEAN</t>
  </si>
  <si>
    <t>BAL1G2_MEAN</t>
  </si>
  <si>
    <t>BAL1G3_MEAN</t>
  </si>
  <si>
    <t>BAL1G4_MEAN</t>
  </si>
  <si>
    <t>BAL1G5_MEAN</t>
  </si>
  <si>
    <t>BAL1G6_MEAN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</si>
</sst>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0.0000"/>
    <numFmt numFmtId="166" formatCode="0.000"/>
  </numFmts>
  <fonts count="8">
    <font>
      <sz val="9"/>
      <name val="Geneva"/>
    </font>
    <font>
      <sz val="8"/>
      <name val="Geneva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NumberFormat="1" applyFont="1"/>
    <xf numFmtId="0" fontId="3" fillId="0" borderId="7" xfId="0" applyNumberFormat="1" applyFont="1" applyBorder="1" applyAlignment="1">
      <alignment horizontal="center"/>
    </xf>
    <xf numFmtId="164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5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wrapText="1"/>
    </xf>
    <xf numFmtId="0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center" wrapText="1"/>
    </xf>
    <xf numFmtId="0" fontId="3" fillId="0" borderId="5" xfId="0" applyNumberFormat="1" applyFont="1" applyBorder="1"/>
    <xf numFmtId="0" fontId="3" fillId="0" borderId="8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Border="1" applyAlignment="1">
      <alignment horizontal="center"/>
    </xf>
    <xf numFmtId="0" fontId="3" fillId="0" borderId="3" xfId="0" applyNumberFormat="1" applyFont="1" applyBorder="1"/>
    <xf numFmtId="0" fontId="3" fillId="0" borderId="4" xfId="0" applyNumberFormat="1" applyFont="1" applyBorder="1"/>
    <xf numFmtId="0" fontId="3" fillId="0" borderId="6" xfId="0" applyNumberFormat="1" applyFont="1" applyBorder="1"/>
    <xf numFmtId="164" fontId="3" fillId="0" borderId="4" xfId="0" applyNumberFormat="1" applyFont="1" applyBorder="1"/>
    <xf numFmtId="165" fontId="3" fillId="0" borderId="0" xfId="0" applyNumberFormat="1" applyFont="1"/>
    <xf numFmtId="165" fontId="3" fillId="0" borderId="0" xfId="0" applyNumberFormat="1" applyFont="1" applyAlignment="1">
      <alignment horizontal="center"/>
    </xf>
    <xf numFmtId="166" fontId="3" fillId="0" borderId="0" xfId="0" applyNumberFormat="1" applyFont="1"/>
    <xf numFmtId="165" fontId="3" fillId="0" borderId="0" xfId="0" applyNumberFormat="1" applyFont="1" applyBorder="1"/>
    <xf numFmtId="165" fontId="3" fillId="0" borderId="9" xfId="0" applyNumberFormat="1" applyFont="1" applyBorder="1"/>
    <xf numFmtId="165" fontId="3" fillId="0" borderId="4" xfId="0" applyNumberFormat="1" applyFont="1" applyBorder="1"/>
    <xf numFmtId="0" fontId="3" fillId="0" borderId="6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0" xfId="0" applyFont="1"/>
    <xf numFmtId="0" fontId="3" fillId="0" borderId="0" xfId="0" quotePrefix="1" applyFont="1" applyAlignment="1"/>
    <xf numFmtId="14" fontId="3" fillId="0" borderId="0" xfId="0" applyNumberFormat="1" applyFont="1"/>
    <xf numFmtId="11" fontId="3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/>
    <xf numFmtId="165" fontId="3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326_r78s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1_M34A"/>
      <sheetName val="dbNames"/>
      <sheetName val="icScanData"/>
      <sheetName val="XL_inputs"/>
      <sheetName val="params"/>
      <sheetName val="tuncond_11"/>
      <sheetName val="bal1"/>
      <sheetName val="ksz"/>
      <sheetName val="ksz0"/>
      <sheetName val="ksz180"/>
      <sheetName val="TDE_BEND"/>
      <sheetName val="angles"/>
      <sheetName val="KBUOY_TLU"/>
      <sheetName val="wT_0"/>
      <sheetName val="wT_1"/>
      <sheetName val="wT_2"/>
      <sheetName val="wT_3"/>
      <sheetName val="wT_4"/>
      <sheetName val="wT_P"/>
      <sheetName val="TDE_CSM"/>
      <sheetName val="TDE_dataQ"/>
      <sheetName val="AeroCoef"/>
      <sheetName val="Summary"/>
      <sheetName val="AIAAAngles"/>
      <sheetName val="ksz180_2"/>
      <sheetName val="ksz0_2"/>
      <sheetName val="ACH_r67data"/>
      <sheetName val="TDE-FADS"/>
      <sheetName val="Q-Flex"/>
      <sheetName val="Q-Flex_CCs"/>
      <sheetName val="qacal"/>
      <sheetName val="dbNames (2)"/>
      <sheetName val="dataXfer"/>
      <sheetName val="Sheet1"/>
      <sheetName val="ksz90"/>
      <sheetName val="kszN90"/>
      <sheetName val="CalData--&gt;"/>
      <sheetName val="macroList"/>
      <sheetName val="Cp11"/>
      <sheetName val="NotUsed---&gt;"/>
      <sheetName val="notes"/>
      <sheetName val="names"/>
      <sheetName val="dbrMain"/>
      <sheetName val="fcs_vs_SDS"/>
      <sheetName val="tuncond_97"/>
      <sheetName val="Cp97"/>
      <sheetName val="TDE"/>
      <sheetName val="AIAAangle_dbr"/>
      <sheetName val="tlu"/>
      <sheetName val="wtTare2_pc"/>
      <sheetName val="iSET"/>
      <sheetName val="dbr"/>
      <sheetName val="revisions"/>
      <sheetName val="instructions"/>
      <sheetName val="4ArgTLU"/>
    </sheetNames>
    <sheetDataSet>
      <sheetData sheetId="0"/>
      <sheetData sheetId="1"/>
      <sheetData sheetId="2"/>
      <sheetData sheetId="3">
        <row r="11">
          <cell r="B11" t="str">
            <v>Result Name \ icScanData_colID</v>
          </cell>
          <cell r="C11">
            <v>8</v>
          </cell>
          <cell r="D11">
            <v>9</v>
          </cell>
          <cell r="E11">
            <v>11</v>
          </cell>
          <cell r="F11">
            <v>12</v>
          </cell>
          <cell r="G11">
            <v>9</v>
          </cell>
          <cell r="H11">
            <v>13</v>
          </cell>
        </row>
        <row r="12">
          <cell r="B12" t="str">
            <v>RUN</v>
          </cell>
          <cell r="C12">
            <v>65</v>
          </cell>
          <cell r="D12">
            <v>69</v>
          </cell>
          <cell r="E12">
            <v>69</v>
          </cell>
          <cell r="F12">
            <v>69</v>
          </cell>
          <cell r="G12">
            <v>69</v>
          </cell>
          <cell r="H12">
            <v>78</v>
          </cell>
        </row>
        <row r="13">
          <cell r="B13" t="str">
            <v>SEQUENCE</v>
          </cell>
          <cell r="C13">
            <v>4</v>
          </cell>
          <cell r="D13">
            <v>1</v>
          </cell>
          <cell r="E13">
            <v>4</v>
          </cell>
          <cell r="F13">
            <v>5</v>
          </cell>
          <cell r="G13">
            <v>1</v>
          </cell>
          <cell r="H13">
            <v>28</v>
          </cell>
        </row>
        <row r="14">
          <cell r="B14" t="str">
            <v>TEST</v>
          </cell>
          <cell r="C14">
            <v>326</v>
          </cell>
          <cell r="D14">
            <v>326</v>
          </cell>
          <cell r="E14">
            <v>326</v>
          </cell>
          <cell r="F14">
            <v>326</v>
          </cell>
          <cell r="G14">
            <v>326</v>
          </cell>
          <cell r="H14">
            <v>326</v>
          </cell>
        </row>
        <row r="15">
          <cell r="B15" t="str">
            <v>FRAMETYPE</v>
          </cell>
          <cell r="C15">
            <v>4</v>
          </cell>
          <cell r="D15">
            <v>1</v>
          </cell>
          <cell r="E15">
            <v>41</v>
          </cell>
          <cell r="F15">
            <v>42</v>
          </cell>
          <cell r="G15">
            <v>1</v>
          </cell>
          <cell r="H15">
            <v>0</v>
          </cell>
        </row>
        <row r="16">
          <cell r="B16" t="str">
            <v>CONF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</row>
        <row r="17">
          <cell r="B17" t="str">
            <v>TUN_TUNNELNUMBER</v>
          </cell>
          <cell r="C17">
            <v>11</v>
          </cell>
          <cell r="D17">
            <v>11</v>
          </cell>
          <cell r="E17">
            <v>11</v>
          </cell>
          <cell r="F17">
            <v>11</v>
          </cell>
          <cell r="G17">
            <v>11</v>
          </cell>
          <cell r="H17">
            <v>11</v>
          </cell>
        </row>
        <row r="18">
          <cell r="B18" t="str">
            <v>MACH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0.85022254012120002</v>
          </cell>
        </row>
        <row r="19">
          <cell r="B19" t="str">
            <v>PTOT</v>
          </cell>
          <cell r="C19">
            <v>2132.9241760250002</v>
          </cell>
          <cell r="D19">
            <v>2200.2892272949998</v>
          </cell>
          <cell r="E19">
            <v>2200.2687927249999</v>
          </cell>
          <cell r="F19">
            <v>2200.2424255370001</v>
          </cell>
          <cell r="G19">
            <v>2200.2892272949998</v>
          </cell>
          <cell r="H19">
            <v>2479.6991767740001</v>
          </cell>
        </row>
        <row r="20">
          <cell r="B20" t="str">
            <v>PS</v>
          </cell>
          <cell r="C20">
            <v>2132.8856323240002</v>
          </cell>
          <cell r="D20">
            <v>2200.2794082639998</v>
          </cell>
          <cell r="E20">
            <v>2200.2572570799998</v>
          </cell>
          <cell r="F20">
            <v>2200.2021743770001</v>
          </cell>
          <cell r="G20">
            <v>2200.2794082639998</v>
          </cell>
          <cell r="H20">
            <v>1545.76406997</v>
          </cell>
        </row>
        <row r="21">
          <cell r="B21" t="str">
            <v>Q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782.17958545720001</v>
          </cell>
        </row>
        <row r="22">
          <cell r="B22" t="str">
            <v>TTF</v>
          </cell>
          <cell r="C22">
            <v>57.577575683589998</v>
          </cell>
          <cell r="D22">
            <v>64.353820800779999</v>
          </cell>
          <cell r="E22">
            <v>64.417556762700002</v>
          </cell>
          <cell r="F22">
            <v>64.544570922849999</v>
          </cell>
          <cell r="G22">
            <v>64.353820800779999</v>
          </cell>
          <cell r="H22">
            <v>77.61506652832</v>
          </cell>
        </row>
        <row r="23">
          <cell r="B23" t="str">
            <v>RNU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5.0142506565199998</v>
          </cell>
        </row>
        <row r="24">
          <cell r="B24" t="str">
            <v>BASP_BODYALPHA</v>
          </cell>
          <cell r="C24">
            <v>0.97644473624200001</v>
          </cell>
          <cell r="D24">
            <v>-4.6323113333379996E-3</v>
          </cell>
          <cell r="E24">
            <v>14.583647962700001</v>
          </cell>
          <cell r="F24">
            <v>-5.3045950848989998</v>
          </cell>
          <cell r="G24">
            <v>-4.6323113333379996E-3</v>
          </cell>
          <cell r="H24">
            <v>7.2087928687050002</v>
          </cell>
        </row>
        <row r="25">
          <cell r="B25" t="str">
            <v>BASP_BODYBETA</v>
          </cell>
          <cell r="C25">
            <v>0.42380815344029998</v>
          </cell>
          <cell r="D25">
            <v>-3.813427093315E-2</v>
          </cell>
          <cell r="E25">
            <v>-4.519703010211E-2</v>
          </cell>
          <cell r="F25">
            <v>-5.8916520011170002E-2</v>
          </cell>
          <cell r="G25">
            <v>-3.813427093315E-2</v>
          </cell>
          <cell r="H25">
            <v>-3.7561053598700003E-2</v>
          </cell>
        </row>
        <row r="26">
          <cell r="B26" t="str">
            <v>BASP_BODYPHI</v>
          </cell>
          <cell r="C26">
            <v>5.3331997687659999E-3</v>
          </cell>
          <cell r="D26">
            <v>5.9878655866389999E-4</v>
          </cell>
          <cell r="E26">
            <v>1.8279459391920001E-3</v>
          </cell>
          <cell r="F26">
            <v>1.405736664693E-3</v>
          </cell>
          <cell r="G26">
            <v>5.9878655866389999E-4</v>
          </cell>
          <cell r="H26">
            <v>-3.1622073436949998E-2</v>
          </cell>
        </row>
        <row r="27">
          <cell r="B27" t="str">
            <v>DAY_ACQUIRED</v>
          </cell>
          <cell r="C27">
            <v>10</v>
          </cell>
          <cell r="D27">
            <v>12</v>
          </cell>
          <cell r="E27">
            <v>12</v>
          </cell>
          <cell r="F27">
            <v>12</v>
          </cell>
          <cell r="G27">
            <v>12</v>
          </cell>
          <cell r="H27">
            <v>12</v>
          </cell>
        </row>
        <row r="28">
          <cell r="B28" t="str">
            <v>MONTH_ACQUIRED</v>
          </cell>
          <cell r="C28">
            <v>1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</row>
        <row r="29">
          <cell r="B29" t="str">
            <v>YEAR_ACQUIRED</v>
          </cell>
          <cell r="C29">
            <v>2018</v>
          </cell>
          <cell r="D29">
            <v>2018</v>
          </cell>
          <cell r="E29">
            <v>2018</v>
          </cell>
          <cell r="F29">
            <v>2018</v>
          </cell>
          <cell r="G29">
            <v>2018</v>
          </cell>
          <cell r="H29">
            <v>2018</v>
          </cell>
        </row>
        <row r="30">
          <cell r="B30" t="str">
            <v>HOUR_ACQUIRED</v>
          </cell>
          <cell r="C30">
            <v>10</v>
          </cell>
          <cell r="D30">
            <v>8</v>
          </cell>
          <cell r="E30">
            <v>8</v>
          </cell>
          <cell r="F30">
            <v>8</v>
          </cell>
          <cell r="G30">
            <v>8</v>
          </cell>
          <cell r="H30">
            <v>9</v>
          </cell>
        </row>
        <row r="31">
          <cell r="B31" t="str">
            <v>MINUTE_ACQUIRED</v>
          </cell>
          <cell r="C31">
            <v>29</v>
          </cell>
          <cell r="D31">
            <v>5</v>
          </cell>
          <cell r="E31">
            <v>7</v>
          </cell>
          <cell r="F31">
            <v>8</v>
          </cell>
          <cell r="G31">
            <v>5</v>
          </cell>
          <cell r="H31">
            <v>20</v>
          </cell>
        </row>
        <row r="32">
          <cell r="B32" t="str">
            <v>SECOND_ACQUIRED</v>
          </cell>
          <cell r="C32">
            <v>8</v>
          </cell>
          <cell r="D32">
            <v>47</v>
          </cell>
          <cell r="E32">
            <v>6</v>
          </cell>
          <cell r="F32">
            <v>57</v>
          </cell>
          <cell r="G32">
            <v>47</v>
          </cell>
          <cell r="H32">
            <v>0</v>
          </cell>
        </row>
        <row r="33">
          <cell r="B33" t="str">
            <v>DAY_COMPUTED</v>
          </cell>
          <cell r="C33">
            <v>12</v>
          </cell>
          <cell r="D33">
            <v>12</v>
          </cell>
          <cell r="E33">
            <v>12</v>
          </cell>
          <cell r="F33">
            <v>12</v>
          </cell>
          <cell r="G33">
            <v>12</v>
          </cell>
          <cell r="H33">
            <v>12</v>
          </cell>
        </row>
        <row r="34">
          <cell r="B34" t="str">
            <v>MONTH_COMPUTED</v>
          </cell>
          <cell r="C34">
            <v>1</v>
          </cell>
          <cell r="D34">
            <v>1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</row>
        <row r="35">
          <cell r="B35" t="str">
            <v>YEAR_COMPUTED</v>
          </cell>
          <cell r="C35">
            <v>2018</v>
          </cell>
          <cell r="D35">
            <v>2018</v>
          </cell>
          <cell r="E35">
            <v>2018</v>
          </cell>
          <cell r="F35">
            <v>2018</v>
          </cell>
          <cell r="G35">
            <v>2018</v>
          </cell>
          <cell r="H35">
            <v>2018</v>
          </cell>
        </row>
        <row r="36">
          <cell r="B36" t="str">
            <v>HOUR_COMPUTED</v>
          </cell>
          <cell r="C36">
            <v>12</v>
          </cell>
          <cell r="D36">
            <v>12</v>
          </cell>
          <cell r="E36">
            <v>12</v>
          </cell>
          <cell r="F36">
            <v>12</v>
          </cell>
          <cell r="G36">
            <v>12</v>
          </cell>
          <cell r="H36">
            <v>12</v>
          </cell>
        </row>
        <row r="37">
          <cell r="B37" t="str">
            <v>MINUTE_COMPUTED</v>
          </cell>
          <cell r="C37">
            <v>16</v>
          </cell>
          <cell r="D37">
            <v>16</v>
          </cell>
          <cell r="E37">
            <v>16</v>
          </cell>
          <cell r="F37">
            <v>16</v>
          </cell>
          <cell r="G37">
            <v>16</v>
          </cell>
          <cell r="H37">
            <v>6</v>
          </cell>
        </row>
        <row r="38">
          <cell r="B38" t="str">
            <v>SECOND_COMPUTED</v>
          </cell>
          <cell r="C38">
            <v>36</v>
          </cell>
          <cell r="D38">
            <v>36</v>
          </cell>
          <cell r="E38">
            <v>36</v>
          </cell>
          <cell r="F38">
            <v>36</v>
          </cell>
          <cell r="G38">
            <v>36</v>
          </cell>
          <cell r="H38">
            <v>17</v>
          </cell>
        </row>
        <row r="39">
          <cell r="B39" t="str">
            <v>TUNNEL</v>
          </cell>
          <cell r="C39">
            <v>11</v>
          </cell>
          <cell r="D39">
            <v>11</v>
          </cell>
          <cell r="E39">
            <v>11</v>
          </cell>
          <cell r="F39">
            <v>11</v>
          </cell>
          <cell r="G39">
            <v>11</v>
          </cell>
          <cell r="H39">
            <v>11</v>
          </cell>
        </row>
        <row r="40">
          <cell r="B40" t="str">
            <v>TUNDEF_BENDK_11</v>
          </cell>
          <cell r="C40">
            <v>7.5019</v>
          </cell>
          <cell r="D40">
            <v>7.5019</v>
          </cell>
          <cell r="E40">
            <v>7.5019</v>
          </cell>
          <cell r="F40">
            <v>7.5019</v>
          </cell>
          <cell r="G40">
            <v>7.5019</v>
          </cell>
          <cell r="H40">
            <v>7.5019</v>
          </cell>
        </row>
        <row r="41">
          <cell r="B41" t="str">
            <v>TUNDEF_BENDK_97</v>
          </cell>
          <cell r="C41">
            <v>7.4928999999999997</v>
          </cell>
          <cell r="D41">
            <v>7.4928999999999997</v>
          </cell>
          <cell r="E41">
            <v>7.4928999999999997</v>
          </cell>
          <cell r="F41">
            <v>7.4928999999999997</v>
          </cell>
          <cell r="G41">
            <v>7.4928999999999997</v>
          </cell>
          <cell r="H41">
            <v>7.4928999999999997</v>
          </cell>
        </row>
        <row r="42">
          <cell r="B42" t="str">
            <v>TUNDEF_BENDNM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B43" t="str">
            <v>TUNDEF_BENDS_11</v>
          </cell>
          <cell r="C43">
            <v>7.4816000000000003</v>
          </cell>
          <cell r="D43">
            <v>7.4816000000000003</v>
          </cell>
          <cell r="E43">
            <v>7.4816000000000003</v>
          </cell>
          <cell r="F43">
            <v>7.4816000000000003</v>
          </cell>
          <cell r="G43">
            <v>7.4816000000000003</v>
          </cell>
          <cell r="H43">
            <v>7.4816000000000003</v>
          </cell>
        </row>
        <row r="44">
          <cell r="B44" t="str">
            <v>TUNDEF_BENDS_97</v>
          </cell>
          <cell r="C44">
            <v>7.4589999999999996</v>
          </cell>
          <cell r="D44">
            <v>7.4589999999999996</v>
          </cell>
          <cell r="E44">
            <v>7.4589999999999996</v>
          </cell>
          <cell r="F44">
            <v>7.4589999999999996</v>
          </cell>
          <cell r="G44">
            <v>7.4589999999999996</v>
          </cell>
          <cell r="H44">
            <v>7.4589999999999996</v>
          </cell>
        </row>
        <row r="45">
          <cell r="B45" t="str">
            <v>TUNDEF_DXSTRUT_11</v>
          </cell>
          <cell r="C45">
            <v>40</v>
          </cell>
          <cell r="D45">
            <v>40</v>
          </cell>
          <cell r="E45">
            <v>40</v>
          </cell>
          <cell r="F45">
            <v>40</v>
          </cell>
          <cell r="G45">
            <v>40</v>
          </cell>
          <cell r="H45">
            <v>40</v>
          </cell>
        </row>
        <row r="46">
          <cell r="B46" t="str">
            <v>TUNDEF_DXSTRUT_97</v>
          </cell>
          <cell r="C46">
            <v>40</v>
          </cell>
          <cell r="D46">
            <v>40</v>
          </cell>
          <cell r="E46">
            <v>40</v>
          </cell>
          <cell r="F46">
            <v>40</v>
          </cell>
          <cell r="G46">
            <v>40</v>
          </cell>
          <cell r="H46">
            <v>40</v>
          </cell>
        </row>
        <row r="47">
          <cell r="B47" t="str">
            <v>TUNDEF_FPSTOKNOTS</v>
          </cell>
          <cell r="C47">
            <v>0.59247000000000005</v>
          </cell>
          <cell r="D47">
            <v>0.59247000000000005</v>
          </cell>
          <cell r="E47">
            <v>0.59247000000000005</v>
          </cell>
          <cell r="F47">
            <v>0.59247000000000005</v>
          </cell>
          <cell r="G47">
            <v>0.59247000000000005</v>
          </cell>
          <cell r="H47">
            <v>0.59247000000000005</v>
          </cell>
        </row>
        <row r="48">
          <cell r="B48" t="str">
            <v>TUNDEF_FTOR</v>
          </cell>
          <cell r="C48">
            <v>459.67</v>
          </cell>
          <cell r="D48">
            <v>459.67</v>
          </cell>
          <cell r="E48">
            <v>459.67</v>
          </cell>
          <cell r="F48">
            <v>459.67</v>
          </cell>
          <cell r="G48">
            <v>459.67</v>
          </cell>
          <cell r="H48">
            <v>459.67</v>
          </cell>
        </row>
        <row r="49">
          <cell r="B49" t="str">
            <v>TUNDEF_GAMMA</v>
          </cell>
          <cell r="C49">
            <v>1.4</v>
          </cell>
          <cell r="D49">
            <v>1.4</v>
          </cell>
          <cell r="E49">
            <v>1.4</v>
          </cell>
          <cell r="F49">
            <v>1.4</v>
          </cell>
          <cell r="G49">
            <v>1.4</v>
          </cell>
          <cell r="H49">
            <v>1.4</v>
          </cell>
        </row>
        <row r="50">
          <cell r="B50" t="str">
            <v>TUNDEF_PHASEK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B51" t="str">
            <v>TUNDEF_PHASES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</row>
        <row r="52">
          <cell r="B52" t="str">
            <v>TUNDEF_PKNEG</v>
          </cell>
          <cell r="C52">
            <v>-1</v>
          </cell>
          <cell r="D52">
            <v>-1</v>
          </cell>
          <cell r="E52">
            <v>-1</v>
          </cell>
          <cell r="F52">
            <v>-1</v>
          </cell>
          <cell r="G52">
            <v>-1</v>
          </cell>
          <cell r="H52">
            <v>-1</v>
          </cell>
        </row>
        <row r="53">
          <cell r="B53" t="str">
            <v>TUNDEF_PRWINDOFF</v>
          </cell>
          <cell r="C53">
            <v>0.99825900000000001</v>
          </cell>
          <cell r="D53">
            <v>0.99825900000000001</v>
          </cell>
          <cell r="E53">
            <v>0.99825900000000001</v>
          </cell>
          <cell r="F53">
            <v>0.99825900000000001</v>
          </cell>
          <cell r="G53">
            <v>0.99825900000000001</v>
          </cell>
          <cell r="H53">
            <v>0.99825900000000001</v>
          </cell>
        </row>
        <row r="54">
          <cell r="B54" t="str">
            <v>TUNDEF_PSNEG</v>
          </cell>
          <cell r="C54">
            <v>-1</v>
          </cell>
          <cell r="D54">
            <v>-1</v>
          </cell>
          <cell r="E54">
            <v>-1</v>
          </cell>
          <cell r="F54">
            <v>-1</v>
          </cell>
          <cell r="G54">
            <v>-1</v>
          </cell>
          <cell r="H54">
            <v>-1</v>
          </cell>
        </row>
        <row r="55">
          <cell r="B55" t="str">
            <v>TUNDEF_REFLENGTH</v>
          </cell>
          <cell r="C55">
            <v>0.78380000000000005</v>
          </cell>
          <cell r="D55">
            <v>0.78380000000000005</v>
          </cell>
          <cell r="E55">
            <v>0.78380000000000005</v>
          </cell>
          <cell r="F55">
            <v>0.78380000000000005</v>
          </cell>
          <cell r="G55">
            <v>0.78380000000000005</v>
          </cell>
          <cell r="H55">
            <v>0.78380000000000005</v>
          </cell>
        </row>
        <row r="56">
          <cell r="B56" t="str">
            <v>TUNDEF_REYNOLDSFACTOR</v>
          </cell>
          <cell r="C56">
            <v>1.2583</v>
          </cell>
          <cell r="D56">
            <v>1.2583</v>
          </cell>
          <cell r="E56">
            <v>1.2583</v>
          </cell>
          <cell r="F56">
            <v>1.2583</v>
          </cell>
          <cell r="G56">
            <v>1.2583</v>
          </cell>
          <cell r="H56">
            <v>1.2583</v>
          </cell>
        </row>
        <row r="57">
          <cell r="B57" t="str">
            <v>TUNDEF_RSTIFF</v>
          </cell>
          <cell r="C57">
            <v>1</v>
          </cell>
          <cell r="D57">
            <v>1</v>
          </cell>
          <cell r="E57">
            <v>1</v>
          </cell>
          <cell r="F57">
            <v>1</v>
          </cell>
          <cell r="G57">
            <v>1</v>
          </cell>
          <cell r="H57">
            <v>1</v>
          </cell>
        </row>
        <row r="58">
          <cell r="B58" t="str">
            <v>TUNDEF_RU_11</v>
          </cell>
          <cell r="C58">
            <v>1.0263800000000001</v>
          </cell>
          <cell r="D58">
            <v>1.0263800000000001</v>
          </cell>
          <cell r="E58">
            <v>1.0263800000000001</v>
          </cell>
          <cell r="F58">
            <v>1.0263800000000001</v>
          </cell>
          <cell r="G58">
            <v>1.0263800000000001</v>
          </cell>
          <cell r="H58">
            <v>1.0263800000000001</v>
          </cell>
        </row>
        <row r="59">
          <cell r="B59" t="str">
            <v>TUNDEF_RU_97</v>
          </cell>
          <cell r="C59">
            <v>1.0264200000000001</v>
          </cell>
          <cell r="D59">
            <v>1.0264200000000001</v>
          </cell>
          <cell r="E59">
            <v>1.0264200000000001</v>
          </cell>
          <cell r="F59">
            <v>1.0264200000000001</v>
          </cell>
          <cell r="G59">
            <v>1.0264200000000001</v>
          </cell>
          <cell r="H59">
            <v>1.0264200000000001</v>
          </cell>
        </row>
        <row r="60">
          <cell r="B60" t="str">
            <v>TUNDEF_SUTHERLANDTEMPCONSTANT</v>
          </cell>
          <cell r="C60">
            <v>198.72</v>
          </cell>
          <cell r="D60">
            <v>198.72</v>
          </cell>
          <cell r="E60">
            <v>198.72</v>
          </cell>
          <cell r="F60">
            <v>198.72</v>
          </cell>
          <cell r="G60">
            <v>198.72</v>
          </cell>
          <cell r="H60">
            <v>198.72</v>
          </cell>
        </row>
        <row r="61">
          <cell r="B61" t="str">
            <v>TUNDEF_UNIVERSALGASCONSTANT</v>
          </cell>
          <cell r="C61">
            <v>1716.55</v>
          </cell>
          <cell r="D61">
            <v>1716.55</v>
          </cell>
          <cell r="E61">
            <v>1716.55</v>
          </cell>
          <cell r="F61">
            <v>1716.55</v>
          </cell>
          <cell r="G61">
            <v>1716.55</v>
          </cell>
          <cell r="H61">
            <v>1716.55</v>
          </cell>
        </row>
        <row r="62">
          <cell r="B62" t="str">
            <v>TUNDEF_UWIND</v>
          </cell>
          <cell r="C62">
            <v>1</v>
          </cell>
          <cell r="D62">
            <v>1</v>
          </cell>
          <cell r="E62">
            <v>1</v>
          </cell>
          <cell r="F62">
            <v>1</v>
          </cell>
          <cell r="G62">
            <v>1</v>
          </cell>
          <cell r="H62">
            <v>1</v>
          </cell>
        </row>
        <row r="63">
          <cell r="B63" t="str">
            <v>TUNDEF_VWIND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</row>
        <row r="64">
          <cell r="B64" t="str">
            <v>TUNDEF_WWIND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</row>
        <row r="65">
          <cell r="B65" t="str">
            <v>TUNDEF_VISCON</v>
          </cell>
          <cell r="C65">
            <v>2.2702E-8</v>
          </cell>
          <cell r="D65">
            <v>2.2702E-8</v>
          </cell>
          <cell r="E65">
            <v>2.2702E-8</v>
          </cell>
          <cell r="F65">
            <v>2.2702E-8</v>
          </cell>
          <cell r="G65">
            <v>2.2702E-8</v>
          </cell>
          <cell r="H65">
            <v>2.2702E-8</v>
          </cell>
        </row>
        <row r="66">
          <cell r="B66" t="str">
            <v>TUN_BENDK</v>
          </cell>
          <cell r="C66">
            <v>7.5019</v>
          </cell>
          <cell r="D66">
            <v>7.5019</v>
          </cell>
          <cell r="E66">
            <v>7.5019</v>
          </cell>
          <cell r="F66">
            <v>7.5019</v>
          </cell>
          <cell r="G66">
            <v>7.5019</v>
          </cell>
          <cell r="H66">
            <v>7.5019</v>
          </cell>
        </row>
        <row r="67">
          <cell r="B67" t="str">
            <v>TUN_BENDS</v>
          </cell>
          <cell r="C67">
            <v>7.4816000000000003</v>
          </cell>
          <cell r="D67">
            <v>7.4816000000000003</v>
          </cell>
          <cell r="E67">
            <v>7.4816000000000003</v>
          </cell>
          <cell r="F67">
            <v>7.4816000000000003</v>
          </cell>
          <cell r="G67">
            <v>7.4816000000000003</v>
          </cell>
          <cell r="H67">
            <v>7.4816000000000003</v>
          </cell>
        </row>
        <row r="68">
          <cell r="B68" t="str">
            <v>TUN_DXSTRUT</v>
          </cell>
          <cell r="C68">
            <v>40</v>
          </cell>
          <cell r="D68">
            <v>40</v>
          </cell>
          <cell r="E68">
            <v>40</v>
          </cell>
          <cell r="F68">
            <v>40</v>
          </cell>
          <cell r="G68">
            <v>40</v>
          </cell>
          <cell r="H68">
            <v>40</v>
          </cell>
        </row>
        <row r="69">
          <cell r="B69" t="str">
            <v>TUN_RU</v>
          </cell>
          <cell r="C69">
            <v>1.0263800000000001</v>
          </cell>
          <cell r="D69">
            <v>1.0263800000000001</v>
          </cell>
          <cell r="E69">
            <v>1.0263800000000001</v>
          </cell>
          <cell r="F69">
            <v>1.0263800000000001</v>
          </cell>
          <cell r="G69">
            <v>1.0263800000000001</v>
          </cell>
          <cell r="H69">
            <v>1.0263800000000001</v>
          </cell>
        </row>
        <row r="70">
          <cell r="B70" t="str">
            <v>TUN_XGRAV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</row>
        <row r="71">
          <cell r="B71" t="str">
            <v>TUN_YGRAV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B72" t="str">
            <v>TUN_ZGRAV</v>
          </cell>
          <cell r="C72">
            <v>-1</v>
          </cell>
          <cell r="D72">
            <v>-1</v>
          </cell>
          <cell r="E72">
            <v>-1</v>
          </cell>
          <cell r="F72">
            <v>-1</v>
          </cell>
          <cell r="G72">
            <v>-1</v>
          </cell>
          <cell r="H72">
            <v>-1</v>
          </cell>
        </row>
        <row r="73">
          <cell r="B73" t="str">
            <v>AIRSET0_AIRA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</row>
        <row r="74">
          <cell r="B74" t="str">
            <v>AIRSET0_AIRB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B75" t="str">
            <v>AIRSET0_AIRPHI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</row>
        <row r="76">
          <cell r="B76" t="str">
            <v>MOMSET0_XREF</v>
          </cell>
          <cell r="C76">
            <v>-0.88600000000000001</v>
          </cell>
          <cell r="D76">
            <v>-0.88600000000000001</v>
          </cell>
          <cell r="E76">
            <v>-0.88600000000000001</v>
          </cell>
          <cell r="F76">
            <v>-0.88600000000000001</v>
          </cell>
          <cell r="G76">
            <v>-0.88600000000000001</v>
          </cell>
          <cell r="H76">
            <v>-0.88600000000000001</v>
          </cell>
        </row>
        <row r="77">
          <cell r="B77" t="str">
            <v>MOMSET0_YREF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B78" t="str">
            <v>MOMSET0_ZREF</v>
          </cell>
          <cell r="C78">
            <v>-1.163</v>
          </cell>
          <cell r="D78">
            <v>-1.163</v>
          </cell>
          <cell r="E78">
            <v>-1.163</v>
          </cell>
          <cell r="F78">
            <v>-1.163</v>
          </cell>
          <cell r="G78">
            <v>-1.163</v>
          </cell>
          <cell r="H78">
            <v>-1.163</v>
          </cell>
        </row>
        <row r="79">
          <cell r="B79" t="str">
            <v>REFSET0_SREF</v>
          </cell>
          <cell r="C79">
            <v>691.54600000000005</v>
          </cell>
          <cell r="D79">
            <v>691.54600000000005</v>
          </cell>
          <cell r="E79">
            <v>691.54600000000005</v>
          </cell>
          <cell r="F79">
            <v>691.54600000000005</v>
          </cell>
          <cell r="G79">
            <v>691.54600000000005</v>
          </cell>
          <cell r="H79">
            <v>691.54600000000005</v>
          </cell>
        </row>
        <row r="80">
          <cell r="B80" t="str">
            <v>REFSET0_CHORD</v>
          </cell>
          <cell r="C80">
            <v>9.4049999999999994</v>
          </cell>
          <cell r="D80">
            <v>9.4049999999999994</v>
          </cell>
          <cell r="E80">
            <v>9.4049999999999994</v>
          </cell>
          <cell r="F80">
            <v>9.4049999999999994</v>
          </cell>
          <cell r="G80">
            <v>9.4049999999999994</v>
          </cell>
          <cell r="H80">
            <v>9.4049999999999994</v>
          </cell>
        </row>
        <row r="81">
          <cell r="B81" t="str">
            <v>REFSET0_SPAN</v>
          </cell>
          <cell r="C81">
            <v>78.89</v>
          </cell>
          <cell r="D81">
            <v>78.89</v>
          </cell>
          <cell r="E81">
            <v>78.89</v>
          </cell>
          <cell r="F81">
            <v>78.89</v>
          </cell>
          <cell r="G81">
            <v>78.89</v>
          </cell>
          <cell r="H81">
            <v>78.89</v>
          </cell>
        </row>
        <row r="82">
          <cell r="B82" t="str">
            <v>REFSET0_AR</v>
          </cell>
          <cell r="C82">
            <v>9</v>
          </cell>
          <cell r="D82">
            <v>9</v>
          </cell>
          <cell r="E82">
            <v>9</v>
          </cell>
          <cell r="F82">
            <v>9</v>
          </cell>
          <cell r="G82">
            <v>9</v>
          </cell>
          <cell r="H82">
            <v>9</v>
          </cell>
        </row>
        <row r="83">
          <cell r="B83" t="str">
            <v>AREF</v>
          </cell>
          <cell r="C83">
            <v>0.97650000000000003</v>
          </cell>
          <cell r="D83">
            <v>0.97650000000000003</v>
          </cell>
          <cell r="E83">
            <v>0.97650000000000003</v>
          </cell>
          <cell r="F83">
            <v>0.97650000000000003</v>
          </cell>
          <cell r="G83">
            <v>0.97650000000000003</v>
          </cell>
          <cell r="H83">
            <v>0.97650000000000003</v>
          </cell>
        </row>
        <row r="84">
          <cell r="B84" t="str">
            <v>BREF</v>
          </cell>
          <cell r="C84">
            <v>0.42380000000000001</v>
          </cell>
          <cell r="D84">
            <v>0.42380000000000001</v>
          </cell>
          <cell r="E84">
            <v>0.42380000000000001</v>
          </cell>
          <cell r="F84">
            <v>0.42380000000000001</v>
          </cell>
          <cell r="G84">
            <v>0.42380000000000001</v>
          </cell>
          <cell r="H84">
            <v>0.42380000000000001</v>
          </cell>
        </row>
        <row r="85">
          <cell r="B85" t="str">
            <v>XLENGTH</v>
          </cell>
          <cell r="C85">
            <v>171.62</v>
          </cell>
          <cell r="D85">
            <v>171.62</v>
          </cell>
          <cell r="E85">
            <v>171.62</v>
          </cell>
          <cell r="F85">
            <v>171.62</v>
          </cell>
          <cell r="G85">
            <v>171.62</v>
          </cell>
          <cell r="H85">
            <v>171.62</v>
          </cell>
        </row>
        <row r="86">
          <cell r="B86" t="str">
            <v>YLENGTH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</row>
        <row r="87">
          <cell r="B87" t="str">
            <v>ZLENGTH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</row>
        <row r="88">
          <cell r="B88" t="str">
            <v>MA0</v>
          </cell>
          <cell r="C88">
            <v>-207678</v>
          </cell>
          <cell r="D88">
            <v>-207678</v>
          </cell>
          <cell r="E88">
            <v>-207678</v>
          </cell>
          <cell r="F88">
            <v>-207678</v>
          </cell>
          <cell r="G88">
            <v>-207678</v>
          </cell>
          <cell r="H88">
            <v>-207678</v>
          </cell>
        </row>
        <row r="89">
          <cell r="B89" t="str">
            <v>MB0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</row>
        <row r="90">
          <cell r="B90" t="str">
            <v>STING_BENDA</v>
          </cell>
          <cell r="C90">
            <v>-0.119194664391</v>
          </cell>
          <cell r="D90">
            <v>-0.119194664391</v>
          </cell>
          <cell r="E90">
            <v>-0.119194664391</v>
          </cell>
          <cell r="F90">
            <v>-0.119194664391</v>
          </cell>
          <cell r="G90">
            <v>-0.119194664391</v>
          </cell>
          <cell r="H90">
            <v>-0.119194664391</v>
          </cell>
        </row>
        <row r="91">
          <cell r="B91" t="str">
            <v>STING_BENDB</v>
          </cell>
          <cell r="C91">
            <v>-6.5209601731610001E-2</v>
          </cell>
          <cell r="D91">
            <v>-6.5209601731610001E-2</v>
          </cell>
          <cell r="E91">
            <v>-6.5209601731610001E-2</v>
          </cell>
          <cell r="F91">
            <v>-6.5209601731610001E-2</v>
          </cell>
          <cell r="G91">
            <v>-6.5209601731610001E-2</v>
          </cell>
          <cell r="H91">
            <v>-6.5209601731610001E-2</v>
          </cell>
        </row>
        <row r="92">
          <cell r="B92" t="str">
            <v>PHI_DEFAULT</v>
          </cell>
          <cell r="C92">
            <v>1</v>
          </cell>
          <cell r="D92">
            <v>1</v>
          </cell>
          <cell r="E92">
            <v>1</v>
          </cell>
          <cell r="F92">
            <v>1</v>
          </cell>
          <cell r="G92">
            <v>1</v>
          </cell>
          <cell r="H92">
            <v>1</v>
          </cell>
        </row>
        <row r="93">
          <cell r="B93" t="str">
            <v>ROLL</v>
          </cell>
          <cell r="C93">
            <v>5.401611328125E-3</v>
          </cell>
          <cell r="D93">
            <v>5.950927734375E-4</v>
          </cell>
          <cell r="E93">
            <v>1.968383789062E-3</v>
          </cell>
          <cell r="F93">
            <v>1.487731933594E-3</v>
          </cell>
          <cell r="G93">
            <v>5.950927734375E-4</v>
          </cell>
          <cell r="H93">
            <v>-1.542663574219E-2</v>
          </cell>
        </row>
        <row r="94">
          <cell r="B94" t="str">
            <v>STINGPHI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</row>
        <row r="95">
          <cell r="B95" t="str">
            <v>PHI</v>
          </cell>
          <cell r="C95">
            <v>5.401611328125E-3</v>
          </cell>
          <cell r="D95">
            <v>5.950927734375E-4</v>
          </cell>
          <cell r="E95">
            <v>1.968383789062E-3</v>
          </cell>
          <cell r="F95">
            <v>1.487731933594E-3</v>
          </cell>
          <cell r="G95">
            <v>5.950927734375E-4</v>
          </cell>
          <cell r="H95">
            <v>-1.542663574219E-2</v>
          </cell>
        </row>
        <row r="96">
          <cell r="B96" t="str">
            <v>TWIST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</row>
        <row r="97">
          <cell r="B97" t="str">
            <v>TWIST_MODEL</v>
          </cell>
          <cell r="C97">
            <v>5.401611328125E-3</v>
          </cell>
          <cell r="D97">
            <v>5.950927734375E-4</v>
          </cell>
          <cell r="E97">
            <v>1.968383789062E-3</v>
          </cell>
          <cell r="F97">
            <v>1.487731933594E-3</v>
          </cell>
          <cell r="G97">
            <v>5.950927734375E-4</v>
          </cell>
          <cell r="H97">
            <v>-1.542663574219E-2</v>
          </cell>
        </row>
        <row r="98">
          <cell r="B98" t="str">
            <v>DEFKSET0_DEFKN1</v>
          </cell>
          <cell r="C98">
            <v>5.4974500000000003E-4</v>
          </cell>
          <cell r="D98">
            <v>5.4974500000000003E-4</v>
          </cell>
          <cell r="E98">
            <v>5.4974500000000003E-4</v>
          </cell>
          <cell r="F98">
            <v>5.4974500000000003E-4</v>
          </cell>
          <cell r="G98">
            <v>5.4974500000000003E-4</v>
          </cell>
          <cell r="H98">
            <v>5.4974500000000003E-4</v>
          </cell>
        </row>
        <row r="99">
          <cell r="B99" t="str">
            <v>DEFKSET0_DEFKN2</v>
          </cell>
          <cell r="C99">
            <v>2.4732299999999998E-4</v>
          </cell>
          <cell r="D99">
            <v>2.4732299999999998E-4</v>
          </cell>
          <cell r="E99">
            <v>2.4732299999999998E-4</v>
          </cell>
          <cell r="F99">
            <v>2.4732299999999998E-4</v>
          </cell>
          <cell r="G99">
            <v>2.4732299999999998E-4</v>
          </cell>
          <cell r="H99">
            <v>2.4732299999999998E-4</v>
          </cell>
        </row>
        <row r="100">
          <cell r="B100" t="str">
            <v>DEFKSET0_DEFKN3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</row>
        <row r="101">
          <cell r="B101" t="str">
            <v>DEFKSET0_DEFKS3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</row>
        <row r="102">
          <cell r="B102" t="str">
            <v>DEFKSET0_DEFKS4</v>
          </cell>
          <cell r="C102">
            <v>-5.12318E-4</v>
          </cell>
          <cell r="D102">
            <v>-5.12318E-4</v>
          </cell>
          <cell r="E102">
            <v>-5.12318E-4</v>
          </cell>
          <cell r="F102">
            <v>-5.12318E-4</v>
          </cell>
          <cell r="G102">
            <v>-5.12318E-4</v>
          </cell>
          <cell r="H102">
            <v>-5.12318E-4</v>
          </cell>
        </row>
        <row r="103">
          <cell r="B103" t="str">
            <v>DEFKSET0_DEFKS5</v>
          </cell>
          <cell r="C103">
            <v>-2.53074E-4</v>
          </cell>
          <cell r="D103">
            <v>-2.53074E-4</v>
          </cell>
          <cell r="E103">
            <v>-2.53074E-4</v>
          </cell>
          <cell r="F103">
            <v>-2.53074E-4</v>
          </cell>
          <cell r="G103">
            <v>-2.53074E-4</v>
          </cell>
          <cell r="H103">
            <v>-2.53074E-4</v>
          </cell>
        </row>
        <row r="104">
          <cell r="B104" t="str">
            <v>DEFKSET0_DEFKR6</v>
          </cell>
          <cell r="C104">
            <v>2.4881000000000003E-4</v>
          </cell>
          <cell r="D104">
            <v>2.4881000000000003E-4</v>
          </cell>
          <cell r="E104">
            <v>2.4881000000000003E-4</v>
          </cell>
          <cell r="F104">
            <v>2.4881000000000003E-4</v>
          </cell>
          <cell r="G104">
            <v>2.4881000000000003E-4</v>
          </cell>
          <cell r="H104">
            <v>2.4881000000000003E-4</v>
          </cell>
        </row>
        <row r="105">
          <cell r="B105" t="str">
            <v>REFERENCE_STATION</v>
          </cell>
          <cell r="C105">
            <v>133.13</v>
          </cell>
          <cell r="D105">
            <v>133.13</v>
          </cell>
          <cell r="E105">
            <v>133.13</v>
          </cell>
          <cell r="F105">
            <v>133.13</v>
          </cell>
          <cell r="G105">
            <v>133.13</v>
          </cell>
          <cell r="H105">
            <v>133.13</v>
          </cell>
        </row>
        <row r="106">
          <cell r="B106" t="str">
            <v>TUNNEL_STATION</v>
          </cell>
          <cell r="C106">
            <v>132</v>
          </cell>
          <cell r="D106">
            <v>132</v>
          </cell>
          <cell r="E106">
            <v>132</v>
          </cell>
          <cell r="F106">
            <v>132</v>
          </cell>
          <cell r="G106">
            <v>132</v>
          </cell>
          <cell r="H106">
            <v>132</v>
          </cell>
        </row>
        <row r="107">
          <cell r="B107" t="str">
            <v>CS_ENABLED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</row>
        <row r="108">
          <cell r="B108" t="str">
            <v>CS_MACH_TOL_FLAG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</row>
        <row r="109">
          <cell r="B109" t="str">
            <v>CS_MACH_TOL_FB</v>
          </cell>
          <cell r="C109">
            <v>2E-3</v>
          </cell>
          <cell r="D109">
            <v>2E-3</v>
          </cell>
          <cell r="E109">
            <v>2E-3</v>
          </cell>
          <cell r="F109">
            <v>2E-3</v>
          </cell>
          <cell r="G109">
            <v>2E-3</v>
          </cell>
          <cell r="H109">
            <v>2E-3</v>
          </cell>
        </row>
        <row r="110">
          <cell r="B110" t="str">
            <v>CS_MACH_SET_FB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</row>
        <row r="111">
          <cell r="B111" t="str">
            <v>PES_FLAG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</row>
        <row r="112">
          <cell r="B112" t="str">
            <v>HUM1_PPMW_FLAG</v>
          </cell>
          <cell r="C112">
            <v>1</v>
          </cell>
          <cell r="D112">
            <v>1</v>
          </cell>
          <cell r="E112">
            <v>1</v>
          </cell>
          <cell r="F112">
            <v>1</v>
          </cell>
          <cell r="G112">
            <v>1</v>
          </cell>
          <cell r="H112">
            <v>1</v>
          </cell>
        </row>
        <row r="113">
          <cell r="B113" t="str">
            <v>HUM2_PPMW_FLAG</v>
          </cell>
          <cell r="C113">
            <v>1</v>
          </cell>
          <cell r="D113">
            <v>1</v>
          </cell>
          <cell r="E113">
            <v>1</v>
          </cell>
          <cell r="F113">
            <v>1</v>
          </cell>
          <cell r="G113">
            <v>1</v>
          </cell>
          <cell r="H113">
            <v>1</v>
          </cell>
        </row>
        <row r="114">
          <cell r="B114" t="str">
            <v>HUM3_PPMW_FLAG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</row>
        <row r="115">
          <cell r="B115" t="str">
            <v>PSI2PSF</v>
          </cell>
          <cell r="C115">
            <v>144</v>
          </cell>
          <cell r="D115">
            <v>144</v>
          </cell>
          <cell r="E115">
            <v>144</v>
          </cell>
          <cell r="F115">
            <v>144</v>
          </cell>
          <cell r="G115">
            <v>144</v>
          </cell>
          <cell r="H115">
            <v>144</v>
          </cell>
        </row>
        <row r="116">
          <cell r="B116" t="str">
            <v>BAL1G1_BUOY</v>
          </cell>
          <cell r="C116">
            <v>-19.153500000000001</v>
          </cell>
          <cell r="D116">
            <v>-19.153500000000001</v>
          </cell>
          <cell r="E116">
            <v>-19.153500000000001</v>
          </cell>
          <cell r="F116">
            <v>-19.153500000000001</v>
          </cell>
          <cell r="G116">
            <v>-19.153500000000001</v>
          </cell>
          <cell r="H116">
            <v>-19.153500000000001</v>
          </cell>
        </row>
        <row r="117">
          <cell r="B117" t="str">
            <v>BAL1G2_BUOY</v>
          </cell>
          <cell r="C117">
            <v>-24.513000000000002</v>
          </cell>
          <cell r="D117">
            <v>-24.513000000000002</v>
          </cell>
          <cell r="E117">
            <v>-24.513000000000002</v>
          </cell>
          <cell r="F117">
            <v>-24.513000000000002</v>
          </cell>
          <cell r="G117">
            <v>-24.513000000000002</v>
          </cell>
          <cell r="H117">
            <v>-24.513000000000002</v>
          </cell>
        </row>
        <row r="118">
          <cell r="B118" t="str">
            <v>BAL1G3_BUOY</v>
          </cell>
          <cell r="C118">
            <v>-102.48350000000001</v>
          </cell>
          <cell r="D118">
            <v>-102.48350000000001</v>
          </cell>
          <cell r="E118">
            <v>-102.48350000000001</v>
          </cell>
          <cell r="F118">
            <v>-102.48350000000001</v>
          </cell>
          <cell r="G118">
            <v>-102.48350000000001</v>
          </cell>
          <cell r="H118">
            <v>-102.48350000000001</v>
          </cell>
        </row>
        <row r="119">
          <cell r="B119" t="str">
            <v>BAL1G4_BUOY</v>
          </cell>
          <cell r="C119">
            <v>-3.7169750000000001</v>
          </cell>
          <cell r="D119">
            <v>-3.7169750000000001</v>
          </cell>
          <cell r="E119">
            <v>-3.7169750000000001</v>
          </cell>
          <cell r="F119">
            <v>-3.7169750000000001</v>
          </cell>
          <cell r="G119">
            <v>-3.7169750000000001</v>
          </cell>
          <cell r="H119">
            <v>-3.7169750000000001</v>
          </cell>
        </row>
        <row r="120">
          <cell r="B120" t="str">
            <v>BAL1G5_BUOY</v>
          </cell>
          <cell r="C120">
            <v>11.1258</v>
          </cell>
          <cell r="D120">
            <v>11.1258</v>
          </cell>
          <cell r="E120">
            <v>11.1258</v>
          </cell>
          <cell r="F120">
            <v>11.1258</v>
          </cell>
          <cell r="G120">
            <v>11.1258</v>
          </cell>
          <cell r="H120">
            <v>11.1258</v>
          </cell>
        </row>
        <row r="121">
          <cell r="B121" t="str">
            <v>BAL1G6_BUOY</v>
          </cell>
          <cell r="C121">
            <v>-495.97500000000002</v>
          </cell>
          <cell r="D121">
            <v>-495.97500000000002</v>
          </cell>
          <cell r="E121">
            <v>-495.97500000000002</v>
          </cell>
          <cell r="F121">
            <v>-495.97500000000002</v>
          </cell>
          <cell r="G121">
            <v>-495.97500000000002</v>
          </cell>
          <cell r="H121">
            <v>-495.97500000000002</v>
          </cell>
        </row>
        <row r="122">
          <cell r="B122" t="str">
            <v>CONV_TOL</v>
          </cell>
          <cell r="C122">
            <v>5.0000000000000001E-4</v>
          </cell>
          <cell r="D122">
            <v>5.0000000000000001E-4</v>
          </cell>
          <cell r="E122">
            <v>5.0000000000000001E-4</v>
          </cell>
          <cell r="F122">
            <v>5.0000000000000001E-4</v>
          </cell>
          <cell r="G122">
            <v>5.0000000000000001E-4</v>
          </cell>
          <cell r="H122">
            <v>5.0000000000000001E-4</v>
          </cell>
        </row>
        <row r="123">
          <cell r="B123" t="str">
            <v>SDS_RUN_VER</v>
          </cell>
          <cell r="C123">
            <v>2.6</v>
          </cell>
          <cell r="D123">
            <v>2.6</v>
          </cell>
          <cell r="E123">
            <v>2.6</v>
          </cell>
          <cell r="F123">
            <v>2.6</v>
          </cell>
          <cell r="G123">
            <v>2.6</v>
          </cell>
          <cell r="H123">
            <v>2.6</v>
          </cell>
        </row>
        <row r="124">
          <cell r="B124" t="str">
            <v>PHASE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B125" t="str">
            <v>NEGATIVEONE</v>
          </cell>
          <cell r="C125">
            <v>-1</v>
          </cell>
          <cell r="D125">
            <v>-1</v>
          </cell>
          <cell r="E125">
            <v>-1</v>
          </cell>
          <cell r="F125">
            <v>-1</v>
          </cell>
          <cell r="G125">
            <v>-1</v>
          </cell>
          <cell r="H125">
            <v>-1</v>
          </cell>
        </row>
        <row r="126">
          <cell r="B126" t="str">
            <v>ZERO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</row>
        <row r="127">
          <cell r="B127" t="str">
            <v>ONE</v>
          </cell>
          <cell r="C127">
            <v>1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  <cell r="H127">
            <v>1</v>
          </cell>
        </row>
        <row r="128">
          <cell r="B128" t="str">
            <v>SIX</v>
          </cell>
          <cell r="C128">
            <v>6</v>
          </cell>
          <cell r="D128">
            <v>6</v>
          </cell>
          <cell r="E128">
            <v>6</v>
          </cell>
          <cell r="F128">
            <v>6</v>
          </cell>
          <cell r="G128">
            <v>6</v>
          </cell>
          <cell r="H128">
            <v>6</v>
          </cell>
        </row>
        <row r="129">
          <cell r="B129" t="str">
            <v>QA1_SN</v>
          </cell>
          <cell r="C129">
            <v>1443</v>
          </cell>
          <cell r="D129">
            <v>1443</v>
          </cell>
          <cell r="E129">
            <v>1443</v>
          </cell>
          <cell r="F129">
            <v>1443</v>
          </cell>
          <cell r="G129">
            <v>1443</v>
          </cell>
          <cell r="H129">
            <v>1443</v>
          </cell>
        </row>
        <row r="130">
          <cell r="B130" t="str">
            <v>QA2_SN</v>
          </cell>
          <cell r="C130">
            <v>1082</v>
          </cell>
          <cell r="D130">
            <v>1082</v>
          </cell>
          <cell r="E130">
            <v>1082</v>
          </cell>
          <cell r="F130">
            <v>1082</v>
          </cell>
          <cell r="G130">
            <v>1082</v>
          </cell>
          <cell r="H130">
            <v>1082</v>
          </cell>
        </row>
        <row r="131">
          <cell r="B131" t="str">
            <v>QA3_SN</v>
          </cell>
          <cell r="C131">
            <v>1444</v>
          </cell>
          <cell r="D131">
            <v>1444</v>
          </cell>
          <cell r="E131">
            <v>1444</v>
          </cell>
          <cell r="F131">
            <v>1444</v>
          </cell>
          <cell r="G131">
            <v>1444</v>
          </cell>
          <cell r="H131">
            <v>1444</v>
          </cell>
        </row>
        <row r="132">
          <cell r="B132" t="str">
            <v>QA4_SN</v>
          </cell>
          <cell r="C132">
            <v>1437</v>
          </cell>
          <cell r="D132">
            <v>1437</v>
          </cell>
          <cell r="E132">
            <v>1437</v>
          </cell>
          <cell r="F132">
            <v>1437</v>
          </cell>
          <cell r="G132">
            <v>1437</v>
          </cell>
          <cell r="H132">
            <v>1437</v>
          </cell>
        </row>
        <row r="133">
          <cell r="B133" t="str">
            <v>QA5_SN</v>
          </cell>
          <cell r="C133">
            <v>1439</v>
          </cell>
          <cell r="D133">
            <v>1439</v>
          </cell>
          <cell r="E133">
            <v>1439</v>
          </cell>
          <cell r="F133">
            <v>1439</v>
          </cell>
          <cell r="G133">
            <v>1439</v>
          </cell>
          <cell r="H133">
            <v>1439</v>
          </cell>
        </row>
        <row r="134">
          <cell r="B134" t="str">
            <v>TTF1_MEAN</v>
          </cell>
          <cell r="C134">
            <v>2.161130371094</v>
          </cell>
          <cell r="D134">
            <v>2.319090576172</v>
          </cell>
          <cell r="E134">
            <v>2.3200805664059998</v>
          </cell>
          <cell r="F134">
            <v>2.3219067382810001</v>
          </cell>
          <cell r="G134">
            <v>2.319090576172</v>
          </cell>
          <cell r="H134">
            <v>2.56833984375</v>
          </cell>
        </row>
        <row r="135">
          <cell r="B135" t="str">
            <v>TTF2_MEAN</v>
          </cell>
          <cell r="C135">
            <v>2.156981201172</v>
          </cell>
          <cell r="D135">
            <v>2.3016394042970001</v>
          </cell>
          <cell r="E135">
            <v>2.3043151855469999</v>
          </cell>
          <cell r="F135">
            <v>2.3081933593750001</v>
          </cell>
          <cell r="G135">
            <v>2.3016394042970001</v>
          </cell>
          <cell r="H135">
            <v>2.5616711425780001</v>
          </cell>
        </row>
        <row r="136">
          <cell r="B136" t="str">
            <v>TTF3_MEAN</v>
          </cell>
          <cell r="C136">
            <v>2.147220458984</v>
          </cell>
          <cell r="D136">
            <v>2.2682238769529999</v>
          </cell>
          <cell r="E136">
            <v>2.2696582031250001</v>
          </cell>
          <cell r="F136">
            <v>2.2718640136719999</v>
          </cell>
          <cell r="G136">
            <v>2.2682238769529999</v>
          </cell>
          <cell r="H136">
            <v>2.5371667480469999</v>
          </cell>
        </row>
        <row r="137">
          <cell r="B137" t="str">
            <v>TTF4_MEAN</v>
          </cell>
          <cell r="C137">
            <v>2.1408740234380002</v>
          </cell>
          <cell r="D137">
            <v>2.2593518066409999</v>
          </cell>
          <cell r="E137">
            <v>2.2593505859369998</v>
          </cell>
          <cell r="F137">
            <v>2.2616015625000001</v>
          </cell>
          <cell r="G137">
            <v>2.2593518066409999</v>
          </cell>
          <cell r="H137">
            <v>2.5420275878909999</v>
          </cell>
        </row>
        <row r="138">
          <cell r="B138" t="str">
            <v>PTTF1</v>
          </cell>
          <cell r="C138">
            <v>1</v>
          </cell>
          <cell r="D138">
            <v>1</v>
          </cell>
          <cell r="E138">
            <v>1</v>
          </cell>
          <cell r="F138">
            <v>1</v>
          </cell>
          <cell r="G138">
            <v>1</v>
          </cell>
          <cell r="H138">
            <v>1</v>
          </cell>
        </row>
        <row r="139">
          <cell r="B139" t="str">
            <v>PTTF2</v>
          </cell>
          <cell r="C139">
            <v>1</v>
          </cell>
          <cell r="D139">
            <v>1</v>
          </cell>
          <cell r="E139">
            <v>1</v>
          </cell>
          <cell r="F139">
            <v>1</v>
          </cell>
          <cell r="G139">
            <v>1</v>
          </cell>
          <cell r="H139">
            <v>1</v>
          </cell>
        </row>
        <row r="140">
          <cell r="B140" t="str">
            <v>PTTF3</v>
          </cell>
          <cell r="C140">
            <v>1</v>
          </cell>
          <cell r="D140">
            <v>1</v>
          </cell>
          <cell r="E140">
            <v>1</v>
          </cell>
          <cell r="F140">
            <v>1</v>
          </cell>
          <cell r="G140">
            <v>1</v>
          </cell>
          <cell r="H140">
            <v>1</v>
          </cell>
        </row>
        <row r="141">
          <cell r="B141" t="str">
            <v>PTTF4</v>
          </cell>
          <cell r="C141">
            <v>1</v>
          </cell>
          <cell r="D141">
            <v>1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</row>
        <row r="142">
          <cell r="B142" t="str">
            <v>PT_CHOICE</v>
          </cell>
          <cell r="C142">
            <v>1</v>
          </cell>
          <cell r="D142">
            <v>1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</row>
        <row r="143">
          <cell r="B143" t="str">
            <v>PT_FRS</v>
          </cell>
          <cell r="C143">
            <v>2132.9241760250002</v>
          </cell>
          <cell r="D143">
            <v>2200.2892272949998</v>
          </cell>
          <cell r="E143">
            <v>2200.2687927249999</v>
          </cell>
          <cell r="F143">
            <v>2200.2424255370001</v>
          </cell>
          <cell r="G143">
            <v>2200.2892272949998</v>
          </cell>
          <cell r="H143">
            <v>2482.836245728</v>
          </cell>
        </row>
        <row r="144">
          <cell r="B144" t="str">
            <v>PT_FRS_R</v>
          </cell>
          <cell r="C144">
            <v>2133.001025391</v>
          </cell>
          <cell r="D144">
            <v>2199.8954223629999</v>
          </cell>
          <cell r="E144">
            <v>2199.816925049</v>
          </cell>
          <cell r="F144">
            <v>2199.827156067</v>
          </cell>
          <cell r="G144">
            <v>2199.8954223629999</v>
          </cell>
          <cell r="H144">
            <v>2482.4757568360001</v>
          </cell>
        </row>
        <row r="145">
          <cell r="B145" t="str">
            <v>PT_PARO</v>
          </cell>
          <cell r="C145">
            <v>2133.2102508540002</v>
          </cell>
          <cell r="D145">
            <v>2200.432310486</v>
          </cell>
          <cell r="E145">
            <v>2200.4063964840002</v>
          </cell>
          <cell r="F145">
            <v>2200.345916748</v>
          </cell>
          <cell r="G145">
            <v>2200.432310486</v>
          </cell>
          <cell r="H145">
            <v>2482.9963165280001</v>
          </cell>
        </row>
        <row r="146">
          <cell r="B146" t="str">
            <v>PT_PARO_R</v>
          </cell>
          <cell r="C146">
            <v>2133.2462173459999</v>
          </cell>
          <cell r="D146">
            <v>2200.4395202639998</v>
          </cell>
          <cell r="E146">
            <v>2200.4395339970001</v>
          </cell>
          <cell r="F146">
            <v>2200.3905761719998</v>
          </cell>
          <cell r="G146">
            <v>2200.4395202639998</v>
          </cell>
          <cell r="H146">
            <v>2483.0093078609998</v>
          </cell>
        </row>
        <row r="147">
          <cell r="B147" t="str">
            <v>PC_CHOICE</v>
          </cell>
          <cell r="C147">
            <v>1</v>
          </cell>
          <cell r="D147">
            <v>1</v>
          </cell>
          <cell r="E147">
            <v>1</v>
          </cell>
          <cell r="F147">
            <v>1</v>
          </cell>
          <cell r="G147">
            <v>1</v>
          </cell>
          <cell r="H147">
            <v>1</v>
          </cell>
        </row>
        <row r="148">
          <cell r="B148" t="str">
            <v>PC_FRS</v>
          </cell>
          <cell r="C148">
            <v>2132.8856323240002</v>
          </cell>
          <cell r="D148">
            <v>2200.2794082639998</v>
          </cell>
          <cell r="E148">
            <v>2200.2572570799998</v>
          </cell>
          <cell r="F148">
            <v>2200.2021743770001</v>
          </cell>
          <cell r="G148">
            <v>2200.2794082639998</v>
          </cell>
          <cell r="H148">
            <v>1545.998716736</v>
          </cell>
        </row>
        <row r="149">
          <cell r="B149" t="str">
            <v>PC_FRS_R</v>
          </cell>
          <cell r="C149">
            <v>2132.9838409419999</v>
          </cell>
          <cell r="D149">
            <v>2199.863287354</v>
          </cell>
          <cell r="E149">
            <v>2199.7862182620001</v>
          </cell>
          <cell r="F149">
            <v>2199.766442871</v>
          </cell>
          <cell r="G149">
            <v>2199.863287354</v>
          </cell>
          <cell r="H149">
            <v>1545.487509155</v>
          </cell>
        </row>
        <row r="150">
          <cell r="B150" t="str">
            <v>PC_PARO</v>
          </cell>
          <cell r="C150">
            <v>2132.7221008299998</v>
          </cell>
          <cell r="D150">
            <v>2199.787207031</v>
          </cell>
          <cell r="E150">
            <v>2199.8073394779999</v>
          </cell>
          <cell r="F150">
            <v>2199.69650116</v>
          </cell>
          <cell r="G150">
            <v>2199.787207031</v>
          </cell>
          <cell r="H150">
            <v>1545.9667327879999</v>
          </cell>
        </row>
        <row r="151">
          <cell r="B151" t="str">
            <v>PC_PARO_R</v>
          </cell>
          <cell r="C151">
            <v>2133.135379028</v>
          </cell>
          <cell r="D151">
            <v>2200.2825668330001</v>
          </cell>
          <cell r="E151">
            <v>2200.2609649659998</v>
          </cell>
          <cell r="F151">
            <v>2200.2177612300002</v>
          </cell>
          <cell r="G151">
            <v>2200.2825668330001</v>
          </cell>
          <cell r="H151">
            <v>1546.316661072</v>
          </cell>
        </row>
        <row r="152">
          <cell r="B152" t="str">
            <v>PT_MMS</v>
          </cell>
          <cell r="C152">
            <v>2132.8703613279999</v>
          </cell>
          <cell r="D152">
            <v>2200.0060821530001</v>
          </cell>
          <cell r="E152">
            <v>2199.9427185059999</v>
          </cell>
          <cell r="F152">
            <v>2199.9556823729999</v>
          </cell>
          <cell r="G152">
            <v>2200.0060821530001</v>
          </cell>
          <cell r="H152">
            <v>2482.5830932620001</v>
          </cell>
        </row>
        <row r="153">
          <cell r="B153" t="str">
            <v>PT_LO_MMS</v>
          </cell>
          <cell r="C153">
            <v>1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</row>
        <row r="154">
          <cell r="B154" t="str">
            <v>PT_HI_MMS</v>
          </cell>
          <cell r="C154">
            <v>0</v>
          </cell>
          <cell r="D154">
            <v>1</v>
          </cell>
          <cell r="E154">
            <v>1</v>
          </cell>
          <cell r="F154">
            <v>1</v>
          </cell>
          <cell r="G154">
            <v>1</v>
          </cell>
          <cell r="H154">
            <v>1</v>
          </cell>
        </row>
        <row r="155">
          <cell r="B155" t="str">
            <v>PC_MMS</v>
          </cell>
          <cell r="C155">
            <v>2132.8588256839998</v>
          </cell>
          <cell r="D155">
            <v>2199.9513839719998</v>
          </cell>
          <cell r="E155">
            <v>2199.9326385499999</v>
          </cell>
          <cell r="F155">
            <v>2199.9283264159999</v>
          </cell>
          <cell r="G155">
            <v>2199.9513839719998</v>
          </cell>
          <cell r="H155">
            <v>1545.665762329</v>
          </cell>
        </row>
        <row r="156">
          <cell r="B156" t="str">
            <v>PC_LO_MMS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1</v>
          </cell>
        </row>
        <row r="157">
          <cell r="B157" t="str">
            <v>PC_HI_MMS</v>
          </cell>
          <cell r="C157">
            <v>1</v>
          </cell>
          <cell r="D157">
            <v>1</v>
          </cell>
          <cell r="E157">
            <v>1</v>
          </cell>
          <cell r="F157">
            <v>1</v>
          </cell>
          <cell r="G157">
            <v>1</v>
          </cell>
          <cell r="H157">
            <v>0</v>
          </cell>
        </row>
        <row r="158">
          <cell r="B158" t="str">
            <v>DELTAMTBL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</row>
        <row r="159">
          <cell r="B159" t="str">
            <v>DELTAMWICS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</row>
        <row r="160">
          <cell r="B160" t="str">
            <v>PT</v>
          </cell>
          <cell r="C160">
            <v>2132.9241760250002</v>
          </cell>
          <cell r="D160">
            <v>2200.2892272949998</v>
          </cell>
          <cell r="E160">
            <v>2200.2687927249999</v>
          </cell>
          <cell r="F160">
            <v>2200.2424255370001</v>
          </cell>
          <cell r="G160">
            <v>2200.2892272949998</v>
          </cell>
          <cell r="H160">
            <v>2482.836245728</v>
          </cell>
        </row>
        <row r="161">
          <cell r="B161" t="str">
            <v>PC</v>
          </cell>
          <cell r="C161">
            <v>2132.8856323240002</v>
          </cell>
          <cell r="D161">
            <v>2200.2794082639998</v>
          </cell>
          <cell r="E161">
            <v>2200.2572570799998</v>
          </cell>
          <cell r="F161">
            <v>2200.2021743770001</v>
          </cell>
          <cell r="G161">
            <v>2200.2794082639998</v>
          </cell>
          <cell r="H161">
            <v>1545.998716736</v>
          </cell>
        </row>
        <row r="162">
          <cell r="B162" t="str">
            <v>MC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0.85129180391939996</v>
          </cell>
        </row>
        <row r="163">
          <cell r="B163" t="str">
            <v>QC</v>
          </cell>
          <cell r="C163">
            <v>1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784.26723828690001</v>
          </cell>
        </row>
        <row r="164">
          <cell r="B164" t="str">
            <v>CPS_CORR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-2.9919235970030003E-4</v>
          </cell>
        </row>
        <row r="165">
          <cell r="B165" t="str">
            <v>CPT_CORR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-4.0000000000000001E-3</v>
          </cell>
        </row>
        <row r="166">
          <cell r="B166" t="str">
            <v>TTF1</v>
          </cell>
          <cell r="C166">
            <v>58.056518554690001</v>
          </cell>
          <cell r="D166">
            <v>65.954528808589998</v>
          </cell>
          <cell r="E166">
            <v>66.004028320309999</v>
          </cell>
          <cell r="F166">
            <v>66.095336914059999</v>
          </cell>
          <cell r="G166">
            <v>65.954528808589998</v>
          </cell>
          <cell r="H166">
            <v>78.4169921875</v>
          </cell>
        </row>
        <row r="167">
          <cell r="B167" t="str">
            <v>TTF2</v>
          </cell>
          <cell r="C167">
            <v>57.849060058589998</v>
          </cell>
          <cell r="D167">
            <v>65.081970214839998</v>
          </cell>
          <cell r="E167">
            <v>65.215759277339998</v>
          </cell>
          <cell r="F167">
            <v>65.40966796875</v>
          </cell>
          <cell r="G167">
            <v>65.081970214839998</v>
          </cell>
          <cell r="H167">
            <v>78.083557128910002</v>
          </cell>
        </row>
        <row r="168">
          <cell r="B168" t="str">
            <v>TTF3</v>
          </cell>
          <cell r="C168">
            <v>57.361022949220001</v>
          </cell>
          <cell r="D168">
            <v>63.411193847660002</v>
          </cell>
          <cell r="E168">
            <v>63.48291015625</v>
          </cell>
          <cell r="F168">
            <v>63.593200683589998</v>
          </cell>
          <cell r="G168">
            <v>63.411193847660002</v>
          </cell>
          <cell r="H168">
            <v>76.858337402339998</v>
          </cell>
        </row>
        <row r="169">
          <cell r="B169" t="str">
            <v>TTF4</v>
          </cell>
          <cell r="C169">
            <v>57.043701171880002</v>
          </cell>
          <cell r="D169">
            <v>62.967590332029999</v>
          </cell>
          <cell r="E169">
            <v>62.967529296869998</v>
          </cell>
          <cell r="F169">
            <v>63.080078125</v>
          </cell>
          <cell r="G169">
            <v>62.967590332029999</v>
          </cell>
          <cell r="H169">
            <v>77.101379394529999</v>
          </cell>
        </row>
        <row r="170">
          <cell r="B170" t="str">
            <v>TTR</v>
          </cell>
          <cell r="C170">
            <v>517.24757568359996</v>
          </cell>
          <cell r="D170">
            <v>524.02382080079997</v>
          </cell>
          <cell r="E170">
            <v>524.08755676270005</v>
          </cell>
          <cell r="F170">
            <v>524.21457092289995</v>
          </cell>
          <cell r="G170">
            <v>524.02382080079997</v>
          </cell>
          <cell r="H170">
            <v>537.28506652830004</v>
          </cell>
        </row>
        <row r="171">
          <cell r="B171" t="str">
            <v>PSMODREF</v>
          </cell>
          <cell r="C171">
            <v>2132.8856323240002</v>
          </cell>
          <cell r="D171">
            <v>2200.2794082639998</v>
          </cell>
          <cell r="E171">
            <v>2200.2572570799998</v>
          </cell>
          <cell r="F171">
            <v>2200.2021743770001</v>
          </cell>
          <cell r="G171">
            <v>2200.2794082639998</v>
          </cell>
          <cell r="H171">
            <v>1545.76406997</v>
          </cell>
        </row>
        <row r="172">
          <cell r="B172" t="str">
            <v>MMODREF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0.85022254012120002</v>
          </cell>
        </row>
        <row r="173">
          <cell r="B173" t="str">
            <v>TRMODREF</v>
          </cell>
          <cell r="C173">
            <v>517.24757568359996</v>
          </cell>
          <cell r="D173">
            <v>524.02382080079997</v>
          </cell>
          <cell r="E173">
            <v>524.08755676270005</v>
          </cell>
          <cell r="F173">
            <v>524.21457092289995</v>
          </cell>
          <cell r="G173">
            <v>524.02382080079997</v>
          </cell>
          <cell r="H173">
            <v>469.41856178350002</v>
          </cell>
        </row>
        <row r="174">
          <cell r="B174" t="str">
            <v>TFMODREF</v>
          </cell>
          <cell r="C174">
            <v>57.577575683589998</v>
          </cell>
          <cell r="D174">
            <v>64.353820800779999</v>
          </cell>
          <cell r="E174">
            <v>64.417556762700002</v>
          </cell>
          <cell r="F174">
            <v>64.544570922849999</v>
          </cell>
          <cell r="G174">
            <v>64.353820800779999</v>
          </cell>
          <cell r="H174">
            <v>9.7485617834629998</v>
          </cell>
        </row>
        <row r="175">
          <cell r="B175" t="str">
            <v>ASOUNDMODREF</v>
          </cell>
          <cell r="C175">
            <v>1114.9142821109999</v>
          </cell>
          <cell r="D175">
            <v>1122.193532967</v>
          </cell>
          <cell r="E175">
            <v>1122.261775962</v>
          </cell>
          <cell r="F175">
            <v>1122.397759444</v>
          </cell>
          <cell r="G175">
            <v>1122.193532967</v>
          </cell>
          <cell r="H175">
            <v>1062.117039276</v>
          </cell>
        </row>
        <row r="176">
          <cell r="B176" t="str">
            <v>VMODREF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903.03584703959996</v>
          </cell>
        </row>
        <row r="177">
          <cell r="B177" t="str">
            <v>VKTSMODREF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535.02164829549997</v>
          </cell>
        </row>
        <row r="178">
          <cell r="B178" t="str">
            <v>RHOMODREF</v>
          </cell>
          <cell r="C178">
            <v>2.4022192716200001E-3</v>
          </cell>
          <cell r="D178">
            <v>2.4460782546850001E-3</v>
          </cell>
          <cell r="E178">
            <v>2.44575615654E-3</v>
          </cell>
          <cell r="F178">
            <v>2.4451023501119999E-3</v>
          </cell>
          <cell r="G178">
            <v>2.4460782546850001E-3</v>
          </cell>
          <cell r="H178">
            <v>1.918344015495E-3</v>
          </cell>
        </row>
        <row r="179">
          <cell r="B179" t="str">
            <v>QMODREF</v>
          </cell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782.17958545720001</v>
          </cell>
        </row>
        <row r="180">
          <cell r="B180" t="str">
            <v>RNUMODREF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5.0142506565199998</v>
          </cell>
        </row>
        <row r="181">
          <cell r="B181" t="str">
            <v>RNMODREF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3.9301696645800002</v>
          </cell>
        </row>
        <row r="182">
          <cell r="B182" t="str">
            <v>VISCMODREF</v>
          </cell>
          <cell r="C182">
            <v>3.7300826973810001E-7</v>
          </cell>
          <cell r="D182">
            <v>3.7679599335030001E-7</v>
          </cell>
          <cell r="E182">
            <v>3.7683150754460003E-7</v>
          </cell>
          <cell r="F182">
            <v>3.769022746522E-7</v>
          </cell>
          <cell r="G182">
            <v>3.7679599335030001E-7</v>
          </cell>
          <cell r="H182">
            <v>3.455715406546E-7</v>
          </cell>
        </row>
        <row r="183">
          <cell r="B183" t="str">
            <v>MWICS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0.85022254012120002</v>
          </cell>
        </row>
        <row r="184">
          <cell r="B184" t="str">
            <v>PSWICS</v>
          </cell>
          <cell r="C184">
            <v>2132.9241760250002</v>
          </cell>
          <cell r="D184">
            <v>2200.2892272949998</v>
          </cell>
          <cell r="E184">
            <v>2200.2687927249999</v>
          </cell>
          <cell r="F184">
            <v>2200.2424255370001</v>
          </cell>
          <cell r="G184">
            <v>2200.2892272949998</v>
          </cell>
          <cell r="H184">
            <v>1545.76406997</v>
          </cell>
        </row>
        <row r="185">
          <cell r="B185" t="str">
            <v>TRWICS</v>
          </cell>
          <cell r="C185">
            <v>517.24757568359996</v>
          </cell>
          <cell r="D185">
            <v>524.02382080079997</v>
          </cell>
          <cell r="E185">
            <v>524.08755676270005</v>
          </cell>
          <cell r="F185">
            <v>524.21457092289995</v>
          </cell>
          <cell r="G185">
            <v>524.02382080079997</v>
          </cell>
          <cell r="H185">
            <v>469.41856178350002</v>
          </cell>
        </row>
        <row r="186">
          <cell r="B186" t="str">
            <v>TFWICS</v>
          </cell>
          <cell r="C186">
            <v>57.577575683589998</v>
          </cell>
          <cell r="D186">
            <v>64.353820800779999</v>
          </cell>
          <cell r="E186">
            <v>64.417556762700002</v>
          </cell>
          <cell r="F186">
            <v>64.544570922849999</v>
          </cell>
          <cell r="G186">
            <v>64.353820800779999</v>
          </cell>
          <cell r="H186">
            <v>9.7485617834629998</v>
          </cell>
        </row>
        <row r="187">
          <cell r="B187" t="str">
            <v>ASOUNDWICS</v>
          </cell>
          <cell r="C187">
            <v>1114.9142821109999</v>
          </cell>
          <cell r="D187">
            <v>1122.193532967</v>
          </cell>
          <cell r="E187">
            <v>1122.261775962</v>
          </cell>
          <cell r="F187">
            <v>1122.397759444</v>
          </cell>
          <cell r="G187">
            <v>1122.193532967</v>
          </cell>
          <cell r="H187">
            <v>1062.117039276</v>
          </cell>
        </row>
        <row r="188">
          <cell r="B188" t="str">
            <v>VWICS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903.03584703959996</v>
          </cell>
        </row>
        <row r="189">
          <cell r="B189" t="str">
            <v>VKTSWICS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535.02164829549997</v>
          </cell>
        </row>
        <row r="190">
          <cell r="B190" t="str">
            <v>VISCWICS</v>
          </cell>
          <cell r="C190">
            <v>3.7300826973810001E-7</v>
          </cell>
          <cell r="D190">
            <v>3.7679599335030001E-7</v>
          </cell>
          <cell r="E190">
            <v>3.7683150754460003E-7</v>
          </cell>
          <cell r="F190">
            <v>3.769022746522E-7</v>
          </cell>
          <cell r="G190">
            <v>3.7679599335030001E-7</v>
          </cell>
          <cell r="H190">
            <v>3.455715406546E-7</v>
          </cell>
        </row>
        <row r="191">
          <cell r="B191" t="str">
            <v>RHOWICS</v>
          </cell>
          <cell r="C191">
            <v>2.402262682491E-3</v>
          </cell>
          <cell r="D191">
            <v>2.4460891706250001E-3</v>
          </cell>
          <cell r="E191">
            <v>2.4457689793010002E-3</v>
          </cell>
          <cell r="F191">
            <v>2.4451470815490001E-3</v>
          </cell>
          <cell r="G191">
            <v>2.4460891706250001E-3</v>
          </cell>
          <cell r="H191">
            <v>1.918344015495E-3</v>
          </cell>
        </row>
        <row r="192">
          <cell r="B192" t="str">
            <v>QWICS</v>
          </cell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782.17958545720001</v>
          </cell>
        </row>
        <row r="193">
          <cell r="B193" t="str">
            <v>RNUWICS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5.0142506565199998</v>
          </cell>
        </row>
        <row r="194">
          <cell r="B194" t="str">
            <v>RNWICS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3.9301696645800002</v>
          </cell>
        </row>
        <row r="195">
          <cell r="B195" t="str">
            <v>TR</v>
          </cell>
          <cell r="C195">
            <v>517.24757568359996</v>
          </cell>
          <cell r="D195">
            <v>524.02382080079997</v>
          </cell>
          <cell r="E195">
            <v>524.08755676270005</v>
          </cell>
          <cell r="F195">
            <v>524.21457092289995</v>
          </cell>
          <cell r="G195">
            <v>524.02382080079997</v>
          </cell>
          <cell r="H195">
            <v>469.41856178350002</v>
          </cell>
        </row>
        <row r="196">
          <cell r="B196" t="str">
            <v>TF</v>
          </cell>
          <cell r="C196">
            <v>57.577575683589998</v>
          </cell>
          <cell r="D196">
            <v>64.353820800779999</v>
          </cell>
          <cell r="E196">
            <v>64.417556762700002</v>
          </cell>
          <cell r="F196">
            <v>64.544570922849999</v>
          </cell>
          <cell r="G196">
            <v>64.353820800779999</v>
          </cell>
          <cell r="H196">
            <v>9.7485617834629998</v>
          </cell>
        </row>
        <row r="197">
          <cell r="B197" t="str">
            <v>ASOUND</v>
          </cell>
          <cell r="C197">
            <v>1114.9142821109999</v>
          </cell>
          <cell r="D197">
            <v>1122.193532967</v>
          </cell>
          <cell r="E197">
            <v>1122.261775962</v>
          </cell>
          <cell r="F197">
            <v>1122.397759444</v>
          </cell>
          <cell r="G197">
            <v>1122.193532967</v>
          </cell>
          <cell r="H197">
            <v>1062.117039276</v>
          </cell>
        </row>
        <row r="198">
          <cell r="B198" t="str">
            <v>V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903.03584703959996</v>
          </cell>
        </row>
        <row r="199">
          <cell r="B199" t="str">
            <v>VKTS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535.02164829549997</v>
          </cell>
        </row>
        <row r="200">
          <cell r="B200" t="str">
            <v>VISCOSITY</v>
          </cell>
          <cell r="C200">
            <v>3.7300826973810001E-7</v>
          </cell>
          <cell r="D200">
            <v>3.7679599335030001E-7</v>
          </cell>
          <cell r="E200">
            <v>3.7683150754460003E-7</v>
          </cell>
          <cell r="F200">
            <v>3.769022746522E-7</v>
          </cell>
          <cell r="G200">
            <v>3.7679599335030001E-7</v>
          </cell>
          <cell r="H200">
            <v>3.455715406546E-7</v>
          </cell>
        </row>
        <row r="201">
          <cell r="B201" t="str">
            <v>RHO</v>
          </cell>
          <cell r="C201">
            <v>2.4022192716200001E-3</v>
          </cell>
          <cell r="D201">
            <v>2.4460782546850001E-3</v>
          </cell>
          <cell r="E201">
            <v>2.44575615654E-3</v>
          </cell>
          <cell r="F201">
            <v>2.4451023501119999E-3</v>
          </cell>
          <cell r="G201">
            <v>2.4460782546850001E-3</v>
          </cell>
          <cell r="H201">
            <v>1.918344015495E-3</v>
          </cell>
        </row>
        <row r="202">
          <cell r="B202" t="str">
            <v>RN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3.9301696645800002</v>
          </cell>
        </row>
        <row r="203">
          <cell r="B203" t="str">
            <v>KS_STING_BKS</v>
          </cell>
          <cell r="C203">
            <v>0.48885466051549997</v>
          </cell>
          <cell r="D203">
            <v>2.1531946519080001E-2</v>
          </cell>
          <cell r="E203">
            <v>1.2370684841109999E-2</v>
          </cell>
          <cell r="F203">
            <v>7.7558113785599996E-4</v>
          </cell>
          <cell r="G203">
            <v>2.1531946519080001E-2</v>
          </cell>
          <cell r="H203">
            <v>2.7040939853239999E-2</v>
          </cell>
        </row>
        <row r="204">
          <cell r="B204" t="str">
            <v>ASTREAM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</row>
        <row r="205">
          <cell r="B205" t="str">
            <v>BSTREAM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</row>
        <row r="206">
          <cell r="B206" t="str">
            <v>PT_PSI</v>
          </cell>
          <cell r="C206">
            <v>14.81197344462</v>
          </cell>
          <cell r="D206">
            <v>15.27978630066</v>
          </cell>
          <cell r="E206">
            <v>15.27964439392</v>
          </cell>
          <cell r="F206">
            <v>15.279461288449999</v>
          </cell>
          <cell r="G206">
            <v>15.27978630066</v>
          </cell>
          <cell r="H206">
            <v>17.24191837311</v>
          </cell>
        </row>
        <row r="207">
          <cell r="B207" t="str">
            <v>PC_PSI</v>
          </cell>
          <cell r="C207">
            <v>14.81170578003</v>
          </cell>
          <cell r="D207">
            <v>15.27971811295</v>
          </cell>
          <cell r="E207">
            <v>15.279564285279999</v>
          </cell>
          <cell r="F207">
            <v>15.27918176651</v>
          </cell>
          <cell r="G207">
            <v>15.27971811295</v>
          </cell>
          <cell r="H207">
            <v>10.73610219955</v>
          </cell>
        </row>
        <row r="208">
          <cell r="B208" t="str">
            <v>PTOT_PSI</v>
          </cell>
          <cell r="C208">
            <v>14.81197344462</v>
          </cell>
          <cell r="D208">
            <v>15.27978630066</v>
          </cell>
          <cell r="E208">
            <v>15.27964439392</v>
          </cell>
          <cell r="F208">
            <v>15.279461288449999</v>
          </cell>
          <cell r="G208">
            <v>15.27978630066</v>
          </cell>
          <cell r="H208">
            <v>17.220133172040001</v>
          </cell>
        </row>
        <row r="209">
          <cell r="B209" t="str">
            <v>PS_PSI</v>
          </cell>
          <cell r="C209">
            <v>14.81170578003</v>
          </cell>
          <cell r="D209">
            <v>15.27971811295</v>
          </cell>
          <cell r="E209">
            <v>15.279564285279999</v>
          </cell>
          <cell r="F209">
            <v>15.27918176651</v>
          </cell>
          <cell r="G209">
            <v>15.27971811295</v>
          </cell>
          <cell r="H209">
            <v>10.734472708129999</v>
          </cell>
        </row>
        <row r="210">
          <cell r="B210" t="str">
            <v>QC_PSI</v>
          </cell>
          <cell r="C210">
            <v>1</v>
          </cell>
          <cell r="D210">
            <v>1</v>
          </cell>
          <cell r="E210">
            <v>1</v>
          </cell>
          <cell r="F210">
            <v>1</v>
          </cell>
          <cell r="G210">
            <v>1</v>
          </cell>
          <cell r="H210">
            <v>5.4463002658809998</v>
          </cell>
        </row>
        <row r="211">
          <cell r="B211" t="str">
            <v>Q_PSI</v>
          </cell>
          <cell r="C211">
            <v>1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5.4318026767859999</v>
          </cell>
        </row>
        <row r="212">
          <cell r="B212" t="str">
            <v>PSWICS_PSI</v>
          </cell>
          <cell r="C212">
            <v>14.81197344462</v>
          </cell>
          <cell r="D212">
            <v>15.27978630066</v>
          </cell>
          <cell r="E212">
            <v>15.27964439392</v>
          </cell>
          <cell r="F212">
            <v>15.279461288449999</v>
          </cell>
          <cell r="G212">
            <v>15.27978630066</v>
          </cell>
          <cell r="H212">
            <v>10.734472708129999</v>
          </cell>
        </row>
        <row r="213">
          <cell r="B213" t="str">
            <v>QWICS_PSI</v>
          </cell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5.4318026767859999</v>
          </cell>
        </row>
        <row r="214">
          <cell r="B214" t="str">
            <v>HUM1_DEWPT</v>
          </cell>
          <cell r="C214">
            <v>46.794921875</v>
          </cell>
          <cell r="D214">
            <v>-15.21923828125</v>
          </cell>
          <cell r="E214">
            <v>-15.966796875</v>
          </cell>
          <cell r="F214">
            <v>-13.86083984375</v>
          </cell>
          <cell r="G214">
            <v>-15.21923828125</v>
          </cell>
          <cell r="H214">
            <v>-15.419921875</v>
          </cell>
        </row>
        <row r="215">
          <cell r="B215" t="str">
            <v>HUM1_PRESS</v>
          </cell>
          <cell r="C215">
            <v>14.343627929689999</v>
          </cell>
          <cell r="D215">
            <v>14.81298828125</v>
          </cell>
          <cell r="E215">
            <v>14.811645507810001</v>
          </cell>
          <cell r="F215">
            <v>14.810424804689999</v>
          </cell>
          <cell r="G215">
            <v>14.81298828125</v>
          </cell>
          <cell r="H215">
            <v>16.869262695309999</v>
          </cell>
        </row>
        <row r="216">
          <cell r="B216" t="str">
            <v>HUM1_PPM_WEIGHT</v>
          </cell>
          <cell r="C216">
            <v>6938.0637695309997</v>
          </cell>
          <cell r="D216">
            <v>447.0283325195</v>
          </cell>
          <cell r="E216">
            <v>431.22207641599999</v>
          </cell>
          <cell r="F216">
            <v>478.51556396479998</v>
          </cell>
          <cell r="G216">
            <v>447.0283325195</v>
          </cell>
          <cell r="H216">
            <v>389.9534545898</v>
          </cell>
        </row>
        <row r="217">
          <cell r="B217" t="str">
            <v>PPMW1</v>
          </cell>
          <cell r="C217">
            <v>6938.0637695309997</v>
          </cell>
          <cell r="D217">
            <v>447.0283325195</v>
          </cell>
          <cell r="E217">
            <v>431.22207641599999</v>
          </cell>
          <cell r="F217">
            <v>478.51556396479998</v>
          </cell>
          <cell r="G217">
            <v>447.0283325195</v>
          </cell>
          <cell r="H217">
            <v>389.9534545898</v>
          </cell>
        </row>
        <row r="218">
          <cell r="B218" t="str">
            <v>HUM2_DEWPT</v>
          </cell>
          <cell r="C218">
            <v>47.373046875</v>
          </cell>
          <cell r="D218">
            <v>-13.8544921875</v>
          </cell>
          <cell r="E218">
            <v>-14.7822265625</v>
          </cell>
          <cell r="F218">
            <v>-12.82861328125</v>
          </cell>
          <cell r="G218">
            <v>-13.8544921875</v>
          </cell>
          <cell r="H218">
            <v>-14.63623046875</v>
          </cell>
        </row>
        <row r="219">
          <cell r="B219" t="str">
            <v>HUM2_PRESS</v>
          </cell>
          <cell r="C219">
            <v>14.36352539062</v>
          </cell>
          <cell r="D219">
            <v>14.84399414062</v>
          </cell>
          <cell r="E219">
            <v>14.82763671875</v>
          </cell>
          <cell r="F219">
            <v>14.84741210938</v>
          </cell>
          <cell r="G219">
            <v>14.84399414062</v>
          </cell>
          <cell r="H219">
            <v>16.910888671879999</v>
          </cell>
        </row>
        <row r="220">
          <cell r="B220" t="str">
            <v>HUM2_PPM_WEIGHT</v>
          </cell>
          <cell r="C220">
            <v>7071.4232421879997</v>
          </cell>
          <cell r="D220">
            <v>486.80687255859999</v>
          </cell>
          <cell r="E220">
            <v>466.02734985350003</v>
          </cell>
          <cell r="F220">
            <v>511.29166870120002</v>
          </cell>
          <cell r="G220">
            <v>486.80687255859999</v>
          </cell>
          <cell r="H220">
            <v>413.88397827149998</v>
          </cell>
        </row>
        <row r="221">
          <cell r="B221" t="str">
            <v>PPMW2</v>
          </cell>
          <cell r="C221">
            <v>7071.4232421879997</v>
          </cell>
          <cell r="D221">
            <v>486.80687255859999</v>
          </cell>
          <cell r="E221">
            <v>466.02734985350003</v>
          </cell>
          <cell r="F221">
            <v>511.29166870120002</v>
          </cell>
          <cell r="G221">
            <v>486.80687255859999</v>
          </cell>
          <cell r="H221">
            <v>413.88397827149998</v>
          </cell>
        </row>
        <row r="222">
          <cell r="B222" t="str">
            <v>HUM3_DEWPT</v>
          </cell>
          <cell r="C222">
            <v>-16.3662109375</v>
          </cell>
          <cell r="D222">
            <v>-45.37841796875</v>
          </cell>
          <cell r="E222">
            <v>-45.47607421875</v>
          </cell>
          <cell r="F222">
            <v>-44.12890625</v>
          </cell>
          <cell r="G222">
            <v>-45.37841796875</v>
          </cell>
          <cell r="H222">
            <v>-47.51611328125</v>
          </cell>
        </row>
        <row r="223">
          <cell r="B223" t="str">
            <v>HUM3_PRESS</v>
          </cell>
          <cell r="C223">
            <v>14.565795898439999</v>
          </cell>
          <cell r="D223">
            <v>15.056762695310001</v>
          </cell>
          <cell r="E223">
            <v>15.058715820310001</v>
          </cell>
          <cell r="F223">
            <v>15.065551757810001</v>
          </cell>
          <cell r="G223">
            <v>15.056762695310001</v>
          </cell>
          <cell r="H223">
            <v>17.1318359375</v>
          </cell>
        </row>
        <row r="224">
          <cell r="B224" t="str">
            <v>HUM3_PPM_WEIGHT</v>
          </cell>
          <cell r="C224">
            <v>6875.5600585940001</v>
          </cell>
          <cell r="D224">
            <v>449.21505126950001</v>
          </cell>
          <cell r="E224">
            <v>449.90599365230003</v>
          </cell>
          <cell r="F224">
            <v>491.89403076169998</v>
          </cell>
          <cell r="G224">
            <v>449.21505126950001</v>
          </cell>
          <cell r="H224">
            <v>381.4476501465</v>
          </cell>
        </row>
        <row r="225">
          <cell r="B225" t="str">
            <v>PPMW3</v>
          </cell>
          <cell r="C225">
            <v>6875.5600585940001</v>
          </cell>
          <cell r="D225">
            <v>449.21505126950001</v>
          </cell>
          <cell r="E225">
            <v>449.90599365230003</v>
          </cell>
          <cell r="F225">
            <v>491.89403076169998</v>
          </cell>
          <cell r="G225">
            <v>449.21505126950001</v>
          </cell>
          <cell r="H225">
            <v>381.4476501465</v>
          </cell>
        </row>
        <row r="226">
          <cell r="B226" t="str">
            <v>HUM_PPMW_AVERAGE</v>
          </cell>
          <cell r="C226">
            <v>7004.7435058589999</v>
          </cell>
          <cell r="D226">
            <v>466.91760253910002</v>
          </cell>
          <cell r="E226">
            <v>448.6247131348</v>
          </cell>
          <cell r="F226">
            <v>494.903616333</v>
          </cell>
          <cell r="G226">
            <v>466.91760253910002</v>
          </cell>
          <cell r="H226">
            <v>401.91871643069999</v>
          </cell>
        </row>
        <row r="227">
          <cell r="B227" t="str">
            <v>PPMW_AVG</v>
          </cell>
          <cell r="C227">
            <v>7004.7435058589999</v>
          </cell>
          <cell r="D227">
            <v>466.91760253910002</v>
          </cell>
          <cell r="E227">
            <v>448.6247131348</v>
          </cell>
          <cell r="F227">
            <v>494.903616333</v>
          </cell>
          <cell r="G227">
            <v>466.91760253910002</v>
          </cell>
          <cell r="H227">
            <v>401.91871643069999</v>
          </cell>
        </row>
        <row r="228">
          <cell r="B228" t="str">
            <v>CDDMS_BADNUM</v>
          </cell>
          <cell r="C228">
            <v>9999</v>
          </cell>
          <cell r="D228">
            <v>9999</v>
          </cell>
          <cell r="E228">
            <v>9999</v>
          </cell>
          <cell r="F228">
            <v>9999</v>
          </cell>
          <cell r="G228">
            <v>9999</v>
          </cell>
          <cell r="H228">
            <v>9999</v>
          </cell>
        </row>
        <row r="229">
          <cell r="B229" t="str">
            <v>BAL1_NORRSLVFRC</v>
          </cell>
          <cell r="C229">
            <v>-1.4720821157539999E-3</v>
          </cell>
          <cell r="D229">
            <v>-0.86986527908279998</v>
          </cell>
          <cell r="E229">
            <v>12.04194095481</v>
          </cell>
          <cell r="F229">
            <v>1.186915540844</v>
          </cell>
          <cell r="G229">
            <v>-0.86986527908279998</v>
          </cell>
          <cell r="H229">
            <v>3419.5323698279999</v>
          </cell>
        </row>
        <row r="230">
          <cell r="B230" t="str">
            <v>BAL1_PITRSLVMOM</v>
          </cell>
          <cell r="C230">
            <v>-0.35729924778470001</v>
          </cell>
          <cell r="D230">
            <v>-2.4469309704960001</v>
          </cell>
          <cell r="E230">
            <v>-66.691139705639998</v>
          </cell>
          <cell r="F230">
            <v>11.879729306710001</v>
          </cell>
          <cell r="G230">
            <v>-2.4469309704960001</v>
          </cell>
          <cell r="H230">
            <v>-2101.170415774</v>
          </cell>
        </row>
        <row r="231">
          <cell r="B231" t="str">
            <v>BAL1_SIDRSLVFRC</v>
          </cell>
          <cell r="C231">
            <v>-5.064042478927E-2</v>
          </cell>
          <cell r="D231">
            <v>-1.0533410170949999</v>
          </cell>
          <cell r="E231">
            <v>7.0640182499990004E-2</v>
          </cell>
          <cell r="F231">
            <v>2.6842396005270001E-2</v>
          </cell>
          <cell r="G231">
            <v>-1.0533410170949999</v>
          </cell>
          <cell r="H231">
            <v>-23.594006301459999</v>
          </cell>
        </row>
        <row r="232">
          <cell r="B232" t="str">
            <v>BAL1_YAWRSLVMOM</v>
          </cell>
          <cell r="C232">
            <v>-4.7434095554860001E-2</v>
          </cell>
          <cell r="D232">
            <v>-3.1714301244400001</v>
          </cell>
          <cell r="E232">
            <v>2.778908300061</v>
          </cell>
          <cell r="F232">
            <v>-0.64287166668210005</v>
          </cell>
          <cell r="G232">
            <v>-3.1714301244400001</v>
          </cell>
          <cell r="H232">
            <v>285.58948712260002</v>
          </cell>
        </row>
        <row r="233">
          <cell r="B233" t="str">
            <v>BAL1_ROLRSLVMOM</v>
          </cell>
          <cell r="C233">
            <v>-0.27495502334560001</v>
          </cell>
          <cell r="D233">
            <v>1.4845806946670001E-2</v>
          </cell>
          <cell r="E233">
            <v>-0.56443812495699996</v>
          </cell>
          <cell r="F233">
            <v>-0.32954973232939999</v>
          </cell>
          <cell r="G233">
            <v>1.4845806946670001E-2</v>
          </cell>
          <cell r="H233">
            <v>-65.09158673188</v>
          </cell>
        </row>
        <row r="234">
          <cell r="B234" t="str">
            <v>BAL1_AXIRSLVFRC</v>
          </cell>
          <cell r="C234">
            <v>-9.4429719833430004E-3</v>
          </cell>
          <cell r="D234">
            <v>-2.0634177882759999</v>
          </cell>
          <cell r="E234">
            <v>91.99030496572</v>
          </cell>
          <cell r="F234">
            <v>-33.661446968699998</v>
          </cell>
          <cell r="G234">
            <v>-2.0634177882759999</v>
          </cell>
          <cell r="H234">
            <v>57.342122656599997</v>
          </cell>
        </row>
        <row r="235">
          <cell r="B235" t="str">
            <v>BAL1G1_NOBIAS</v>
          </cell>
          <cell r="C235">
            <v>-4.0435957478390003E-2</v>
          </cell>
          <cell r="D235">
            <v>-0.70681385848540002</v>
          </cell>
          <cell r="E235">
            <v>-1.389156156556</v>
          </cell>
          <cell r="F235">
            <v>1.9134276933900001</v>
          </cell>
          <cell r="G235">
            <v>-0.70681385848540002</v>
          </cell>
          <cell r="H235">
            <v>1476.3028053840001</v>
          </cell>
        </row>
        <row r="236">
          <cell r="B236" t="str">
            <v>BAL1G2_NOBIAS</v>
          </cell>
          <cell r="C236">
            <v>3.8963875362640003E-2</v>
          </cell>
          <cell r="D236">
            <v>-0.1630514205975</v>
          </cell>
          <cell r="E236">
            <v>13.43109711136</v>
          </cell>
          <cell r="F236">
            <v>-0.72651215254629997</v>
          </cell>
          <cell r="G236">
            <v>-0.1630514205975</v>
          </cell>
          <cell r="H236">
            <v>1943.2295644440001</v>
          </cell>
        </row>
        <row r="237">
          <cell r="B237" t="str">
            <v>BAL1G3_NOBIAS</v>
          </cell>
          <cell r="C237">
            <v>-3.2096511759610001E-2</v>
          </cell>
          <cell r="D237">
            <v>-0.97973195489620002</v>
          </cell>
          <cell r="E237">
            <v>0.43230699125869998</v>
          </cell>
          <cell r="F237">
            <v>-7.8417611523380004E-2</v>
          </cell>
          <cell r="G237">
            <v>-0.97973195489620002</v>
          </cell>
          <cell r="H237">
            <v>29.00149500965</v>
          </cell>
        </row>
        <row r="238">
          <cell r="B238" t="str">
            <v>BAL1G4_NOBIAS</v>
          </cell>
          <cell r="C238">
            <v>-1.854391302965E-2</v>
          </cell>
          <cell r="D238">
            <v>-7.3609062198940006E-2</v>
          </cell>
          <cell r="E238">
            <v>-0.3616668087587</v>
          </cell>
          <cell r="F238">
            <v>0.1052600075287</v>
          </cell>
          <cell r="G238">
            <v>-7.3609062198940006E-2</v>
          </cell>
          <cell r="H238">
            <v>-52.595501311109999</v>
          </cell>
        </row>
        <row r="239">
          <cell r="B239" t="str">
            <v>BAL1G5_NOBIAS</v>
          </cell>
          <cell r="C239">
            <v>-0.27495502334560001</v>
          </cell>
          <cell r="D239">
            <v>1.4845806946670001E-2</v>
          </cell>
          <cell r="E239">
            <v>-0.56443812495699996</v>
          </cell>
          <cell r="F239">
            <v>-0.32954973232939999</v>
          </cell>
          <cell r="G239">
            <v>1.4845806946670001E-2</v>
          </cell>
          <cell r="H239">
            <v>-65.09158673188</v>
          </cell>
        </row>
        <row r="240">
          <cell r="B240" t="str">
            <v>BAL1G6_NOBIAS</v>
          </cell>
          <cell r="C240">
            <v>-9.4429719833430004E-3</v>
          </cell>
          <cell r="D240">
            <v>-2.0634177882759999</v>
          </cell>
          <cell r="E240">
            <v>91.99030496572</v>
          </cell>
          <cell r="F240">
            <v>-33.661446968699998</v>
          </cell>
          <cell r="G240">
            <v>-2.0634177882759999</v>
          </cell>
          <cell r="H240">
            <v>57.342122656599997</v>
          </cell>
        </row>
        <row r="241">
          <cell r="B241" t="str">
            <v>BAL1G1_CALCORR</v>
          </cell>
          <cell r="C241">
            <v>1.000009710112</v>
          </cell>
          <cell r="D241">
            <v>1.000009710112</v>
          </cell>
          <cell r="E241">
            <v>0.9995617155405</v>
          </cell>
          <cell r="F241">
            <v>0.9995617155405</v>
          </cell>
          <cell r="G241">
            <v>1.000009710112</v>
          </cell>
          <cell r="H241">
            <v>0.9995617155405</v>
          </cell>
        </row>
        <row r="242">
          <cell r="B242" t="str">
            <v>BAL1G2_CALCORR</v>
          </cell>
          <cell r="C242">
            <v>1.000059894204</v>
          </cell>
          <cell r="D242">
            <v>1.000059894204</v>
          </cell>
          <cell r="E242">
            <v>0.99965768707330005</v>
          </cell>
          <cell r="F242">
            <v>0.99965768707330005</v>
          </cell>
          <cell r="G242">
            <v>1.000059894204</v>
          </cell>
          <cell r="H242">
            <v>0.99965768707330005</v>
          </cell>
        </row>
        <row r="243">
          <cell r="B243" t="str">
            <v>BAL1G3_CALCORR</v>
          </cell>
          <cell r="C243">
            <v>0.99992872374550001</v>
          </cell>
          <cell r="D243">
            <v>0.99992872374550001</v>
          </cell>
          <cell r="E243">
            <v>0.99809619074889999</v>
          </cell>
          <cell r="F243">
            <v>0.99809619074889999</v>
          </cell>
          <cell r="G243">
            <v>0.99992872374550001</v>
          </cell>
          <cell r="H243">
            <v>0.99809619074889999</v>
          </cell>
        </row>
        <row r="244">
          <cell r="B244" t="str">
            <v>BAL1G4_CALCORR</v>
          </cell>
          <cell r="C244">
            <v>1.000060668366</v>
          </cell>
          <cell r="D244">
            <v>1.000060668366</v>
          </cell>
          <cell r="E244">
            <v>0.99957580359389997</v>
          </cell>
          <cell r="F244">
            <v>0.99957580359389997</v>
          </cell>
          <cell r="G244">
            <v>1.000060668366</v>
          </cell>
          <cell r="H244">
            <v>0.99957580359389997</v>
          </cell>
        </row>
        <row r="245">
          <cell r="B245" t="str">
            <v>BAL1G5_CALCORR</v>
          </cell>
          <cell r="C245">
            <v>1.000091052153</v>
          </cell>
          <cell r="D245">
            <v>1.000091052153</v>
          </cell>
          <cell r="E245">
            <v>0.99967087347009997</v>
          </cell>
          <cell r="F245">
            <v>0.99967087347009997</v>
          </cell>
          <cell r="G245">
            <v>1.000091052153</v>
          </cell>
          <cell r="H245">
            <v>0.99967087347009997</v>
          </cell>
        </row>
        <row r="246">
          <cell r="B246" t="str">
            <v>BAL1G6_CALCORR</v>
          </cell>
          <cell r="C246">
            <v>1.0001105020150001</v>
          </cell>
          <cell r="D246">
            <v>1.0001105020150001</v>
          </cell>
          <cell r="E246">
            <v>0.99986445218749997</v>
          </cell>
          <cell r="F246">
            <v>0.99986445218749997</v>
          </cell>
          <cell r="G246">
            <v>1.0001105020150001</v>
          </cell>
          <cell r="H246">
            <v>0.99986445218749997</v>
          </cell>
        </row>
        <row r="247">
          <cell r="B247" t="str">
            <v>BAL1G1_MEAN</v>
          </cell>
          <cell r="C247">
            <v>-847.952</v>
          </cell>
          <cell r="D247">
            <v>-916.77800000000002</v>
          </cell>
          <cell r="E247">
            <v>-927.7</v>
          </cell>
          <cell r="F247">
            <v>-904.89800000000002</v>
          </cell>
          <cell r="G247">
            <v>-916.77800000000002</v>
          </cell>
          <cell r="H247">
            <v>8059.1639999999998</v>
          </cell>
        </row>
        <row r="248">
          <cell r="B248" t="str">
            <v>BAL1G2_MEAN</v>
          </cell>
          <cell r="C248">
            <v>-1840.1679999999999</v>
          </cell>
          <cell r="D248">
            <v>-1844.644</v>
          </cell>
          <cell r="E248">
            <v>-1769.288</v>
          </cell>
          <cell r="F248">
            <v>-1849.8320000000001</v>
          </cell>
          <cell r="G248">
            <v>-1844.644</v>
          </cell>
          <cell r="H248">
            <v>8242.3559999999998</v>
          </cell>
        </row>
        <row r="249">
          <cell r="B249" t="str">
            <v>BAL1G3_MEAN</v>
          </cell>
          <cell r="C249">
            <v>-1693.93</v>
          </cell>
          <cell r="D249">
            <v>-1778.16</v>
          </cell>
          <cell r="E249">
            <v>-1773.6579999999999</v>
          </cell>
          <cell r="F249">
            <v>-1778.8420000000001</v>
          </cell>
          <cell r="G249">
            <v>-1778.16</v>
          </cell>
          <cell r="H249">
            <v>-1375.1880000000001</v>
          </cell>
        </row>
        <row r="250">
          <cell r="B250" t="str">
            <v>BAL1G4_MEAN</v>
          </cell>
          <cell r="C250">
            <v>-94.456000000000003</v>
          </cell>
          <cell r="D250">
            <v>-138.97999999999999</v>
          </cell>
          <cell r="E250">
            <v>-141.142</v>
          </cell>
          <cell r="F250">
            <v>-137.95599999999999</v>
          </cell>
          <cell r="G250">
            <v>-138.97999999999999</v>
          </cell>
          <cell r="H250">
            <v>-511.512</v>
          </cell>
        </row>
        <row r="251">
          <cell r="B251" t="str">
            <v>BAL1G5_MEAN</v>
          </cell>
          <cell r="C251">
            <v>207.256</v>
          </cell>
          <cell r="D251">
            <v>239.51599999999999</v>
          </cell>
          <cell r="E251">
            <v>258.64</v>
          </cell>
          <cell r="F251">
            <v>230.60599999999999</v>
          </cell>
          <cell r="G251">
            <v>239.51599999999999</v>
          </cell>
          <cell r="H251">
            <v>72.031999999999996</v>
          </cell>
        </row>
        <row r="252">
          <cell r="B252" t="str">
            <v>BAL1G6_MEAN</v>
          </cell>
          <cell r="C252">
            <v>-7762.7280000000001</v>
          </cell>
          <cell r="D252">
            <v>-8092.9579999999996</v>
          </cell>
          <cell r="E252">
            <v>-2452.1480000000001</v>
          </cell>
          <cell r="F252">
            <v>-10157.698</v>
          </cell>
          <cell r="G252">
            <v>-8092.9579999999996</v>
          </cell>
          <cell r="H252">
            <v>-4479.4679999999998</v>
          </cell>
        </row>
        <row r="253">
          <cell r="B253" t="str">
            <v>BAL1G1_ICZERO</v>
          </cell>
          <cell r="C253">
            <v>-847.702</v>
          </cell>
          <cell r="D253">
            <v>-916.77800000000002</v>
          </cell>
          <cell r="E253">
            <v>-916.77800000000002</v>
          </cell>
          <cell r="F253">
            <v>-916.77800000000002</v>
          </cell>
          <cell r="G253">
            <v>-916.77800000000002</v>
          </cell>
          <cell r="H253">
            <v>-916.77800000000002</v>
          </cell>
        </row>
        <row r="254">
          <cell r="B254" t="str">
            <v>BAL1G2_ICZERO</v>
          </cell>
          <cell r="C254">
            <v>-1840.414</v>
          </cell>
          <cell r="D254">
            <v>-1844.644</v>
          </cell>
          <cell r="E254">
            <v>-1844.644</v>
          </cell>
          <cell r="F254">
            <v>-1844.644</v>
          </cell>
          <cell r="G254">
            <v>-1844.644</v>
          </cell>
          <cell r="H254">
            <v>-1844.644</v>
          </cell>
        </row>
        <row r="255">
          <cell r="B255" t="str">
            <v>BAL1G3_ICZERO</v>
          </cell>
          <cell r="C255">
            <v>-1693.568</v>
          </cell>
          <cell r="D255">
            <v>-1778.16</v>
          </cell>
          <cell r="E255">
            <v>-1778.16</v>
          </cell>
          <cell r="F255">
            <v>-1778.16</v>
          </cell>
          <cell r="G255">
            <v>-1778.16</v>
          </cell>
          <cell r="H255">
            <v>-1778.16</v>
          </cell>
        </row>
        <row r="256">
          <cell r="B256" t="str">
            <v>BAL1G4_ICZERO</v>
          </cell>
          <cell r="C256">
            <v>-94.251999999999995</v>
          </cell>
          <cell r="D256">
            <v>-138.97999999999999</v>
          </cell>
          <cell r="E256">
            <v>-138.97999999999999</v>
          </cell>
          <cell r="F256">
            <v>-138.97999999999999</v>
          </cell>
          <cell r="G256">
            <v>-138.97999999999999</v>
          </cell>
          <cell r="H256">
            <v>-138.97999999999999</v>
          </cell>
        </row>
        <row r="257">
          <cell r="B257" t="str">
            <v>BAL1G5_ICZERO</v>
          </cell>
          <cell r="C257">
            <v>208.298</v>
          </cell>
          <cell r="D257">
            <v>239.51599999999999</v>
          </cell>
          <cell r="E257">
            <v>239.51599999999999</v>
          </cell>
          <cell r="F257">
            <v>239.51599999999999</v>
          </cell>
          <cell r="G257">
            <v>239.51599999999999</v>
          </cell>
          <cell r="H257">
            <v>239.51599999999999</v>
          </cell>
        </row>
        <row r="258">
          <cell r="B258" t="str">
            <v>BAL1G6_ICZERO</v>
          </cell>
          <cell r="C258">
            <v>-7762.134</v>
          </cell>
          <cell r="D258">
            <v>-8092.9579999999996</v>
          </cell>
          <cell r="E258">
            <v>-8092.9579999999996</v>
          </cell>
          <cell r="F258">
            <v>-8092.9579999999996</v>
          </cell>
          <cell r="G258">
            <v>-8092.9579999999996</v>
          </cell>
          <cell r="H258">
            <v>-8092.9579999999996</v>
          </cell>
        </row>
        <row r="259">
          <cell r="B259" t="str">
            <v>BAL1G1_ICCAL</v>
          </cell>
          <cell r="C259">
            <v>13570.258</v>
          </cell>
          <cell r="D259">
            <v>13570.258</v>
          </cell>
          <cell r="E259">
            <v>13507.644</v>
          </cell>
          <cell r="F259">
            <v>13507.644</v>
          </cell>
          <cell r="G259">
            <v>13570.258</v>
          </cell>
          <cell r="H259">
            <v>13507.644</v>
          </cell>
        </row>
        <row r="260">
          <cell r="B260" t="str">
            <v>BAL1G2_ICCAL</v>
          </cell>
          <cell r="C260">
            <v>12585.022000000001</v>
          </cell>
          <cell r="D260">
            <v>12585.022000000001</v>
          </cell>
          <cell r="E260">
            <v>12586.596</v>
          </cell>
          <cell r="F260">
            <v>12586.596</v>
          </cell>
          <cell r="G260">
            <v>12585.022000000001</v>
          </cell>
          <cell r="H260">
            <v>12586.596</v>
          </cell>
        </row>
        <row r="261">
          <cell r="B261" t="str">
            <v>BAL1G3_ICCAL</v>
          </cell>
          <cell r="C261">
            <v>13346.504000000001</v>
          </cell>
          <cell r="D261">
            <v>13346.504000000001</v>
          </cell>
          <cell r="E261">
            <v>13289.526</v>
          </cell>
          <cell r="F261">
            <v>13289.526</v>
          </cell>
          <cell r="G261">
            <v>13346.504000000001</v>
          </cell>
          <cell r="H261">
            <v>13289.526</v>
          </cell>
        </row>
        <row r="262">
          <cell r="B262" t="str">
            <v>BAL1G4_ICCAL</v>
          </cell>
          <cell r="C262">
            <v>14377.87</v>
          </cell>
          <cell r="D262">
            <v>14377.87</v>
          </cell>
          <cell r="E262">
            <v>14340.162</v>
          </cell>
          <cell r="F262">
            <v>14340.162</v>
          </cell>
          <cell r="G262">
            <v>14377.87</v>
          </cell>
          <cell r="H262">
            <v>14340.162</v>
          </cell>
        </row>
        <row r="263">
          <cell r="B263" t="str">
            <v>BAL1G5_ICCAL</v>
          </cell>
          <cell r="C263">
            <v>18351.745999999999</v>
          </cell>
          <cell r="D263">
            <v>18351.745999999999</v>
          </cell>
          <cell r="E263">
            <v>18390.59</v>
          </cell>
          <cell r="F263">
            <v>18390.59</v>
          </cell>
          <cell r="G263">
            <v>18351.745999999999</v>
          </cell>
          <cell r="H263">
            <v>18390.59</v>
          </cell>
        </row>
        <row r="264">
          <cell r="B264" t="str">
            <v>BAL1G6_ICCAL</v>
          </cell>
          <cell r="C264">
            <v>13051.966</v>
          </cell>
          <cell r="D264">
            <v>13051.966</v>
          </cell>
          <cell r="E264">
            <v>12726.263999999999</v>
          </cell>
          <cell r="F264">
            <v>12726.263999999999</v>
          </cell>
          <cell r="G264">
            <v>13051.966</v>
          </cell>
          <cell r="H264">
            <v>12726.263999999999</v>
          </cell>
        </row>
        <row r="265">
          <cell r="B265" t="str">
            <v>BAL1G1_INCAL</v>
          </cell>
          <cell r="C265">
            <v>14418.1</v>
          </cell>
          <cell r="D265">
            <v>14418.1</v>
          </cell>
          <cell r="E265">
            <v>14418.1</v>
          </cell>
          <cell r="F265">
            <v>14418.1</v>
          </cell>
          <cell r="G265">
            <v>14418.1</v>
          </cell>
          <cell r="H265">
            <v>14418.1</v>
          </cell>
        </row>
        <row r="266">
          <cell r="B266" t="str">
            <v>BAL1G2_INCAL</v>
          </cell>
          <cell r="C266">
            <v>14426.3</v>
          </cell>
          <cell r="D266">
            <v>14426.3</v>
          </cell>
          <cell r="E266">
            <v>14426.3</v>
          </cell>
          <cell r="F266">
            <v>14426.3</v>
          </cell>
          <cell r="G266">
            <v>14426.3</v>
          </cell>
          <cell r="H266">
            <v>14426.3</v>
          </cell>
        </row>
        <row r="267">
          <cell r="B267" t="str">
            <v>BAL1G3_INCAL</v>
          </cell>
          <cell r="C267">
            <v>15039</v>
          </cell>
          <cell r="D267">
            <v>15039</v>
          </cell>
          <cell r="E267">
            <v>15039</v>
          </cell>
          <cell r="F267">
            <v>15039</v>
          </cell>
          <cell r="G267">
            <v>15039</v>
          </cell>
          <cell r="H267">
            <v>15039</v>
          </cell>
        </row>
        <row r="268">
          <cell r="B268" t="str">
            <v>BAL1G4_INCAL</v>
          </cell>
          <cell r="C268">
            <v>14473</v>
          </cell>
          <cell r="D268">
            <v>14473</v>
          </cell>
          <cell r="E268">
            <v>14473</v>
          </cell>
          <cell r="F268">
            <v>14473</v>
          </cell>
          <cell r="G268">
            <v>14473</v>
          </cell>
          <cell r="H268">
            <v>14473</v>
          </cell>
        </row>
        <row r="269">
          <cell r="B269" t="str">
            <v>BAL1G5_INCAL</v>
          </cell>
          <cell r="C269">
            <v>18145.099999999999</v>
          </cell>
          <cell r="D269">
            <v>18145.099999999999</v>
          </cell>
          <cell r="E269">
            <v>18145.099999999999</v>
          </cell>
          <cell r="F269">
            <v>18145.099999999999</v>
          </cell>
          <cell r="G269">
            <v>18145.099999999999</v>
          </cell>
          <cell r="H269">
            <v>18145.099999999999</v>
          </cell>
        </row>
        <row r="270">
          <cell r="B270" t="str">
            <v>BAL1G6_INCAL</v>
          </cell>
          <cell r="C270">
            <v>20816.400000000001</v>
          </cell>
          <cell r="D270">
            <v>20816.400000000001</v>
          </cell>
          <cell r="E270">
            <v>20816.400000000001</v>
          </cell>
          <cell r="F270">
            <v>20816.400000000001</v>
          </cell>
          <cell r="G270">
            <v>20816.400000000001</v>
          </cell>
          <cell r="H270">
            <v>20816.400000000001</v>
          </cell>
        </row>
        <row r="271">
          <cell r="B271" t="str">
            <v>BAL1G1</v>
          </cell>
          <cell r="C271">
            <v>-51.753048167789999</v>
          </cell>
          <cell r="D271">
            <v>-55.95370491864</v>
          </cell>
          <cell r="E271">
            <v>-56.5949419202</v>
          </cell>
          <cell r="F271">
            <v>-55.203891078689999</v>
          </cell>
          <cell r="G271">
            <v>-55.95370491864</v>
          </cell>
          <cell r="H271">
            <v>491.65454188349997</v>
          </cell>
        </row>
        <row r="272">
          <cell r="B272" t="str">
            <v>BAL1G2</v>
          </cell>
          <cell r="C272">
            <v>-112.2954329539</v>
          </cell>
          <cell r="D272">
            <v>-112.5685788612</v>
          </cell>
          <cell r="E272">
            <v>-107.92658880179999</v>
          </cell>
          <cell r="F272">
            <v>-112.8397737487</v>
          </cell>
          <cell r="G272">
            <v>-112.5685788612</v>
          </cell>
          <cell r="H272">
            <v>502.78381290649997</v>
          </cell>
        </row>
        <row r="273">
          <cell r="B273" t="str">
            <v>BAL1G3</v>
          </cell>
          <cell r="C273">
            <v>-103.5095309674</v>
          </cell>
          <cell r="D273">
            <v>-108.6565014995</v>
          </cell>
          <cell r="E273">
            <v>-108.1827749859</v>
          </cell>
          <cell r="F273">
            <v>-108.4989686972</v>
          </cell>
          <cell r="G273">
            <v>-108.6565014995</v>
          </cell>
          <cell r="H273">
            <v>-83.878433140609999</v>
          </cell>
        </row>
        <row r="274">
          <cell r="B274" t="str">
            <v>BAL1G4</v>
          </cell>
          <cell r="C274">
            <v>-5.7742944461589998</v>
          </cell>
          <cell r="D274">
            <v>-8.4961404476919995</v>
          </cell>
          <cell r="E274">
            <v>-8.6241247575659994</v>
          </cell>
          <cell r="F274">
            <v>-8.4294522895719997</v>
          </cell>
          <cell r="G274">
            <v>-8.4961404476919995</v>
          </cell>
          <cell r="H274">
            <v>-31.25464640569</v>
          </cell>
        </row>
        <row r="275">
          <cell r="B275" t="str">
            <v>BAL1G5</v>
          </cell>
          <cell r="C275">
            <v>12.65388215111</v>
          </cell>
          <cell r="D275">
            <v>14.62349576035</v>
          </cell>
          <cell r="E275">
            <v>15.78446483546</v>
          </cell>
          <cell r="F275">
            <v>14.07358605724</v>
          </cell>
          <cell r="G275">
            <v>14.62349576035</v>
          </cell>
          <cell r="H275">
            <v>4.3960198384930003</v>
          </cell>
        </row>
        <row r="276">
          <cell r="B276" t="str">
            <v>BAL1G6</v>
          </cell>
          <cell r="C276">
            <v>-472.93047420840003</v>
          </cell>
          <cell r="D276">
            <v>-493.04915291229997</v>
          </cell>
          <cell r="E276">
            <v>-149.35602601490001</v>
          </cell>
          <cell r="F276">
            <v>-618.68753710589999</v>
          </cell>
          <cell r="G276">
            <v>-493.04915291229997</v>
          </cell>
          <cell r="H276">
            <v>-272.83652501429998</v>
          </cell>
        </row>
        <row r="277">
          <cell r="B277" t="str">
            <v>BAL1G1_WOZ</v>
          </cell>
          <cell r="C277">
            <v>-51.737789919630004</v>
          </cell>
          <cell r="D277">
            <v>-55.686910653689999</v>
          </cell>
          <cell r="E277">
            <v>-55.92863820601</v>
          </cell>
          <cell r="F277">
            <v>-55.92863820601</v>
          </cell>
          <cell r="G277">
            <v>-55.686910653689999</v>
          </cell>
          <cell r="H277">
            <v>-55.92863820601</v>
          </cell>
        </row>
        <row r="278">
          <cell r="B278" t="str">
            <v>BAL1G2_WOZ</v>
          </cell>
          <cell r="C278">
            <v>-112.3104449944</v>
          </cell>
          <cell r="D278">
            <v>-112.5355798237</v>
          </cell>
          <cell r="E278">
            <v>-112.5233056877</v>
          </cell>
          <cell r="F278">
            <v>-112.5233056877</v>
          </cell>
          <cell r="G278">
            <v>-112.5355798237</v>
          </cell>
          <cell r="H278">
            <v>-112.5233056877</v>
          </cell>
        </row>
        <row r="279">
          <cell r="B279" t="str">
            <v>BAL1G3_WOZ</v>
          </cell>
          <cell r="C279">
            <v>-103.4874105432</v>
          </cell>
          <cell r="D279">
            <v>-108.0487874521</v>
          </cell>
          <cell r="E279">
            <v>-108.4573706819</v>
          </cell>
          <cell r="F279">
            <v>-108.4573706819</v>
          </cell>
          <cell r="G279">
            <v>-108.0487874521</v>
          </cell>
          <cell r="H279">
            <v>-108.4573706819</v>
          </cell>
        </row>
        <row r="280">
          <cell r="B280" t="str">
            <v>BAL1G4_WOZ</v>
          </cell>
          <cell r="C280">
            <v>-5.7618234960130001</v>
          </cell>
          <cell r="D280">
            <v>-8.4699629112470003</v>
          </cell>
          <cell r="E280">
            <v>-8.4920212183939991</v>
          </cell>
          <cell r="F280">
            <v>-8.4920212183939991</v>
          </cell>
          <cell r="G280">
            <v>-8.4699629112470003</v>
          </cell>
          <cell r="H280">
            <v>-8.4920212183939991</v>
          </cell>
        </row>
        <row r="281">
          <cell r="B281" t="str">
            <v>BAL1G5_WOZ</v>
          </cell>
          <cell r="C281">
            <v>12.717500792799999</v>
          </cell>
          <cell r="D281">
            <v>14.648700624170001</v>
          </cell>
          <cell r="E281">
            <v>14.617351838579999</v>
          </cell>
          <cell r="F281">
            <v>14.617351838579999</v>
          </cell>
          <cell r="G281">
            <v>14.648700624170001</v>
          </cell>
          <cell r="H281">
            <v>14.617351838579999</v>
          </cell>
        </row>
        <row r="282">
          <cell r="B282" t="str">
            <v>BAL1G6_WOZ</v>
          </cell>
          <cell r="C282">
            <v>-472.894285809</v>
          </cell>
          <cell r="D282">
            <v>-485.33512693789999</v>
          </cell>
          <cell r="E282">
            <v>-492.92785165710001</v>
          </cell>
          <cell r="F282">
            <v>-492.92785165710001</v>
          </cell>
          <cell r="G282">
            <v>-485.33512693789999</v>
          </cell>
          <cell r="H282">
            <v>-492.92785165710001</v>
          </cell>
        </row>
        <row r="283">
          <cell r="B283" t="str">
            <v>BAL1G1_DDB</v>
          </cell>
          <cell r="C283">
            <v>-32.599548167789997</v>
          </cell>
          <cell r="D283">
            <v>-36.800204918639999</v>
          </cell>
          <cell r="E283">
            <v>-37.441441920199999</v>
          </cell>
          <cell r="F283">
            <v>-36.050391078689998</v>
          </cell>
          <cell r="G283">
            <v>-36.800204918639999</v>
          </cell>
          <cell r="H283">
            <v>510.80804188349998</v>
          </cell>
        </row>
        <row r="284">
          <cell r="B284" t="str">
            <v>BAL1G2_DDB</v>
          </cell>
          <cell r="C284">
            <v>-87.782432953899999</v>
          </cell>
          <cell r="D284">
            <v>-88.055578861179995</v>
          </cell>
          <cell r="E284">
            <v>-83.413588801749995</v>
          </cell>
          <cell r="F284">
            <v>-88.326773748720001</v>
          </cell>
          <cell r="G284">
            <v>-88.055578861179995</v>
          </cell>
          <cell r="H284">
            <v>527.29681290650001</v>
          </cell>
        </row>
        <row r="285">
          <cell r="B285" t="str">
            <v>BAL1G3_DDB</v>
          </cell>
          <cell r="C285">
            <v>-1.0260309674270001</v>
          </cell>
          <cell r="D285">
            <v>-6.1730014994950002</v>
          </cell>
          <cell r="E285">
            <v>-5.6992749858970004</v>
          </cell>
          <cell r="F285">
            <v>-6.015468697158</v>
          </cell>
          <cell r="G285">
            <v>-6.1730014994950002</v>
          </cell>
          <cell r="H285">
            <v>18.60506685939</v>
          </cell>
        </row>
        <row r="286">
          <cell r="B286" t="str">
            <v>BAL1G4_DDB</v>
          </cell>
          <cell r="C286">
            <v>-2.0573194461590001</v>
          </cell>
          <cell r="D286">
            <v>-4.7791654476919998</v>
          </cell>
          <cell r="E286">
            <v>-4.9071497575659997</v>
          </cell>
          <cell r="F286">
            <v>-4.712477289572</v>
          </cell>
          <cell r="G286">
            <v>-4.7791654476919998</v>
          </cell>
          <cell r="H286">
            <v>-27.537671405689998</v>
          </cell>
        </row>
        <row r="287">
          <cell r="B287" t="str">
            <v>BAL1G5_DDB</v>
          </cell>
          <cell r="C287">
            <v>1.5280821511139999</v>
          </cell>
          <cell r="D287">
            <v>3.4976957603460002</v>
          </cell>
          <cell r="E287">
            <v>4.6586648354579996</v>
          </cell>
          <cell r="F287">
            <v>2.9477860572450001</v>
          </cell>
          <cell r="G287">
            <v>3.4976957603460002</v>
          </cell>
          <cell r="H287">
            <v>-6.7297801615069996</v>
          </cell>
        </row>
        <row r="288">
          <cell r="B288" t="str">
            <v>BAL1G6_DDB</v>
          </cell>
          <cell r="C288">
            <v>23.044525791600002</v>
          </cell>
          <cell r="D288">
            <v>2.9258470876899998</v>
          </cell>
          <cell r="E288">
            <v>346.61897398510001</v>
          </cell>
          <cell r="F288">
            <v>-122.7125371059</v>
          </cell>
          <cell r="G288">
            <v>2.9258470876899998</v>
          </cell>
          <cell r="H288">
            <v>223.13847498569999</v>
          </cell>
        </row>
        <row r="289">
          <cell r="B289" t="str">
            <v>BAL1G1_DWB</v>
          </cell>
          <cell r="C289">
            <v>-32.584289919630002</v>
          </cell>
          <cell r="D289">
            <v>-36.533410653689998</v>
          </cell>
          <cell r="E289">
            <v>-36.775138206009998</v>
          </cell>
          <cell r="F289">
            <v>-36.775138206009998</v>
          </cell>
          <cell r="G289">
            <v>-36.533410653689998</v>
          </cell>
          <cell r="H289">
            <v>-36.775138206009998</v>
          </cell>
        </row>
        <row r="290">
          <cell r="B290" t="str">
            <v>BAL1G2_DWB</v>
          </cell>
          <cell r="C290">
            <v>-87.797444994380001</v>
          </cell>
          <cell r="D290">
            <v>-88.022579823740003</v>
          </cell>
          <cell r="E290">
            <v>-88.010305687720006</v>
          </cell>
          <cell r="F290">
            <v>-88.010305687720006</v>
          </cell>
          <cell r="G290">
            <v>-88.022579823740003</v>
          </cell>
          <cell r="H290">
            <v>-88.010305687720006</v>
          </cell>
        </row>
        <row r="291">
          <cell r="B291" t="str">
            <v>BAL1G3_DWB</v>
          </cell>
          <cell r="C291">
            <v>-1.003910543201</v>
          </cell>
          <cell r="D291">
            <v>-5.5652874521060003</v>
          </cell>
          <cell r="E291">
            <v>-5.9738706819029996</v>
          </cell>
          <cell r="F291">
            <v>-5.9738706819029996</v>
          </cell>
          <cell r="G291">
            <v>-5.5652874521060003</v>
          </cell>
          <cell r="H291">
            <v>-5.9738706819029996</v>
          </cell>
        </row>
        <row r="292">
          <cell r="B292" t="str">
            <v>BAL1G4_DWB</v>
          </cell>
          <cell r="C292">
            <v>-2.044848496013</v>
          </cell>
          <cell r="D292">
            <v>-4.7529879112469997</v>
          </cell>
          <cell r="E292">
            <v>-4.7750462183940003</v>
          </cell>
          <cell r="F292">
            <v>-4.7750462183940003</v>
          </cell>
          <cell r="G292">
            <v>-4.7529879112469997</v>
          </cell>
          <cell r="H292">
            <v>-4.7750462183940003</v>
          </cell>
        </row>
        <row r="293">
          <cell r="B293" t="str">
            <v>BAL1G5_DWB</v>
          </cell>
          <cell r="C293">
            <v>1.5917007928010001</v>
          </cell>
          <cell r="D293">
            <v>3.5229006241669998</v>
          </cell>
          <cell r="E293">
            <v>3.4915518385770001</v>
          </cell>
          <cell r="F293">
            <v>3.4915518385770001</v>
          </cell>
          <cell r="G293">
            <v>3.5229006241669998</v>
          </cell>
          <cell r="H293">
            <v>3.4915518385770001</v>
          </cell>
        </row>
        <row r="294">
          <cell r="B294" t="str">
            <v>BAL1G6_DWB</v>
          </cell>
          <cell r="C294">
            <v>23.080714191049999</v>
          </cell>
          <cell r="D294">
            <v>10.63987306211</v>
          </cell>
          <cell r="E294">
            <v>3.047148342906</v>
          </cell>
          <cell r="F294">
            <v>3.047148342906</v>
          </cell>
          <cell r="G294">
            <v>10.63987306211</v>
          </cell>
          <cell r="H294">
            <v>3.047148342906</v>
          </cell>
        </row>
        <row r="295">
          <cell r="B295" t="str">
            <v>BAL1G1_L0</v>
          </cell>
          <cell r="C295">
            <v>-92.923475423829998</v>
          </cell>
          <cell r="D295">
            <v>-104.0641637028</v>
          </cell>
          <cell r="E295">
            <v>-105.4354708644</v>
          </cell>
          <cell r="F295">
            <v>-102.0932607047</v>
          </cell>
          <cell r="G295">
            <v>-104.0641637028</v>
          </cell>
          <cell r="H295">
            <v>1394.688408795</v>
          </cell>
        </row>
        <row r="296">
          <cell r="B296" t="str">
            <v>BAL1G2_L0</v>
          </cell>
          <cell r="C296">
            <v>-267.53874011239998</v>
          </cell>
          <cell r="D296">
            <v>-269.4316102107</v>
          </cell>
          <cell r="E296">
            <v>-255.9547331899</v>
          </cell>
          <cell r="F296">
            <v>-270.02190174539999</v>
          </cell>
          <cell r="G296">
            <v>-269.4316102107</v>
          </cell>
          <cell r="H296">
            <v>1695.553483657</v>
          </cell>
        </row>
        <row r="297">
          <cell r="B297" t="str">
            <v>BAL1G3_L0</v>
          </cell>
          <cell r="C297">
            <v>-0.5766722835286</v>
          </cell>
          <cell r="D297">
            <v>-8.78179278054</v>
          </cell>
          <cell r="E297">
            <v>-8.0422765415900006</v>
          </cell>
          <cell r="F297">
            <v>-8.5408128650120005</v>
          </cell>
          <cell r="G297">
            <v>-8.78179278054</v>
          </cell>
          <cell r="H297">
            <v>16.208951660810001</v>
          </cell>
        </row>
        <row r="298">
          <cell r="B298" t="str">
            <v>BAL1G4_L0</v>
          </cell>
          <cell r="C298">
            <v>-0.18309585003709999</v>
          </cell>
          <cell r="D298">
            <v>-4.8321423373599997</v>
          </cell>
          <cell r="E298">
            <v>-5.1576719979560002</v>
          </cell>
          <cell r="F298">
            <v>-4.7111296976060002</v>
          </cell>
          <cell r="G298">
            <v>-4.8321423373599997</v>
          </cell>
          <cell r="H298">
            <v>-64.388324749299997</v>
          </cell>
        </row>
        <row r="299">
          <cell r="B299" t="str">
            <v>BAL1G5_L0</v>
          </cell>
          <cell r="C299">
            <v>8.0658565603790002</v>
          </cell>
          <cell r="D299">
            <v>16.930992827960001</v>
          </cell>
          <cell r="E299">
            <v>16.3534014912</v>
          </cell>
          <cell r="F299">
            <v>16.57200700928</v>
          </cell>
          <cell r="G299">
            <v>16.930992827960001</v>
          </cell>
          <cell r="H299">
            <v>-49.634596138639999</v>
          </cell>
        </row>
        <row r="300">
          <cell r="B300" t="str">
            <v>BAL1G6_L0</v>
          </cell>
          <cell r="C300">
            <v>5.9307635048479996</v>
          </cell>
          <cell r="D300">
            <v>0.56443243749000005</v>
          </cell>
          <cell r="E300">
            <v>92.521224131080004</v>
          </cell>
          <cell r="F300">
            <v>-33.047041846120003</v>
          </cell>
          <cell r="G300">
            <v>0.56443243749000005</v>
          </cell>
          <cell r="H300">
            <v>59.933153563579999</v>
          </cell>
        </row>
        <row r="301">
          <cell r="B301" t="str">
            <v>BAL1G1_B0</v>
          </cell>
          <cell r="C301">
            <v>-92.884476369799998</v>
          </cell>
          <cell r="D301">
            <v>-103.3583218679</v>
          </cell>
          <cell r="E301">
            <v>-103.9959816537</v>
          </cell>
          <cell r="F301">
            <v>-103.9959816537</v>
          </cell>
          <cell r="G301">
            <v>-103.3583218679</v>
          </cell>
          <cell r="H301">
            <v>-103.9959816537</v>
          </cell>
        </row>
        <row r="302">
          <cell r="B302" t="str">
            <v>BAL1G2_B0</v>
          </cell>
          <cell r="C302">
            <v>-267.57896893020001</v>
          </cell>
          <cell r="D302">
            <v>-269.26913225739997</v>
          </cell>
          <cell r="E302">
            <v>-269.294451697</v>
          </cell>
          <cell r="F302">
            <v>-269.294451697</v>
          </cell>
          <cell r="G302">
            <v>-269.26913225739997</v>
          </cell>
          <cell r="H302">
            <v>-269.294451697</v>
          </cell>
        </row>
        <row r="303">
          <cell r="B303" t="str">
            <v>BAL1G3_B0</v>
          </cell>
          <cell r="C303">
            <v>-0.54437396232900004</v>
          </cell>
          <cell r="D303">
            <v>-7.8239266661300002</v>
          </cell>
          <cell r="E303">
            <v>-8.4667366481209996</v>
          </cell>
          <cell r="F303">
            <v>-8.4667366481209996</v>
          </cell>
          <cell r="G303">
            <v>-7.8239266661300002</v>
          </cell>
          <cell r="H303">
            <v>-8.4667366481209996</v>
          </cell>
        </row>
        <row r="304">
          <cell r="B304" t="str">
            <v>BAL1G4_B0</v>
          </cell>
          <cell r="C304">
            <v>-0.16404498526299999</v>
          </cell>
          <cell r="D304">
            <v>-4.7612818371110004</v>
          </cell>
          <cell r="E304">
            <v>-4.8164997535919998</v>
          </cell>
          <cell r="F304">
            <v>-4.8164997535919998</v>
          </cell>
          <cell r="G304">
            <v>-4.7612818371110004</v>
          </cell>
          <cell r="H304">
            <v>-4.8164997535919998</v>
          </cell>
        </row>
        <row r="305">
          <cell r="B305" t="str">
            <v>BAL1G5_B0</v>
          </cell>
          <cell r="C305">
            <v>8.3411442731009995</v>
          </cell>
          <cell r="D305">
            <v>16.91624699654</v>
          </cell>
          <cell r="E305">
            <v>16.903266293000001</v>
          </cell>
          <cell r="F305">
            <v>16.903266293000001</v>
          </cell>
          <cell r="G305">
            <v>16.91624699654</v>
          </cell>
          <cell r="H305">
            <v>16.903266293000001</v>
          </cell>
        </row>
        <row r="306">
          <cell r="B306" t="str">
            <v>BAL1G6_B0</v>
          </cell>
          <cell r="C306">
            <v>5.9401356955300004</v>
          </cell>
          <cell r="D306">
            <v>2.6262799387000002</v>
          </cell>
          <cell r="E306">
            <v>0.59672480649689996</v>
          </cell>
          <cell r="F306">
            <v>0.59672480649689996</v>
          </cell>
          <cell r="G306">
            <v>2.6262799387000002</v>
          </cell>
          <cell r="H306">
            <v>0.59672480649689996</v>
          </cell>
        </row>
        <row r="307">
          <cell r="B307" t="str">
            <v>BAL1G1_IACP</v>
          </cell>
          <cell r="C307">
            <v>-95.066114850800005</v>
          </cell>
          <cell r="D307">
            <v>-106.2098572835</v>
          </cell>
          <cell r="E307">
            <v>-107.5315672774</v>
          </cell>
          <cell r="F307">
            <v>-104.2289834274</v>
          </cell>
          <cell r="G307">
            <v>-106.2098572835</v>
          </cell>
          <cell r="H307">
            <v>1370.1603877760001</v>
          </cell>
        </row>
        <row r="308">
          <cell r="B308" t="str">
            <v>BAL1G2_IACP</v>
          </cell>
          <cell r="C308">
            <v>-269.98468682399999</v>
          </cell>
          <cell r="D308">
            <v>-271.85373883789998</v>
          </cell>
          <cell r="E308">
            <v>-258.28546819650001</v>
          </cell>
          <cell r="F308">
            <v>-272.44307746039999</v>
          </cell>
          <cell r="G308">
            <v>-271.85373883789998</v>
          </cell>
          <cell r="H308">
            <v>1671.5129933999999</v>
          </cell>
        </row>
        <row r="309">
          <cell r="B309" t="str">
            <v>BAL1G3_IACP</v>
          </cell>
          <cell r="C309">
            <v>-0.25551927419429998</v>
          </cell>
          <cell r="D309">
            <v>-8.662085113941</v>
          </cell>
          <cell r="E309">
            <v>-7.9071489184289998</v>
          </cell>
          <cell r="F309">
            <v>-8.4178735212109999</v>
          </cell>
          <cell r="G309">
            <v>-8.662085113941</v>
          </cell>
          <cell r="H309">
            <v>20.662044356420001</v>
          </cell>
        </row>
        <row r="310">
          <cell r="B310" t="str">
            <v>BAL1G4_IACP</v>
          </cell>
          <cell r="C310">
            <v>0.35752106946809997</v>
          </cell>
          <cell r="D310">
            <v>-4.3596115912629996</v>
          </cell>
          <cell r="E310">
            <v>-4.7047019884530004</v>
          </cell>
          <cell r="F310">
            <v>-4.2377751721659997</v>
          </cell>
          <cell r="G310">
            <v>-4.3596115912629996</v>
          </cell>
          <cell r="H310">
            <v>-56.93853131353</v>
          </cell>
        </row>
        <row r="311">
          <cell r="B311" t="str">
            <v>BAL1G5_IACP</v>
          </cell>
          <cell r="C311">
            <v>8.3042609491070003</v>
          </cell>
          <cell r="D311">
            <v>17.162530997680001</v>
          </cell>
          <cell r="E311">
            <v>16.570346436689999</v>
          </cell>
          <cell r="F311">
            <v>16.80523482932</v>
          </cell>
          <cell r="G311">
            <v>17.162530997680001</v>
          </cell>
          <cell r="H311">
            <v>-47.956801860399999</v>
          </cell>
        </row>
        <row r="312">
          <cell r="B312" t="str">
            <v>BAL1G6_IACP</v>
          </cell>
          <cell r="C312">
            <v>5.8491609661249999</v>
          </cell>
          <cell r="D312">
            <v>0.48143483154599997</v>
          </cell>
          <cell r="E312">
            <v>92.504093671220005</v>
          </cell>
          <cell r="F312">
            <v>-33.1476582632</v>
          </cell>
          <cell r="G312">
            <v>0.48143483154599997</v>
          </cell>
          <cell r="H312">
            <v>57.855910926699998</v>
          </cell>
        </row>
        <row r="313">
          <cell r="B313" t="str">
            <v>BAL1G1_BIASCORR</v>
          </cell>
          <cell r="C313">
            <v>-95.025678893320006</v>
          </cell>
          <cell r="D313">
            <v>-105.503043425</v>
          </cell>
          <cell r="E313">
            <v>-106.14241112080001</v>
          </cell>
          <cell r="F313">
            <v>-106.14241112080001</v>
          </cell>
          <cell r="G313">
            <v>-105.503043425</v>
          </cell>
          <cell r="H313">
            <v>-106.1424176076</v>
          </cell>
        </row>
        <row r="314">
          <cell r="B314" t="str">
            <v>BAL1G2_BIASCORR</v>
          </cell>
          <cell r="C314">
            <v>-270.02365069939998</v>
          </cell>
          <cell r="D314">
            <v>-271.69068741730001</v>
          </cell>
          <cell r="E314">
            <v>-271.7165653079</v>
          </cell>
          <cell r="F314">
            <v>-271.7165653079</v>
          </cell>
          <cell r="G314">
            <v>-271.69068741730001</v>
          </cell>
          <cell r="H314">
            <v>-271.71657104479999</v>
          </cell>
        </row>
        <row r="315">
          <cell r="B315" t="str">
            <v>BAL1G3_BIASCORR</v>
          </cell>
          <cell r="C315">
            <v>-0.2234227624347</v>
          </cell>
          <cell r="D315">
            <v>-7.6823531590440002</v>
          </cell>
          <cell r="E315">
            <v>-8.3394559096880005</v>
          </cell>
          <cell r="F315">
            <v>-8.3394559096880005</v>
          </cell>
          <cell r="G315">
            <v>-7.6823531590440002</v>
          </cell>
          <cell r="H315">
            <v>-8.3394506532250006</v>
          </cell>
        </row>
        <row r="316">
          <cell r="B316" t="str">
            <v>BAL1G4_BIASCORR</v>
          </cell>
          <cell r="C316">
            <v>0.37606498249769998</v>
          </cell>
          <cell r="D316">
            <v>-4.2860025290639996</v>
          </cell>
          <cell r="E316">
            <v>-4.3430351796939997</v>
          </cell>
          <cell r="F316">
            <v>-4.3430351796939997</v>
          </cell>
          <cell r="G316">
            <v>-4.2860025290639996</v>
          </cell>
          <cell r="H316">
            <v>-4.3430300024189998</v>
          </cell>
        </row>
        <row r="317">
          <cell r="B317" t="str">
            <v>BAL1G5_BIASCORR</v>
          </cell>
          <cell r="C317">
            <v>8.5792159724529995</v>
          </cell>
          <cell r="D317">
            <v>17.147685190739999</v>
          </cell>
          <cell r="E317">
            <v>17.134784561650001</v>
          </cell>
          <cell r="F317">
            <v>17.134784561650001</v>
          </cell>
          <cell r="G317">
            <v>17.147685190739999</v>
          </cell>
          <cell r="H317">
            <v>17.13478487147</v>
          </cell>
        </row>
        <row r="318">
          <cell r="B318" t="str">
            <v>BAL1G6_BIASCORR</v>
          </cell>
          <cell r="C318">
            <v>5.8586039381079997</v>
          </cell>
          <cell r="D318">
            <v>2.5448526198220001</v>
          </cell>
          <cell r="E318">
            <v>0.51378870549959998</v>
          </cell>
          <cell r="F318">
            <v>0.51378870549959998</v>
          </cell>
          <cell r="G318">
            <v>2.5448526198220001</v>
          </cell>
          <cell r="H318">
            <v>0.51378827010049999</v>
          </cell>
        </row>
        <row r="319">
          <cell r="B319" t="str">
            <v>BAL1_ITERATIONS</v>
          </cell>
          <cell r="C319">
            <v>3</v>
          </cell>
          <cell r="D319">
            <v>3</v>
          </cell>
          <cell r="E319">
            <v>3</v>
          </cell>
          <cell r="F319">
            <v>3</v>
          </cell>
          <cell r="G319">
            <v>3</v>
          </cell>
          <cell r="H319">
            <v>4</v>
          </cell>
        </row>
        <row r="320">
          <cell r="B320" t="str">
            <v>BAL1G1_STDDEV</v>
          </cell>
          <cell r="C320">
            <v>1.169800352909</v>
          </cell>
          <cell r="D320">
            <v>1.1830110016349999</v>
          </cell>
          <cell r="E320">
            <v>2.3785110109500001</v>
          </cell>
          <cell r="F320">
            <v>1.1637459383919999</v>
          </cell>
          <cell r="G320">
            <v>1.1830110016349999</v>
          </cell>
          <cell r="H320">
            <v>168.6141945306</v>
          </cell>
        </row>
        <row r="321">
          <cell r="B321" t="str">
            <v>BAL1G2_STDDEV</v>
          </cell>
          <cell r="C321">
            <v>1.1073520025120001</v>
          </cell>
          <cell r="D321">
            <v>1.1815481844019999</v>
          </cell>
          <cell r="E321">
            <v>1.346358556642</v>
          </cell>
          <cell r="F321">
            <v>1.1464749492370001</v>
          </cell>
          <cell r="G321">
            <v>1.1815481844019999</v>
          </cell>
          <cell r="H321">
            <v>87.045983655490005</v>
          </cell>
        </row>
        <row r="322">
          <cell r="B322" t="str">
            <v>BAL1G3_STDDEV</v>
          </cell>
          <cell r="C322">
            <v>1.974055163204</v>
          </cell>
          <cell r="D322">
            <v>3.343764573449</v>
          </cell>
          <cell r="E322">
            <v>1.804313469097</v>
          </cell>
          <cell r="F322">
            <v>3.572472690204</v>
          </cell>
          <cell r="G322">
            <v>3.343764573449</v>
          </cell>
          <cell r="H322">
            <v>240.6448348273</v>
          </cell>
        </row>
        <row r="323">
          <cell r="B323" t="str">
            <v>BAL1G4_STDDEV</v>
          </cell>
          <cell r="C323">
            <v>1.8446868946999999</v>
          </cell>
          <cell r="D323">
            <v>2.700033399928</v>
          </cell>
          <cell r="E323">
            <v>1.5603542581159999</v>
          </cell>
          <cell r="F323">
            <v>3.274065211021</v>
          </cell>
          <cell r="G323">
            <v>2.700033399928</v>
          </cell>
          <cell r="H323">
            <v>228.12664330760001</v>
          </cell>
        </row>
        <row r="324">
          <cell r="B324" t="str">
            <v>BAL1G5_STDDEV</v>
          </cell>
          <cell r="C324">
            <v>1.1546126019230001</v>
          </cell>
          <cell r="D324">
            <v>2.0332269976699999</v>
          </cell>
          <cell r="E324">
            <v>2.0451810509260002</v>
          </cell>
          <cell r="F324">
            <v>1.4320844009560001</v>
          </cell>
          <cell r="G324">
            <v>2.0332269976699999</v>
          </cell>
          <cell r="H324">
            <v>1278.367632014</v>
          </cell>
        </row>
        <row r="325">
          <cell r="B325" t="str">
            <v>BAL1G6_STDDEV</v>
          </cell>
          <cell r="C325">
            <v>1.0159134598499999</v>
          </cell>
          <cell r="D325">
            <v>2.0641602466119999</v>
          </cell>
          <cell r="E325">
            <v>1.3332859043030001</v>
          </cell>
          <cell r="F325">
            <v>1.3062191294309999</v>
          </cell>
          <cell r="G325">
            <v>2.0641602466119999</v>
          </cell>
          <cell r="H325">
            <v>80.056699446409993</v>
          </cell>
        </row>
        <row r="326">
          <cell r="B326" t="str">
            <v>BAL1G1_NSAMPLES</v>
          </cell>
          <cell r="C326">
            <v>500</v>
          </cell>
          <cell r="D326">
            <v>500</v>
          </cell>
          <cell r="E326">
            <v>500</v>
          </cell>
          <cell r="F326">
            <v>500</v>
          </cell>
          <cell r="G326">
            <v>500</v>
          </cell>
          <cell r="H326">
            <v>500</v>
          </cell>
        </row>
        <row r="327">
          <cell r="B327" t="str">
            <v>BAL1G2_NSAMPLES</v>
          </cell>
          <cell r="C327">
            <v>500</v>
          </cell>
          <cell r="D327">
            <v>500</v>
          </cell>
          <cell r="E327">
            <v>500</v>
          </cell>
          <cell r="F327">
            <v>500</v>
          </cell>
          <cell r="G327">
            <v>500</v>
          </cell>
          <cell r="H327">
            <v>500</v>
          </cell>
        </row>
        <row r="328">
          <cell r="B328" t="str">
            <v>BAL1G3_NSAMPLES</v>
          </cell>
          <cell r="C328">
            <v>500</v>
          </cell>
          <cell r="D328">
            <v>500</v>
          </cell>
          <cell r="E328">
            <v>500</v>
          </cell>
          <cell r="F328">
            <v>500</v>
          </cell>
          <cell r="G328">
            <v>500</v>
          </cell>
          <cell r="H328">
            <v>500</v>
          </cell>
        </row>
        <row r="329">
          <cell r="B329" t="str">
            <v>BAL1G4_NSAMPLES</v>
          </cell>
          <cell r="C329">
            <v>500</v>
          </cell>
          <cell r="D329">
            <v>500</v>
          </cell>
          <cell r="E329">
            <v>500</v>
          </cell>
          <cell r="F329">
            <v>500</v>
          </cell>
          <cell r="G329">
            <v>500</v>
          </cell>
          <cell r="H329">
            <v>500</v>
          </cell>
        </row>
        <row r="330">
          <cell r="B330" t="str">
            <v>BAL1G5_NSAMPLES</v>
          </cell>
          <cell r="C330">
            <v>500</v>
          </cell>
          <cell r="D330">
            <v>500</v>
          </cell>
          <cell r="E330">
            <v>500</v>
          </cell>
          <cell r="F330">
            <v>500</v>
          </cell>
          <cell r="G330">
            <v>500</v>
          </cell>
          <cell r="H330">
            <v>500</v>
          </cell>
        </row>
        <row r="331">
          <cell r="B331" t="str">
            <v>BAL1G6_NSAMPLES</v>
          </cell>
          <cell r="C331">
            <v>500</v>
          </cell>
          <cell r="D331">
            <v>500</v>
          </cell>
          <cell r="E331">
            <v>500</v>
          </cell>
          <cell r="F331">
            <v>500</v>
          </cell>
          <cell r="G331">
            <v>500</v>
          </cell>
          <cell r="H331">
            <v>500</v>
          </cell>
        </row>
        <row r="332">
          <cell r="B332" t="str">
            <v>NF_IACP</v>
          </cell>
          <cell r="C332">
            <v>-365.05080167480003</v>
          </cell>
          <cell r="D332">
            <v>-378.0635961214</v>
          </cell>
          <cell r="E332">
            <v>-365.81703547389998</v>
          </cell>
          <cell r="F332">
            <v>-376.6720608878</v>
          </cell>
          <cell r="G332">
            <v>-378.0635961214</v>
          </cell>
          <cell r="H332">
            <v>3041.673381176</v>
          </cell>
        </row>
        <row r="333">
          <cell r="B333" t="str">
            <v>PM_IACP</v>
          </cell>
          <cell r="C333">
            <v>787.13357387940005</v>
          </cell>
          <cell r="D333">
            <v>745.39746699499995</v>
          </cell>
          <cell r="E333">
            <v>678.39255413620003</v>
          </cell>
          <cell r="F333">
            <v>756.96342314850006</v>
          </cell>
          <cell r="G333">
            <v>745.39746699499995</v>
          </cell>
          <cell r="H333">
            <v>-1356.0867253070001</v>
          </cell>
        </row>
        <row r="334">
          <cell r="B334" t="str">
            <v>SF_IACP</v>
          </cell>
          <cell r="C334">
            <v>0.1020017952738</v>
          </cell>
          <cell r="D334">
            <v>-13.0216967052</v>
          </cell>
          <cell r="E334">
            <v>-12.611850906880001</v>
          </cell>
          <cell r="F334">
            <v>-12.65564869338</v>
          </cell>
          <cell r="G334">
            <v>-13.0216967052</v>
          </cell>
          <cell r="H334">
            <v>-36.276486957099998</v>
          </cell>
        </row>
        <row r="335">
          <cell r="B335" t="str">
            <v>YM_IACP</v>
          </cell>
          <cell r="C335">
            <v>-2.1456412028180001</v>
          </cell>
          <cell r="D335">
            <v>-15.05865732937</v>
          </cell>
          <cell r="E335">
            <v>-11.208564254920001</v>
          </cell>
          <cell r="F335">
            <v>-14.63034422166</v>
          </cell>
          <cell r="G335">
            <v>-15.05865732937</v>
          </cell>
          <cell r="H335">
            <v>271.60201484480001</v>
          </cell>
        </row>
        <row r="336">
          <cell r="B336" t="str">
            <v>RM_IACP</v>
          </cell>
          <cell r="C336">
            <v>8.3042609491070003</v>
          </cell>
          <cell r="D336">
            <v>17.162530997680001</v>
          </cell>
          <cell r="E336">
            <v>16.570346436689999</v>
          </cell>
          <cell r="F336">
            <v>16.80523482932</v>
          </cell>
          <cell r="G336">
            <v>17.162530997680001</v>
          </cell>
          <cell r="H336">
            <v>-47.956801860399999</v>
          </cell>
        </row>
        <row r="337">
          <cell r="B337" t="str">
            <v>AF_IACP</v>
          </cell>
          <cell r="C337">
            <v>5.8491609661249999</v>
          </cell>
          <cell r="D337">
            <v>0.48143483154599997</v>
          </cell>
          <cell r="E337">
            <v>92.504093671220005</v>
          </cell>
          <cell r="F337">
            <v>-33.1476582632</v>
          </cell>
          <cell r="G337">
            <v>0.48143483154599997</v>
          </cell>
          <cell r="H337">
            <v>57.855910926699998</v>
          </cell>
        </row>
        <row r="338">
          <cell r="B338" t="str">
            <v>NF_BIASCORR</v>
          </cell>
          <cell r="C338">
            <v>-365.04932959270002</v>
          </cell>
          <cell r="D338">
            <v>-377.1937308423</v>
          </cell>
          <cell r="E338">
            <v>-377.85897642869998</v>
          </cell>
          <cell r="F338">
            <v>-377.85897642869998</v>
          </cell>
          <cell r="G338">
            <v>-377.1937308423</v>
          </cell>
          <cell r="H338">
            <v>-377.8589886524</v>
          </cell>
        </row>
        <row r="339">
          <cell r="B339" t="str">
            <v>PM_BIASCORR</v>
          </cell>
          <cell r="C339">
            <v>787.49087312719996</v>
          </cell>
          <cell r="D339">
            <v>747.84439796549998</v>
          </cell>
          <cell r="E339">
            <v>745.08369384180003</v>
          </cell>
          <cell r="F339">
            <v>745.08369384180003</v>
          </cell>
          <cell r="G339">
            <v>747.84439796549998</v>
          </cell>
          <cell r="H339">
            <v>745.08369046710004</v>
          </cell>
        </row>
        <row r="340">
          <cell r="B340" t="str">
            <v>SF_BIASCORR</v>
          </cell>
          <cell r="C340">
            <v>0.15264222006309999</v>
          </cell>
          <cell r="D340">
            <v>-11.96835568811</v>
          </cell>
          <cell r="E340">
            <v>-12.682491089379999</v>
          </cell>
          <cell r="F340">
            <v>-12.682491089379999</v>
          </cell>
          <cell r="G340">
            <v>-11.96835568811</v>
          </cell>
          <cell r="H340">
            <v>-12.682480655639999</v>
          </cell>
        </row>
        <row r="341">
          <cell r="B341" t="str">
            <v>YM_BIASCORR</v>
          </cell>
          <cell r="C341">
            <v>-2.0982071072639998</v>
          </cell>
          <cell r="D341">
            <v>-11.887227204929999</v>
          </cell>
          <cell r="E341">
            <v>-13.98747255498</v>
          </cell>
          <cell r="F341">
            <v>-13.98747255498</v>
          </cell>
          <cell r="G341">
            <v>-11.887227204929999</v>
          </cell>
          <cell r="H341">
            <v>-13.98747227782</v>
          </cell>
        </row>
        <row r="342">
          <cell r="B342" t="str">
            <v>RM_BIASCORR</v>
          </cell>
          <cell r="C342">
            <v>8.5792159724529995</v>
          </cell>
          <cell r="D342">
            <v>17.147685190739999</v>
          </cell>
          <cell r="E342">
            <v>17.134784561650001</v>
          </cell>
          <cell r="F342">
            <v>17.134784561650001</v>
          </cell>
          <cell r="G342">
            <v>17.147685190739999</v>
          </cell>
          <cell r="H342">
            <v>17.13478487147</v>
          </cell>
        </row>
        <row r="343">
          <cell r="B343" t="str">
            <v>AF_BIASCORR</v>
          </cell>
          <cell r="C343">
            <v>5.8586039381079997</v>
          </cell>
          <cell r="D343">
            <v>2.5448526198220001</v>
          </cell>
          <cell r="E343">
            <v>0.51378870549959998</v>
          </cell>
          <cell r="F343">
            <v>0.51378870549959998</v>
          </cell>
          <cell r="G343">
            <v>2.5448526198220001</v>
          </cell>
          <cell r="H343">
            <v>0.51378827010049999</v>
          </cell>
        </row>
        <row r="344">
          <cell r="B344" t="str">
            <v>NF0</v>
          </cell>
          <cell r="C344">
            <v>-365.04932959270002</v>
          </cell>
          <cell r="D344">
            <v>-377.1937308423</v>
          </cell>
          <cell r="E344">
            <v>-366.08510762880002</v>
          </cell>
          <cell r="F344">
            <v>-376.2957522589</v>
          </cell>
          <cell r="G344">
            <v>-377.1937308423</v>
          </cell>
          <cell r="H344">
            <v>-374.9737200143</v>
          </cell>
        </row>
        <row r="345">
          <cell r="B345" t="str">
            <v>PM0</v>
          </cell>
          <cell r="C345">
            <v>787.49087312719996</v>
          </cell>
          <cell r="D345">
            <v>747.84439796549998</v>
          </cell>
          <cell r="E345">
            <v>679.5488515175</v>
          </cell>
          <cell r="F345">
            <v>756.96342314850006</v>
          </cell>
          <cell r="G345">
            <v>747.84439796549998</v>
          </cell>
          <cell r="H345">
            <v>718.20969077320001</v>
          </cell>
        </row>
        <row r="346">
          <cell r="B346" t="str">
            <v>SF0</v>
          </cell>
          <cell r="C346">
            <v>0.15264222006309999</v>
          </cell>
          <cell r="D346">
            <v>-11.96835568811</v>
          </cell>
          <cell r="E346">
            <v>-12.578704454129999</v>
          </cell>
          <cell r="F346">
            <v>-12.712588829930001</v>
          </cell>
          <cell r="G346">
            <v>-11.96835568811</v>
          </cell>
          <cell r="H346">
            <v>-12.83724833334</v>
          </cell>
        </row>
        <row r="347">
          <cell r="B347" t="str">
            <v>YM0</v>
          </cell>
          <cell r="C347">
            <v>-2.0982071072639998</v>
          </cell>
          <cell r="D347">
            <v>-11.887227204929999</v>
          </cell>
          <cell r="E347">
            <v>-11.703064990330001</v>
          </cell>
          <cell r="F347">
            <v>-14.942154410100001</v>
          </cell>
          <cell r="G347">
            <v>-11.887227204929999</v>
          </cell>
          <cell r="H347">
            <v>-12.27081714615</v>
          </cell>
        </row>
        <row r="348">
          <cell r="B348" t="str">
            <v>RM0</v>
          </cell>
          <cell r="C348">
            <v>8.5792159724529995</v>
          </cell>
          <cell r="D348">
            <v>17.147685190739999</v>
          </cell>
          <cell r="E348">
            <v>16.768674027679999</v>
          </cell>
          <cell r="F348">
            <v>17.101125762439999</v>
          </cell>
          <cell r="G348">
            <v>17.147685190739999</v>
          </cell>
          <cell r="H348">
            <v>17.117465763089999</v>
          </cell>
        </row>
        <row r="349">
          <cell r="B349" t="str">
            <v>AF0</v>
          </cell>
          <cell r="C349">
            <v>5.8586039381079997</v>
          </cell>
          <cell r="D349">
            <v>2.5448526198220001</v>
          </cell>
          <cell r="E349">
            <v>92.556908478240004</v>
          </cell>
          <cell r="F349">
            <v>-33.201874559639997</v>
          </cell>
          <cell r="G349">
            <v>2.5448526198220001</v>
          </cell>
          <cell r="H349">
            <v>46.346672570240003</v>
          </cell>
        </row>
        <row r="350">
          <cell r="B350" t="str">
            <v>KNUCKLE_SIN_MEAN</v>
          </cell>
          <cell r="C350">
            <v>-0.97158879041669999</v>
          </cell>
          <cell r="D350">
            <v>-0.99963259696960005</v>
          </cell>
          <cell r="E350">
            <v>-9.0119846165179998E-2</v>
          </cell>
          <cell r="F350">
            <v>-0.94831031560900003</v>
          </cell>
          <cell r="G350">
            <v>-0.99963259696960005</v>
          </cell>
          <cell r="H350">
            <v>-0.93101738558879998</v>
          </cell>
        </row>
        <row r="351">
          <cell r="B351" t="str">
            <v>KNUCKLE_COS_MEAN</v>
          </cell>
          <cell r="C351">
            <v>-0.23667533695699999</v>
          </cell>
          <cell r="D351">
            <v>2.7103932574390002E-2</v>
          </cell>
          <cell r="E351">
            <v>0.99593091011049995</v>
          </cell>
          <cell r="F351">
            <v>-0.3173445463181</v>
          </cell>
          <cell r="G351">
            <v>2.7103932574390002E-2</v>
          </cell>
          <cell r="H351">
            <v>0.3649748795562</v>
          </cell>
        </row>
        <row r="352">
          <cell r="B352" t="str">
            <v>SLEEVE_SIN_MEAN</v>
          </cell>
          <cell r="C352">
            <v>-0.90612388199030003</v>
          </cell>
          <cell r="D352">
            <v>-0.99957782030109998</v>
          </cell>
          <cell r="E352">
            <v>-9.6766896545890005E-2</v>
          </cell>
          <cell r="F352">
            <v>-0.94635659456249999</v>
          </cell>
          <cell r="G352">
            <v>-0.99957782030109998</v>
          </cell>
          <cell r="H352">
            <v>-0.92439463734630001</v>
          </cell>
        </row>
        <row r="353">
          <cell r="B353" t="str">
            <v>SLEEVE_COS_MEAN</v>
          </cell>
          <cell r="C353">
            <v>-0.42301246523859998</v>
          </cell>
          <cell r="D353">
            <v>-2.9055790975689999E-2</v>
          </cell>
          <cell r="E353">
            <v>-0.99530708789830002</v>
          </cell>
          <cell r="F353">
            <v>0.32312405109409997</v>
          </cell>
          <cell r="G353">
            <v>-2.9055790975689999E-2</v>
          </cell>
          <cell r="H353">
            <v>-0.3814373430279</v>
          </cell>
        </row>
        <row r="354">
          <cell r="B354" t="str">
            <v>STRUTZ</v>
          </cell>
          <cell r="C354">
            <v>-17.97859954834</v>
          </cell>
          <cell r="D354">
            <v>-1.1729505062100001</v>
          </cell>
          <cell r="E354">
            <v>-39.99131011963</v>
          </cell>
          <cell r="F354">
            <v>13.62616729736</v>
          </cell>
          <cell r="G354">
            <v>-1.1729505062100001</v>
          </cell>
          <cell r="H354">
            <v>-16.569068908689999</v>
          </cell>
        </row>
        <row r="355">
          <cell r="B355" t="str">
            <v>KS_STRUTDEFLB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</row>
        <row r="356">
          <cell r="B356" t="str">
            <v>KS_BAS_AXIFRC</v>
          </cell>
          <cell r="C356">
            <v>-9.4429719833430004E-3</v>
          </cell>
          <cell r="D356">
            <v>-2.0634177882759999</v>
          </cell>
          <cell r="E356">
            <v>4.280486382761E-2</v>
          </cell>
          <cell r="F356">
            <v>1.2140197494330001E-2</v>
          </cell>
          <cell r="G356">
            <v>-2.0634177882759999</v>
          </cell>
          <cell r="H356">
            <v>12.540125519389999</v>
          </cell>
        </row>
        <row r="357">
          <cell r="B357" t="str">
            <v>KS_BAS_SIDFRC</v>
          </cell>
          <cell r="C357">
            <v>-5.064042478927E-2</v>
          </cell>
          <cell r="D357">
            <v>-1.0533410170949999</v>
          </cell>
          <cell r="E357">
            <v>-3.2988709687330003E-2</v>
          </cell>
          <cell r="F357">
            <v>5.6906920870530002E-2</v>
          </cell>
          <cell r="G357">
            <v>-1.0533410170949999</v>
          </cell>
          <cell r="H357">
            <v>-23.42847954062</v>
          </cell>
        </row>
        <row r="358">
          <cell r="B358" t="str">
            <v>KS_BAS_NORFRC</v>
          </cell>
          <cell r="C358">
            <v>-1.4720821157539999E-3</v>
          </cell>
          <cell r="D358">
            <v>-0.86986527908279998</v>
          </cell>
          <cell r="E358">
            <v>0.31820397505789999</v>
          </cell>
          <cell r="F358">
            <v>-0.38709044097860001</v>
          </cell>
          <cell r="G358">
            <v>-0.86986527908279998</v>
          </cell>
          <cell r="H358">
            <v>3416.7961317019999</v>
          </cell>
        </row>
        <row r="359">
          <cell r="B359" t="str">
            <v>KS_BAS_ROLMOM</v>
          </cell>
          <cell r="C359">
            <v>-0.27495502334560001</v>
          </cell>
          <cell r="D359">
            <v>1.4845806946670001E-2</v>
          </cell>
          <cell r="E359">
            <v>-0.1997194018217</v>
          </cell>
          <cell r="F359">
            <v>-0.29560373208829999</v>
          </cell>
          <cell r="G359">
            <v>1.4845806946670001E-2</v>
          </cell>
          <cell r="H359">
            <v>-65.083842465689997</v>
          </cell>
        </row>
        <row r="360">
          <cell r="B360" t="str">
            <v>KS_BAS_PITMOM</v>
          </cell>
          <cell r="C360">
            <v>-0.35729924778470001</v>
          </cell>
          <cell r="D360">
            <v>-2.4469309704960001</v>
          </cell>
          <cell r="E360">
            <v>-1.348280749515</v>
          </cell>
          <cell r="F360">
            <v>0</v>
          </cell>
          <cell r="G360">
            <v>-2.4469309704960001</v>
          </cell>
          <cell r="H360">
            <v>-2075.0444521660002</v>
          </cell>
        </row>
        <row r="361">
          <cell r="B361" t="str">
            <v>KS_BAS_YAWMOM</v>
          </cell>
          <cell r="C361">
            <v>-4.7434095554860001E-2</v>
          </cell>
          <cell r="D361">
            <v>-3.1714301244400001</v>
          </cell>
          <cell r="E361">
            <v>0.49605541851860002</v>
          </cell>
          <cell r="F361">
            <v>0.3102644919618</v>
          </cell>
          <cell r="G361">
            <v>-3.1714301244400001</v>
          </cell>
          <cell r="H361">
            <v>283.88221439799997</v>
          </cell>
        </row>
        <row r="362">
          <cell r="B362" t="str">
            <v>KNUCKLE</v>
          </cell>
          <cell r="C362">
            <v>-103.69039880210001</v>
          </cell>
          <cell r="D362">
            <v>-88.446868817449996</v>
          </cell>
          <cell r="E362">
            <v>-5.1705018802740002</v>
          </cell>
          <cell r="F362">
            <v>-108.50240993289999</v>
          </cell>
          <cell r="G362">
            <v>-88.446868817449996</v>
          </cell>
          <cell r="H362">
            <v>-68.593963635410006</v>
          </cell>
        </row>
        <row r="363">
          <cell r="B363" t="str">
            <v>SLEEVE</v>
          </cell>
          <cell r="C363">
            <v>-115.0249231677</v>
          </cell>
          <cell r="D363">
            <v>-91.665008478749996</v>
          </cell>
          <cell r="E363">
            <v>-174.4469759509</v>
          </cell>
          <cell r="F363">
            <v>-71.148039709179997</v>
          </cell>
          <cell r="G363">
            <v>-91.665008478749996</v>
          </cell>
          <cell r="H363">
            <v>-112.4227447199</v>
          </cell>
        </row>
        <row r="364">
          <cell r="B364" t="str">
            <v>BAS0_LAMBDA</v>
          </cell>
          <cell r="C364">
            <v>-6.8411559358610001E-5</v>
          </cell>
          <cell r="D364">
            <v>3.6937852264019998E-6</v>
          </cell>
          <cell r="E364">
            <v>-1.4043784987049999E-4</v>
          </cell>
          <cell r="F364">
            <v>-8.1995268900869999E-5</v>
          </cell>
          <cell r="G364">
            <v>3.6937852264019998E-6</v>
          </cell>
          <cell r="H364">
            <v>-1.619543769476E-2</v>
          </cell>
        </row>
        <row r="365">
          <cell r="B365" t="str">
            <v>BAS0_GAMMA</v>
          </cell>
          <cell r="C365">
            <v>-0.119035544008</v>
          </cell>
          <cell r="D365">
            <v>-0.12562401965539999</v>
          </cell>
          <cell r="E365">
            <v>-0.12299487778900001</v>
          </cell>
          <cell r="F365">
            <v>-0.1246808011904</v>
          </cell>
          <cell r="G365">
            <v>-0.12562401965539999</v>
          </cell>
          <cell r="H365">
            <v>1.166642427847</v>
          </cell>
        </row>
        <row r="366">
          <cell r="B366" t="str">
            <v>BAS0_OMEGA</v>
          </cell>
          <cell r="C366">
            <v>4.0427836382109998E-5</v>
          </cell>
          <cell r="D366">
            <v>5.541046465251E-3</v>
          </cell>
          <cell r="E366">
            <v>5.2416124706169999E-3</v>
          </cell>
          <cell r="F366">
            <v>5.3850988405599997E-3</v>
          </cell>
          <cell r="G366">
            <v>5.541046465251E-3</v>
          </cell>
          <cell r="H366">
            <v>3.824124633045E-3</v>
          </cell>
        </row>
        <row r="367">
          <cell r="B367" t="str">
            <v>KS_PHI_BAL</v>
          </cell>
          <cell r="C367">
            <v>5.3331997687659999E-3</v>
          </cell>
          <cell r="D367">
            <v>5.9878655866389999E-4</v>
          </cell>
          <cell r="E367">
            <v>1.8279459391920001E-3</v>
          </cell>
          <cell r="F367">
            <v>1.405736664693E-3</v>
          </cell>
          <cell r="G367">
            <v>5.9878655866389999E-4</v>
          </cell>
          <cell r="H367">
            <v>-3.1622073436949998E-2</v>
          </cell>
        </row>
        <row r="368">
          <cell r="B368" t="str">
            <v>KS_MA</v>
          </cell>
          <cell r="C368">
            <v>-207678</v>
          </cell>
          <cell r="D368">
            <v>-207829.73128780001</v>
          </cell>
          <cell r="E368">
            <v>-207624.73794980001</v>
          </cell>
          <cell r="F368">
            <v>-207744.43270870001</v>
          </cell>
          <cell r="G368">
            <v>-207829.73128780001</v>
          </cell>
          <cell r="H368">
            <v>376635.3562409</v>
          </cell>
        </row>
        <row r="369">
          <cell r="B369" t="str">
            <v>KS_MB</v>
          </cell>
          <cell r="C369">
            <v>0</v>
          </cell>
          <cell r="D369">
            <v>-183.94740120119999</v>
          </cell>
          <cell r="E369">
            <v>-5.1637676854989998</v>
          </cell>
          <cell r="F369">
            <v>10.07500034601</v>
          </cell>
          <cell r="G369">
            <v>-183.94740120119999</v>
          </cell>
          <cell r="H369">
            <v>-4059.4020203740001</v>
          </cell>
        </row>
        <row r="370">
          <cell r="B370" t="str">
            <v>KS_MSTRUT</v>
          </cell>
          <cell r="C370">
            <v>0</v>
          </cell>
          <cell r="D370">
            <v>-226.08140551419999</v>
          </cell>
          <cell r="E370">
            <v>-6.4829099972700002</v>
          </cell>
          <cell r="F370">
            <v>12.350897293719999</v>
          </cell>
          <cell r="G370">
            <v>-226.08140551419999</v>
          </cell>
          <cell r="H370">
            <v>-5071.9715175900001</v>
          </cell>
        </row>
        <row r="371">
          <cell r="B371" t="str">
            <v>KS_NMBEND_A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</row>
        <row r="372">
          <cell r="B372" t="str">
            <v>KS_NMBEND_B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</row>
        <row r="373">
          <cell r="B373" t="str">
            <v>KS_MK</v>
          </cell>
          <cell r="C373">
            <v>-201777.61754390001</v>
          </cell>
          <cell r="D373">
            <v>-207758.36468999999</v>
          </cell>
          <cell r="E373">
            <v>-18716.252533250001</v>
          </cell>
          <cell r="F373">
            <v>-197009.38424119999</v>
          </cell>
          <cell r="G373">
            <v>-207758.36468999999</v>
          </cell>
          <cell r="H373">
            <v>349172.478818</v>
          </cell>
        </row>
        <row r="374">
          <cell r="B374" t="str">
            <v>KS_MS</v>
          </cell>
          <cell r="C374">
            <v>188181.99224630001</v>
          </cell>
          <cell r="D374">
            <v>207736.6390508</v>
          </cell>
          <cell r="E374">
            <v>20086.061686739999</v>
          </cell>
          <cell r="F374">
            <v>196597.06268179999</v>
          </cell>
          <cell r="G374">
            <v>207736.6390508</v>
          </cell>
          <cell r="H374">
            <v>-349708.12991239998</v>
          </cell>
        </row>
        <row r="375">
          <cell r="B375" t="str">
            <v>KS_DELK</v>
          </cell>
          <cell r="C375">
            <v>-0.5714113211813</v>
          </cell>
          <cell r="D375">
            <v>-0.58434265863150003</v>
          </cell>
          <cell r="E375">
            <v>-0.12477470495079999</v>
          </cell>
          <cell r="F375">
            <v>-0.56110163371730004</v>
          </cell>
          <cell r="G375">
            <v>-0.58434265863150003</v>
          </cell>
          <cell r="H375">
            <v>0.71757698670509995</v>
          </cell>
        </row>
        <row r="376">
          <cell r="B376" t="str">
            <v>KS_DELS</v>
          </cell>
          <cell r="C376">
            <v>0.20133346098060001</v>
          </cell>
          <cell r="D376">
            <v>0.21567353530389999</v>
          </cell>
          <cell r="E376">
            <v>4.017212337349E-2</v>
          </cell>
          <cell r="F376">
            <v>0.2075045126333</v>
          </cell>
          <cell r="G376">
            <v>0.21567353530389999</v>
          </cell>
          <cell r="H376">
            <v>-0.25984433595329998</v>
          </cell>
        </row>
        <row r="377">
          <cell r="B377" t="str">
            <v>KS_ASLOP</v>
          </cell>
          <cell r="C377">
            <v>-0.1084540666667</v>
          </cell>
          <cell r="D377">
            <v>-0.108533304117</v>
          </cell>
          <cell r="E377">
            <v>-0.1084262520404</v>
          </cell>
          <cell r="F377">
            <v>-0.1084887593034</v>
          </cell>
          <cell r="G377">
            <v>-0.108533304117</v>
          </cell>
          <cell r="H377">
            <v>0.18523356202649999</v>
          </cell>
        </row>
        <row r="378">
          <cell r="B378" t="str">
            <v>KS_KAPPA</v>
          </cell>
          <cell r="C378">
            <v>104.26181012319999</v>
          </cell>
          <cell r="D378">
            <v>89.031211476080003</v>
          </cell>
          <cell r="E378">
            <v>5.2952765852240002</v>
          </cell>
          <cell r="F378">
            <v>109.0635115666</v>
          </cell>
          <cell r="G378">
            <v>89.031211476080003</v>
          </cell>
          <cell r="H378">
            <v>67.876386648709996</v>
          </cell>
        </row>
        <row r="379">
          <cell r="B379" t="str">
            <v>KS_SIGMA</v>
          </cell>
          <cell r="C379">
            <v>114.82358970670001</v>
          </cell>
          <cell r="D379">
            <v>91.449334943449998</v>
          </cell>
          <cell r="E379">
            <v>174.40680382759999</v>
          </cell>
          <cell r="F379">
            <v>70.940535196539997</v>
          </cell>
          <cell r="G379">
            <v>91.449334943449998</v>
          </cell>
          <cell r="H379">
            <v>112.6825890559</v>
          </cell>
        </row>
        <row r="380">
          <cell r="B380" t="str">
            <v>KS_AKS</v>
          </cell>
          <cell r="C380">
            <v>1.2147762917710001</v>
          </cell>
          <cell r="D380">
            <v>0.21495202724029999</v>
          </cell>
          <cell r="E380">
            <v>14.803553849489999</v>
          </cell>
          <cell r="F380">
            <v>-5.0789612822289998</v>
          </cell>
          <cell r="G380">
            <v>0.21495202724029999</v>
          </cell>
          <cell r="H380">
            <v>5.97171090295</v>
          </cell>
        </row>
        <row r="381">
          <cell r="B381" t="str">
            <v>KS_BKS</v>
          </cell>
          <cell r="C381">
            <v>0.48885466051549997</v>
          </cell>
          <cell r="D381">
            <v>2.1531946519080001E-2</v>
          </cell>
          <cell r="E381">
            <v>1.2370684841109999E-2</v>
          </cell>
          <cell r="F381">
            <v>7.7558113785599996E-4</v>
          </cell>
          <cell r="G381">
            <v>2.1531946519080001E-2</v>
          </cell>
          <cell r="H381">
            <v>2.7040939853239999E-2</v>
          </cell>
        </row>
        <row r="382">
          <cell r="B382" t="str">
            <v>KS_A0</v>
          </cell>
          <cell r="C382">
            <v>1.2147302083989999</v>
          </cell>
          <cell r="D382">
            <v>1.2147302083989999</v>
          </cell>
          <cell r="E382">
            <v>1.2147302083989999</v>
          </cell>
          <cell r="F382">
            <v>1.2147302083989999</v>
          </cell>
          <cell r="G382">
            <v>1.2147302083989999</v>
          </cell>
          <cell r="H382">
            <v>1.2147302083989999</v>
          </cell>
        </row>
        <row r="383">
          <cell r="B383" t="str">
            <v>KS_B0</v>
          </cell>
          <cell r="C383">
            <v>0.4889691738952</v>
          </cell>
          <cell r="D383">
            <v>0.4889691738952</v>
          </cell>
          <cell r="E383">
            <v>0.4889691738952</v>
          </cell>
          <cell r="F383">
            <v>0.4889691738952</v>
          </cell>
          <cell r="G383">
            <v>0.4889691738952</v>
          </cell>
          <cell r="H383">
            <v>0.4889691738952</v>
          </cell>
        </row>
        <row r="384">
          <cell r="B384" t="str">
            <v>BAS0_DELTAA</v>
          </cell>
          <cell r="C384">
            <v>-0.1191947</v>
          </cell>
          <cell r="D384">
            <v>-0.1191947</v>
          </cell>
          <cell r="E384">
            <v>-0.1191947</v>
          </cell>
          <cell r="F384">
            <v>-0.1191947</v>
          </cell>
          <cell r="G384">
            <v>-0.1191947</v>
          </cell>
          <cell r="H384">
            <v>-0.1191947</v>
          </cell>
        </row>
        <row r="385">
          <cell r="B385" t="str">
            <v>BAS0_DELTAB</v>
          </cell>
          <cell r="C385">
            <v>-6.5209600000000006E-2</v>
          </cell>
          <cell r="D385">
            <v>-6.5209600000000006E-2</v>
          </cell>
          <cell r="E385">
            <v>-6.5209600000000006E-2</v>
          </cell>
          <cell r="F385">
            <v>-6.5209600000000006E-2</v>
          </cell>
          <cell r="G385">
            <v>-6.5209600000000006E-2</v>
          </cell>
          <cell r="H385">
            <v>-6.5209600000000006E-2</v>
          </cell>
        </row>
        <row r="386">
          <cell r="B386" t="str">
            <v>BAS0_DELTAPHI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</row>
        <row r="387">
          <cell r="B387" t="str">
            <v>BAS0_UPRIMEWIND</v>
          </cell>
          <cell r="C387">
            <v>0.99982741911810002</v>
          </cell>
          <cell r="D387">
            <v>0.9999996426451</v>
          </cell>
          <cell r="E387">
            <v>0.9678786088236</v>
          </cell>
          <cell r="F387">
            <v>0.99568727105730004</v>
          </cell>
          <cell r="G387">
            <v>0.9999996426451</v>
          </cell>
          <cell r="H387">
            <v>0.99250514324500005</v>
          </cell>
        </row>
        <row r="388">
          <cell r="B388" t="str">
            <v>BAS0_VPRIMEWIND</v>
          </cell>
          <cell r="C388">
            <v>-7.3968230581719996E-3</v>
          </cell>
          <cell r="D388">
            <v>6.6556865928459996E-4</v>
          </cell>
          <cell r="E388">
            <v>7.8833710647749995E-4</v>
          </cell>
          <cell r="F388">
            <v>1.02849150579E-3</v>
          </cell>
          <cell r="G388">
            <v>6.6556865928459996E-4</v>
          </cell>
          <cell r="H388">
            <v>6.5082744652250005E-4</v>
          </cell>
        </row>
        <row r="389">
          <cell r="B389" t="str">
            <v>BAS0_WPRIMEWIND</v>
          </cell>
          <cell r="C389">
            <v>1.704168384815E-2</v>
          </cell>
          <cell r="D389">
            <v>-5.2127543099499997E-4</v>
          </cell>
          <cell r="E389">
            <v>0.25141673990859997</v>
          </cell>
          <cell r="F389">
            <v>-9.2767453666169994E-2</v>
          </cell>
          <cell r="G389">
            <v>-5.2127543099499997E-4</v>
          </cell>
          <cell r="H389">
            <v>0.1222011336112</v>
          </cell>
        </row>
        <row r="390">
          <cell r="B390" t="str">
            <v>KS_STING_AKS</v>
          </cell>
          <cell r="C390">
            <v>1.2147762917710001</v>
          </cell>
          <cell r="D390">
            <v>0.21495202724029999</v>
          </cell>
          <cell r="E390">
            <v>14.803553849489999</v>
          </cell>
          <cell r="F390">
            <v>-5.0789612822289998</v>
          </cell>
          <cell r="G390">
            <v>0.21495202724029999</v>
          </cell>
          <cell r="H390">
            <v>5.97171090295</v>
          </cell>
        </row>
        <row r="391">
          <cell r="B391" t="str">
            <v>KS_AKS_I1</v>
          </cell>
          <cell r="C391">
            <v>1.2147762917710001</v>
          </cell>
          <cell r="D391">
            <v>0.21495202724029999</v>
          </cell>
          <cell r="E391">
            <v>14.80459205581</v>
          </cell>
          <cell r="F391">
            <v>-5.0787178519080003</v>
          </cell>
          <cell r="G391">
            <v>0.21495202724029999</v>
          </cell>
          <cell r="H391">
            <v>5.972049442945</v>
          </cell>
        </row>
        <row r="392">
          <cell r="B392" t="str">
            <v>BAS0_BALALPHA</v>
          </cell>
          <cell r="C392">
            <v>0.97649054443600003</v>
          </cell>
          <cell r="D392">
            <v>-2.986689012773E-2</v>
          </cell>
          <cell r="E392">
            <v>14.56136802148</v>
          </cell>
          <cell r="F392">
            <v>-5.3228396380460001</v>
          </cell>
          <cell r="G392">
            <v>-2.986689012773E-2</v>
          </cell>
          <cell r="H392">
            <v>7.019154829104</v>
          </cell>
        </row>
        <row r="393">
          <cell r="B393" t="str">
            <v>BAS0_BALBETA</v>
          </cell>
          <cell r="C393">
            <v>0.42381060775590002</v>
          </cell>
          <cell r="D393">
            <v>-3.8134277968650002E-2</v>
          </cell>
          <cell r="E393">
            <v>-4.5168393713229997E-2</v>
          </cell>
          <cell r="F393">
            <v>-5.8928232935820002E-2</v>
          </cell>
          <cell r="G393">
            <v>-3.8134277968650002E-2</v>
          </cell>
          <cell r="H393">
            <v>-3.7289668509520001E-2</v>
          </cell>
        </row>
        <row r="394">
          <cell r="B394" t="str">
            <v>BAS0_BALPHI</v>
          </cell>
          <cell r="C394">
            <v>5.3331997687659999E-3</v>
          </cell>
          <cell r="D394">
            <v>5.9878655866389999E-4</v>
          </cell>
          <cell r="E394">
            <v>1.8279459391920001E-3</v>
          </cell>
          <cell r="F394">
            <v>1.405736664693E-3</v>
          </cell>
          <cell r="G394">
            <v>5.9878655866389999E-4</v>
          </cell>
          <cell r="H394">
            <v>-3.1622073436949998E-2</v>
          </cell>
        </row>
        <row r="395">
          <cell r="B395" t="str">
            <v>BAS0_IRALPHA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</row>
        <row r="396">
          <cell r="B396" t="str">
            <v>BAS0_IRBETA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</row>
        <row r="397">
          <cell r="B397" t="str">
            <v>BAS0_IRF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</row>
        <row r="398">
          <cell r="B398" t="str">
            <v>BAS1_IRALPHA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</row>
        <row r="399">
          <cell r="B399" t="str">
            <v>BAS1_IRBETA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</row>
        <row r="400">
          <cell r="B400" t="str">
            <v>BAS1_IRF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</row>
        <row r="401">
          <cell r="B401" t="str">
            <v>BAS2_IRALPHA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</row>
        <row r="402">
          <cell r="B402" t="str">
            <v>BAS2_IRBETA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</row>
        <row r="403">
          <cell r="B403" t="str">
            <v>BAS2_IRF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</row>
        <row r="404">
          <cell r="B404" t="str">
            <v>BAS3_IRALPHA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</row>
        <row r="405">
          <cell r="B405" t="str">
            <v>BAS3_IRBETA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</row>
        <row r="406">
          <cell r="B406" t="str">
            <v>BAS3_IRF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</row>
        <row r="407">
          <cell r="B407" t="str">
            <v>BAS4_IRALPHA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</row>
        <row r="408">
          <cell r="B408" t="str">
            <v>BAS4_IRBETA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</row>
        <row r="409">
          <cell r="B409" t="str">
            <v>BAS4_IRF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</row>
        <row r="410">
          <cell r="B410" t="str">
            <v>BAS0_BODYALPHA</v>
          </cell>
          <cell r="C410">
            <v>0.97649054443600003</v>
          </cell>
          <cell r="D410">
            <v>-2.986689012773E-2</v>
          </cell>
          <cell r="E410">
            <v>14.56136802148</v>
          </cell>
          <cell r="F410">
            <v>-5.3228396380460001</v>
          </cell>
          <cell r="G410">
            <v>-2.986689012773E-2</v>
          </cell>
          <cell r="H410">
            <v>7.019154829104</v>
          </cell>
        </row>
        <row r="411">
          <cell r="B411" t="str">
            <v>BAS0_BODYBETA</v>
          </cell>
          <cell r="C411">
            <v>0.42381060775590002</v>
          </cell>
          <cell r="D411">
            <v>-3.8134277968650002E-2</v>
          </cell>
          <cell r="E411">
            <v>-4.5168393713229997E-2</v>
          </cell>
          <cell r="F411">
            <v>-5.8928232935820002E-2</v>
          </cell>
          <cell r="G411">
            <v>-3.8134277968650002E-2</v>
          </cell>
          <cell r="H411">
            <v>-3.7289668509520001E-2</v>
          </cell>
        </row>
        <row r="412">
          <cell r="B412" t="str">
            <v>BAS0_BODYPHI</v>
          </cell>
          <cell r="C412">
            <v>5.3331997687659999E-3</v>
          </cell>
          <cell r="D412">
            <v>5.9878655866389999E-4</v>
          </cell>
          <cell r="E412">
            <v>1.8279459391920001E-3</v>
          </cell>
          <cell r="F412">
            <v>1.405736664693E-3</v>
          </cell>
          <cell r="G412">
            <v>5.9878655866389999E-4</v>
          </cell>
          <cell r="H412">
            <v>-3.1622073436949998E-2</v>
          </cell>
        </row>
        <row r="413">
          <cell r="B413" t="str">
            <v>QA1_K180</v>
          </cell>
          <cell r="C413">
            <v>-1</v>
          </cell>
          <cell r="D413">
            <v>-1</v>
          </cell>
          <cell r="E413">
            <v>-1</v>
          </cell>
          <cell r="F413">
            <v>-1</v>
          </cell>
          <cell r="G413">
            <v>-1</v>
          </cell>
          <cell r="H413">
            <v>-1</v>
          </cell>
        </row>
        <row r="414">
          <cell r="B414" t="str">
            <v>QA1_K15_FLAG</v>
          </cell>
          <cell r="C414">
            <v>1</v>
          </cell>
          <cell r="D414">
            <v>1</v>
          </cell>
          <cell r="E414">
            <v>1</v>
          </cell>
          <cell r="F414">
            <v>1</v>
          </cell>
          <cell r="G414">
            <v>1</v>
          </cell>
          <cell r="H414">
            <v>1</v>
          </cell>
        </row>
        <row r="415">
          <cell r="B415" t="str">
            <v>QA1_K15P</v>
          </cell>
          <cell r="C415">
            <v>7.6773999999999996</v>
          </cell>
          <cell r="D415">
            <v>7.6773999999999996</v>
          </cell>
          <cell r="E415">
            <v>7.6773999999999996</v>
          </cell>
          <cell r="F415">
            <v>7.6773999999999996</v>
          </cell>
          <cell r="G415">
            <v>7.6773999999999996</v>
          </cell>
          <cell r="H415">
            <v>7.6773999999999996</v>
          </cell>
        </row>
        <row r="416">
          <cell r="B416" t="str">
            <v>QA1_K15CONST</v>
          </cell>
          <cell r="C416">
            <v>7.6774232693859998</v>
          </cell>
          <cell r="D416">
            <v>7.6774232693859998</v>
          </cell>
          <cell r="E416">
            <v>7.6774232693859998</v>
          </cell>
          <cell r="F416">
            <v>7.6774232693859998</v>
          </cell>
          <cell r="G416">
            <v>7.6774232693859998</v>
          </cell>
          <cell r="H416">
            <v>7.6774232693859998</v>
          </cell>
        </row>
        <row r="417">
          <cell r="B417" t="str">
            <v>QA1_K15</v>
          </cell>
          <cell r="C417">
            <v>7.6773999999999996</v>
          </cell>
          <cell r="D417">
            <v>7.6773999999999996</v>
          </cell>
          <cell r="E417">
            <v>7.6773999999999996</v>
          </cell>
          <cell r="F417">
            <v>7.6773999999999996</v>
          </cell>
          <cell r="G417">
            <v>7.6773999999999996</v>
          </cell>
          <cell r="H417">
            <v>7.6773999999999996</v>
          </cell>
        </row>
        <row r="418">
          <cell r="B418" t="str">
            <v>ACCEL_1_ANGLE</v>
          </cell>
          <cell r="C418">
            <v>144.5571899414</v>
          </cell>
          <cell r="D418">
            <v>166.33026123050001</v>
          </cell>
          <cell r="E418">
            <v>-160.60134887699999</v>
          </cell>
          <cell r="F418">
            <v>283.5676574707</v>
          </cell>
          <cell r="G418">
            <v>166.33026123050001</v>
          </cell>
          <cell r="H418">
            <v>34.294195175170003</v>
          </cell>
        </row>
        <row r="419">
          <cell r="B419" t="str">
            <v>ACCEL_1_TEMP</v>
          </cell>
          <cell r="C419">
            <v>291.6374206543</v>
          </cell>
          <cell r="D419">
            <v>298.7760925293</v>
          </cell>
          <cell r="E419">
            <v>298.75518798830001</v>
          </cell>
          <cell r="F419">
            <v>298.7565612793</v>
          </cell>
          <cell r="G419">
            <v>298.7760925293</v>
          </cell>
          <cell r="H419">
            <v>293.0369567871</v>
          </cell>
        </row>
        <row r="420">
          <cell r="B420" t="str">
            <v>QA1_TFQ</v>
          </cell>
          <cell r="C420">
            <v>-1.362579345703</v>
          </cell>
          <cell r="D420">
            <v>5.7760925292970002</v>
          </cell>
          <cell r="E420">
            <v>5.7551879882810004</v>
          </cell>
          <cell r="F420">
            <v>5.7565612792970002</v>
          </cell>
          <cell r="G420">
            <v>5.7760925292970002</v>
          </cell>
          <cell r="H420">
            <v>3.6956787109380003E-2</v>
          </cell>
        </row>
        <row r="421">
          <cell r="B421" t="str">
            <v>QA1_BIASF</v>
          </cell>
          <cell r="C421">
            <v>-2.6480087257719999E-4</v>
          </cell>
          <cell r="D421">
            <v>-2.7070965833849998E-4</v>
          </cell>
          <cell r="E421">
            <v>-2.7069743614620002E-4</v>
          </cell>
          <cell r="F421">
            <v>-2.706982399809E-4</v>
          </cell>
          <cell r="G421">
            <v>-2.7070965833849998E-4</v>
          </cell>
          <cell r="H421">
            <v>-2.6623300692079998E-4</v>
          </cell>
        </row>
        <row r="422">
          <cell r="B422" t="str">
            <v>QA1_SCALEF</v>
          </cell>
          <cell r="C422">
            <v>1.288376206505</v>
          </cell>
          <cell r="D422">
            <v>1.288741642615</v>
          </cell>
          <cell r="E422">
            <v>1.2887404622750001</v>
          </cell>
          <cell r="F422">
            <v>1.288740539797</v>
          </cell>
          <cell r="G422">
            <v>1.288741642615</v>
          </cell>
          <cell r="H422">
            <v>1.28844177026</v>
          </cell>
        </row>
        <row r="423">
          <cell r="B423" t="str">
            <v>QA_ANGLE_1Z</v>
          </cell>
          <cell r="C423">
            <v>-6.462646977615</v>
          </cell>
          <cell r="D423">
            <v>-7.4371080579970004</v>
          </cell>
          <cell r="E423">
            <v>7.14885867954</v>
          </cell>
          <cell r="F423">
            <v>-12.737290568540001</v>
          </cell>
          <cell r="G423">
            <v>-7.4371080579970004</v>
          </cell>
          <cell r="H423">
            <v>-1.5416877882260001</v>
          </cell>
        </row>
        <row r="424">
          <cell r="B424" t="str">
            <v>QA_ANGLE_1</v>
          </cell>
          <cell r="C424">
            <v>1.214753022385</v>
          </cell>
          <cell r="D424">
            <v>0.24029194200260001</v>
          </cell>
          <cell r="E424">
            <v>14.82625867954</v>
          </cell>
          <cell r="F424">
            <v>-5.0598905685429996</v>
          </cell>
          <cell r="G424">
            <v>0.24029194200260001</v>
          </cell>
          <cell r="H424">
            <v>6.1357122117739999</v>
          </cell>
        </row>
        <row r="425">
          <cell r="B425" t="str">
            <v>BAS1_DELTAA</v>
          </cell>
          <cell r="C425">
            <v>-0.1191947</v>
          </cell>
          <cell r="D425">
            <v>-0.1191947</v>
          </cell>
          <cell r="E425">
            <v>-0.1191947</v>
          </cell>
          <cell r="F425">
            <v>-0.1191947</v>
          </cell>
          <cell r="G425">
            <v>-0.1191947</v>
          </cell>
          <cell r="H425">
            <v>-0.1191947</v>
          </cell>
        </row>
        <row r="426">
          <cell r="B426" t="str">
            <v>BAS1_DELTAB</v>
          </cell>
          <cell r="C426">
            <v>-6.5209600000000006E-2</v>
          </cell>
          <cell r="D426">
            <v>-6.5209600000000006E-2</v>
          </cell>
          <cell r="E426">
            <v>-6.5209600000000006E-2</v>
          </cell>
          <cell r="F426">
            <v>-6.5209600000000006E-2</v>
          </cell>
          <cell r="G426">
            <v>-6.5209600000000006E-2</v>
          </cell>
          <cell r="H426">
            <v>-6.5209600000000006E-2</v>
          </cell>
        </row>
        <row r="427">
          <cell r="B427" t="str">
            <v>BAS1_DELTAPHI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</row>
        <row r="428">
          <cell r="B428" t="str">
            <v>BAS1_LAMBDA</v>
          </cell>
          <cell r="C428">
            <v>-6.8411559358610001E-5</v>
          </cell>
          <cell r="D428">
            <v>3.6937852264019998E-6</v>
          </cell>
          <cell r="E428">
            <v>-1.4043784987049999E-4</v>
          </cell>
          <cell r="F428">
            <v>-8.1995268900869999E-5</v>
          </cell>
          <cell r="G428">
            <v>3.6937852264019998E-6</v>
          </cell>
          <cell r="H428">
            <v>-1.619543769476E-2</v>
          </cell>
        </row>
        <row r="429">
          <cell r="B429" t="str">
            <v>BAS1_GAMMA</v>
          </cell>
          <cell r="C429">
            <v>-0.119035544008</v>
          </cell>
          <cell r="D429">
            <v>-0.12562401965539999</v>
          </cell>
          <cell r="E429">
            <v>-0.12299487778900001</v>
          </cell>
          <cell r="F429">
            <v>-0.1246808011904</v>
          </cell>
          <cell r="G429">
            <v>-0.12562401965539999</v>
          </cell>
          <cell r="H429">
            <v>1.166642427847</v>
          </cell>
        </row>
        <row r="430">
          <cell r="B430" t="str">
            <v>BAS1_GAMMAPR</v>
          </cell>
          <cell r="C430">
            <v>-0.119035544008</v>
          </cell>
          <cell r="D430">
            <v>-0.12562402024290001</v>
          </cell>
          <cell r="E430">
            <v>-0.1229948783037</v>
          </cell>
          <cell r="F430">
            <v>-0.12468080174100001</v>
          </cell>
          <cell r="G430">
            <v>-0.12562402024290001</v>
          </cell>
          <cell r="H430">
            <v>1.166642430444</v>
          </cell>
        </row>
        <row r="431">
          <cell r="B431" t="str">
            <v>BAS1_OMEGA</v>
          </cell>
          <cell r="C431">
            <v>4.0427836382109998E-5</v>
          </cell>
          <cell r="D431">
            <v>5.541046465251E-3</v>
          </cell>
          <cell r="E431">
            <v>5.2416124706169999E-3</v>
          </cell>
          <cell r="F431">
            <v>5.3850988405599997E-3</v>
          </cell>
          <cell r="G431">
            <v>5.541046465251E-3</v>
          </cell>
          <cell r="H431">
            <v>3.824124633045E-3</v>
          </cell>
        </row>
        <row r="432">
          <cell r="B432" t="str">
            <v>BAS1_UPRIMEWIND</v>
          </cell>
          <cell r="C432">
            <v>0.99982742603929997</v>
          </cell>
          <cell r="D432">
            <v>0.99999977539149998</v>
          </cell>
          <cell r="E432">
            <v>0.96777890296970004</v>
          </cell>
          <cell r="F432">
            <v>0.9957180932395</v>
          </cell>
          <cell r="G432">
            <v>0.99999977539149998</v>
          </cell>
          <cell r="H432">
            <v>0.99215129307250005</v>
          </cell>
        </row>
        <row r="433">
          <cell r="B433" t="str">
            <v>BAS1_VPRIMEWIND</v>
          </cell>
          <cell r="C433">
            <v>-7.3968230115459997E-3</v>
          </cell>
          <cell r="D433">
            <v>6.6556307191700001E-4</v>
          </cell>
          <cell r="E433">
            <v>7.8821959185459999E-4</v>
          </cell>
          <cell r="F433">
            <v>1.028514732962E-3</v>
          </cell>
          <cell r="G433">
            <v>6.6556307191700001E-4</v>
          </cell>
          <cell r="H433">
            <v>6.5208537223890002E-4</v>
          </cell>
        </row>
        <row r="434">
          <cell r="B434" t="str">
            <v>BAS1_WPRIMEWIND</v>
          </cell>
          <cell r="C434">
            <v>1.7041277794519999E-2</v>
          </cell>
          <cell r="D434">
            <v>-7.9010541009119994E-5</v>
          </cell>
          <cell r="E434">
            <v>0.25180026544189998</v>
          </cell>
          <cell r="F434">
            <v>-9.2436037090169995E-2</v>
          </cell>
          <cell r="G434">
            <v>-7.9010541009119994E-5</v>
          </cell>
          <cell r="H434">
            <v>0.12504153885479999</v>
          </cell>
        </row>
        <row r="435">
          <cell r="B435" t="str">
            <v>BAS1_BALALPHA</v>
          </cell>
          <cell r="C435">
            <v>0.97646727526080002</v>
          </cell>
          <cell r="D435">
            <v>-4.526971544244E-3</v>
          </cell>
          <cell r="E435">
            <v>14.58407285705</v>
          </cell>
          <cell r="F435">
            <v>-5.3037689143210001</v>
          </cell>
          <cell r="G435">
            <v>-4.526971544244E-3</v>
          </cell>
          <cell r="H435">
            <v>7.183156138627</v>
          </cell>
        </row>
        <row r="436">
          <cell r="B436" t="str">
            <v>BAS1_BALBETA</v>
          </cell>
          <cell r="C436">
            <v>0.42381060508439999</v>
          </cell>
          <cell r="D436">
            <v>-3.8133957836000001E-2</v>
          </cell>
          <cell r="E436">
            <v>-4.5161660619210002E-2</v>
          </cell>
          <cell r="F436">
            <v>-5.8929563755480002E-2</v>
          </cell>
          <cell r="G436">
            <v>-3.8133957836000001E-2</v>
          </cell>
          <cell r="H436">
            <v>-3.7361742359300003E-2</v>
          </cell>
        </row>
        <row r="437">
          <cell r="B437" t="str">
            <v>BAS1_BALPHI</v>
          </cell>
          <cell r="C437">
            <v>5.3331997687659999E-3</v>
          </cell>
          <cell r="D437">
            <v>5.9878655866389999E-4</v>
          </cell>
          <cell r="E437">
            <v>1.8279459391920001E-3</v>
          </cell>
          <cell r="F437">
            <v>1.405736664693E-3</v>
          </cell>
          <cell r="G437">
            <v>5.9878655866389999E-4</v>
          </cell>
          <cell r="H437">
            <v>-3.1622073436949998E-2</v>
          </cell>
        </row>
        <row r="438">
          <cell r="B438" t="str">
            <v>BAS1_BODYALPHA</v>
          </cell>
          <cell r="C438">
            <v>0.97646727526080002</v>
          </cell>
          <cell r="D438">
            <v>-4.526971544244E-3</v>
          </cell>
          <cell r="E438">
            <v>14.58407285705</v>
          </cell>
          <cell r="F438">
            <v>-5.3037689143210001</v>
          </cell>
          <cell r="G438">
            <v>-4.526971544244E-3</v>
          </cell>
          <cell r="H438">
            <v>7.183156138627</v>
          </cell>
        </row>
        <row r="439">
          <cell r="B439" t="str">
            <v>BAS1_BODYBETA</v>
          </cell>
          <cell r="C439">
            <v>0.42381060508439999</v>
          </cell>
          <cell r="D439">
            <v>-3.8133957836000001E-2</v>
          </cell>
          <cell r="E439">
            <v>-4.5161660619210002E-2</v>
          </cell>
          <cell r="F439">
            <v>-5.8929563755480002E-2</v>
          </cell>
          <cell r="G439">
            <v>-3.8133957836000001E-2</v>
          </cell>
          <cell r="H439">
            <v>-3.7361742359300003E-2</v>
          </cell>
        </row>
        <row r="440">
          <cell r="B440" t="str">
            <v>BAS1_BODYPHI</v>
          </cell>
          <cell r="C440">
            <v>5.3331997687659999E-3</v>
          </cell>
          <cell r="D440">
            <v>5.9878655866389999E-4</v>
          </cell>
          <cell r="E440">
            <v>1.8279459391920001E-3</v>
          </cell>
          <cell r="F440">
            <v>1.405736664693E-3</v>
          </cell>
          <cell r="G440">
            <v>5.9878655866389999E-4</v>
          </cell>
          <cell r="H440">
            <v>-3.1622073436949998E-2</v>
          </cell>
        </row>
        <row r="441">
          <cell r="B441" t="str">
            <v>QA2_K180</v>
          </cell>
          <cell r="C441">
            <v>-1</v>
          </cell>
          <cell r="D441">
            <v>-1</v>
          </cell>
          <cell r="E441">
            <v>-1</v>
          </cell>
          <cell r="F441">
            <v>-1</v>
          </cell>
          <cell r="G441">
            <v>-1</v>
          </cell>
          <cell r="H441">
            <v>-1</v>
          </cell>
        </row>
        <row r="442">
          <cell r="B442" t="str">
            <v>QA2_K15_FLAG</v>
          </cell>
          <cell r="C442">
            <v>1</v>
          </cell>
          <cell r="D442">
            <v>1</v>
          </cell>
          <cell r="E442">
            <v>1</v>
          </cell>
          <cell r="F442">
            <v>1</v>
          </cell>
          <cell r="G442">
            <v>1</v>
          </cell>
          <cell r="H442">
            <v>1</v>
          </cell>
        </row>
        <row r="443">
          <cell r="B443" t="str">
            <v>QA2_K15P</v>
          </cell>
          <cell r="C443">
            <v>3.3999999999999998E-3</v>
          </cell>
          <cell r="D443">
            <v>3.3999999999999998E-3</v>
          </cell>
          <cell r="E443">
            <v>3.3999999999999998E-3</v>
          </cell>
          <cell r="F443">
            <v>3.3999999999999998E-3</v>
          </cell>
          <cell r="G443">
            <v>3.3999999999999998E-3</v>
          </cell>
          <cell r="H443">
            <v>3.3999999999999998E-3</v>
          </cell>
        </row>
        <row r="444">
          <cell r="B444" t="str">
            <v>QA2_K15CONST</v>
          </cell>
          <cell r="C444">
            <v>3.3669081998530001E-3</v>
          </cell>
          <cell r="D444">
            <v>3.3669081998530001E-3</v>
          </cell>
          <cell r="E444">
            <v>3.3669081998530001E-3</v>
          </cell>
          <cell r="F444">
            <v>3.3669081998530001E-3</v>
          </cell>
          <cell r="G444">
            <v>3.3669081998530001E-3</v>
          </cell>
          <cell r="H444">
            <v>3.3669081998530001E-3</v>
          </cell>
        </row>
        <row r="445">
          <cell r="B445" t="str">
            <v>QA2_K15</v>
          </cell>
          <cell r="C445">
            <v>3.3999999999999998E-3</v>
          </cell>
          <cell r="D445">
            <v>3.3999999999999998E-3</v>
          </cell>
          <cell r="E445">
            <v>3.3999999999999998E-3</v>
          </cell>
          <cell r="F445">
            <v>3.3999999999999998E-3</v>
          </cell>
          <cell r="G445">
            <v>3.3999999999999998E-3</v>
          </cell>
          <cell r="H445">
            <v>3.3999999999999998E-3</v>
          </cell>
        </row>
        <row r="446">
          <cell r="B446" t="str">
            <v>ACCEL_2_ANGLE</v>
          </cell>
          <cell r="C446">
            <v>-21.02234840393</v>
          </cell>
          <cell r="D446">
            <v>0.93221426010130004</v>
          </cell>
          <cell r="E446">
            <v>-323.50692749019998</v>
          </cell>
          <cell r="F446">
            <v>119.9174499512</v>
          </cell>
          <cell r="G446">
            <v>0.93221426010130004</v>
          </cell>
          <cell r="H446">
            <v>-160.45440673830001</v>
          </cell>
        </row>
        <row r="447">
          <cell r="B447" t="str">
            <v>ACCEL_2_TEMP</v>
          </cell>
          <cell r="C447">
            <v>292.29202270510001</v>
          </cell>
          <cell r="D447">
            <v>299.0348815918</v>
          </cell>
          <cell r="E447">
            <v>299.013671875</v>
          </cell>
          <cell r="F447">
            <v>299.00650024409998</v>
          </cell>
          <cell r="G447">
            <v>299.0348815918</v>
          </cell>
          <cell r="H447">
            <v>294.3148803711</v>
          </cell>
        </row>
        <row r="448">
          <cell r="B448" t="str">
            <v>QA2_TFQ</v>
          </cell>
          <cell r="C448">
            <v>-0.70797729492189998</v>
          </cell>
          <cell r="D448">
            <v>6.0348815917970002</v>
          </cell>
          <cell r="E448">
            <v>6.013671875</v>
          </cell>
          <cell r="F448">
            <v>6.0065002441409998</v>
          </cell>
          <cell r="G448">
            <v>6.0348815917970002</v>
          </cell>
          <cell r="H448">
            <v>1.314880371094</v>
          </cell>
        </row>
        <row r="449">
          <cell r="B449" t="str">
            <v>QA2_BIASF</v>
          </cell>
          <cell r="C449">
            <v>6.6035672408530004E-4</v>
          </cell>
          <cell r="D449">
            <v>6.1907461137780001E-4</v>
          </cell>
          <cell r="E449">
            <v>6.1920373587619996E-4</v>
          </cell>
          <cell r="F449">
            <v>6.1924739769989999E-4</v>
          </cell>
          <cell r="G449">
            <v>6.1907461137780001E-4</v>
          </cell>
          <cell r="H449">
            <v>6.4792260461250003E-4</v>
          </cell>
        </row>
        <row r="450">
          <cell r="B450" t="str">
            <v>QA2_SCALEF</v>
          </cell>
          <cell r="C450">
            <v>1.2888561672700001</v>
          </cell>
          <cell r="D450">
            <v>1.2893298360779999</v>
          </cell>
          <cell r="E450">
            <v>1.2893282511990001</v>
          </cell>
          <cell r="F450">
            <v>1.289327715437</v>
          </cell>
          <cell r="G450">
            <v>1.2893298360779999</v>
          </cell>
          <cell r="H450">
            <v>1.2889918124819999</v>
          </cell>
        </row>
        <row r="451">
          <cell r="B451" t="str">
            <v>QA_ANGLE_2Z</v>
          </cell>
          <cell r="C451">
            <v>0.9731717921088</v>
          </cell>
          <cell r="D451">
            <v>-5.9888379854999996E-3</v>
          </cell>
          <cell r="E451">
            <v>14.57995216942</v>
          </cell>
          <cell r="F451">
            <v>-5.3053026343059999</v>
          </cell>
          <cell r="G451">
            <v>-5.9888379854999996E-3</v>
          </cell>
          <cell r="H451">
            <v>7.1939139687439999</v>
          </cell>
        </row>
        <row r="452">
          <cell r="B452" t="str">
            <v>QA_ANGLE_2</v>
          </cell>
          <cell r="C452">
            <v>0.97657179210879996</v>
          </cell>
          <cell r="D452">
            <v>-2.5888379854999998E-3</v>
          </cell>
          <cell r="E452">
            <v>14.583352169419999</v>
          </cell>
          <cell r="F452">
            <v>-5.3019026343059998</v>
          </cell>
          <cell r="G452">
            <v>-2.5888379854999998E-3</v>
          </cell>
          <cell r="H452">
            <v>7.197313968744</v>
          </cell>
        </row>
        <row r="453">
          <cell r="B453" t="str">
            <v>BAS2_DELTAA</v>
          </cell>
          <cell r="C453">
            <v>-0.11920081155539999</v>
          </cell>
          <cell r="D453">
            <v>-0.1191953416729</v>
          </cell>
          <cell r="E453">
            <v>-0.1191969045821</v>
          </cell>
          <cell r="F453">
            <v>-0.1191963575717</v>
          </cell>
          <cell r="G453">
            <v>-0.1191953416729</v>
          </cell>
          <cell r="H453">
            <v>-0.1191771026734</v>
          </cell>
        </row>
        <row r="454">
          <cell r="B454" t="str">
            <v>BAS2_DELTAB</v>
          </cell>
          <cell r="C454">
            <v>-6.5198364257270006E-2</v>
          </cell>
          <cell r="D454">
            <v>-6.520836373319E-2</v>
          </cell>
          <cell r="E454">
            <v>-6.5205506786889994E-2</v>
          </cell>
          <cell r="F454">
            <v>-6.5206506722360003E-2</v>
          </cell>
          <cell r="G454">
            <v>-6.520836373319E-2</v>
          </cell>
          <cell r="H454">
            <v>-6.5241692004889995E-2</v>
          </cell>
        </row>
        <row r="455">
          <cell r="B455" t="str">
            <v>BAS2_DELTAPHI</v>
          </cell>
          <cell r="C455">
            <v>5.401611328125E-3</v>
          </cell>
          <cell r="D455">
            <v>5.950927734375E-4</v>
          </cell>
          <cell r="E455">
            <v>1.968383789062E-3</v>
          </cell>
          <cell r="F455">
            <v>1.487731933594E-3</v>
          </cell>
          <cell r="G455">
            <v>5.950927734375E-4</v>
          </cell>
          <cell r="H455">
            <v>-1.542663574219E-2</v>
          </cell>
        </row>
        <row r="456">
          <cell r="B456" t="str">
            <v>BAS2_LAMBDA</v>
          </cell>
          <cell r="C456">
            <v>-6.8411559358610001E-5</v>
          </cell>
          <cell r="D456">
            <v>3.6937852264019998E-6</v>
          </cell>
          <cell r="E456">
            <v>-1.4043784987049999E-4</v>
          </cell>
          <cell r="F456">
            <v>-8.1995268900869999E-5</v>
          </cell>
          <cell r="G456">
            <v>3.6937852264019998E-6</v>
          </cell>
          <cell r="H456">
            <v>-1.619543769476E-2</v>
          </cell>
        </row>
        <row r="457">
          <cell r="B457" t="str">
            <v>BAS2_GAMMA</v>
          </cell>
          <cell r="C457">
            <v>-0.119035544008</v>
          </cell>
          <cell r="D457">
            <v>-0.12562401965539999</v>
          </cell>
          <cell r="E457">
            <v>-0.12299487778900001</v>
          </cell>
          <cell r="F457">
            <v>-0.1246808011904</v>
          </cell>
          <cell r="G457">
            <v>-0.12562401965539999</v>
          </cell>
          <cell r="H457">
            <v>1.166642427847</v>
          </cell>
        </row>
        <row r="458">
          <cell r="B458" t="str">
            <v>BAS2_GAMMAPR</v>
          </cell>
          <cell r="C458">
            <v>-0.119035544008</v>
          </cell>
          <cell r="D458">
            <v>-0.12562402024290001</v>
          </cell>
          <cell r="E458">
            <v>-0.1229948783037</v>
          </cell>
          <cell r="F458">
            <v>-0.12468080174100001</v>
          </cell>
          <cell r="G458">
            <v>-0.12562402024290001</v>
          </cell>
          <cell r="H458">
            <v>1.166642430444</v>
          </cell>
        </row>
        <row r="459">
          <cell r="B459" t="str">
            <v>BAS2_OMEGA</v>
          </cell>
          <cell r="C459">
            <v>4.0427836382109998E-5</v>
          </cell>
          <cell r="D459">
            <v>5.541046465251E-3</v>
          </cell>
          <cell r="E459">
            <v>5.2416124706169999E-3</v>
          </cell>
          <cell r="F459">
            <v>5.3850988405599997E-3</v>
          </cell>
          <cell r="G459">
            <v>5.541046465251E-3</v>
          </cell>
          <cell r="H459">
            <v>3.824124633045E-3</v>
          </cell>
        </row>
        <row r="460">
          <cell r="B460" t="str">
            <v>BAS2_ASTAR</v>
          </cell>
          <cell r="C460">
            <v>0.97657242344130002</v>
          </cell>
          <cell r="D460">
            <v>-2.5888393892389999E-3</v>
          </cell>
          <cell r="E460">
            <v>14.583360331970001</v>
          </cell>
          <cell r="F460">
            <v>-5.3019055320990001</v>
          </cell>
          <cell r="G460">
            <v>-2.5888393892389999E-3</v>
          </cell>
          <cell r="H460">
            <v>7.1973180850910001</v>
          </cell>
        </row>
        <row r="461">
          <cell r="B461" t="str">
            <v>BAS2_THETA1</v>
          </cell>
          <cell r="C461">
            <v>-6.5146854944730007E-2</v>
          </cell>
          <cell r="D461">
            <v>-5.9666169233840001E-2</v>
          </cell>
          <cell r="E461">
            <v>-5.9959819096670003E-2</v>
          </cell>
          <cell r="F461">
            <v>-5.9818324832759999E-2</v>
          </cell>
          <cell r="G461">
            <v>-5.9666169233840001E-2</v>
          </cell>
          <cell r="H461">
            <v>-6.111698113992E-2</v>
          </cell>
        </row>
        <row r="462">
          <cell r="B462" t="str">
            <v>BAS2_UPRIMEWIND</v>
          </cell>
          <cell r="C462">
            <v>0.99982740944070003</v>
          </cell>
          <cell r="D462">
            <v>0.99999977748900004</v>
          </cell>
          <cell r="E462">
            <v>0.96778200835200001</v>
          </cell>
          <cell r="F462">
            <v>0.99572109696760003</v>
          </cell>
          <cell r="G462">
            <v>0.99999977748900004</v>
          </cell>
          <cell r="H462">
            <v>0.99212039535929997</v>
          </cell>
        </row>
        <row r="463">
          <cell r="B463" t="str">
            <v>BAS2_VPRIMEWIND</v>
          </cell>
          <cell r="C463">
            <v>-7.3967803792889999E-3</v>
          </cell>
          <cell r="D463">
            <v>6.655681660295E-4</v>
          </cell>
          <cell r="E463">
            <v>7.8883835364249998E-4</v>
          </cell>
          <cell r="F463">
            <v>1.028290458003E-3</v>
          </cell>
          <cell r="G463">
            <v>6.655681660295E-4</v>
          </cell>
          <cell r="H463">
            <v>6.5548099747659997E-4</v>
          </cell>
        </row>
        <row r="464">
          <cell r="B464" t="str">
            <v>BAS2_WPRIMEWIND</v>
          </cell>
          <cell r="C464">
            <v>1.7042270128149999E-2</v>
          </cell>
          <cell r="D464">
            <v>-4.5176812226249999E-5</v>
          </cell>
          <cell r="E464">
            <v>0.2517883278552</v>
          </cell>
          <cell r="F464">
            <v>-9.2403677807939996E-2</v>
          </cell>
          <cell r="G464">
            <v>-4.5176812226249999E-5</v>
          </cell>
          <cell r="H464">
            <v>0.12528643764069999</v>
          </cell>
        </row>
        <row r="465">
          <cell r="B465" t="str">
            <v>BAS2_BALALPHA</v>
          </cell>
          <cell r="C465">
            <v>0.97652414129559995</v>
          </cell>
          <cell r="D465">
            <v>-2.588441246615E-3</v>
          </cell>
          <cell r="E465">
            <v>14.583366120020001</v>
          </cell>
          <cell r="F465">
            <v>-5.3019068925930002</v>
          </cell>
          <cell r="G465">
            <v>-2.588441246615E-3</v>
          </cell>
          <cell r="H465">
            <v>7.1972990433239996</v>
          </cell>
        </row>
        <row r="466">
          <cell r="B466" t="str">
            <v>BAS2_BALBETA</v>
          </cell>
          <cell r="C466">
            <v>0.42380816236919999</v>
          </cell>
          <cell r="D466">
            <v>-3.8134249707210001E-2</v>
          </cell>
          <cell r="E466">
            <v>-4.5197113069199997E-2</v>
          </cell>
          <cell r="F466">
            <v>-5.8916713740039997E-2</v>
          </cell>
          <cell r="G466">
            <v>-3.8134249707210001E-2</v>
          </cell>
          <cell r="H466">
            <v>-3.7556297395809998E-2</v>
          </cell>
        </row>
        <row r="467">
          <cell r="B467" t="str">
            <v>BAS2_BALPHI</v>
          </cell>
          <cell r="C467">
            <v>5.3331997687659999E-3</v>
          </cell>
          <cell r="D467">
            <v>5.9878655866389999E-4</v>
          </cell>
          <cell r="E467">
            <v>1.8279459391920001E-3</v>
          </cell>
          <cell r="F467">
            <v>1.405736664693E-3</v>
          </cell>
          <cell r="G467">
            <v>5.9878655866389999E-4</v>
          </cell>
          <cell r="H467">
            <v>-3.1622073436949998E-2</v>
          </cell>
        </row>
        <row r="468">
          <cell r="B468" t="str">
            <v>BAS2_BODYALPHA</v>
          </cell>
          <cell r="C468">
            <v>0.97652414129559995</v>
          </cell>
          <cell r="D468">
            <v>-2.588441246615E-3</v>
          </cell>
          <cell r="E468">
            <v>14.583366120020001</v>
          </cell>
          <cell r="F468">
            <v>-5.3019068925930002</v>
          </cell>
          <cell r="G468">
            <v>-2.588441246615E-3</v>
          </cell>
          <cell r="H468">
            <v>7.1972990433239996</v>
          </cell>
        </row>
        <row r="469">
          <cell r="B469" t="str">
            <v>BAS2_BODYBETA</v>
          </cell>
          <cell r="C469">
            <v>0.42380816236919999</v>
          </cell>
          <cell r="D469">
            <v>-3.8134249707210001E-2</v>
          </cell>
          <cell r="E469">
            <v>-4.5197113069199997E-2</v>
          </cell>
          <cell r="F469">
            <v>-5.8916713740039997E-2</v>
          </cell>
          <cell r="G469">
            <v>-3.8134249707210001E-2</v>
          </cell>
          <cell r="H469">
            <v>-3.7556297395809998E-2</v>
          </cell>
        </row>
        <row r="470">
          <cell r="B470" t="str">
            <v>BAS2_BODYPHI</v>
          </cell>
          <cell r="C470">
            <v>5.3331997687659999E-3</v>
          </cell>
          <cell r="D470">
            <v>5.9878655866389999E-4</v>
          </cell>
          <cell r="E470">
            <v>1.8279459391920001E-3</v>
          </cell>
          <cell r="F470">
            <v>1.405736664693E-3</v>
          </cell>
          <cell r="G470">
            <v>5.9878655866389999E-4</v>
          </cell>
          <cell r="H470">
            <v>-3.1622073436949998E-2</v>
          </cell>
        </row>
        <row r="471">
          <cell r="B471" t="str">
            <v>QA3_K180</v>
          </cell>
          <cell r="C471">
            <v>-1</v>
          </cell>
          <cell r="D471">
            <v>-1</v>
          </cell>
          <cell r="E471">
            <v>-1</v>
          </cell>
          <cell r="F471">
            <v>-1</v>
          </cell>
          <cell r="G471">
            <v>-1</v>
          </cell>
          <cell r="H471">
            <v>-1</v>
          </cell>
        </row>
        <row r="472">
          <cell r="B472" t="str">
            <v>QA3_K15_FLAG</v>
          </cell>
          <cell r="C472">
            <v>1</v>
          </cell>
          <cell r="D472">
            <v>1</v>
          </cell>
          <cell r="E472">
            <v>1</v>
          </cell>
          <cell r="F472">
            <v>1</v>
          </cell>
          <cell r="G472">
            <v>1</v>
          </cell>
          <cell r="H472">
            <v>1</v>
          </cell>
        </row>
        <row r="473">
          <cell r="B473" t="str">
            <v>QA3_K15P</v>
          </cell>
          <cell r="C473">
            <v>7.6729000000000003</v>
          </cell>
          <cell r="D473">
            <v>7.6729000000000003</v>
          </cell>
          <cell r="E473">
            <v>7.6729000000000003</v>
          </cell>
          <cell r="F473">
            <v>7.6729000000000003</v>
          </cell>
          <cell r="G473">
            <v>7.6729000000000003</v>
          </cell>
          <cell r="H473">
            <v>7.6729000000000003</v>
          </cell>
        </row>
        <row r="474">
          <cell r="B474" t="str">
            <v>QA3_K15CONST</v>
          </cell>
          <cell r="C474">
            <v>7.6729204955550001</v>
          </cell>
          <cell r="D474">
            <v>7.6729204955550001</v>
          </cell>
          <cell r="E474">
            <v>7.6729204955550001</v>
          </cell>
          <cell r="F474">
            <v>7.6729204955550001</v>
          </cell>
          <cell r="G474">
            <v>7.6729204955550001</v>
          </cell>
          <cell r="H474">
            <v>7.6729204955550001</v>
          </cell>
        </row>
        <row r="475">
          <cell r="B475" t="str">
            <v>QA3_K15</v>
          </cell>
          <cell r="C475">
            <v>7.6729000000000003</v>
          </cell>
          <cell r="D475">
            <v>7.6729000000000003</v>
          </cell>
          <cell r="E475">
            <v>7.6729000000000003</v>
          </cell>
          <cell r="F475">
            <v>7.6729000000000003</v>
          </cell>
          <cell r="G475">
            <v>7.6729000000000003</v>
          </cell>
          <cell r="H475">
            <v>7.6729000000000003</v>
          </cell>
        </row>
        <row r="476">
          <cell r="B476" t="str">
            <v>ACCEL_3_ANGLE</v>
          </cell>
          <cell r="C476">
            <v>145.70404052730001</v>
          </cell>
          <cell r="D476">
            <v>167.51861572269999</v>
          </cell>
          <cell r="E476">
            <v>-160.06210327150001</v>
          </cell>
          <cell r="F476">
            <v>285.00915527339998</v>
          </cell>
          <cell r="G476">
            <v>167.51861572269999</v>
          </cell>
          <cell r="H476">
            <v>35.273914337160001</v>
          </cell>
        </row>
        <row r="477">
          <cell r="B477" t="str">
            <v>ACCEL_3_TEMP</v>
          </cell>
          <cell r="C477">
            <v>292.31521606450002</v>
          </cell>
          <cell r="D477">
            <v>299.48516845699999</v>
          </cell>
          <cell r="E477">
            <v>299.45770263669999</v>
          </cell>
          <cell r="F477">
            <v>299.47479248050001</v>
          </cell>
          <cell r="G477">
            <v>299.48516845699999</v>
          </cell>
          <cell r="H477">
            <v>293.71887207029999</v>
          </cell>
        </row>
        <row r="478">
          <cell r="B478" t="str">
            <v>QA3_TFQ</v>
          </cell>
          <cell r="C478">
            <v>-0.68478393554689998</v>
          </cell>
          <cell r="D478">
            <v>6.4851684570310004</v>
          </cell>
          <cell r="E478">
            <v>6.4577026367189996</v>
          </cell>
          <cell r="F478">
            <v>6.4747924804689996</v>
          </cell>
          <cell r="G478">
            <v>6.4851684570310004</v>
          </cell>
          <cell r="H478">
            <v>0.7188720703125</v>
          </cell>
        </row>
        <row r="479">
          <cell r="B479" t="str">
            <v>QA3_BIASF</v>
          </cell>
          <cell r="C479">
            <v>4.9283158507630001E-4</v>
          </cell>
          <cell r="D479">
            <v>4.6895017426129998E-4</v>
          </cell>
          <cell r="E479">
            <v>4.690387702738E-4</v>
          </cell>
          <cell r="F479">
            <v>4.6898364123999997E-4</v>
          </cell>
          <cell r="G479">
            <v>4.6895017426129998E-4</v>
          </cell>
          <cell r="H479">
            <v>4.8803776858460002E-4</v>
          </cell>
        </row>
        <row r="480">
          <cell r="B480" t="str">
            <v>QA3_SCALEF</v>
          </cell>
          <cell r="C480">
            <v>1.290786212078</v>
          </cell>
          <cell r="D480">
            <v>1.291291893326</v>
          </cell>
          <cell r="E480">
            <v>1.2912898477150001</v>
          </cell>
          <cell r="F480">
            <v>1.2912911204440001</v>
          </cell>
          <cell r="G480">
            <v>1.291291893326</v>
          </cell>
          <cell r="H480">
            <v>1.2908806478849999</v>
          </cell>
        </row>
        <row r="481">
          <cell r="B481" t="str">
            <v>QA_ANGLE_3Z</v>
          </cell>
          <cell r="C481">
            <v>-6.4581442037840002</v>
          </cell>
          <cell r="D481">
            <v>-7.4328471446229996</v>
          </cell>
          <cell r="E481">
            <v>7.1532224593480001</v>
          </cell>
          <cell r="F481">
            <v>-12.733917007820001</v>
          </cell>
          <cell r="G481">
            <v>-7.4328471446229996</v>
          </cell>
          <cell r="H481">
            <v>-1.539106346514</v>
          </cell>
        </row>
        <row r="482">
          <cell r="B482" t="str">
            <v>QA_ANGLE_3</v>
          </cell>
          <cell r="C482">
            <v>1.214755796216</v>
          </cell>
          <cell r="D482">
            <v>0.2400528553771</v>
          </cell>
          <cell r="E482">
            <v>14.82612245935</v>
          </cell>
          <cell r="F482">
            <v>-5.0610170078249999</v>
          </cell>
          <cell r="G482">
            <v>0.2400528553771</v>
          </cell>
          <cell r="H482">
            <v>6.1337936534860003</v>
          </cell>
        </row>
        <row r="483">
          <cell r="B483" t="str">
            <v>BAS3_DELTAA</v>
          </cell>
          <cell r="C483">
            <v>-0.1191947</v>
          </cell>
          <cell r="D483">
            <v>-0.1191947</v>
          </cell>
          <cell r="E483">
            <v>-0.1191947</v>
          </cell>
          <cell r="F483">
            <v>-0.1191947</v>
          </cell>
          <cell r="G483">
            <v>-0.1191947</v>
          </cell>
          <cell r="H483">
            <v>-0.1191947</v>
          </cell>
        </row>
        <row r="484">
          <cell r="B484" t="str">
            <v>BAS3_DELTAB</v>
          </cell>
          <cell r="C484">
            <v>-6.5209600000000006E-2</v>
          </cell>
          <cell r="D484">
            <v>-6.5209600000000006E-2</v>
          </cell>
          <cell r="E484">
            <v>-6.5209600000000006E-2</v>
          </cell>
          <cell r="F484">
            <v>-6.5209600000000006E-2</v>
          </cell>
          <cell r="G484">
            <v>-6.5209600000000006E-2</v>
          </cell>
          <cell r="H484">
            <v>-6.5209600000000006E-2</v>
          </cell>
        </row>
        <row r="485">
          <cell r="B485" t="str">
            <v>BAS3_DELTAPHI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</row>
        <row r="486">
          <cell r="B486" t="str">
            <v>BAS3_LAMBDA</v>
          </cell>
          <cell r="C486">
            <v>-6.8411559358610001E-5</v>
          </cell>
          <cell r="D486">
            <v>3.6937852264019998E-6</v>
          </cell>
          <cell r="E486">
            <v>-1.4043784987049999E-4</v>
          </cell>
          <cell r="F486">
            <v>-8.1995268900869999E-5</v>
          </cell>
          <cell r="G486">
            <v>3.6937852264019998E-6</v>
          </cell>
          <cell r="H486">
            <v>-1.619543769476E-2</v>
          </cell>
        </row>
        <row r="487">
          <cell r="B487" t="str">
            <v>BAS3_GAMMA</v>
          </cell>
          <cell r="C487">
            <v>-0.119035544008</v>
          </cell>
          <cell r="D487">
            <v>-0.12562401965539999</v>
          </cell>
          <cell r="E487">
            <v>-0.12299487778900001</v>
          </cell>
          <cell r="F487">
            <v>-0.1246808011904</v>
          </cell>
          <cell r="G487">
            <v>-0.12562401965539999</v>
          </cell>
          <cell r="H487">
            <v>1.166642427847</v>
          </cell>
        </row>
        <row r="488">
          <cell r="B488" t="str">
            <v>BAS3_GAMMAPR</v>
          </cell>
          <cell r="C488">
            <v>-0.119035544008</v>
          </cell>
          <cell r="D488">
            <v>-0.12562402024290001</v>
          </cell>
          <cell r="E488">
            <v>-0.1229948783037</v>
          </cell>
          <cell r="F488">
            <v>-0.12468080174100001</v>
          </cell>
          <cell r="G488">
            <v>-0.12562402024290001</v>
          </cell>
          <cell r="H488">
            <v>1.166642430444</v>
          </cell>
        </row>
        <row r="489">
          <cell r="B489" t="str">
            <v>BAS3_OMEGA</v>
          </cell>
          <cell r="C489">
            <v>4.0427836382109998E-5</v>
          </cell>
          <cell r="D489">
            <v>5.541046465251E-3</v>
          </cell>
          <cell r="E489">
            <v>5.2416124706169999E-3</v>
          </cell>
          <cell r="F489">
            <v>5.3850988405599997E-3</v>
          </cell>
          <cell r="G489">
            <v>5.541046465251E-3</v>
          </cell>
          <cell r="H489">
            <v>3.824124633045E-3</v>
          </cell>
        </row>
        <row r="490">
          <cell r="B490" t="str">
            <v>BAS3_UPRIMEWIND</v>
          </cell>
          <cell r="C490">
            <v>0.99982742521430001</v>
          </cell>
          <cell r="D490">
            <v>0.9999997750531</v>
          </cell>
          <cell r="E490">
            <v>0.96777950161939996</v>
          </cell>
          <cell r="F490">
            <v>0.99571627574819999</v>
          </cell>
          <cell r="G490">
            <v>0.9999997750531</v>
          </cell>
          <cell r="H490">
            <v>0.9921554795616</v>
          </cell>
        </row>
        <row r="491">
          <cell r="B491" t="str">
            <v>BAS3_VPRIMEWIND</v>
          </cell>
          <cell r="C491">
            <v>-7.3968230171039999E-3</v>
          </cell>
          <cell r="D491">
            <v>6.6556312558660002E-4</v>
          </cell>
          <cell r="E491">
            <v>7.8822029736700001E-4</v>
          </cell>
          <cell r="F491">
            <v>1.0285133642239999E-3</v>
          </cell>
          <cell r="G491">
            <v>6.6556312558660002E-4</v>
          </cell>
          <cell r="H491">
            <v>6.5207070969690003E-4</v>
          </cell>
        </row>
        <row r="492">
          <cell r="B492" t="str">
            <v>BAS3_WPRIMEWIND</v>
          </cell>
          <cell r="C492">
            <v>1.7041326198219998E-2</v>
          </cell>
          <cell r="D492">
            <v>-8.3183389513560003E-5</v>
          </cell>
          <cell r="E492">
            <v>0.25179796455499998</v>
          </cell>
          <cell r="F492">
            <v>-9.2455612974419996E-2</v>
          </cell>
          <cell r="G492">
            <v>-8.3183389513560003E-5</v>
          </cell>
          <cell r="H492">
            <v>0.1250083164419</v>
          </cell>
        </row>
        <row r="493">
          <cell r="B493" t="str">
            <v>BAS3_BALALPHA</v>
          </cell>
          <cell r="C493">
            <v>0.97647004906690005</v>
          </cell>
          <cell r="D493">
            <v>-4.7660582058370003E-3</v>
          </cell>
          <cell r="E493">
            <v>14.58393663683</v>
          </cell>
          <cell r="F493">
            <v>-5.3048953541959998</v>
          </cell>
          <cell r="G493">
            <v>-4.7660582058370003E-3</v>
          </cell>
          <cell r="H493">
            <v>7.1812375803290003</v>
          </cell>
        </row>
        <row r="494">
          <cell r="B494" t="str">
            <v>BAS3_BALBETA</v>
          </cell>
          <cell r="C494">
            <v>0.42381060540280002</v>
          </cell>
          <cell r="D494">
            <v>-3.8133960911040002E-2</v>
          </cell>
          <cell r="E494">
            <v>-4.5161701042110002E-2</v>
          </cell>
          <cell r="F494">
            <v>-5.8929485332500003E-2</v>
          </cell>
          <cell r="G494">
            <v>-3.8133960911040002E-2</v>
          </cell>
          <cell r="H494">
            <v>-3.7360902257349997E-2</v>
          </cell>
        </row>
        <row r="495">
          <cell r="B495" t="str">
            <v>BAS3_BALPHI</v>
          </cell>
          <cell r="C495">
            <v>5.3331997687659999E-3</v>
          </cell>
          <cell r="D495">
            <v>5.9878655866389999E-4</v>
          </cell>
          <cell r="E495">
            <v>1.8279459391920001E-3</v>
          </cell>
          <cell r="F495">
            <v>1.405736664693E-3</v>
          </cell>
          <cell r="G495">
            <v>5.9878655866389999E-4</v>
          </cell>
          <cell r="H495">
            <v>-3.1622073436949998E-2</v>
          </cell>
        </row>
        <row r="496">
          <cell r="B496" t="str">
            <v>BAS3_BODYALPHA</v>
          </cell>
          <cell r="C496">
            <v>0.97647004906690005</v>
          </cell>
          <cell r="D496">
            <v>-4.7660582058370003E-3</v>
          </cell>
          <cell r="E496">
            <v>14.58393663683</v>
          </cell>
          <cell r="F496">
            <v>-5.3048953541959998</v>
          </cell>
          <cell r="G496">
            <v>-4.7660582058370003E-3</v>
          </cell>
          <cell r="H496">
            <v>7.1812375803290003</v>
          </cell>
        </row>
        <row r="497">
          <cell r="B497" t="str">
            <v>BAS3_BODYBETA</v>
          </cell>
          <cell r="C497">
            <v>0.42381060540280002</v>
          </cell>
          <cell r="D497">
            <v>-3.8133960911040002E-2</v>
          </cell>
          <cell r="E497">
            <v>-4.5161701042110002E-2</v>
          </cell>
          <cell r="F497">
            <v>-5.8929485332500003E-2</v>
          </cell>
          <cell r="G497">
            <v>-3.8133960911040002E-2</v>
          </cell>
          <cell r="H497">
            <v>-3.7360902257349997E-2</v>
          </cell>
        </row>
        <row r="498">
          <cell r="B498" t="str">
            <v>BAS3_BODYPHI</v>
          </cell>
          <cell r="C498">
            <v>5.3331997687659999E-3</v>
          </cell>
          <cell r="D498">
            <v>5.9878655866389999E-4</v>
          </cell>
          <cell r="E498">
            <v>1.8279459391920001E-3</v>
          </cell>
          <cell r="F498">
            <v>1.405736664693E-3</v>
          </cell>
          <cell r="G498">
            <v>5.9878655866389999E-4</v>
          </cell>
          <cell r="H498">
            <v>-3.1622073436949998E-2</v>
          </cell>
        </row>
        <row r="499">
          <cell r="B499" t="str">
            <v>QA4_K180</v>
          </cell>
          <cell r="C499">
            <v>-1</v>
          </cell>
          <cell r="D499">
            <v>-1</v>
          </cell>
          <cell r="E499">
            <v>-1</v>
          </cell>
          <cell r="F499">
            <v>-1</v>
          </cell>
          <cell r="G499">
            <v>-1</v>
          </cell>
          <cell r="H499">
            <v>-1</v>
          </cell>
        </row>
        <row r="500">
          <cell r="B500" t="str">
            <v>QA4_K15_FLAG</v>
          </cell>
          <cell r="C500">
            <v>1</v>
          </cell>
          <cell r="D500">
            <v>1</v>
          </cell>
          <cell r="E500">
            <v>1</v>
          </cell>
          <cell r="F500">
            <v>1</v>
          </cell>
          <cell r="G500">
            <v>1</v>
          </cell>
          <cell r="H500">
            <v>1</v>
          </cell>
        </row>
        <row r="501">
          <cell r="B501" t="str">
            <v>QA4_K15P</v>
          </cell>
          <cell r="C501">
            <v>-4.1399999999999999E-2</v>
          </cell>
          <cell r="D501">
            <v>-4.1399999999999999E-2</v>
          </cell>
          <cell r="E501">
            <v>-4.1399999999999999E-2</v>
          </cell>
          <cell r="F501">
            <v>-4.1399999999999999E-2</v>
          </cell>
          <cell r="G501">
            <v>-4.1399999999999999E-2</v>
          </cell>
          <cell r="H501">
            <v>-4.1399999999999999E-2</v>
          </cell>
        </row>
        <row r="502">
          <cell r="B502" t="str">
            <v>QA4_K15CONST</v>
          </cell>
          <cell r="C502">
            <v>-4.1353686079390002E-2</v>
          </cell>
          <cell r="D502">
            <v>-4.1353686079390002E-2</v>
          </cell>
          <cell r="E502">
            <v>-4.1353686079390002E-2</v>
          </cell>
          <cell r="F502">
            <v>-4.1353686079390002E-2</v>
          </cell>
          <cell r="G502">
            <v>-4.1353686079390002E-2</v>
          </cell>
          <cell r="H502">
            <v>-4.1353686079390002E-2</v>
          </cell>
        </row>
        <row r="503">
          <cell r="B503" t="str">
            <v>QA4_K15</v>
          </cell>
          <cell r="C503">
            <v>-4.1399999999999999E-2</v>
          </cell>
          <cell r="D503">
            <v>-4.1399999999999999E-2</v>
          </cell>
          <cell r="E503">
            <v>-4.1399999999999999E-2</v>
          </cell>
          <cell r="F503">
            <v>-4.1399999999999999E-2</v>
          </cell>
          <cell r="G503">
            <v>-4.1399999999999999E-2</v>
          </cell>
          <cell r="H503">
            <v>-4.1399999999999999E-2</v>
          </cell>
        </row>
        <row r="504">
          <cell r="B504" t="str">
            <v>ACCEL_4_ANGLE</v>
          </cell>
          <cell r="C504">
            <v>-20.915794372560001</v>
          </cell>
          <cell r="D504">
            <v>1.0823822021480001</v>
          </cell>
          <cell r="E504">
            <v>-322.22351074220001</v>
          </cell>
          <cell r="F504">
            <v>119.6629333496</v>
          </cell>
          <cell r="G504">
            <v>1.0823822021480001</v>
          </cell>
          <cell r="H504">
            <v>-160.08483886720001</v>
          </cell>
        </row>
        <row r="505">
          <cell r="B505" t="str">
            <v>ACCEL_4_TEMP</v>
          </cell>
          <cell r="C505">
            <v>293.12896728520002</v>
          </cell>
          <cell r="D505">
            <v>300.05569458010001</v>
          </cell>
          <cell r="E505">
            <v>300.03494262700002</v>
          </cell>
          <cell r="F505">
            <v>300.02883911129999</v>
          </cell>
          <cell r="G505">
            <v>300.05569458010001</v>
          </cell>
          <cell r="H505">
            <v>294.78286743159998</v>
          </cell>
        </row>
        <row r="506">
          <cell r="B506" t="str">
            <v>QA4_TFQ</v>
          </cell>
          <cell r="C506">
            <v>0.12896728515620001</v>
          </cell>
          <cell r="D506">
            <v>7.0556945800779998</v>
          </cell>
          <cell r="E506">
            <v>7.0349426269529998</v>
          </cell>
          <cell r="F506">
            <v>7.0288391113279998</v>
          </cell>
          <cell r="G506">
            <v>7.0556945800779998</v>
          </cell>
          <cell r="H506">
            <v>1.782867431641</v>
          </cell>
        </row>
        <row r="507">
          <cell r="B507" t="str">
            <v>QA4_BIASF</v>
          </cell>
          <cell r="C507">
            <v>1.4669248371799999E-3</v>
          </cell>
          <cell r="D507">
            <v>1.484869169931E-3</v>
          </cell>
          <cell r="E507">
            <v>1.484817022408E-3</v>
          </cell>
          <cell r="F507">
            <v>1.484801683164E-3</v>
          </cell>
          <cell r="G507">
            <v>1.484869169931E-3</v>
          </cell>
          <cell r="H507">
            <v>1.4713112972409999E-3</v>
          </cell>
        </row>
        <row r="508">
          <cell r="B508" t="str">
            <v>QA4_SCALEF</v>
          </cell>
          <cell r="C508">
            <v>1.2843821023199999</v>
          </cell>
          <cell r="D508">
            <v>1.2847475559670001</v>
          </cell>
          <cell r="E508">
            <v>1.284746353374</v>
          </cell>
          <cell r="F508">
            <v>1.284745999791</v>
          </cell>
          <cell r="G508">
            <v>1.2847475559670001</v>
          </cell>
          <cell r="H508">
            <v>1.2844626784299999</v>
          </cell>
        </row>
        <row r="509">
          <cell r="B509" t="str">
            <v>QA_ANGLE_4Z</v>
          </cell>
          <cell r="C509">
            <v>1.0178923863880001</v>
          </cell>
          <cell r="D509">
            <v>3.676729334428E-2</v>
          </cell>
          <cell r="E509">
            <v>14.62503401186</v>
          </cell>
          <cell r="F509">
            <v>-5.2631908237209997</v>
          </cell>
          <cell r="G509">
            <v>3.676729334428E-2</v>
          </cell>
          <cell r="H509">
            <v>7.2502077872759996</v>
          </cell>
        </row>
        <row r="510">
          <cell r="B510" t="str">
            <v>QA_ANGLE_4</v>
          </cell>
          <cell r="C510">
            <v>0.97649238638799996</v>
          </cell>
          <cell r="D510">
            <v>-4.6327066557210004E-3</v>
          </cell>
          <cell r="E510">
            <v>14.583634011859999</v>
          </cell>
          <cell r="F510">
            <v>-5.304590823721</v>
          </cell>
          <cell r="G510">
            <v>-4.6327066557210004E-3</v>
          </cell>
          <cell r="H510">
            <v>7.2088077872760001</v>
          </cell>
        </row>
        <row r="511">
          <cell r="B511" t="str">
            <v>BAS4_DELTAA</v>
          </cell>
          <cell r="C511">
            <v>-0.11920081155539999</v>
          </cell>
          <cell r="D511">
            <v>-0.1191953416729</v>
          </cell>
          <cell r="E511">
            <v>-0.1191969045821</v>
          </cell>
          <cell r="F511">
            <v>-0.1191963575717</v>
          </cell>
          <cell r="G511">
            <v>-0.1191953416729</v>
          </cell>
          <cell r="H511">
            <v>-0.1191771026734</v>
          </cell>
        </row>
        <row r="512">
          <cell r="B512" t="str">
            <v>BAS4_DELTAB</v>
          </cell>
          <cell r="C512">
            <v>-6.5198364257270006E-2</v>
          </cell>
          <cell r="D512">
            <v>-6.520836373319E-2</v>
          </cell>
          <cell r="E512">
            <v>-6.5205506786889994E-2</v>
          </cell>
          <cell r="F512">
            <v>-6.5206506722360003E-2</v>
          </cell>
          <cell r="G512">
            <v>-6.520836373319E-2</v>
          </cell>
          <cell r="H512">
            <v>-6.5241692004889995E-2</v>
          </cell>
        </row>
        <row r="513">
          <cell r="B513" t="str">
            <v>BAS4_DELTAPHI</v>
          </cell>
          <cell r="C513">
            <v>5.401611328125E-3</v>
          </cell>
          <cell r="D513">
            <v>5.950927734375E-4</v>
          </cell>
          <cell r="E513">
            <v>1.968383789062E-3</v>
          </cell>
          <cell r="F513">
            <v>1.487731933594E-3</v>
          </cell>
          <cell r="G513">
            <v>5.950927734375E-4</v>
          </cell>
          <cell r="H513">
            <v>-1.542663574219E-2</v>
          </cell>
        </row>
        <row r="514">
          <cell r="B514" t="str">
            <v>BAS4_LAMBDA</v>
          </cell>
          <cell r="C514">
            <v>-6.8411559358610001E-5</v>
          </cell>
          <cell r="D514">
            <v>3.6937852264019998E-6</v>
          </cell>
          <cell r="E514">
            <v>-1.4043784987049999E-4</v>
          </cell>
          <cell r="F514">
            <v>-8.1995268900869999E-5</v>
          </cell>
          <cell r="G514">
            <v>3.6937852264019998E-6</v>
          </cell>
          <cell r="H514">
            <v>-1.619543769476E-2</v>
          </cell>
        </row>
        <row r="515">
          <cell r="B515" t="str">
            <v>BAS4_GAMMA</v>
          </cell>
          <cell r="C515">
            <v>-0.119035544008</v>
          </cell>
          <cell r="D515">
            <v>-0.12562401965539999</v>
          </cell>
          <cell r="E515">
            <v>-0.12299487778900001</v>
          </cell>
          <cell r="F515">
            <v>-0.1246808011904</v>
          </cell>
          <cell r="G515">
            <v>-0.12562401965539999</v>
          </cell>
          <cell r="H515">
            <v>1.166642427847</v>
          </cell>
        </row>
        <row r="516">
          <cell r="B516" t="str">
            <v>BAS4_GAMMAPR</v>
          </cell>
          <cell r="C516">
            <v>-0.119035544008</v>
          </cell>
          <cell r="D516">
            <v>-0.12562402024290001</v>
          </cell>
          <cell r="E516">
            <v>-0.1229948783037</v>
          </cell>
          <cell r="F516">
            <v>-0.12468080174100001</v>
          </cell>
          <cell r="G516">
            <v>-0.12562402024290001</v>
          </cell>
          <cell r="H516">
            <v>1.166642430444</v>
          </cell>
        </row>
        <row r="517">
          <cell r="B517" t="str">
            <v>BAS4_OMEGA</v>
          </cell>
          <cell r="C517">
            <v>4.0427836382109998E-5</v>
          </cell>
          <cell r="D517">
            <v>5.541046465251E-3</v>
          </cell>
          <cell r="E517">
            <v>5.2416124706169999E-3</v>
          </cell>
          <cell r="F517">
            <v>5.3850988405599997E-3</v>
          </cell>
          <cell r="G517">
            <v>5.541046465251E-3</v>
          </cell>
          <cell r="H517">
            <v>3.824124633045E-3</v>
          </cell>
        </row>
        <row r="518">
          <cell r="B518" t="str">
            <v>BAS4_ASTAR</v>
          </cell>
          <cell r="C518">
            <v>0.97649301766920005</v>
          </cell>
          <cell r="D518">
            <v>-4.6327091677010003E-3</v>
          </cell>
          <cell r="E518">
            <v>14.58364217458</v>
          </cell>
          <cell r="F518">
            <v>-5.3045937229910001</v>
          </cell>
          <cell r="G518">
            <v>-4.6327091677010003E-3</v>
          </cell>
          <cell r="H518">
            <v>7.2088119102660002</v>
          </cell>
        </row>
        <row r="519">
          <cell r="B519" t="str">
            <v>BAS4_THETA1</v>
          </cell>
          <cell r="C519">
            <v>-6.5146854944730007E-2</v>
          </cell>
          <cell r="D519">
            <v>-5.9666169233840001E-2</v>
          </cell>
          <cell r="E519">
            <v>-5.9959819096670003E-2</v>
          </cell>
          <cell r="F519">
            <v>-5.9818324832759999E-2</v>
          </cell>
          <cell r="G519">
            <v>-5.9666169233840001E-2</v>
          </cell>
          <cell r="H519">
            <v>-6.111698113992E-2</v>
          </cell>
        </row>
        <row r="520">
          <cell r="B520" t="str">
            <v>BAS4_UPRIMEWIND</v>
          </cell>
          <cell r="C520">
            <v>0.99982743305940003</v>
          </cell>
          <cell r="D520">
            <v>0.99999977524100003</v>
          </cell>
          <cell r="E520">
            <v>0.96778076977380001</v>
          </cell>
          <cell r="F520">
            <v>0.99571676049720004</v>
          </cell>
          <cell r="G520">
            <v>0.99999977524100003</v>
          </cell>
          <cell r="H520">
            <v>0.99209524224489998</v>
          </cell>
        </row>
        <row r="521">
          <cell r="B521" t="str">
            <v>BAS4_VPRIMEWIND</v>
          </cell>
          <cell r="C521">
            <v>-7.3967802234559997E-3</v>
          </cell>
          <cell r="D521">
            <v>6.6556853649190001E-4</v>
          </cell>
          <cell r="E521">
            <v>7.8883690559399997E-4</v>
          </cell>
          <cell r="F521">
            <v>1.0282870767979999E-3</v>
          </cell>
          <cell r="G521">
            <v>6.6556853649190001E-4</v>
          </cell>
          <cell r="H521">
            <v>6.5556400885899999E-4</v>
          </cell>
        </row>
        <row r="522">
          <cell r="B522" t="str">
            <v>BAS4_WPRIMEWIND</v>
          </cell>
          <cell r="C522">
            <v>1.704088448771E-2</v>
          </cell>
          <cell r="D522">
            <v>-8.0849066748799994E-5</v>
          </cell>
          <cell r="E522">
            <v>0.2517930884522</v>
          </cell>
          <cell r="F522">
            <v>-9.2450394756459997E-2</v>
          </cell>
          <cell r="G522">
            <v>-8.0849066748799994E-5</v>
          </cell>
          <cell r="H522">
            <v>0.12548545951930001</v>
          </cell>
        </row>
        <row r="523">
          <cell r="B523" t="str">
            <v>BAS4_BALALPHA</v>
          </cell>
          <cell r="C523">
            <v>0.97644473624200001</v>
          </cell>
          <cell r="D523">
            <v>-4.6323113333379996E-3</v>
          </cell>
          <cell r="E523">
            <v>14.583647962700001</v>
          </cell>
          <cell r="F523">
            <v>-5.3045950848989998</v>
          </cell>
          <cell r="G523">
            <v>-4.6323113333379996E-3</v>
          </cell>
          <cell r="H523">
            <v>7.2087928687050002</v>
          </cell>
        </row>
        <row r="524">
          <cell r="B524" t="str">
            <v>BAS4_BALBETA</v>
          </cell>
          <cell r="C524">
            <v>0.42380815344029998</v>
          </cell>
          <cell r="D524">
            <v>-3.813427093315E-2</v>
          </cell>
          <cell r="E524">
            <v>-4.519703010211E-2</v>
          </cell>
          <cell r="F524">
            <v>-5.8916520011170002E-2</v>
          </cell>
          <cell r="G524">
            <v>-3.813427093315E-2</v>
          </cell>
          <cell r="H524">
            <v>-3.7561053598700003E-2</v>
          </cell>
        </row>
        <row r="525">
          <cell r="B525" t="str">
            <v>BAS4_BALPHI</v>
          </cell>
          <cell r="C525">
            <v>5.3331997687659999E-3</v>
          </cell>
          <cell r="D525">
            <v>5.9878655866389999E-4</v>
          </cell>
          <cell r="E525">
            <v>1.8279459391920001E-3</v>
          </cell>
          <cell r="F525">
            <v>1.405736664693E-3</v>
          </cell>
          <cell r="G525">
            <v>5.9878655866389999E-4</v>
          </cell>
          <cell r="H525">
            <v>-3.1622073436949998E-2</v>
          </cell>
        </row>
        <row r="526">
          <cell r="B526" t="str">
            <v>BAS4_BODYALPHA</v>
          </cell>
          <cell r="C526">
            <v>0.97644473624200001</v>
          </cell>
          <cell r="D526">
            <v>-4.6323113333379996E-3</v>
          </cell>
          <cell r="E526">
            <v>14.583647962700001</v>
          </cell>
          <cell r="F526">
            <v>-5.3045950848989998</v>
          </cell>
          <cell r="G526">
            <v>-4.6323113333379996E-3</v>
          </cell>
          <cell r="H526">
            <v>7.2087928687050002</v>
          </cell>
        </row>
        <row r="527">
          <cell r="B527" t="str">
            <v>BAS4_BODYBETA</v>
          </cell>
          <cell r="C527">
            <v>0.42380815344029998</v>
          </cell>
          <cell r="D527">
            <v>-3.813427093315E-2</v>
          </cell>
          <cell r="E527">
            <v>-4.519703010211E-2</v>
          </cell>
          <cell r="F527">
            <v>-5.8916520011170002E-2</v>
          </cell>
          <cell r="G527">
            <v>-3.813427093315E-2</v>
          </cell>
          <cell r="H527">
            <v>-3.7561053598700003E-2</v>
          </cell>
        </row>
        <row r="528">
          <cell r="B528" t="str">
            <v>BAS4_BODYPHI</v>
          </cell>
          <cell r="C528">
            <v>5.3331997687659999E-3</v>
          </cell>
          <cell r="D528">
            <v>5.9878655866389999E-4</v>
          </cell>
          <cell r="E528">
            <v>1.8279459391920001E-3</v>
          </cell>
          <cell r="F528">
            <v>1.405736664693E-3</v>
          </cell>
          <cell r="G528">
            <v>5.9878655866389999E-4</v>
          </cell>
          <cell r="H528">
            <v>-3.1622073436949998E-2</v>
          </cell>
        </row>
        <row r="529">
          <cell r="B529" t="str">
            <v>BASP_DELTAA</v>
          </cell>
          <cell r="C529">
            <v>-0.11920081155539999</v>
          </cell>
          <cell r="D529">
            <v>-0.1191953416729</v>
          </cell>
          <cell r="E529">
            <v>-0.1191969045821</v>
          </cell>
          <cell r="F529">
            <v>-0.1191963575717</v>
          </cell>
          <cell r="G529">
            <v>-0.1191953416729</v>
          </cell>
          <cell r="H529">
            <v>-0.1191771026734</v>
          </cell>
        </row>
        <row r="530">
          <cell r="B530" t="str">
            <v>BASP_DELTAB</v>
          </cell>
          <cell r="C530">
            <v>-6.5198364257270006E-2</v>
          </cell>
          <cell r="D530">
            <v>-6.520836373319E-2</v>
          </cell>
          <cell r="E530">
            <v>-6.5205506786889994E-2</v>
          </cell>
          <cell r="F530">
            <v>-6.5206506722360003E-2</v>
          </cell>
          <cell r="G530">
            <v>-6.520836373319E-2</v>
          </cell>
          <cell r="H530">
            <v>-6.5241692004889995E-2</v>
          </cell>
        </row>
        <row r="531">
          <cell r="B531" t="str">
            <v>BASP_DELTAPHI</v>
          </cell>
          <cell r="C531">
            <v>5.401611328125E-3</v>
          </cell>
          <cell r="D531">
            <v>5.950927734375E-4</v>
          </cell>
          <cell r="E531">
            <v>1.968383789062E-3</v>
          </cell>
          <cell r="F531">
            <v>1.487731933594E-3</v>
          </cell>
          <cell r="G531">
            <v>5.950927734375E-4</v>
          </cell>
          <cell r="H531">
            <v>-1.542663574219E-2</v>
          </cell>
        </row>
        <row r="532">
          <cell r="B532" t="str">
            <v>BASP_LAMBDA</v>
          </cell>
          <cell r="C532">
            <v>-6.8411559358610001E-5</v>
          </cell>
          <cell r="D532">
            <v>3.6937852264019998E-6</v>
          </cell>
          <cell r="E532">
            <v>-1.4043784987049999E-4</v>
          </cell>
          <cell r="F532">
            <v>-8.1995268900869999E-5</v>
          </cell>
          <cell r="G532">
            <v>3.6937852264019998E-6</v>
          </cell>
          <cell r="H532">
            <v>-1.619543769476E-2</v>
          </cell>
        </row>
        <row r="533">
          <cell r="B533" t="str">
            <v>BASP_GAMMA</v>
          </cell>
          <cell r="C533">
            <v>-0.119035544008</v>
          </cell>
          <cell r="D533">
            <v>-0.12562401965539999</v>
          </cell>
          <cell r="E533">
            <v>-0.12299487778900001</v>
          </cell>
          <cell r="F533">
            <v>-0.1246808011904</v>
          </cell>
          <cell r="G533">
            <v>-0.12562401965539999</v>
          </cell>
          <cell r="H533">
            <v>1.166642427847</v>
          </cell>
        </row>
        <row r="534">
          <cell r="B534" t="str">
            <v>BASP_GAMMAPR</v>
          </cell>
          <cell r="C534">
            <v>-0.119035544008</v>
          </cell>
          <cell r="D534">
            <v>-0.12562402024290001</v>
          </cell>
          <cell r="E534">
            <v>-0.1229948783037</v>
          </cell>
          <cell r="F534">
            <v>-0.12468080174100001</v>
          </cell>
          <cell r="G534">
            <v>-0.12562402024290001</v>
          </cell>
          <cell r="H534">
            <v>1.166642430444</v>
          </cell>
        </row>
        <row r="535">
          <cell r="B535" t="str">
            <v>BASP_OMEGA</v>
          </cell>
          <cell r="C535">
            <v>4.0427836382109998E-5</v>
          </cell>
          <cell r="D535">
            <v>5.541046465251E-3</v>
          </cell>
          <cell r="E535">
            <v>5.2416124706169999E-3</v>
          </cell>
          <cell r="F535">
            <v>5.3850988405599997E-3</v>
          </cell>
          <cell r="G535">
            <v>5.541046465251E-3</v>
          </cell>
          <cell r="H535">
            <v>3.824124633045E-3</v>
          </cell>
        </row>
        <row r="536">
          <cell r="B536" t="str">
            <v>BASP_ASTAR</v>
          </cell>
          <cell r="C536">
            <v>0.97649301766920005</v>
          </cell>
          <cell r="D536">
            <v>-4.6327091677010003E-3</v>
          </cell>
          <cell r="E536">
            <v>14.58364217458</v>
          </cell>
          <cell r="F536">
            <v>-5.3045937229910001</v>
          </cell>
          <cell r="G536">
            <v>-4.6327091677010003E-3</v>
          </cell>
          <cell r="H536">
            <v>7.2088119102660002</v>
          </cell>
        </row>
        <row r="537">
          <cell r="B537" t="str">
            <v>BASP_THETA1</v>
          </cell>
          <cell r="C537">
            <v>-6.5146854944730007E-2</v>
          </cell>
          <cell r="D537">
            <v>-5.9666169233840001E-2</v>
          </cell>
          <cell r="E537">
            <v>-5.9959819096670003E-2</v>
          </cell>
          <cell r="F537">
            <v>-5.9818324832759999E-2</v>
          </cell>
          <cell r="G537">
            <v>-5.9666169233840001E-2</v>
          </cell>
          <cell r="H537">
            <v>-6.111698113992E-2</v>
          </cell>
        </row>
        <row r="538">
          <cell r="B538" t="str">
            <v>BASP_UPRIMEWIND</v>
          </cell>
          <cell r="C538">
            <v>0.99982743305940003</v>
          </cell>
          <cell r="D538">
            <v>0.99999977524100003</v>
          </cell>
          <cell r="E538">
            <v>0.96778076977380001</v>
          </cell>
          <cell r="F538">
            <v>0.99571676049720004</v>
          </cell>
          <cell r="G538">
            <v>0.99999977524100003</v>
          </cell>
          <cell r="H538">
            <v>0.99209524224489998</v>
          </cell>
        </row>
        <row r="539">
          <cell r="B539" t="str">
            <v>BASP_VPRIMEWIND</v>
          </cell>
          <cell r="C539">
            <v>-7.3967802234559997E-3</v>
          </cell>
          <cell r="D539">
            <v>6.6556853649190001E-4</v>
          </cell>
          <cell r="E539">
            <v>7.8883690559399997E-4</v>
          </cell>
          <cell r="F539">
            <v>1.0282870767979999E-3</v>
          </cell>
          <cell r="G539">
            <v>6.6556853649190001E-4</v>
          </cell>
          <cell r="H539">
            <v>6.5556400885899999E-4</v>
          </cell>
        </row>
        <row r="540">
          <cell r="B540" t="str">
            <v>BASP_WPRIMEWIND</v>
          </cell>
          <cell r="C540">
            <v>1.704088448771E-2</v>
          </cell>
          <cell r="D540">
            <v>-8.0849066748799994E-5</v>
          </cell>
          <cell r="E540">
            <v>0.2517930884522</v>
          </cell>
          <cell r="F540">
            <v>-9.2450394756459997E-2</v>
          </cell>
          <cell r="G540">
            <v>-8.0849066748799994E-5</v>
          </cell>
          <cell r="H540">
            <v>0.12548545951930001</v>
          </cell>
        </row>
        <row r="541">
          <cell r="B541" t="str">
            <v>BASP_BALALPHA</v>
          </cell>
          <cell r="C541">
            <v>0.97644473624200001</v>
          </cell>
          <cell r="D541">
            <v>-4.6323113333379996E-3</v>
          </cell>
          <cell r="E541">
            <v>14.583647962700001</v>
          </cell>
          <cell r="F541">
            <v>-5.3045950848989998</v>
          </cell>
          <cell r="G541">
            <v>-4.6323113333379996E-3</v>
          </cell>
          <cell r="H541">
            <v>7.2087928687050002</v>
          </cell>
        </row>
        <row r="542">
          <cell r="B542" t="str">
            <v>BASP_BALBETA</v>
          </cell>
          <cell r="C542">
            <v>0.42380815344029998</v>
          </cell>
          <cell r="D542">
            <v>-3.813427093315E-2</v>
          </cell>
          <cell r="E542">
            <v>-4.519703010211E-2</v>
          </cell>
          <cell r="F542">
            <v>-5.8916520011170002E-2</v>
          </cell>
          <cell r="G542">
            <v>-3.813427093315E-2</v>
          </cell>
          <cell r="H542">
            <v>-3.7561053598700003E-2</v>
          </cell>
        </row>
        <row r="543">
          <cell r="B543" t="str">
            <v>BASP_BALPHI</v>
          </cell>
          <cell r="C543">
            <v>5.3331997687659999E-3</v>
          </cell>
          <cell r="D543">
            <v>5.9878655866389999E-4</v>
          </cell>
          <cell r="E543">
            <v>1.8279459391920001E-3</v>
          </cell>
          <cell r="F543">
            <v>1.405736664693E-3</v>
          </cell>
          <cell r="G543">
            <v>5.9878655866389999E-4</v>
          </cell>
          <cell r="H543">
            <v>-3.1622073436949998E-2</v>
          </cell>
        </row>
        <row r="544">
          <cell r="B544" t="str">
            <v>UNCS0_BODYALPHA</v>
          </cell>
          <cell r="C544">
            <v>0.97652414129559995</v>
          </cell>
          <cell r="D544">
            <v>-2.588441246615E-3</v>
          </cell>
          <cell r="E544">
            <v>14.583366120020001</v>
          </cell>
          <cell r="F544">
            <v>-5.3019068925930002</v>
          </cell>
          <cell r="G544">
            <v>-2.588441246615E-3</v>
          </cell>
          <cell r="H544">
            <v>7.1972990433239996</v>
          </cell>
        </row>
        <row r="545">
          <cell r="B545" t="str">
            <v>UNCS_BODYALPHA</v>
          </cell>
          <cell r="C545">
            <v>0.97644473624200001</v>
          </cell>
          <cell r="D545">
            <v>-4.6323113333379996E-3</v>
          </cell>
          <cell r="E545">
            <v>14.583647962700001</v>
          </cell>
          <cell r="F545">
            <v>-5.3045950848989998</v>
          </cell>
          <cell r="G545">
            <v>-4.6323113333379996E-3</v>
          </cell>
          <cell r="H545">
            <v>7.2087928687050002</v>
          </cell>
        </row>
        <row r="546">
          <cell r="B546" t="str">
            <v>CS1_BODYALPHA</v>
          </cell>
          <cell r="C546">
            <v>0.97644473624200001</v>
          </cell>
          <cell r="D546">
            <v>-4.6323113333379996E-3</v>
          </cell>
          <cell r="E546">
            <v>14.583647962700001</v>
          </cell>
          <cell r="F546">
            <v>-5.3045950848989998</v>
          </cell>
          <cell r="G546">
            <v>-4.6323113333379996E-3</v>
          </cell>
          <cell r="H546">
            <v>7.2087928687050002</v>
          </cell>
        </row>
        <row r="547">
          <cell r="B547" t="str">
            <v>CS2_BODYALPHA</v>
          </cell>
          <cell r="C547">
            <v>0.97644473624200001</v>
          </cell>
          <cell r="D547">
            <v>-4.6323113333379996E-3</v>
          </cell>
          <cell r="E547">
            <v>14.583647962700001</v>
          </cell>
          <cell r="F547">
            <v>-5.3045950848989998</v>
          </cell>
          <cell r="G547">
            <v>-4.6323113333379996E-3</v>
          </cell>
          <cell r="H547">
            <v>7.2087928687050002</v>
          </cell>
        </row>
        <row r="548">
          <cell r="B548" t="str">
            <v>CS3_BODYALPHA</v>
          </cell>
          <cell r="C548">
            <v>0.97646727526080002</v>
          </cell>
          <cell r="D548">
            <v>-4.526971544244E-3</v>
          </cell>
          <cell r="E548">
            <v>14.58407285705</v>
          </cell>
          <cell r="F548">
            <v>-5.3037689143210001</v>
          </cell>
          <cell r="G548">
            <v>-4.526971544244E-3</v>
          </cell>
          <cell r="H548">
            <v>7.183156138627</v>
          </cell>
        </row>
        <row r="549">
          <cell r="B549" t="str">
            <v>CS4_BODYALPHA</v>
          </cell>
          <cell r="C549">
            <v>0.97646727526080002</v>
          </cell>
          <cell r="D549">
            <v>-4.526971544244E-3</v>
          </cell>
          <cell r="E549">
            <v>14.58407285705</v>
          </cell>
          <cell r="F549">
            <v>-5.3037689143210001</v>
          </cell>
          <cell r="G549">
            <v>-4.526971544244E-3</v>
          </cell>
          <cell r="H549">
            <v>7.183156138627</v>
          </cell>
        </row>
        <row r="550">
          <cell r="B550" t="str">
            <v>UNCS0BALCORR_A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</row>
        <row r="551">
          <cell r="B551" t="str">
            <v>UNCS0BALCORR_S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</row>
        <row r="552">
          <cell r="B552" t="str">
            <v>UNCS0BALCORR_N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</row>
        <row r="553">
          <cell r="B553" t="str">
            <v>UNCS0BALCORR_RM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</row>
        <row r="554">
          <cell r="B554" t="str">
            <v>UNCS0BALCORR_PM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</row>
        <row r="555">
          <cell r="B555" t="str">
            <v>UNCS0BALCORR_YM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</row>
        <row r="556">
          <cell r="B556" t="str">
            <v>UNCS0BAL_A</v>
          </cell>
          <cell r="C556">
            <v>-9.4429719833430004E-3</v>
          </cell>
          <cell r="D556">
            <v>-2.0634177882759999</v>
          </cell>
          <cell r="E556">
            <v>-5.3981867893940001E-2</v>
          </cell>
          <cell r="F556">
            <v>5.5226821878060002E-2</v>
          </cell>
          <cell r="G556">
            <v>-2.0634177882759999</v>
          </cell>
          <cell r="H556">
            <v>11.5880617115</v>
          </cell>
        </row>
        <row r="557">
          <cell r="B557" t="str">
            <v>UNCS0BAL_S</v>
          </cell>
          <cell r="C557">
            <v>-5.064042478927E-2</v>
          </cell>
          <cell r="D557">
            <v>-1.0533410170949999</v>
          </cell>
          <cell r="E557">
            <v>-3.3149048334590002E-2</v>
          </cell>
          <cell r="F557">
            <v>5.694035504772E-2</v>
          </cell>
          <cell r="G557">
            <v>-1.0533410170949999</v>
          </cell>
          <cell r="H557">
            <v>-23.43911929263</v>
          </cell>
        </row>
        <row r="558">
          <cell r="B558" t="str">
            <v>UNCS0BAL_N</v>
          </cell>
          <cell r="C558">
            <v>-1.4720821157539999E-3</v>
          </cell>
          <cell r="D558">
            <v>-0.86986527908279998</v>
          </cell>
          <cell r="E558">
            <v>0.26648437860320001</v>
          </cell>
          <cell r="F558">
            <v>-0.37496016017459999</v>
          </cell>
          <cell r="G558">
            <v>-0.86986527908279998</v>
          </cell>
          <cell r="H558">
            <v>3416.6558512840002</v>
          </cell>
        </row>
        <row r="559">
          <cell r="B559" t="str">
            <v>UNCS0BAL_RM</v>
          </cell>
          <cell r="C559">
            <v>-0.27495502334560001</v>
          </cell>
          <cell r="D559">
            <v>1.4845806946670001E-2</v>
          </cell>
          <cell r="E559">
            <v>-0.19857784575359999</v>
          </cell>
          <cell r="F559">
            <v>-0.2959288777679</v>
          </cell>
          <cell r="G559">
            <v>1.4845806946670001E-2</v>
          </cell>
          <cell r="H559">
            <v>-65.074572719239995</v>
          </cell>
        </row>
        <row r="560">
          <cell r="B560" t="str">
            <v>UNCS0BAL_PM</v>
          </cell>
          <cell r="C560">
            <v>-0.35729924778470001</v>
          </cell>
          <cell r="D560">
            <v>-2.4469309704960001</v>
          </cell>
          <cell r="E560">
            <v>-1.429353295826</v>
          </cell>
          <cell r="F560">
            <v>0</v>
          </cell>
          <cell r="G560">
            <v>-2.4469309704960001</v>
          </cell>
          <cell r="H560">
            <v>-2074.353166589</v>
          </cell>
        </row>
        <row r="561">
          <cell r="B561" t="str">
            <v>UNCS0BAL_YM</v>
          </cell>
          <cell r="C561">
            <v>-4.7434095554860001E-2</v>
          </cell>
          <cell r="D561">
            <v>-3.1714301244400001</v>
          </cell>
          <cell r="E561">
            <v>0.49433634384280001</v>
          </cell>
          <cell r="F561">
            <v>0.3118387439775</v>
          </cell>
          <cell r="G561">
            <v>-3.1714301244400001</v>
          </cell>
          <cell r="H561">
            <v>283.87487843600002</v>
          </cell>
        </row>
        <row r="562">
          <cell r="B562" t="str">
            <v>UNCS0BAL_NTOA</v>
          </cell>
          <cell r="C562">
            <v>0.1558918228658</v>
          </cell>
          <cell r="D562">
            <v>0.42156527099129998</v>
          </cell>
          <cell r="E562">
            <v>-4.9365534947179999</v>
          </cell>
          <cell r="F562">
            <v>-6.7894575031400004</v>
          </cell>
          <cell r="G562">
            <v>0.42156527099129998</v>
          </cell>
          <cell r="H562">
            <v>294.84273870359999</v>
          </cell>
        </row>
        <row r="563">
          <cell r="B563" t="str">
            <v>UNCS0BAL_CA</v>
          </cell>
          <cell r="C563">
            <v>-1.365487181379E-5</v>
          </cell>
          <cell r="D563">
            <v>-2.9837751765989999E-3</v>
          </cell>
          <cell r="E563">
            <v>-7.8059692188139996E-5</v>
          </cell>
          <cell r="F563">
            <v>7.9859939726439997E-5</v>
          </cell>
          <cell r="G563">
            <v>-2.9837751765989999E-3</v>
          </cell>
          <cell r="H563">
            <v>3.0849330331249999E-3</v>
          </cell>
        </row>
        <row r="564">
          <cell r="B564" t="str">
            <v>UNCS0BAL_CS</v>
          </cell>
          <cell r="C564">
            <v>-7.3227847155890003E-5</v>
          </cell>
          <cell r="D564">
            <v>-1.523168403975E-3</v>
          </cell>
          <cell r="E564">
            <v>-4.7934697524950003E-5</v>
          </cell>
          <cell r="F564">
            <v>8.2337769356949996E-5</v>
          </cell>
          <cell r="G564">
            <v>-1.523168403975E-3</v>
          </cell>
          <cell r="H564">
            <v>-6.2398799016950002E-3</v>
          </cell>
        </row>
        <row r="565">
          <cell r="B565" t="str">
            <v>UNCS0BAL_CN</v>
          </cell>
          <cell r="C565">
            <v>-2.1286828580510002E-6</v>
          </cell>
          <cell r="D565">
            <v>-1.2578559909000001E-3</v>
          </cell>
          <cell r="E565">
            <v>3.8534584626789999E-4</v>
          </cell>
          <cell r="F565">
            <v>-5.4220566697599996E-4</v>
          </cell>
          <cell r="G565">
            <v>-1.2578559909000001E-3</v>
          </cell>
          <cell r="H565">
            <v>0.90957010420359996</v>
          </cell>
        </row>
        <row r="566">
          <cell r="B566" t="str">
            <v>UNCS0BAL_CRM</v>
          </cell>
          <cell r="C566">
            <v>-5.0398618134909997E-6</v>
          </cell>
          <cell r="D566">
            <v>2.721201984623E-7</v>
          </cell>
          <cell r="E566">
            <v>-3.639885860754E-6</v>
          </cell>
          <cell r="F566">
            <v>-5.424307701035E-6</v>
          </cell>
          <cell r="G566">
            <v>2.721201984623E-7</v>
          </cell>
          <cell r="H566">
            <v>-2.1959594218849999E-4</v>
          </cell>
        </row>
        <row r="567">
          <cell r="B567" t="str">
            <v>UNCS0BAL_CPM</v>
          </cell>
          <cell r="C567">
            <v>-5.4935392065960001E-5</v>
          </cell>
          <cell r="D567">
            <v>-3.7621996983190002E-4</v>
          </cell>
          <cell r="E567">
            <v>-2.1976560038620001E-4</v>
          </cell>
          <cell r="F567">
            <v>0</v>
          </cell>
          <cell r="G567">
            <v>-3.7621996983190002E-4</v>
          </cell>
          <cell r="H567">
            <v>-5.8716321575770003E-2</v>
          </cell>
        </row>
        <row r="568">
          <cell r="B568" t="str">
            <v>UNCS0BAL_CYM</v>
          </cell>
          <cell r="C568">
            <v>-8.6945597114600005E-7</v>
          </cell>
          <cell r="D568">
            <v>-5.8131578699079999E-5</v>
          </cell>
          <cell r="E568">
            <v>9.0610705417899998E-6</v>
          </cell>
          <cell r="F568">
            <v>5.7159318590229997E-6</v>
          </cell>
          <cell r="G568">
            <v>-5.8131578699079999E-5</v>
          </cell>
          <cell r="H568">
            <v>9.5794361436299998E-4</v>
          </cell>
        </row>
        <row r="569">
          <cell r="B569" t="str">
            <v>UNCS0BAL_CNSQR</v>
          </cell>
          <cell r="C569">
            <v>4.531290710161E-12</v>
          </cell>
          <cell r="D569">
            <v>1.582201693843E-6</v>
          </cell>
          <cell r="E569">
            <v>1.4849142123589999E-7</v>
          </cell>
          <cell r="F569">
            <v>2.9398698530090001E-7</v>
          </cell>
          <cell r="G569">
            <v>1.582201693843E-6</v>
          </cell>
          <cell r="H569">
            <v>0.82731777446090005</v>
          </cell>
        </row>
        <row r="570">
          <cell r="B570" t="str">
            <v>UNCS0BAL_XYCP</v>
          </cell>
          <cell r="C570">
            <v>1.187329690705E-2</v>
          </cell>
          <cell r="D570">
            <v>3.8164905828790001E-2</v>
          </cell>
          <cell r="E570">
            <v>-0.18902947154460001</v>
          </cell>
          <cell r="F570">
            <v>6.9420533294299994E-2</v>
          </cell>
          <cell r="G570">
            <v>3.8164905828790001E-2</v>
          </cell>
          <cell r="H570">
            <v>-0.1535195595836</v>
          </cell>
        </row>
        <row r="571">
          <cell r="B571" t="str">
            <v>UNCS0BAL_XZCP</v>
          </cell>
          <cell r="C571">
            <v>25.807222460679998</v>
          </cell>
          <cell r="D571">
            <v>0.2990962181313</v>
          </cell>
          <cell r="E571">
            <v>-0.57030743295840003</v>
          </cell>
          <cell r="F571">
            <v>0</v>
          </cell>
          <cell r="G571">
            <v>0.2990962181313</v>
          </cell>
          <cell r="H571">
            <v>-6.4553926414699994E-2</v>
          </cell>
        </row>
        <row r="572">
          <cell r="B572" t="str">
            <v>UNCS0UBOD_A</v>
          </cell>
          <cell r="C572">
            <v>-9.4429719833430004E-3</v>
          </cell>
          <cell r="D572">
            <v>-2.0634177882759999</v>
          </cell>
          <cell r="E572">
            <v>-5.3981867893940001E-2</v>
          </cell>
          <cell r="F572">
            <v>5.5226821878060002E-2</v>
          </cell>
          <cell r="G572">
            <v>-2.0634177882759999</v>
          </cell>
          <cell r="H572">
            <v>11.5880617115</v>
          </cell>
        </row>
        <row r="573">
          <cell r="B573" t="str">
            <v>UNCS0UBOD_S</v>
          </cell>
          <cell r="C573">
            <v>-5.064042478927E-2</v>
          </cell>
          <cell r="D573">
            <v>-1.0533410170949999</v>
          </cell>
          <cell r="E573">
            <v>-3.3149048334590002E-2</v>
          </cell>
          <cell r="F573">
            <v>5.694035504772E-2</v>
          </cell>
          <cell r="G573">
            <v>-1.0533410170949999</v>
          </cell>
          <cell r="H573">
            <v>-23.43911929263</v>
          </cell>
        </row>
        <row r="574">
          <cell r="B574" t="str">
            <v>UNCS0UBOD_N</v>
          </cell>
          <cell r="C574">
            <v>-1.4720821157539999E-3</v>
          </cell>
          <cell r="D574">
            <v>-0.86986527908279998</v>
          </cell>
          <cell r="E574">
            <v>0.26648437860320001</v>
          </cell>
          <cell r="F574">
            <v>-0.37496016017459999</v>
          </cell>
          <cell r="G574">
            <v>-0.86986527908279998</v>
          </cell>
          <cell r="H574">
            <v>3416.6558512840002</v>
          </cell>
        </row>
        <row r="575">
          <cell r="B575" t="str">
            <v>UNCS0UBOD_RM</v>
          </cell>
          <cell r="C575">
            <v>-0.3338498373755</v>
          </cell>
          <cell r="D575">
            <v>-1.2101897959350001</v>
          </cell>
          <cell r="E575">
            <v>-0.23713018896669999</v>
          </cell>
          <cell r="F575">
            <v>-0.22970724484739999</v>
          </cell>
          <cell r="G575">
            <v>-1.2101897959350001</v>
          </cell>
          <cell r="H575">
            <v>-92.334268456570001</v>
          </cell>
        </row>
        <row r="576">
          <cell r="B576" t="str">
            <v>UNCS0UBOD_PM</v>
          </cell>
          <cell r="C576">
            <v>-0.36697715944670001</v>
          </cell>
          <cell r="D576">
            <v>-4.0759852209930001</v>
          </cell>
          <cell r="E576">
            <v>-1.728239367629</v>
          </cell>
          <cell r="F576">
            <v>0.3964434957588</v>
          </cell>
          <cell r="G576">
            <v>-4.0759852209930001</v>
          </cell>
          <cell r="H576">
            <v>-5088.0333350560004</v>
          </cell>
        </row>
        <row r="577">
          <cell r="B577" t="str">
            <v>UNCS0UBOD_YM</v>
          </cell>
          <cell r="C577">
            <v>-2.566679191564E-3</v>
          </cell>
          <cell r="D577">
            <v>-2.2381699832940001</v>
          </cell>
          <cell r="E577">
            <v>0.52370640066719998</v>
          </cell>
          <cell r="F577">
            <v>0.26138958940520002</v>
          </cell>
          <cell r="G577">
            <v>-2.2381699832940001</v>
          </cell>
          <cell r="H577">
            <v>304.6419381293</v>
          </cell>
        </row>
        <row r="578">
          <cell r="B578" t="str">
            <v>UNCS0BODCORR_A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</row>
        <row r="579">
          <cell r="B579" t="str">
            <v>UNCS0BODCORR_S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</row>
        <row r="580">
          <cell r="B580" t="str">
            <v>UNCS0BODCORR_N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</row>
        <row r="581">
          <cell r="B581" t="str">
            <v>UNCS0BODCORR_RM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</row>
        <row r="582">
          <cell r="B582" t="str">
            <v>UNCS0BODCORR_PM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</row>
        <row r="583">
          <cell r="B583" t="str">
            <v>UNCS0BODCORR_YM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</row>
        <row r="584">
          <cell r="B584" t="str">
            <v>UNCS0BOD_N</v>
          </cell>
          <cell r="C584">
            <v>-1.4720821157539999E-3</v>
          </cell>
          <cell r="D584">
            <v>-0.86986527908279998</v>
          </cell>
          <cell r="E584">
            <v>0.26648437860320001</v>
          </cell>
          <cell r="F584">
            <v>-0.37496016017459999</v>
          </cell>
          <cell r="G584">
            <v>-0.86986527908279998</v>
          </cell>
          <cell r="H584">
            <v>3416.6558512840002</v>
          </cell>
        </row>
        <row r="585">
          <cell r="B585" t="str">
            <v>UNCS0BOD_PM</v>
          </cell>
          <cell r="C585">
            <v>-0.36697715944670001</v>
          </cell>
          <cell r="D585">
            <v>-4.0759852209930001</v>
          </cell>
          <cell r="E585">
            <v>-1.728239367629</v>
          </cell>
          <cell r="F585">
            <v>0.3964434957588</v>
          </cell>
          <cell r="G585">
            <v>-4.0759852209930001</v>
          </cell>
          <cell r="H585">
            <v>-5088.0333350560004</v>
          </cell>
        </row>
        <row r="586">
          <cell r="B586" t="str">
            <v>UNCS0BOD_S</v>
          </cell>
          <cell r="C586">
            <v>-5.064042478927E-2</v>
          </cell>
          <cell r="D586">
            <v>-1.0533410170949999</v>
          </cell>
          <cell r="E586">
            <v>-3.3149048334590002E-2</v>
          </cell>
          <cell r="F586">
            <v>5.694035504772E-2</v>
          </cell>
          <cell r="G586">
            <v>-1.0533410170949999</v>
          </cell>
          <cell r="H586">
            <v>-23.43911929263</v>
          </cell>
        </row>
        <row r="587">
          <cell r="B587" t="str">
            <v>UNCS0BOD_YM</v>
          </cell>
          <cell r="C587">
            <v>-2.566679191564E-3</v>
          </cell>
          <cell r="D587">
            <v>-2.2381699832940001</v>
          </cell>
          <cell r="E587">
            <v>0.52370640066719998</v>
          </cell>
          <cell r="F587">
            <v>0.26138958940520002</v>
          </cell>
          <cell r="G587">
            <v>-2.2381699832940001</v>
          </cell>
          <cell r="H587">
            <v>304.6419381293</v>
          </cell>
        </row>
        <row r="588">
          <cell r="B588" t="str">
            <v>UNCS0BOD_RM</v>
          </cell>
          <cell r="C588">
            <v>-0.3338498373755</v>
          </cell>
          <cell r="D588">
            <v>-1.2101897959350001</v>
          </cell>
          <cell r="E588">
            <v>-0.23713018896669999</v>
          </cell>
          <cell r="F588">
            <v>-0.22970724484739999</v>
          </cell>
          <cell r="G588">
            <v>-1.2101897959350001</v>
          </cell>
          <cell r="H588">
            <v>-92.334268456570001</v>
          </cell>
        </row>
        <row r="589">
          <cell r="B589" t="str">
            <v>UNCS0BOD_A</v>
          </cell>
          <cell r="C589">
            <v>-9.4429719833430004E-3</v>
          </cell>
          <cell r="D589">
            <v>-2.0634177882759999</v>
          </cell>
          <cell r="E589">
            <v>-5.3981867893940001E-2</v>
          </cell>
          <cell r="F589">
            <v>5.5226821878060002E-2</v>
          </cell>
          <cell r="G589">
            <v>-2.0634177882759999</v>
          </cell>
          <cell r="H589">
            <v>11.5880617115</v>
          </cell>
        </row>
        <row r="590">
          <cell r="B590" t="str">
            <v>UNCS0BOD_NTOA</v>
          </cell>
          <cell r="C590">
            <v>0.1558918228658</v>
          </cell>
          <cell r="D590">
            <v>0.42156527099129998</v>
          </cell>
          <cell r="E590">
            <v>-4.9365534947179999</v>
          </cell>
          <cell r="F590">
            <v>-6.7894575031400004</v>
          </cell>
          <cell r="G590">
            <v>0.42156527099129998</v>
          </cell>
          <cell r="H590">
            <v>294.84273870359999</v>
          </cell>
        </row>
        <row r="591">
          <cell r="B591" t="str">
            <v>UNCS0BOD_CA</v>
          </cell>
          <cell r="C591">
            <v>-1.365487181379E-5</v>
          </cell>
          <cell r="D591">
            <v>-2.9837751765989999E-3</v>
          </cell>
          <cell r="E591">
            <v>-7.8059692188139996E-5</v>
          </cell>
          <cell r="F591">
            <v>7.9859939726439997E-5</v>
          </cell>
          <cell r="G591">
            <v>-2.9837751765989999E-3</v>
          </cell>
          <cell r="H591">
            <v>3.0849330331249999E-3</v>
          </cell>
        </row>
        <row r="592">
          <cell r="B592" t="str">
            <v>UNCS0BOD_CS</v>
          </cell>
          <cell r="C592">
            <v>-7.3227847155890003E-5</v>
          </cell>
          <cell r="D592">
            <v>-1.523168403975E-3</v>
          </cell>
          <cell r="E592">
            <v>-4.7934697524950003E-5</v>
          </cell>
          <cell r="F592">
            <v>8.2337769356949996E-5</v>
          </cell>
          <cell r="G592">
            <v>-1.523168403975E-3</v>
          </cell>
          <cell r="H592">
            <v>-6.2398799016950002E-3</v>
          </cell>
        </row>
        <row r="593">
          <cell r="B593" t="str">
            <v>UNCS0BOD_CN</v>
          </cell>
          <cell r="C593">
            <v>-2.1286828580510002E-6</v>
          </cell>
          <cell r="D593">
            <v>-1.2578559909000001E-3</v>
          </cell>
          <cell r="E593">
            <v>3.8534584626789999E-4</v>
          </cell>
          <cell r="F593">
            <v>-5.4220566697599996E-4</v>
          </cell>
          <cell r="G593">
            <v>-1.2578559909000001E-3</v>
          </cell>
          <cell r="H593">
            <v>0.90957010420359996</v>
          </cell>
        </row>
        <row r="594">
          <cell r="B594" t="str">
            <v>UNCS0BOD_CRM</v>
          </cell>
          <cell r="C594">
            <v>-6.1193900964449996E-6</v>
          </cell>
          <cell r="D594">
            <v>-2.218249830607E-5</v>
          </cell>
          <cell r="E594">
            <v>-4.3465413712310003E-6</v>
          </cell>
          <cell r="F594">
            <v>-4.2104805269679999E-6</v>
          </cell>
          <cell r="G594">
            <v>-2.218249830607E-5</v>
          </cell>
          <cell r="H594">
            <v>-3.115845380266E-4</v>
          </cell>
        </row>
        <row r="595">
          <cell r="B595" t="str">
            <v>UNCS0BOD_CPM</v>
          </cell>
          <cell r="C595">
            <v>-5.642338812201E-5</v>
          </cell>
          <cell r="D595">
            <v>-6.2668994563699996E-4</v>
          </cell>
          <cell r="E595">
            <v>-2.6571986320469997E-4</v>
          </cell>
          <cell r="F595">
            <v>6.0953889510110003E-5</v>
          </cell>
          <cell r="G595">
            <v>-6.2668994563699996E-4</v>
          </cell>
          <cell r="H595">
            <v>-0.14402108874290001</v>
          </cell>
        </row>
        <row r="596">
          <cell r="B596" t="str">
            <v>UNCS0BOD_CYM</v>
          </cell>
          <cell r="C596">
            <v>-4.70466343464E-8</v>
          </cell>
          <cell r="D596">
            <v>-4.1025136742920001E-5</v>
          </cell>
          <cell r="E596">
            <v>9.5994168722140005E-6</v>
          </cell>
          <cell r="F596">
            <v>4.7912105553049999E-6</v>
          </cell>
          <cell r="G596">
            <v>-4.1025136742920001E-5</v>
          </cell>
          <cell r="H596">
            <v>1.0280226306250001E-3</v>
          </cell>
        </row>
        <row r="597">
          <cell r="B597" t="str">
            <v>UNCS0BOD_CNSQR</v>
          </cell>
          <cell r="C597">
            <v>4.531290710161E-12</v>
          </cell>
          <cell r="D597">
            <v>1.582201693843E-6</v>
          </cell>
          <cell r="E597">
            <v>1.4849142123589999E-7</v>
          </cell>
          <cell r="F597">
            <v>2.9398698530090001E-7</v>
          </cell>
          <cell r="G597">
            <v>1.582201693843E-6</v>
          </cell>
          <cell r="H597">
            <v>0.82731777446090005</v>
          </cell>
        </row>
        <row r="598">
          <cell r="B598" t="str">
            <v>UNCS0BOD_XYCP</v>
          </cell>
          <cell r="C598">
            <v>6.4246917222949998E-4</v>
          </cell>
          <cell r="D598">
            <v>2.6934078093969999E-2</v>
          </cell>
          <cell r="E598">
            <v>-0.20026029927940001</v>
          </cell>
          <cell r="F598">
            <v>5.8189705559479998E-2</v>
          </cell>
          <cell r="G598">
            <v>2.6934078093969999E-2</v>
          </cell>
          <cell r="H598">
            <v>-0.1647503873185</v>
          </cell>
        </row>
        <row r="599">
          <cell r="B599" t="str">
            <v>UNCS0BOD_XZCP</v>
          </cell>
          <cell r="C599">
            <v>26.50624441711</v>
          </cell>
          <cell r="D599">
            <v>0.49822074241480002</v>
          </cell>
          <cell r="E599">
            <v>-0.68956202792440002</v>
          </cell>
          <cell r="F599">
            <v>-0.1124183925448</v>
          </cell>
          <cell r="G599">
            <v>0.49822074241480002</v>
          </cell>
          <cell r="H599">
            <v>-0.15833973442759999</v>
          </cell>
        </row>
        <row r="600">
          <cell r="B600" t="str">
            <v>UNCS0USTAB_D</v>
          </cell>
          <cell r="C600">
            <v>-9.4666888125789998E-3</v>
          </cell>
          <cell r="D600">
            <v>-2.0633784884209998</v>
          </cell>
          <cell r="E600">
            <v>1.485498018493E-2</v>
          </cell>
          <cell r="F600">
            <v>8.9638256884959994E-2</v>
          </cell>
          <cell r="G600">
            <v>-2.0633784884209998</v>
          </cell>
          <cell r="H600">
            <v>439.55748704749999</v>
          </cell>
        </row>
        <row r="601">
          <cell r="B601" t="str">
            <v>UNCS0USTAB_S</v>
          </cell>
          <cell r="C601">
            <v>-5.064042478927E-2</v>
          </cell>
          <cell r="D601">
            <v>-1.0533410170949999</v>
          </cell>
          <cell r="E601">
            <v>-3.3149048334590002E-2</v>
          </cell>
          <cell r="F601">
            <v>5.694035504772E-2</v>
          </cell>
          <cell r="G601">
            <v>-1.0533410170949999</v>
          </cell>
          <cell r="H601">
            <v>-23.43911929263</v>
          </cell>
        </row>
        <row r="602">
          <cell r="B602" t="str">
            <v>UNCS0USTAB_L</v>
          </cell>
          <cell r="C602">
            <v>-1.310934231569E-3</v>
          </cell>
          <cell r="D602">
            <v>-0.8699584968538</v>
          </cell>
          <cell r="E602">
            <v>0.27149087584030002</v>
          </cell>
          <cell r="F602">
            <v>-0.36825277524479999</v>
          </cell>
          <cell r="G602">
            <v>-0.8699584968538</v>
          </cell>
          <cell r="H602">
            <v>3388.282854909</v>
          </cell>
        </row>
        <row r="603">
          <cell r="B603" t="str">
            <v>UNCS0USTAB_RM</v>
          </cell>
          <cell r="C603">
            <v>-0.33384509293679998</v>
          </cell>
          <cell r="D603">
            <v>-1.2100886812930001</v>
          </cell>
          <cell r="E603">
            <v>-9.7627201983069997E-2</v>
          </cell>
          <cell r="F603">
            <v>-0.25287784291679999</v>
          </cell>
          <cell r="G603">
            <v>-1.2100886812930001</v>
          </cell>
          <cell r="H603">
            <v>-53.439219222390001</v>
          </cell>
        </row>
        <row r="604">
          <cell r="B604" t="str">
            <v>UNCS0USTAB_PM</v>
          </cell>
          <cell r="C604">
            <v>-0.36697715944670001</v>
          </cell>
          <cell r="D604">
            <v>-4.0759852209930001</v>
          </cell>
          <cell r="E604">
            <v>-1.728239367629</v>
          </cell>
          <cell r="F604">
            <v>0.3964434957588</v>
          </cell>
          <cell r="G604">
            <v>-4.0759852209930001</v>
          </cell>
          <cell r="H604">
            <v>-5088.0333350560004</v>
          </cell>
        </row>
        <row r="605">
          <cell r="B605" t="str">
            <v>UNCS0USTAB_YM</v>
          </cell>
          <cell r="C605">
            <v>3.1234083495150001E-3</v>
          </cell>
          <cell r="D605">
            <v>-2.238224653539</v>
          </cell>
          <cell r="E605">
            <v>0.56654042225790002</v>
          </cell>
          <cell r="F605">
            <v>0.2390454608366</v>
          </cell>
          <cell r="G605">
            <v>-2.238224653539</v>
          </cell>
          <cell r="H605">
            <v>313.80977908199998</v>
          </cell>
        </row>
        <row r="606">
          <cell r="B606" t="str">
            <v>UNCS0STABCORR_D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</row>
        <row r="607">
          <cell r="B607" t="str">
            <v>UNCS0STABCORR_S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</row>
        <row r="608">
          <cell r="B608" t="str">
            <v>UNCS0STABCORR_L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</row>
        <row r="609">
          <cell r="B609" t="str">
            <v>UNCS0STABCORR_RM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</row>
        <row r="610">
          <cell r="B610" t="str">
            <v>UNCS0STABCORR_PM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</row>
        <row r="611">
          <cell r="B611" t="str">
            <v>UNCS0STABCORR_YM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</row>
        <row r="612">
          <cell r="B612" t="str">
            <v>UNCS0STAB_D</v>
          </cell>
          <cell r="C612">
            <v>-9.4666888125789998E-3</v>
          </cell>
          <cell r="D612">
            <v>-2.0633784884209998</v>
          </cell>
          <cell r="E612">
            <v>1.485498018493E-2</v>
          </cell>
          <cell r="F612">
            <v>8.9638256884959994E-2</v>
          </cell>
          <cell r="G612">
            <v>-2.0633784884209998</v>
          </cell>
          <cell r="H612">
            <v>439.55748704749999</v>
          </cell>
        </row>
        <row r="613">
          <cell r="B613" t="str">
            <v>UNCS0STAB_S</v>
          </cell>
          <cell r="C613">
            <v>-5.064042478927E-2</v>
          </cell>
          <cell r="D613">
            <v>-1.0533410170949999</v>
          </cell>
          <cell r="E613">
            <v>-3.3149048334590002E-2</v>
          </cell>
          <cell r="F613">
            <v>5.694035504772E-2</v>
          </cell>
          <cell r="G613">
            <v>-1.0533410170949999</v>
          </cell>
          <cell r="H613">
            <v>-23.43911929263</v>
          </cell>
        </row>
        <row r="614">
          <cell r="B614" t="str">
            <v>UNCS0STAB_L</v>
          </cell>
          <cell r="C614">
            <v>-1.310934231569E-3</v>
          </cell>
          <cell r="D614">
            <v>-0.8699584968538</v>
          </cell>
          <cell r="E614">
            <v>0.27149087584030002</v>
          </cell>
          <cell r="F614">
            <v>-0.36825277524479999</v>
          </cell>
          <cell r="G614">
            <v>-0.8699584968538</v>
          </cell>
          <cell r="H614">
            <v>3388.282854909</v>
          </cell>
        </row>
        <row r="615">
          <cell r="B615" t="str">
            <v>UNCS0STAB_RM</v>
          </cell>
          <cell r="C615">
            <v>-0.33384509293679998</v>
          </cell>
          <cell r="D615">
            <v>-1.2100886812930001</v>
          </cell>
          <cell r="E615">
            <v>-9.7627201983069997E-2</v>
          </cell>
          <cell r="F615">
            <v>-0.25287784291679999</v>
          </cell>
          <cell r="G615">
            <v>-1.2100886812930001</v>
          </cell>
          <cell r="H615">
            <v>-53.439219222390001</v>
          </cell>
        </row>
        <row r="616">
          <cell r="B616" t="str">
            <v>UNCS0STAB_PM</v>
          </cell>
          <cell r="C616">
            <v>-0.36697715944670001</v>
          </cell>
          <cell r="D616">
            <v>-4.0759852209930001</v>
          </cell>
          <cell r="E616">
            <v>-1.728239367629</v>
          </cell>
          <cell r="F616">
            <v>0.3964434957588</v>
          </cell>
          <cell r="G616">
            <v>-4.0759852209930001</v>
          </cell>
          <cell r="H616">
            <v>-5088.0333350560004</v>
          </cell>
        </row>
        <row r="617">
          <cell r="B617" t="str">
            <v>UNCS0STAB_YM</v>
          </cell>
          <cell r="C617">
            <v>3.1234083495150001E-3</v>
          </cell>
          <cell r="D617">
            <v>-2.238224653539</v>
          </cell>
          <cell r="E617">
            <v>0.56654042225790002</v>
          </cell>
          <cell r="F617">
            <v>0.2390454608366</v>
          </cell>
          <cell r="G617">
            <v>-2.238224653539</v>
          </cell>
          <cell r="H617">
            <v>313.80977908199998</v>
          </cell>
        </row>
        <row r="618">
          <cell r="B618" t="str">
            <v>UNCS0STAB_CD</v>
          </cell>
          <cell r="C618">
            <v>-1.3689167188560001E-5</v>
          </cell>
          <cell r="D618">
            <v>-2.9837183476170001E-3</v>
          </cell>
          <cell r="E618">
            <v>2.148082728398E-5</v>
          </cell>
          <cell r="F618">
            <v>1.29620093074E-4</v>
          </cell>
          <cell r="G618">
            <v>-2.9837183476170001E-3</v>
          </cell>
          <cell r="H618">
            <v>0.1170174482592</v>
          </cell>
        </row>
        <row r="619">
          <cell r="B619" t="str">
            <v>UNCS0STAB_CS</v>
          </cell>
          <cell r="C619">
            <v>-7.3227847155890003E-5</v>
          </cell>
          <cell r="D619">
            <v>-1.523168403975E-3</v>
          </cell>
          <cell r="E619">
            <v>-4.7934697524950003E-5</v>
          </cell>
          <cell r="F619">
            <v>8.2337769356949996E-5</v>
          </cell>
          <cell r="G619">
            <v>-1.523168403975E-3</v>
          </cell>
          <cell r="H619">
            <v>-6.2398799016950002E-3</v>
          </cell>
        </row>
        <row r="620">
          <cell r="B620" t="str">
            <v>UNCS0STAB_CL</v>
          </cell>
          <cell r="C620">
            <v>-1.8956573121219999E-6</v>
          </cell>
          <cell r="D620">
            <v>-1.2579907870970001E-3</v>
          </cell>
          <cell r="E620">
            <v>3.9258541852650001E-4</v>
          </cell>
          <cell r="F620">
            <v>-5.3250655089439995E-4</v>
          </cell>
          <cell r="G620">
            <v>-1.2579907870970001E-3</v>
          </cell>
          <cell r="H620">
            <v>0.90201674489759998</v>
          </cell>
        </row>
        <row r="621">
          <cell r="B621" t="str">
            <v>UNCS0STAB_CRM</v>
          </cell>
          <cell r="C621">
            <v>-6.1193031319849998E-6</v>
          </cell>
          <cell r="D621">
            <v>-2.2180644898129999E-5</v>
          </cell>
          <cell r="E621">
            <v>-1.7894839717619999E-6</v>
          </cell>
          <cell r="F621">
            <v>-4.6351922161190003E-6</v>
          </cell>
          <cell r="G621">
            <v>-2.2180644898129999E-5</v>
          </cell>
          <cell r="H621">
            <v>-1.8033212059010001E-4</v>
          </cell>
        </row>
        <row r="622">
          <cell r="B622" t="str">
            <v>UNCS0STAB_CPM</v>
          </cell>
          <cell r="C622">
            <v>-5.642338812201E-5</v>
          </cell>
          <cell r="D622">
            <v>-6.2668994563699996E-4</v>
          </cell>
          <cell r="E622">
            <v>-2.6571986320469997E-4</v>
          </cell>
          <cell r="F622">
            <v>6.0953889510110003E-5</v>
          </cell>
          <cell r="G622">
            <v>-6.2668994563699996E-4</v>
          </cell>
          <cell r="H622">
            <v>-0.14402108874290001</v>
          </cell>
        </row>
        <row r="623">
          <cell r="B623" t="str">
            <v>UNCS0STAB_CYM</v>
          </cell>
          <cell r="C623">
            <v>5.7251350701370002E-8</v>
          </cell>
          <cell r="D623">
            <v>-4.1026138835839997E-5</v>
          </cell>
          <cell r="E623">
            <v>1.0384554554390001E-5</v>
          </cell>
          <cell r="F623">
            <v>4.381647860438E-6</v>
          </cell>
          <cell r="G623">
            <v>-4.1026138835839997E-5</v>
          </cell>
          <cell r="H623">
            <v>1.0589597630210001E-3</v>
          </cell>
        </row>
        <row r="624">
          <cell r="B624" t="str">
            <v>UNCS0STAB_CDP0</v>
          </cell>
          <cell r="C624">
            <v>-1.365685530785E-5</v>
          </cell>
          <cell r="D624">
            <v>-2.9837751796439999E-3</v>
          </cell>
          <cell r="E624">
            <v>-8.0658316880789999E-5</v>
          </cell>
          <cell r="F624">
            <v>8.0203078701889994E-5</v>
          </cell>
          <cell r="G624">
            <v>-2.9837751796439999E-3</v>
          </cell>
          <cell r="H624">
            <v>3.10943347685E-3</v>
          </cell>
        </row>
        <row r="625">
          <cell r="B625" t="str">
            <v>UNCS0STAB_CDP100</v>
          </cell>
          <cell r="C625">
            <v>-1.368916731565E-5</v>
          </cell>
          <cell r="D625">
            <v>-2.9837743185489999E-3</v>
          </cell>
          <cell r="E625">
            <v>2.1475376286919999E-5</v>
          </cell>
          <cell r="F625">
            <v>1.296100640764E-4</v>
          </cell>
          <cell r="G625">
            <v>-2.9837743185489999E-3</v>
          </cell>
          <cell r="H625">
            <v>8.8241024685039998E-2</v>
          </cell>
        </row>
        <row r="626">
          <cell r="B626" t="str">
            <v>UNCS0STAB_LTOD</v>
          </cell>
          <cell r="C626">
            <v>0.1384786441725</v>
          </cell>
          <cell r="D626">
            <v>0.42161847752870002</v>
          </cell>
          <cell r="E626">
            <v>18.276084684099999</v>
          </cell>
          <cell r="F626">
            <v>-4.1082099099429996</v>
          </cell>
          <cell r="G626">
            <v>0.42161847752870002</v>
          </cell>
          <cell r="H626">
            <v>7.7083952719540001</v>
          </cell>
        </row>
        <row r="627">
          <cell r="B627" t="str">
            <v>UNCS0STAB_XYCP</v>
          </cell>
          <cell r="C627">
            <v>-7.8182485113189996E-4</v>
          </cell>
          <cell r="D627">
            <v>2.693473599425E-2</v>
          </cell>
          <cell r="E627">
            <v>-0.21663961786739999</v>
          </cell>
          <cell r="F627">
            <v>5.3215527875699997E-2</v>
          </cell>
          <cell r="G627">
            <v>2.693473599425E-2</v>
          </cell>
          <cell r="H627">
            <v>-0.1697083565236</v>
          </cell>
        </row>
        <row r="628">
          <cell r="B628" t="str">
            <v>UNCS0STAB_XZCP</v>
          </cell>
          <cell r="C628">
            <v>29.76455067126</v>
          </cell>
          <cell r="D628">
            <v>0.49816735707830001</v>
          </cell>
          <cell r="E628">
            <v>-0.67684598221210002</v>
          </cell>
          <cell r="F628">
            <v>-0.1144659899634</v>
          </cell>
          <cell r="G628">
            <v>0.49816735707830001</v>
          </cell>
          <cell r="H628">
            <v>-0.15966564873389999</v>
          </cell>
        </row>
        <row r="629">
          <cell r="B629" t="str">
            <v>UNCSBALCORR_A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</row>
        <row r="630">
          <cell r="B630" t="str">
            <v>UNCSBALCORR_S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</row>
        <row r="631">
          <cell r="B631" t="str">
            <v>UNCSBALCORR_N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</row>
        <row r="632">
          <cell r="B632" t="str">
            <v>UNCSBALCORR_RM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</row>
        <row r="633">
          <cell r="B633" t="str">
            <v>UNCSBALCORR_PM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</row>
        <row r="634">
          <cell r="B634" t="str">
            <v>UNCSBALCORR_YM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</row>
        <row r="635">
          <cell r="B635" t="str">
            <v>UNCSBAL_A</v>
          </cell>
          <cell r="C635">
            <v>-9.4429719833430004E-3</v>
          </cell>
          <cell r="D635">
            <v>-2.0634177882759999</v>
          </cell>
          <cell r="E635">
            <v>-5.2814807018150001E-2</v>
          </cell>
          <cell r="F635">
            <v>5.4216296439799999E-2</v>
          </cell>
          <cell r="G635">
            <v>-2.0634177882759999</v>
          </cell>
          <cell r="H635">
            <v>11.50923835645</v>
          </cell>
        </row>
        <row r="636">
          <cell r="B636" t="str">
            <v>UNCSBAL_S</v>
          </cell>
          <cell r="C636">
            <v>-5.064042478927E-2</v>
          </cell>
          <cell r="D636">
            <v>-1.0533410170949999</v>
          </cell>
          <cell r="E636">
            <v>-3.3146452754720002E-2</v>
          </cell>
          <cell r="F636">
            <v>5.6940136553530002E-2</v>
          </cell>
          <cell r="G636">
            <v>-1.0533410170949999</v>
          </cell>
          <cell r="H636">
            <v>-23.439238623760001</v>
          </cell>
        </row>
        <row r="637">
          <cell r="B637" t="str">
            <v>UNCSBAL_N</v>
          </cell>
          <cell r="C637">
            <v>-1.4720821157539999E-3</v>
          </cell>
          <cell r="D637">
            <v>-0.86986527908279998</v>
          </cell>
          <cell r="E637">
            <v>0.26807215496730002</v>
          </cell>
          <cell r="F637">
            <v>-0.37630862893270001</v>
          </cell>
          <cell r="G637">
            <v>-0.86986527908279998</v>
          </cell>
          <cell r="H637">
            <v>3416.6471011899998</v>
          </cell>
        </row>
        <row r="638">
          <cell r="B638" t="str">
            <v>UNCSBAL_RM</v>
          </cell>
          <cell r="C638">
            <v>-0.27495502334560001</v>
          </cell>
          <cell r="D638">
            <v>1.4845806946670001E-2</v>
          </cell>
          <cell r="E638">
            <v>-0.1983275909867</v>
          </cell>
          <cell r="F638">
            <v>-0.29589093312409998</v>
          </cell>
          <cell r="G638">
            <v>1.4845806946670001E-2</v>
          </cell>
          <cell r="H638">
            <v>-65.074267623490002</v>
          </cell>
        </row>
        <row r="639">
          <cell r="B639" t="str">
            <v>UNCSBAL_PM</v>
          </cell>
          <cell r="C639">
            <v>-0.35729924778470001</v>
          </cell>
          <cell r="D639">
            <v>-2.4469309704960001</v>
          </cell>
          <cell r="E639">
            <v>-1.156297381353</v>
          </cell>
          <cell r="F639">
            <v>0</v>
          </cell>
          <cell r="G639">
            <v>-2.4469309704960001</v>
          </cell>
          <cell r="H639">
            <v>-2074.2964160800002</v>
          </cell>
        </row>
        <row r="640">
          <cell r="B640" t="str">
            <v>UNCSBAL_YM</v>
          </cell>
          <cell r="C640">
            <v>-4.7434095554860001E-2</v>
          </cell>
          <cell r="D640">
            <v>-3.1714301244400001</v>
          </cell>
          <cell r="E640">
            <v>0.49450073541489997</v>
          </cell>
          <cell r="F640">
            <v>0.31181018843710001</v>
          </cell>
          <cell r="G640">
            <v>-3.1714301244400001</v>
          </cell>
          <cell r="H640">
            <v>283.872831991</v>
          </cell>
        </row>
        <row r="641">
          <cell r="B641" t="str">
            <v>UNCSBAL_NTOA</v>
          </cell>
          <cell r="C641">
            <v>0.1558918228658</v>
          </cell>
          <cell r="D641">
            <v>0.42156527099129998</v>
          </cell>
          <cell r="E641">
            <v>-5.0757007381510002</v>
          </cell>
          <cell r="F641">
            <v>-6.9408767039360004</v>
          </cell>
          <cell r="G641">
            <v>0.42156527099129998</v>
          </cell>
          <cell r="H641">
            <v>296.86126878020002</v>
          </cell>
        </row>
        <row r="642">
          <cell r="B642" t="str">
            <v>UNCSBAL_CA</v>
          </cell>
          <cell r="C642">
            <v>-1.365487181379E-5</v>
          </cell>
          <cell r="D642">
            <v>-2.9837751765989999E-3</v>
          </cell>
          <cell r="E642">
            <v>-7.6372080842270005E-5</v>
          </cell>
          <cell r="F642">
            <v>7.8398684165339999E-5</v>
          </cell>
          <cell r="G642">
            <v>-2.9837751765989999E-3</v>
          </cell>
          <cell r="H642">
            <v>3.0639489567689999E-3</v>
          </cell>
        </row>
        <row r="643">
          <cell r="B643" t="str">
            <v>UNCSBAL_CS</v>
          </cell>
          <cell r="C643">
            <v>-7.3227847155890003E-5</v>
          </cell>
          <cell r="D643">
            <v>-1.523168403975E-3</v>
          </cell>
          <cell r="E643">
            <v>-4.7930944224570002E-5</v>
          </cell>
          <cell r="F643">
            <v>8.2337453406619996E-5</v>
          </cell>
          <cell r="G643">
            <v>-1.523168403975E-3</v>
          </cell>
          <cell r="H643">
            <v>-6.239911669608E-3</v>
          </cell>
        </row>
        <row r="644">
          <cell r="B644" t="str">
            <v>UNCSBAL_CN</v>
          </cell>
          <cell r="C644">
            <v>-2.1286828580510002E-6</v>
          </cell>
          <cell r="D644">
            <v>-1.2578559909000001E-3</v>
          </cell>
          <cell r="E644">
            <v>3.8764182710520001E-4</v>
          </cell>
          <cell r="F644">
            <v>-5.4415560054240004E-4</v>
          </cell>
          <cell r="G644">
            <v>-1.2578559909000001E-3</v>
          </cell>
          <cell r="H644">
            <v>0.90956777478420003</v>
          </cell>
        </row>
        <row r="645">
          <cell r="B645" t="str">
            <v>UNCSBAL_CRM</v>
          </cell>
          <cell r="C645">
            <v>-5.0398618134909997E-6</v>
          </cell>
          <cell r="D645">
            <v>2.721201984623E-7</v>
          </cell>
          <cell r="E645">
            <v>-3.6352987489130002E-6</v>
          </cell>
          <cell r="F645">
            <v>-5.4236121845149996E-6</v>
          </cell>
          <cell r="G645">
            <v>2.721201984623E-7</v>
          </cell>
          <cell r="H645">
            <v>-2.1959491263449999E-4</v>
          </cell>
        </row>
        <row r="646">
          <cell r="B646" t="str">
            <v>UNCSBAL_CPM</v>
          </cell>
          <cell r="C646">
            <v>-5.4935392065960001E-5</v>
          </cell>
          <cell r="D646">
            <v>-3.7621996983190002E-4</v>
          </cell>
          <cell r="E646">
            <v>-1.7778276999830001E-4</v>
          </cell>
          <cell r="F646">
            <v>0</v>
          </cell>
          <cell r="G646">
            <v>-3.7621996983190002E-4</v>
          </cell>
          <cell r="H646">
            <v>-5.8714715204610003E-2</v>
          </cell>
        </row>
        <row r="647">
          <cell r="B647" t="str">
            <v>UNCSBAL_CYM</v>
          </cell>
          <cell r="C647">
            <v>-8.6945597114600005E-7</v>
          </cell>
          <cell r="D647">
            <v>-5.8131578699079999E-5</v>
          </cell>
          <cell r="E647">
            <v>9.0640838011839994E-6</v>
          </cell>
          <cell r="F647">
            <v>5.7154084425889999E-6</v>
          </cell>
          <cell r="G647">
            <v>-5.8131578699079999E-5</v>
          </cell>
          <cell r="H647">
            <v>9.579367085778E-4</v>
          </cell>
        </row>
        <row r="648">
          <cell r="B648" t="str">
            <v>UNCSBAL_CNSQR</v>
          </cell>
          <cell r="C648">
            <v>4.531290710161E-12</v>
          </cell>
          <cell r="D648">
            <v>1.582201693843E-6</v>
          </cell>
          <cell r="E648">
            <v>1.5026618612150001E-7</v>
          </cell>
          <cell r="F648">
            <v>2.9610531760169999E-7</v>
          </cell>
          <cell r="G648">
            <v>1.582201693843E-6</v>
          </cell>
          <cell r="H648">
            <v>0.82731353692590004</v>
          </cell>
        </row>
        <row r="649">
          <cell r="B649" t="str">
            <v>UNCSBAL_XYCP</v>
          </cell>
          <cell r="C649">
            <v>1.187329690705E-2</v>
          </cell>
          <cell r="D649">
            <v>3.8164905828790001E-2</v>
          </cell>
          <cell r="E649">
            <v>-0.18910714044599999</v>
          </cell>
          <cell r="F649">
            <v>6.9414442712519994E-2</v>
          </cell>
          <cell r="G649">
            <v>3.8164905828790001E-2</v>
          </cell>
          <cell r="H649">
            <v>-0.15351767129069999</v>
          </cell>
        </row>
        <row r="650">
          <cell r="B650" t="str">
            <v>UNCSBAL_XZCP</v>
          </cell>
          <cell r="C650">
            <v>25.807222460679998</v>
          </cell>
          <cell r="D650">
            <v>0.2990962181313</v>
          </cell>
          <cell r="E650">
            <v>-0.4586263854082</v>
          </cell>
          <cell r="F650">
            <v>0</v>
          </cell>
          <cell r="G650">
            <v>0.2990962181313</v>
          </cell>
          <cell r="H650">
            <v>-6.4552325656589998E-2</v>
          </cell>
        </row>
        <row r="651">
          <cell r="B651" t="str">
            <v>UNCSUBOD_A</v>
          </cell>
          <cell r="C651">
            <v>-9.4429719833430004E-3</v>
          </cell>
          <cell r="D651">
            <v>-2.0634177882759999</v>
          </cell>
          <cell r="E651">
            <v>-5.2814807018150001E-2</v>
          </cell>
          <cell r="F651">
            <v>5.4216296439799999E-2</v>
          </cell>
          <cell r="G651">
            <v>-2.0634177882759999</v>
          </cell>
          <cell r="H651">
            <v>11.50923835645</v>
          </cell>
        </row>
        <row r="652">
          <cell r="B652" t="str">
            <v>UNCSUBOD_S</v>
          </cell>
          <cell r="C652">
            <v>-5.064042478927E-2</v>
          </cell>
          <cell r="D652">
            <v>-1.0533410170949999</v>
          </cell>
          <cell r="E652">
            <v>-3.3146452754720002E-2</v>
          </cell>
          <cell r="F652">
            <v>5.6940136553530002E-2</v>
          </cell>
          <cell r="G652">
            <v>-1.0533410170949999</v>
          </cell>
          <cell r="H652">
            <v>-23.439238623760001</v>
          </cell>
        </row>
        <row r="653">
          <cell r="B653" t="str">
            <v>UNCSUBOD_N</v>
          </cell>
          <cell r="C653">
            <v>-1.4720821157539999E-3</v>
          </cell>
          <cell r="D653">
            <v>-0.86986527908279998</v>
          </cell>
          <cell r="E653">
            <v>0.26807215496730002</v>
          </cell>
          <cell r="F653">
            <v>-0.37630862893270001</v>
          </cell>
          <cell r="G653">
            <v>-0.86986527908279998</v>
          </cell>
          <cell r="H653">
            <v>3416.6471011899998</v>
          </cell>
        </row>
        <row r="654">
          <cell r="B654" t="str">
            <v>UNCSUBOD_RM</v>
          </cell>
          <cell r="C654">
            <v>-0.3338498373755</v>
          </cell>
          <cell r="D654">
            <v>-1.2101897959350001</v>
          </cell>
          <cell r="E654">
            <v>-0.2368769155404</v>
          </cell>
          <cell r="F654">
            <v>-0.22966955431239999</v>
          </cell>
          <cell r="G654">
            <v>-1.2101897959350001</v>
          </cell>
          <cell r="H654">
            <v>-92.334102142920003</v>
          </cell>
        </row>
        <row r="655">
          <cell r="B655" t="str">
            <v>UNCSUBOD_PM</v>
          </cell>
          <cell r="C655">
            <v>-0.36697715944670001</v>
          </cell>
          <cell r="D655">
            <v>-4.0759852209930001</v>
          </cell>
          <cell r="E655">
            <v>-1.4552329312159999</v>
          </cell>
          <cell r="F655">
            <v>0.3964629979939</v>
          </cell>
          <cell r="G655">
            <v>-4.0759852209930001</v>
          </cell>
          <cell r="H655">
            <v>-5088.0605035259996</v>
          </cell>
        </row>
        <row r="656">
          <cell r="B656" t="str">
            <v>UNCSUBOD_YM</v>
          </cell>
          <cell r="C656">
            <v>-2.566679191564E-3</v>
          </cell>
          <cell r="D656">
            <v>-2.2381699832940001</v>
          </cell>
          <cell r="E656">
            <v>0.52386849255559997</v>
          </cell>
          <cell r="F656">
            <v>0.26136122745059998</v>
          </cell>
          <cell r="G656">
            <v>-2.2381699832940001</v>
          </cell>
          <cell r="H656">
            <v>304.63999741160001</v>
          </cell>
        </row>
        <row r="657">
          <cell r="B657" t="str">
            <v>UNCSBODCORR_A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</row>
        <row r="658">
          <cell r="B658" t="str">
            <v>UNCSBODCORR_S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</row>
        <row r="659">
          <cell r="B659" t="str">
            <v>UNCSBODCORR_N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</row>
        <row r="660">
          <cell r="B660" t="str">
            <v>UNCSBODCORR_RM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</row>
        <row r="661">
          <cell r="B661" t="str">
            <v>UNCSBODCORR_PM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</row>
        <row r="662">
          <cell r="B662" t="str">
            <v>UNCSBODCORR_YM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</row>
        <row r="663">
          <cell r="B663" t="str">
            <v>UNCSBOD_N</v>
          </cell>
          <cell r="C663">
            <v>-1.4720821157539999E-3</v>
          </cell>
          <cell r="D663">
            <v>-0.86986527908279998</v>
          </cell>
          <cell r="E663">
            <v>0.26807215496730002</v>
          </cell>
          <cell r="F663">
            <v>-0.37630862893270001</v>
          </cell>
          <cell r="G663">
            <v>-0.86986527908279998</v>
          </cell>
          <cell r="H663">
            <v>3416.6471011899998</v>
          </cell>
        </row>
        <row r="664">
          <cell r="B664" t="str">
            <v>UNCSBOD_PM</v>
          </cell>
          <cell r="C664">
            <v>-0.36697715944670001</v>
          </cell>
          <cell r="D664">
            <v>-4.0759852209930001</v>
          </cell>
          <cell r="E664">
            <v>-1.4552329312159999</v>
          </cell>
          <cell r="F664">
            <v>0.3964629979939</v>
          </cell>
          <cell r="G664">
            <v>-4.0759852209930001</v>
          </cell>
          <cell r="H664">
            <v>-5088.0605035259996</v>
          </cell>
        </row>
        <row r="665">
          <cell r="B665" t="str">
            <v>UNCSBOD_S</v>
          </cell>
          <cell r="C665">
            <v>-5.064042478927E-2</v>
          </cell>
          <cell r="D665">
            <v>-1.0533410170949999</v>
          </cell>
          <cell r="E665">
            <v>-3.3146452754720002E-2</v>
          </cell>
          <cell r="F665">
            <v>5.6940136553530002E-2</v>
          </cell>
          <cell r="G665">
            <v>-1.0533410170949999</v>
          </cell>
          <cell r="H665">
            <v>-23.439238623760001</v>
          </cell>
        </row>
        <row r="666">
          <cell r="B666" t="str">
            <v>UNCSBOD_YM</v>
          </cell>
          <cell r="C666">
            <v>-2.566679191564E-3</v>
          </cell>
          <cell r="D666">
            <v>-2.2381699832940001</v>
          </cell>
          <cell r="E666">
            <v>0.52386849255559997</v>
          </cell>
          <cell r="F666">
            <v>0.26136122745059998</v>
          </cell>
          <cell r="G666">
            <v>-2.2381699832940001</v>
          </cell>
          <cell r="H666">
            <v>304.63999741160001</v>
          </cell>
        </row>
        <row r="667">
          <cell r="B667" t="str">
            <v>UNCSBOD_RM</v>
          </cell>
          <cell r="C667">
            <v>-0.3338498373755</v>
          </cell>
          <cell r="D667">
            <v>-1.2101897959350001</v>
          </cell>
          <cell r="E667">
            <v>-0.2368769155404</v>
          </cell>
          <cell r="F667">
            <v>-0.22966955431239999</v>
          </cell>
          <cell r="G667">
            <v>-1.2101897959350001</v>
          </cell>
          <cell r="H667">
            <v>-92.334102142920003</v>
          </cell>
        </row>
        <row r="668">
          <cell r="B668" t="str">
            <v>UNCSBOD_A</v>
          </cell>
          <cell r="C668">
            <v>-9.4429719833430004E-3</v>
          </cell>
          <cell r="D668">
            <v>-2.0634177882759999</v>
          </cell>
          <cell r="E668">
            <v>-5.2814807018150001E-2</v>
          </cell>
          <cell r="F668">
            <v>5.4216296439799999E-2</v>
          </cell>
          <cell r="G668">
            <v>-2.0634177882759999</v>
          </cell>
          <cell r="H668">
            <v>11.50923835645</v>
          </cell>
        </row>
        <row r="669">
          <cell r="B669" t="str">
            <v>UNCSBOD_NTOA</v>
          </cell>
          <cell r="C669">
            <v>0.1558918228658</v>
          </cell>
          <cell r="D669">
            <v>0.42156527099129998</v>
          </cell>
          <cell r="E669">
            <v>-5.0757007381510002</v>
          </cell>
          <cell r="F669">
            <v>-6.9408767039360004</v>
          </cell>
          <cell r="G669">
            <v>0.42156527099129998</v>
          </cell>
          <cell r="H669">
            <v>296.86126878020002</v>
          </cell>
        </row>
        <row r="670">
          <cell r="B670" t="str">
            <v>UNCSBOD_CA</v>
          </cell>
          <cell r="C670">
            <v>-1.365487181379E-5</v>
          </cell>
          <cell r="D670">
            <v>-2.9837751765989999E-3</v>
          </cell>
          <cell r="E670">
            <v>-7.6372080842270005E-5</v>
          </cell>
          <cell r="F670">
            <v>7.8398684165339999E-5</v>
          </cell>
          <cell r="G670">
            <v>-2.9837751765989999E-3</v>
          </cell>
          <cell r="H670">
            <v>3.0639489567689999E-3</v>
          </cell>
        </row>
        <row r="671">
          <cell r="B671" t="str">
            <v>UNCSBOD_CS</v>
          </cell>
          <cell r="C671">
            <v>-7.3227847155890003E-5</v>
          </cell>
          <cell r="D671">
            <v>-1.523168403975E-3</v>
          </cell>
          <cell r="E671">
            <v>-4.7930944224570002E-5</v>
          </cell>
          <cell r="F671">
            <v>8.2337453406619996E-5</v>
          </cell>
          <cell r="G671">
            <v>-1.523168403975E-3</v>
          </cell>
          <cell r="H671">
            <v>-6.239911669608E-3</v>
          </cell>
        </row>
        <row r="672">
          <cell r="B672" t="str">
            <v>UNCSBOD_CN</v>
          </cell>
          <cell r="C672">
            <v>-2.1286828580510002E-6</v>
          </cell>
          <cell r="D672">
            <v>-1.2578559909000001E-3</v>
          </cell>
          <cell r="E672">
            <v>3.8764182710520001E-4</v>
          </cell>
          <cell r="F672">
            <v>-5.4415560054240004E-4</v>
          </cell>
          <cell r="G672">
            <v>-1.2578559909000001E-3</v>
          </cell>
          <cell r="H672">
            <v>0.90956777478420003</v>
          </cell>
        </row>
        <row r="673">
          <cell r="B673" t="str">
            <v>UNCSBOD_CRM</v>
          </cell>
          <cell r="C673">
            <v>-6.1193900964449996E-6</v>
          </cell>
          <cell r="D673">
            <v>-2.218249830607E-5</v>
          </cell>
          <cell r="E673">
            <v>-4.341898928063E-6</v>
          </cell>
          <cell r="F673">
            <v>-4.2097896682019997E-6</v>
          </cell>
          <cell r="G673">
            <v>-2.218249830607E-5</v>
          </cell>
          <cell r="H673">
            <v>-3.1158397679659997E-4</v>
          </cell>
        </row>
        <row r="674">
          <cell r="B674" t="str">
            <v>UNCSBOD_CPM</v>
          </cell>
          <cell r="C674">
            <v>-5.642338812201E-5</v>
          </cell>
          <cell r="D674">
            <v>-6.2668994563699996E-4</v>
          </cell>
          <cell r="E674">
            <v>-2.237446401562E-4</v>
          </cell>
          <cell r="F674">
            <v>6.0956888013279999E-5</v>
          </cell>
          <cell r="G674">
            <v>-6.2668994563699996E-4</v>
          </cell>
          <cell r="H674">
            <v>-0.14402185776939999</v>
          </cell>
        </row>
        <row r="675">
          <cell r="B675" t="str">
            <v>UNCSBOD_CYM</v>
          </cell>
          <cell r="C675">
            <v>-4.70466343464E-8</v>
          </cell>
          <cell r="D675">
            <v>-4.1025136742920001E-5</v>
          </cell>
          <cell r="E675">
            <v>9.6023879789369997E-6</v>
          </cell>
          <cell r="F675">
            <v>4.7906906872549996E-6</v>
          </cell>
          <cell r="G675">
            <v>-4.1025136742920001E-5</v>
          </cell>
          <cell r="H675">
            <v>1.0280160816199999E-3</v>
          </cell>
        </row>
        <row r="676">
          <cell r="B676" t="str">
            <v>UNCSBOD_CNSQR</v>
          </cell>
          <cell r="C676">
            <v>4.531290710161E-12</v>
          </cell>
          <cell r="D676">
            <v>1.582201693843E-6</v>
          </cell>
          <cell r="E676">
            <v>1.5026618612150001E-7</v>
          </cell>
          <cell r="F676">
            <v>2.9610531760169999E-7</v>
          </cell>
          <cell r="G676">
            <v>1.582201693843E-6</v>
          </cell>
          <cell r="H676">
            <v>0.82731353692590004</v>
          </cell>
        </row>
        <row r="677">
          <cell r="B677" t="str">
            <v>UNCSBOD_XYCP</v>
          </cell>
          <cell r="C677">
            <v>6.4246917222949998E-4</v>
          </cell>
          <cell r="D677">
            <v>2.6934078093969999E-2</v>
          </cell>
          <cell r="E677">
            <v>-0.20033796818079999</v>
          </cell>
          <cell r="F677">
            <v>5.8183614977699999E-2</v>
          </cell>
          <cell r="G677">
            <v>2.6934078093969999E-2</v>
          </cell>
          <cell r="H677">
            <v>-0.16474849902550001</v>
          </cell>
        </row>
        <row r="678">
          <cell r="B678" t="str">
            <v>UNCSBOD_XZCP</v>
          </cell>
          <cell r="C678">
            <v>26.50624441711</v>
          </cell>
          <cell r="D678">
            <v>0.49822074241480002</v>
          </cell>
          <cell r="E678">
            <v>-0.57719426674630003</v>
          </cell>
          <cell r="F678">
            <v>-0.1120210615356</v>
          </cell>
          <cell r="G678">
            <v>0.49822074241480002</v>
          </cell>
          <cell r="H678">
            <v>-0.1583409854242</v>
          </cell>
        </row>
        <row r="679">
          <cell r="B679" t="str">
            <v>UNCSUSTAB_D</v>
          </cell>
          <cell r="C679">
            <v>-9.4666869957730007E-3</v>
          </cell>
          <cell r="D679">
            <v>-2.0633474537210001</v>
          </cell>
          <cell r="E679">
            <v>1.6385566333859999E-2</v>
          </cell>
          <cell r="F679">
            <v>8.8774003285979994E-2</v>
          </cell>
          <cell r="G679">
            <v>-2.0633474537210001</v>
          </cell>
          <cell r="H679">
            <v>440.15788670559999</v>
          </cell>
        </row>
        <row r="680">
          <cell r="B680" t="str">
            <v>UNCSUSTAB_S</v>
          </cell>
          <cell r="C680">
            <v>-5.064042478927E-2</v>
          </cell>
          <cell r="D680">
            <v>-1.0533410170949999</v>
          </cell>
          <cell r="E680">
            <v>-3.3146452754720002E-2</v>
          </cell>
          <cell r="F680">
            <v>5.6940136553530002E-2</v>
          </cell>
          <cell r="G680">
            <v>-1.0533410170949999</v>
          </cell>
          <cell r="H680">
            <v>-23.439238623760001</v>
          </cell>
        </row>
        <row r="681">
          <cell r="B681" t="str">
            <v>UNCSUSTAB_L</v>
          </cell>
          <cell r="C681">
            <v>-1.310947351259E-3</v>
          </cell>
          <cell r="D681">
            <v>-0.87003210167930001</v>
          </cell>
          <cell r="E681">
            <v>0.2727335647204</v>
          </cell>
          <cell r="F681">
            <v>-0.36968468638750002</v>
          </cell>
          <cell r="G681">
            <v>-0.87003210167930001</v>
          </cell>
          <cell r="H681">
            <v>3388.195819519</v>
          </cell>
        </row>
        <row r="682">
          <cell r="B682" t="str">
            <v>UNCSUSTAB_RM</v>
          </cell>
          <cell r="C682">
            <v>-0.33384509726520001</v>
          </cell>
          <cell r="D682">
            <v>-1.210008837985</v>
          </cell>
          <cell r="E682">
            <v>-9.7338488265090006E-2</v>
          </cell>
          <cell r="F682">
            <v>-0.25284890693459999</v>
          </cell>
          <cell r="G682">
            <v>-1.210008837985</v>
          </cell>
          <cell r="H682">
            <v>-53.376344839410002</v>
          </cell>
        </row>
        <row r="683">
          <cell r="B683" t="str">
            <v>UNCSUSTAB_PM</v>
          </cell>
          <cell r="C683">
            <v>-0.36697715944670001</v>
          </cell>
          <cell r="D683">
            <v>-4.0759852209930001</v>
          </cell>
          <cell r="E683">
            <v>-1.4552329312159999</v>
          </cell>
          <cell r="F683">
            <v>0.3964629979939</v>
          </cell>
          <cell r="G683">
            <v>-4.0759852209930001</v>
          </cell>
          <cell r="H683">
            <v>-5088.0605035259996</v>
          </cell>
        </row>
        <row r="684">
          <cell r="B684" t="str">
            <v>UNCSUSTAB_YM</v>
          </cell>
          <cell r="C684">
            <v>3.122945680399E-3</v>
          </cell>
          <cell r="D684">
            <v>-2.2382678187159999</v>
          </cell>
          <cell r="E684">
            <v>0.5666339994306</v>
          </cell>
          <cell r="F684">
            <v>0.239008840118</v>
          </cell>
          <cell r="G684">
            <v>-2.2382678187159999</v>
          </cell>
          <cell r="H684">
            <v>313.81854670029998</v>
          </cell>
        </row>
        <row r="685">
          <cell r="B685" t="str">
            <v>UNCSSTABCORR_D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</row>
        <row r="686">
          <cell r="B686" t="str">
            <v>UNCSSTABCORR_S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</row>
        <row r="687">
          <cell r="B687" t="str">
            <v>UNCSSTABCORR_L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</row>
        <row r="688">
          <cell r="B688" t="str">
            <v>UNCSSTABCORR_RM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</row>
        <row r="689">
          <cell r="B689" t="str">
            <v>UNCSSTABCORR_PM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</row>
        <row r="690">
          <cell r="B690" t="str">
            <v>UNCSSTABCORR_YM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</row>
        <row r="691">
          <cell r="B691" t="str">
            <v>UNCSSTAB_D</v>
          </cell>
          <cell r="C691">
            <v>-9.4666869957730007E-3</v>
          </cell>
          <cell r="D691">
            <v>-2.0633474537210001</v>
          </cell>
          <cell r="E691">
            <v>1.6385566333859999E-2</v>
          </cell>
          <cell r="F691">
            <v>8.8774003285979994E-2</v>
          </cell>
          <cell r="G691">
            <v>-2.0633474537210001</v>
          </cell>
          <cell r="H691">
            <v>440.15788670559999</v>
          </cell>
        </row>
        <row r="692">
          <cell r="B692" t="str">
            <v>UNCSSTAB_S</v>
          </cell>
          <cell r="C692">
            <v>-5.064042478927E-2</v>
          </cell>
          <cell r="D692">
            <v>-1.0533410170949999</v>
          </cell>
          <cell r="E692">
            <v>-3.3146452754720002E-2</v>
          </cell>
          <cell r="F692">
            <v>5.6940136553530002E-2</v>
          </cell>
          <cell r="G692">
            <v>-1.0533410170949999</v>
          </cell>
          <cell r="H692">
            <v>-23.439238623760001</v>
          </cell>
        </row>
        <row r="693">
          <cell r="B693" t="str">
            <v>UNCSSTAB_L</v>
          </cell>
          <cell r="C693">
            <v>-1.310947351259E-3</v>
          </cell>
          <cell r="D693">
            <v>-0.87003210167930001</v>
          </cell>
          <cell r="E693">
            <v>0.2727335647204</v>
          </cell>
          <cell r="F693">
            <v>-0.36968468638750002</v>
          </cell>
          <cell r="G693">
            <v>-0.87003210167930001</v>
          </cell>
          <cell r="H693">
            <v>3388.195819519</v>
          </cell>
        </row>
        <row r="694">
          <cell r="B694" t="str">
            <v>UNCSSTAB_RM</v>
          </cell>
          <cell r="C694">
            <v>-0.33384509726520001</v>
          </cell>
          <cell r="D694">
            <v>-1.210008837985</v>
          </cell>
          <cell r="E694">
            <v>-9.7338488265090006E-2</v>
          </cell>
          <cell r="F694">
            <v>-0.25284890693459999</v>
          </cell>
          <cell r="G694">
            <v>-1.210008837985</v>
          </cell>
          <cell r="H694">
            <v>-53.376344839410002</v>
          </cell>
        </row>
        <row r="695">
          <cell r="B695" t="str">
            <v>UNCSSTAB_PM</v>
          </cell>
          <cell r="C695">
            <v>-0.36697715944670001</v>
          </cell>
          <cell r="D695">
            <v>-4.0759852209930001</v>
          </cell>
          <cell r="E695">
            <v>-1.4552329312159999</v>
          </cell>
          <cell r="F695">
            <v>0.3964629979939</v>
          </cell>
          <cell r="G695">
            <v>-4.0759852209930001</v>
          </cell>
          <cell r="H695">
            <v>-5088.0605035259996</v>
          </cell>
        </row>
        <row r="696">
          <cell r="B696" t="str">
            <v>UNCSSTAB_YM</v>
          </cell>
          <cell r="C696">
            <v>3.122945680399E-3</v>
          </cell>
          <cell r="D696">
            <v>-2.2382678187159999</v>
          </cell>
          <cell r="E696">
            <v>0.5666339994306</v>
          </cell>
          <cell r="F696">
            <v>0.239008840118</v>
          </cell>
          <cell r="G696">
            <v>-2.2382678187159999</v>
          </cell>
          <cell r="H696">
            <v>313.81854670029998</v>
          </cell>
        </row>
        <row r="697">
          <cell r="B697" t="str">
            <v>UNCSSTAB_CD</v>
          </cell>
          <cell r="C697">
            <v>-1.3689164561389999E-5</v>
          </cell>
          <cell r="D697">
            <v>-2.9836734703410001E-3</v>
          </cell>
          <cell r="E697">
            <v>2.3694109045319998E-5</v>
          </cell>
          <cell r="F697">
            <v>1.283703517712E-4</v>
          </cell>
          <cell r="G697">
            <v>-2.9836734703410001E-3</v>
          </cell>
          <cell r="H697">
            <v>0.1171772845446</v>
          </cell>
        </row>
        <row r="698">
          <cell r="B698" t="str">
            <v>UNCSSTAB_CS</v>
          </cell>
          <cell r="C698">
            <v>-7.3227847155890003E-5</v>
          </cell>
          <cell r="D698">
            <v>-1.523168403975E-3</v>
          </cell>
          <cell r="E698">
            <v>-4.7930944224570002E-5</v>
          </cell>
          <cell r="F698">
            <v>8.2337453406619996E-5</v>
          </cell>
          <cell r="G698">
            <v>-1.523168403975E-3</v>
          </cell>
          <cell r="H698">
            <v>-6.239911669608E-3</v>
          </cell>
        </row>
        <row r="699">
          <cell r="B699" t="str">
            <v>UNCSSTAB_CL</v>
          </cell>
          <cell r="C699">
            <v>-1.8956762836579999E-6</v>
          </cell>
          <cell r="D699">
            <v>-1.2580972222809999E-3</v>
          </cell>
          <cell r="E699">
            <v>3.9438239064420002E-4</v>
          </cell>
          <cell r="F699">
            <v>-5.3457714510320002E-4</v>
          </cell>
          <cell r="G699">
            <v>-1.2580972222809999E-3</v>
          </cell>
          <cell r="H699">
            <v>0.90199357464230001</v>
          </cell>
        </row>
        <row r="700">
          <cell r="B700" t="str">
            <v>UNCSSTAB_CRM</v>
          </cell>
          <cell r="C700">
            <v>-6.1193032113229998E-6</v>
          </cell>
          <cell r="D700">
            <v>-2.2179181388819999E-5</v>
          </cell>
          <cell r="E700">
            <v>-1.7841919162669999E-6</v>
          </cell>
          <cell r="F700">
            <v>-4.6346618262770002E-6</v>
          </cell>
          <cell r="G700">
            <v>-2.2179181388819999E-5</v>
          </cell>
          <cell r="H700">
            <v>-1.80119949249E-4</v>
          </cell>
        </row>
        <row r="701">
          <cell r="B701" t="str">
            <v>UNCSSTAB_CPM</v>
          </cell>
          <cell r="C701">
            <v>-5.642338812201E-5</v>
          </cell>
          <cell r="D701">
            <v>-6.2668994563699996E-4</v>
          </cell>
          <cell r="E701">
            <v>-2.237446401562E-4</v>
          </cell>
          <cell r="F701">
            <v>6.0956888013279999E-5</v>
          </cell>
          <cell r="G701">
            <v>-6.2668994563699996E-4</v>
          </cell>
          <cell r="H701">
            <v>-0.14402185776939999</v>
          </cell>
        </row>
        <row r="702">
          <cell r="B702" t="str">
            <v>UNCSSTAB_CYM</v>
          </cell>
          <cell r="C702">
            <v>5.7242870083760001E-8</v>
          </cell>
          <cell r="D702">
            <v>-4.1026930043519998E-5</v>
          </cell>
          <cell r="E702">
            <v>1.038626980227E-5</v>
          </cell>
          <cell r="F702">
            <v>4.3809766111570001E-6</v>
          </cell>
          <cell r="G702">
            <v>-4.1026930043519998E-5</v>
          </cell>
          <cell r="H702">
            <v>1.058989349591E-3</v>
          </cell>
        </row>
        <row r="703">
          <cell r="B703" t="str">
            <v>UNCSSTAB_CDP0</v>
          </cell>
          <cell r="C703">
            <v>-1.365685498525E-5</v>
          </cell>
          <cell r="D703">
            <v>-2.9837751863509999E-3</v>
          </cell>
          <cell r="E703">
            <v>-7.8914625569940003E-5</v>
          </cell>
          <cell r="F703">
            <v>7.8735887380070003E-5</v>
          </cell>
          <cell r="G703">
            <v>-2.9837751863509999E-3</v>
          </cell>
          <cell r="H703">
            <v>3.0883610442970001E-3</v>
          </cell>
        </row>
        <row r="704">
          <cell r="B704" t="str">
            <v>UNCSSTAB_CDP100</v>
          </cell>
          <cell r="C704">
            <v>-1.368916468849E-5</v>
          </cell>
          <cell r="D704">
            <v>-2.983729450745E-3</v>
          </cell>
          <cell r="E704">
            <v>2.368860803261E-5</v>
          </cell>
          <cell r="F704">
            <v>1.2836024462860001E-4</v>
          </cell>
          <cell r="G704">
            <v>-2.983729450745E-3</v>
          </cell>
          <cell r="H704">
            <v>8.8402339321019999E-2</v>
          </cell>
        </row>
        <row r="705">
          <cell r="B705" t="str">
            <v>UNCSSTAB_LTOD</v>
          </cell>
          <cell r="C705">
            <v>0.13848005662849999</v>
          </cell>
          <cell r="D705">
            <v>0.42166049160090002</v>
          </cell>
          <cell r="E705">
            <v>16.644744475930001</v>
          </cell>
          <cell r="F705">
            <v>-4.1643349708660002</v>
          </cell>
          <cell r="G705">
            <v>0.42166049160090002</v>
          </cell>
          <cell r="H705">
            <v>7.6976828584819996</v>
          </cell>
        </row>
        <row r="706">
          <cell r="B706" t="str">
            <v>UNCSSTAB_XYCP</v>
          </cell>
          <cell r="C706">
            <v>-7.8170903975780003E-4</v>
          </cell>
          <cell r="D706">
            <v>2.6935255442839999E-2</v>
          </cell>
          <cell r="E706">
            <v>-0.2166923679535</v>
          </cell>
          <cell r="F706">
            <v>5.3207579660280002E-2</v>
          </cell>
          <cell r="G706">
            <v>2.6935255442839999E-2</v>
          </cell>
          <cell r="H706">
            <v>-0.1697122340287</v>
          </cell>
        </row>
        <row r="707">
          <cell r="B707" t="str">
            <v>UNCSSTAB_XZCP</v>
          </cell>
          <cell r="C707">
            <v>29.764252793800001</v>
          </cell>
          <cell r="D707">
            <v>0.49812521205709998</v>
          </cell>
          <cell r="E707">
            <v>-0.56732918473039995</v>
          </cell>
          <cell r="F707">
            <v>-0.11402823441230001</v>
          </cell>
          <cell r="G707">
            <v>0.49812521205709998</v>
          </cell>
          <cell r="H707">
            <v>-0.15967060278289999</v>
          </cell>
        </row>
        <row r="708">
          <cell r="B708" t="str">
            <v>CS1BALCORR_A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</row>
        <row r="709">
          <cell r="B709" t="str">
            <v>CS1BALCORR_S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</row>
        <row r="710">
          <cell r="B710" t="str">
            <v>CS1BALCORR_N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</row>
        <row r="711">
          <cell r="B711" t="str">
            <v>CS1BALCORR_RM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</row>
        <row r="712">
          <cell r="B712" t="str">
            <v>CS1BALCORR_PM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</row>
        <row r="713">
          <cell r="B713" t="str">
            <v>CS1BALCORR_YM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</row>
        <row r="714">
          <cell r="B714" t="str">
            <v>CS1BAL_A</v>
          </cell>
          <cell r="C714">
            <v>-9.4429719833430004E-3</v>
          </cell>
          <cell r="D714">
            <v>-2.0634177882759999</v>
          </cell>
          <cell r="E714">
            <v>-5.2814807018150001E-2</v>
          </cell>
          <cell r="F714">
            <v>5.4216296439799999E-2</v>
          </cell>
          <cell r="G714">
            <v>-2.0634177882759999</v>
          </cell>
          <cell r="H714">
            <v>11.50923835645</v>
          </cell>
        </row>
        <row r="715">
          <cell r="B715" t="str">
            <v>CS1BAL_S</v>
          </cell>
          <cell r="C715">
            <v>-5.064042478927E-2</v>
          </cell>
          <cell r="D715">
            <v>-1.0533410170949999</v>
          </cell>
          <cell r="E715">
            <v>-3.3146452754720002E-2</v>
          </cell>
          <cell r="F715">
            <v>5.6940136553530002E-2</v>
          </cell>
          <cell r="G715">
            <v>-1.0533410170949999</v>
          </cell>
          <cell r="H715">
            <v>-23.439238623760001</v>
          </cell>
        </row>
        <row r="716">
          <cell r="B716" t="str">
            <v>CS1BAL_N</v>
          </cell>
          <cell r="C716">
            <v>-1.4720821157539999E-3</v>
          </cell>
          <cell r="D716">
            <v>-0.86986527908279998</v>
          </cell>
          <cell r="E716">
            <v>0.26807215496730002</v>
          </cell>
          <cell r="F716">
            <v>-0.37630862893270001</v>
          </cell>
          <cell r="G716">
            <v>-0.86986527908279998</v>
          </cell>
          <cell r="H716">
            <v>3416.6471011899998</v>
          </cell>
        </row>
        <row r="717">
          <cell r="B717" t="str">
            <v>CS1BAL_RM</v>
          </cell>
          <cell r="C717">
            <v>-0.27495502334560001</v>
          </cell>
          <cell r="D717">
            <v>1.4845806946670001E-2</v>
          </cell>
          <cell r="E717">
            <v>-0.1983275909867</v>
          </cell>
          <cell r="F717">
            <v>-0.29589093312409998</v>
          </cell>
          <cell r="G717">
            <v>1.4845806946670001E-2</v>
          </cell>
          <cell r="H717">
            <v>-65.074267623490002</v>
          </cell>
        </row>
        <row r="718">
          <cell r="B718" t="str">
            <v>CS1BAL_PM</v>
          </cell>
          <cell r="C718">
            <v>-0.35729924778470001</v>
          </cell>
          <cell r="D718">
            <v>-2.4469309704960001</v>
          </cell>
          <cell r="E718">
            <v>-1.156297381353</v>
          </cell>
          <cell r="F718">
            <v>0</v>
          </cell>
          <cell r="G718">
            <v>-2.4469309704960001</v>
          </cell>
          <cell r="H718">
            <v>-2074.2964160800002</v>
          </cell>
        </row>
        <row r="719">
          <cell r="B719" t="str">
            <v>CS1BAL_YM</v>
          </cell>
          <cell r="C719">
            <v>-4.7434095554860001E-2</v>
          </cell>
          <cell r="D719">
            <v>-3.1714301244400001</v>
          </cell>
          <cell r="E719">
            <v>0.49450073541489997</v>
          </cell>
          <cell r="F719">
            <v>0.31181018843710001</v>
          </cell>
          <cell r="G719">
            <v>-3.1714301244400001</v>
          </cell>
          <cell r="H719">
            <v>283.872831991</v>
          </cell>
        </row>
        <row r="720">
          <cell r="B720" t="str">
            <v>CS1BAL_NTOA</v>
          </cell>
          <cell r="C720">
            <v>0.1558918228658</v>
          </cell>
          <cell r="D720">
            <v>0.42156527099129998</v>
          </cell>
          <cell r="E720">
            <v>-5.0757007381510002</v>
          </cell>
          <cell r="F720">
            <v>-6.9408767039360004</v>
          </cell>
          <cell r="G720">
            <v>0.42156527099129998</v>
          </cell>
          <cell r="H720">
            <v>296.86126878020002</v>
          </cell>
        </row>
        <row r="721">
          <cell r="B721" t="str">
            <v>CS1BAL_CA</v>
          </cell>
          <cell r="C721">
            <v>-1.365487181379E-5</v>
          </cell>
          <cell r="D721">
            <v>-2.9837751765989999E-3</v>
          </cell>
          <cell r="E721">
            <v>-7.6372080842270005E-5</v>
          </cell>
          <cell r="F721">
            <v>7.8398684165339999E-5</v>
          </cell>
          <cell r="G721">
            <v>-2.9837751765989999E-3</v>
          </cell>
          <cell r="H721">
            <v>3.0639489567689999E-3</v>
          </cell>
        </row>
        <row r="722">
          <cell r="B722" t="str">
            <v>CS1BAL_CS</v>
          </cell>
          <cell r="C722">
            <v>-7.3227847155890003E-5</v>
          </cell>
          <cell r="D722">
            <v>-1.523168403975E-3</v>
          </cell>
          <cell r="E722">
            <v>-4.7930944224570002E-5</v>
          </cell>
          <cell r="F722">
            <v>8.2337453406619996E-5</v>
          </cell>
          <cell r="G722">
            <v>-1.523168403975E-3</v>
          </cell>
          <cell r="H722">
            <v>-6.239911669608E-3</v>
          </cell>
        </row>
        <row r="723">
          <cell r="B723" t="str">
            <v>CS1BAL_CN</v>
          </cell>
          <cell r="C723">
            <v>-2.1286828580510002E-6</v>
          </cell>
          <cell r="D723">
            <v>-1.2578559909000001E-3</v>
          </cell>
          <cell r="E723">
            <v>3.8764182710520001E-4</v>
          </cell>
          <cell r="F723">
            <v>-5.4415560054240004E-4</v>
          </cell>
          <cell r="G723">
            <v>-1.2578559909000001E-3</v>
          </cell>
          <cell r="H723">
            <v>0.90956777478420003</v>
          </cell>
        </row>
        <row r="724">
          <cell r="B724" t="str">
            <v>CS1BAL_CRM</v>
          </cell>
          <cell r="C724">
            <v>-5.0398618134909997E-6</v>
          </cell>
          <cell r="D724">
            <v>2.721201984623E-7</v>
          </cell>
          <cell r="E724">
            <v>-3.6352987489130002E-6</v>
          </cell>
          <cell r="F724">
            <v>-5.4236121845149996E-6</v>
          </cell>
          <cell r="G724">
            <v>2.721201984623E-7</v>
          </cell>
          <cell r="H724">
            <v>-2.1959491263449999E-4</v>
          </cell>
        </row>
        <row r="725">
          <cell r="B725" t="str">
            <v>CS1BAL_CPM</v>
          </cell>
          <cell r="C725">
            <v>-5.4935392065960001E-5</v>
          </cell>
          <cell r="D725">
            <v>-3.7621996983190002E-4</v>
          </cell>
          <cell r="E725">
            <v>-1.7778276999830001E-4</v>
          </cell>
          <cell r="F725">
            <v>0</v>
          </cell>
          <cell r="G725">
            <v>-3.7621996983190002E-4</v>
          </cell>
          <cell r="H725">
            <v>-5.8714715204610003E-2</v>
          </cell>
        </row>
        <row r="726">
          <cell r="B726" t="str">
            <v>CS1BAL_CYM</v>
          </cell>
          <cell r="C726">
            <v>-8.6945597114600005E-7</v>
          </cell>
          <cell r="D726">
            <v>-5.8131578699079999E-5</v>
          </cell>
          <cell r="E726">
            <v>9.0640838011839994E-6</v>
          </cell>
          <cell r="F726">
            <v>5.7154084425889999E-6</v>
          </cell>
          <cell r="G726">
            <v>-5.8131578699079999E-5</v>
          </cell>
          <cell r="H726">
            <v>9.579367085778E-4</v>
          </cell>
        </row>
        <row r="727">
          <cell r="B727" t="str">
            <v>CS1BAL_CNSQR</v>
          </cell>
          <cell r="C727">
            <v>4.531290710161E-12</v>
          </cell>
          <cell r="D727">
            <v>1.582201693843E-6</v>
          </cell>
          <cell r="E727">
            <v>1.5026618612150001E-7</v>
          </cell>
          <cell r="F727">
            <v>2.9610531760169999E-7</v>
          </cell>
          <cell r="G727">
            <v>1.582201693843E-6</v>
          </cell>
          <cell r="H727">
            <v>0.82731353692590004</v>
          </cell>
        </row>
        <row r="728">
          <cell r="B728" t="str">
            <v>CS1BAL_XYCP</v>
          </cell>
          <cell r="C728">
            <v>1.187329690705E-2</v>
          </cell>
          <cell r="D728">
            <v>3.8164905828790001E-2</v>
          </cell>
          <cell r="E728">
            <v>-0.18910714044599999</v>
          </cell>
          <cell r="F728">
            <v>6.9414442712519994E-2</v>
          </cell>
          <cell r="G728">
            <v>3.8164905828790001E-2</v>
          </cell>
          <cell r="H728">
            <v>-0.15351767129069999</v>
          </cell>
        </row>
        <row r="729">
          <cell r="B729" t="str">
            <v>CS1BAL_XZCP</v>
          </cell>
          <cell r="C729">
            <v>25.807222460679998</v>
          </cell>
          <cell r="D729">
            <v>0.2990962181313</v>
          </cell>
          <cell r="E729">
            <v>-0.4586263854082</v>
          </cell>
          <cell r="F729">
            <v>0</v>
          </cell>
          <cell r="G729">
            <v>0.2990962181313</v>
          </cell>
          <cell r="H729">
            <v>-6.4552325656589998E-2</v>
          </cell>
        </row>
        <row r="730">
          <cell r="B730" t="str">
            <v>CS1UBOD_A</v>
          </cell>
          <cell r="C730">
            <v>-9.4429719833430004E-3</v>
          </cell>
          <cell r="D730">
            <v>-2.0634177882759999</v>
          </cell>
          <cell r="E730">
            <v>-5.2814807018150001E-2</v>
          </cell>
          <cell r="F730">
            <v>5.4216296439799999E-2</v>
          </cell>
          <cell r="G730">
            <v>-2.0634177882759999</v>
          </cell>
          <cell r="H730">
            <v>11.50923835645</v>
          </cell>
        </row>
        <row r="731">
          <cell r="B731" t="str">
            <v>CS1UBOD_S</v>
          </cell>
          <cell r="C731">
            <v>-5.064042478927E-2</v>
          </cell>
          <cell r="D731">
            <v>-1.0533410170949999</v>
          </cell>
          <cell r="E731">
            <v>-3.3146452754720002E-2</v>
          </cell>
          <cell r="F731">
            <v>5.6940136553530002E-2</v>
          </cell>
          <cell r="G731">
            <v>-1.0533410170949999</v>
          </cell>
          <cell r="H731">
            <v>-23.439238623760001</v>
          </cell>
        </row>
        <row r="732">
          <cell r="B732" t="str">
            <v>CS1UBOD_N</v>
          </cell>
          <cell r="C732">
            <v>-1.4720821157539999E-3</v>
          </cell>
          <cell r="D732">
            <v>-0.86986527908279998</v>
          </cell>
          <cell r="E732">
            <v>0.26807215496730002</v>
          </cell>
          <cell r="F732">
            <v>-0.37630862893270001</v>
          </cell>
          <cell r="G732">
            <v>-0.86986527908279998</v>
          </cell>
          <cell r="H732">
            <v>3416.6471011899998</v>
          </cell>
        </row>
        <row r="733">
          <cell r="B733" t="str">
            <v>CS1UBOD_RM</v>
          </cell>
          <cell r="C733">
            <v>-0.3338498373755</v>
          </cell>
          <cell r="D733">
            <v>-1.2101897959350001</v>
          </cell>
          <cell r="E733">
            <v>-0.2368769155404</v>
          </cell>
          <cell r="F733">
            <v>-0.22966955431239999</v>
          </cell>
          <cell r="G733">
            <v>-1.2101897959350001</v>
          </cell>
          <cell r="H733">
            <v>-92.334102142920003</v>
          </cell>
        </row>
        <row r="734">
          <cell r="B734" t="str">
            <v>CS1UBOD_PM</v>
          </cell>
          <cell r="C734">
            <v>-0.36697715944670001</v>
          </cell>
          <cell r="D734">
            <v>-4.0759852209930001</v>
          </cell>
          <cell r="E734">
            <v>-1.4552329312159999</v>
          </cell>
          <cell r="F734">
            <v>0.3964629979939</v>
          </cell>
          <cell r="G734">
            <v>-4.0759852209930001</v>
          </cell>
          <cell r="H734">
            <v>-5088.0605035259996</v>
          </cell>
        </row>
        <row r="735">
          <cell r="B735" t="str">
            <v>CS1UBOD_YM</v>
          </cell>
          <cell r="C735">
            <v>-2.566679191564E-3</v>
          </cell>
          <cell r="D735">
            <v>-2.2381699832940001</v>
          </cell>
          <cell r="E735">
            <v>0.52386849255559997</v>
          </cell>
          <cell r="F735">
            <v>0.26136122745059998</v>
          </cell>
          <cell r="G735">
            <v>-2.2381699832940001</v>
          </cell>
          <cell r="H735">
            <v>304.63999741160001</v>
          </cell>
        </row>
        <row r="736">
          <cell r="B736" t="str">
            <v>CS1BODCORR_A</v>
          </cell>
          <cell r="C736" t="str">
            <v>NaN</v>
          </cell>
          <cell r="D736">
            <v>2.300771713309E-3</v>
          </cell>
          <cell r="E736">
            <v>-6.353628158557E-3</v>
          </cell>
          <cell r="F736">
            <v>-4.5651248932470001E-3</v>
          </cell>
          <cell r="G736">
            <v>2.300771713309E-3</v>
          </cell>
          <cell r="H736">
            <v>15.8979539483</v>
          </cell>
        </row>
        <row r="737">
          <cell r="B737" t="str">
            <v>CS1BODCORR_S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</row>
        <row r="738">
          <cell r="B738" t="str">
            <v>CS1BODCORR_N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</row>
        <row r="739">
          <cell r="B739" t="str">
            <v>CS1BODCORR_RM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</row>
        <row r="740">
          <cell r="B740" t="str">
            <v>CS1BODCORR_PM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</row>
        <row r="741">
          <cell r="B741" t="str">
            <v>CS1BODCORR_YM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</row>
        <row r="742">
          <cell r="B742" t="str">
            <v>CS1BOD_A</v>
          </cell>
          <cell r="C742" t="str">
            <v>NaN</v>
          </cell>
          <cell r="D742">
            <v>-2.0611170165630002</v>
          </cell>
          <cell r="E742">
            <v>-5.9168435176709999E-2</v>
          </cell>
          <cell r="F742">
            <v>4.965117154656E-2</v>
          </cell>
          <cell r="G742">
            <v>-2.0611170165630002</v>
          </cell>
          <cell r="H742">
            <v>27.407192304759999</v>
          </cell>
        </row>
        <row r="743">
          <cell r="B743" t="str">
            <v>CS1BOD_S</v>
          </cell>
          <cell r="C743">
            <v>-5.064042478927E-2</v>
          </cell>
          <cell r="D743">
            <v>-1.0533410170949999</v>
          </cell>
          <cell r="E743">
            <v>-3.3146452754720002E-2</v>
          </cell>
          <cell r="F743">
            <v>5.6940136553530002E-2</v>
          </cell>
          <cell r="G743">
            <v>-1.0533410170949999</v>
          </cell>
          <cell r="H743">
            <v>-23.439238623760001</v>
          </cell>
        </row>
        <row r="744">
          <cell r="B744" t="str">
            <v>CS1BOD_N</v>
          </cell>
          <cell r="C744">
            <v>-1.4720821157539999E-3</v>
          </cell>
          <cell r="D744">
            <v>-0.86986527908279998</v>
          </cell>
          <cell r="E744">
            <v>0.26807215496730002</v>
          </cell>
          <cell r="F744">
            <v>-0.37630862893270001</v>
          </cell>
          <cell r="G744">
            <v>-0.86986527908279998</v>
          </cell>
          <cell r="H744">
            <v>3416.6471011899998</v>
          </cell>
        </row>
        <row r="745">
          <cell r="B745" t="str">
            <v>CS1BOD_RM</v>
          </cell>
          <cell r="C745">
            <v>-0.3338498373755</v>
          </cell>
          <cell r="D745">
            <v>-1.2101897959350001</v>
          </cell>
          <cell r="E745">
            <v>-0.2368769155404</v>
          </cell>
          <cell r="F745">
            <v>-0.22966955431239999</v>
          </cell>
          <cell r="G745">
            <v>-1.2101897959350001</v>
          </cell>
          <cell r="H745">
            <v>-92.334102142920003</v>
          </cell>
        </row>
        <row r="746">
          <cell r="B746" t="str">
            <v>CS1BOD_PM</v>
          </cell>
          <cell r="C746">
            <v>-0.36697715944670001</v>
          </cell>
          <cell r="D746">
            <v>-4.0759852209930001</v>
          </cell>
          <cell r="E746">
            <v>-1.4552329312159999</v>
          </cell>
          <cell r="F746">
            <v>0.3964629979939</v>
          </cell>
          <cell r="G746">
            <v>-4.0759852209930001</v>
          </cell>
          <cell r="H746">
            <v>-5088.0605035259996</v>
          </cell>
        </row>
        <row r="747">
          <cell r="B747" t="str">
            <v>CS1BOD_YM</v>
          </cell>
          <cell r="C747">
            <v>-2.566679191564E-3</v>
          </cell>
          <cell r="D747">
            <v>-2.2381699832940001</v>
          </cell>
          <cell r="E747">
            <v>0.52386849255559997</v>
          </cell>
          <cell r="F747">
            <v>0.26136122745059998</v>
          </cell>
          <cell r="G747">
            <v>-2.2381699832940001</v>
          </cell>
          <cell r="H747">
            <v>304.63999741160001</v>
          </cell>
        </row>
        <row r="748">
          <cell r="B748" t="str">
            <v>CS1BOD_NTOA</v>
          </cell>
          <cell r="C748" t="str">
            <v>NaN</v>
          </cell>
          <cell r="D748">
            <v>0.42203585341959998</v>
          </cell>
          <cell r="E748">
            <v>-4.5306615624819999</v>
          </cell>
          <cell r="F748">
            <v>-7.5790483328239997</v>
          </cell>
          <cell r="G748">
            <v>0.42203585341959998</v>
          </cell>
          <cell r="H748">
            <v>124.66242667980001</v>
          </cell>
        </row>
        <row r="749">
          <cell r="B749" t="str">
            <v>CS1BOD_CA</v>
          </cell>
          <cell r="C749" t="str">
            <v>NaN</v>
          </cell>
          <cell r="D749">
            <v>-2.9804481792429999E-3</v>
          </cell>
          <cell r="E749">
            <v>-8.5559652108039996E-5</v>
          </cell>
          <cell r="F749">
            <v>7.1797351942690002E-5</v>
          </cell>
          <cell r="G749">
            <v>-2.9804481792429999E-3</v>
          </cell>
          <cell r="H749">
            <v>7.296246343101E-3</v>
          </cell>
        </row>
        <row r="750">
          <cell r="B750" t="str">
            <v>CS1BOD_CS</v>
          </cell>
          <cell r="C750">
            <v>-7.3227847155890003E-5</v>
          </cell>
          <cell r="D750">
            <v>-1.523168403975E-3</v>
          </cell>
          <cell r="E750">
            <v>-4.7930944224570002E-5</v>
          </cell>
          <cell r="F750">
            <v>8.2337453406619996E-5</v>
          </cell>
          <cell r="G750">
            <v>-1.523168403975E-3</v>
          </cell>
          <cell r="H750">
            <v>-6.239911669608E-3</v>
          </cell>
        </row>
        <row r="751">
          <cell r="B751" t="str">
            <v>CS1BOD_CN</v>
          </cell>
          <cell r="C751">
            <v>-2.1286828580510002E-6</v>
          </cell>
          <cell r="D751">
            <v>-1.2578559909000001E-3</v>
          </cell>
          <cell r="E751">
            <v>3.8764182710520001E-4</v>
          </cell>
          <cell r="F751">
            <v>-5.4415560054240004E-4</v>
          </cell>
          <cell r="G751">
            <v>-1.2578559909000001E-3</v>
          </cell>
          <cell r="H751">
            <v>0.90956777478420003</v>
          </cell>
        </row>
        <row r="752">
          <cell r="B752" t="str">
            <v>CS1BOD_CRM</v>
          </cell>
          <cell r="C752">
            <v>-6.1193900964449996E-6</v>
          </cell>
          <cell r="D752">
            <v>-2.218249830607E-5</v>
          </cell>
          <cell r="E752">
            <v>-4.341898928063E-6</v>
          </cell>
          <cell r="F752">
            <v>-4.2097896682019997E-6</v>
          </cell>
          <cell r="G752">
            <v>-2.218249830607E-5</v>
          </cell>
          <cell r="H752">
            <v>-3.1158397679659997E-4</v>
          </cell>
        </row>
        <row r="753">
          <cell r="B753" t="str">
            <v>CS1BOD_CPM</v>
          </cell>
          <cell r="C753">
            <v>-5.642338812201E-5</v>
          </cell>
          <cell r="D753">
            <v>-6.2668994563699996E-4</v>
          </cell>
          <cell r="E753">
            <v>-2.237446401562E-4</v>
          </cell>
          <cell r="F753">
            <v>6.0956888013279999E-5</v>
          </cell>
          <cell r="G753">
            <v>-6.2668994563699996E-4</v>
          </cell>
          <cell r="H753">
            <v>-0.14402185776939999</v>
          </cell>
        </row>
        <row r="754">
          <cell r="B754" t="str">
            <v>CS1BOD_CYM</v>
          </cell>
          <cell r="C754">
            <v>-4.70466343464E-8</v>
          </cell>
          <cell r="D754">
            <v>-4.1025136742920001E-5</v>
          </cell>
          <cell r="E754">
            <v>9.6023879789369997E-6</v>
          </cell>
          <cell r="F754">
            <v>4.7906906872549996E-6</v>
          </cell>
          <cell r="G754">
            <v>-4.1025136742920001E-5</v>
          </cell>
          <cell r="H754">
            <v>1.0280160816199999E-3</v>
          </cell>
        </row>
        <row r="755">
          <cell r="B755" t="str">
            <v>CS1BOD_CNSQR</v>
          </cell>
          <cell r="C755">
            <v>4.531290710161E-12</v>
          </cell>
          <cell r="D755">
            <v>1.582201693843E-6</v>
          </cell>
          <cell r="E755">
            <v>1.5026618612150001E-7</v>
          </cell>
          <cell r="F755">
            <v>2.9610531760169999E-7</v>
          </cell>
          <cell r="G755">
            <v>1.582201693843E-6</v>
          </cell>
          <cell r="H755">
            <v>0.82731353692590004</v>
          </cell>
        </row>
        <row r="756">
          <cell r="B756" t="str">
            <v>CS1BOD_XYCP</v>
          </cell>
          <cell r="C756">
            <v>6.4246917222949998E-4</v>
          </cell>
          <cell r="D756">
            <v>2.6934078093969999E-2</v>
          </cell>
          <cell r="E756">
            <v>-0.20033796818079999</v>
          </cell>
          <cell r="F756">
            <v>5.8183614977699999E-2</v>
          </cell>
          <cell r="G756">
            <v>2.6934078093969999E-2</v>
          </cell>
          <cell r="H756">
            <v>-0.16474849902550001</v>
          </cell>
        </row>
        <row r="757">
          <cell r="B757" t="str">
            <v>CS1BOD_XZCP</v>
          </cell>
          <cell r="C757">
            <v>26.50624441711</v>
          </cell>
          <cell r="D757">
            <v>0.49822074241480002</v>
          </cell>
          <cell r="E757">
            <v>-0.57719426674630003</v>
          </cell>
          <cell r="F757">
            <v>-0.1120210615356</v>
          </cell>
          <cell r="G757">
            <v>0.49822074241480002</v>
          </cell>
          <cell r="H757">
            <v>-0.1583409854242</v>
          </cell>
        </row>
        <row r="758">
          <cell r="B758" t="str">
            <v>CS1USTAB_D</v>
          </cell>
          <cell r="C758" t="str">
            <v>NaN</v>
          </cell>
          <cell r="D758">
            <v>-2.0610466820150002</v>
          </cell>
          <cell r="E758">
            <v>1.0236645270589999E-2</v>
          </cell>
          <cell r="F758">
            <v>8.4228429512820002E-2</v>
          </cell>
          <cell r="G758">
            <v>-2.0610466820150002</v>
          </cell>
          <cell r="H758">
            <v>455.9301745683</v>
          </cell>
        </row>
        <row r="759">
          <cell r="B759" t="str">
            <v>CS1USTAB_S</v>
          </cell>
          <cell r="C759" t="str">
            <v>NaN</v>
          </cell>
          <cell r="D759">
            <v>-1.0533410170949999</v>
          </cell>
          <cell r="E759">
            <v>-3.3146452754720002E-2</v>
          </cell>
          <cell r="F759">
            <v>5.6940136553530002E-2</v>
          </cell>
          <cell r="G759">
            <v>-1.0533410170949999</v>
          </cell>
          <cell r="H759">
            <v>-23.439238623760001</v>
          </cell>
        </row>
        <row r="760">
          <cell r="B760" t="str">
            <v>CS1USTAB_L</v>
          </cell>
          <cell r="C760" t="str">
            <v>NaN</v>
          </cell>
          <cell r="D760">
            <v>-0.87003191566399996</v>
          </cell>
          <cell r="E760">
            <v>0.27433336487510002</v>
          </cell>
          <cell r="F760">
            <v>-0.37010673420919998</v>
          </cell>
          <cell r="G760">
            <v>-0.87003191566399996</v>
          </cell>
          <cell r="H760">
            <v>3386.2008570339999</v>
          </cell>
        </row>
        <row r="761">
          <cell r="B761" t="str">
            <v>CS1USTAB_RM</v>
          </cell>
          <cell r="C761" t="str">
            <v>NaN</v>
          </cell>
          <cell r="D761">
            <v>-1.210008837985</v>
          </cell>
          <cell r="E761">
            <v>-9.7338488265090006E-2</v>
          </cell>
          <cell r="F761">
            <v>-0.25284890693459999</v>
          </cell>
          <cell r="G761">
            <v>-1.210008837985</v>
          </cell>
          <cell r="H761">
            <v>-53.376344839410002</v>
          </cell>
        </row>
        <row r="762">
          <cell r="B762" t="str">
            <v>CS1USTAB_PM</v>
          </cell>
          <cell r="C762" t="str">
            <v>NaN</v>
          </cell>
          <cell r="D762">
            <v>-4.0759852209930001</v>
          </cell>
          <cell r="E762">
            <v>-1.4552329312159999</v>
          </cell>
          <cell r="F762">
            <v>0.3964629979939</v>
          </cell>
          <cell r="G762">
            <v>-4.0759852209930001</v>
          </cell>
          <cell r="H762">
            <v>-5088.0605035259996</v>
          </cell>
        </row>
        <row r="763">
          <cell r="B763" t="str">
            <v>CS1USTAB_YM</v>
          </cell>
          <cell r="C763" t="str">
            <v>NaN</v>
          </cell>
          <cell r="D763">
            <v>-2.2382678187159999</v>
          </cell>
          <cell r="E763">
            <v>0.5666339994306</v>
          </cell>
          <cell r="F763">
            <v>0.239008840118</v>
          </cell>
          <cell r="G763">
            <v>-2.2382678187159999</v>
          </cell>
          <cell r="H763">
            <v>313.81854670029998</v>
          </cell>
        </row>
        <row r="764">
          <cell r="B764" t="str">
            <v>CS1STABCORR_D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</row>
        <row r="765">
          <cell r="B765" t="str">
            <v>CS1STABCORR_S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</row>
        <row r="766">
          <cell r="B766" t="str">
            <v>CS1STABCORR_L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</row>
        <row r="767">
          <cell r="B767" t="str">
            <v>CS1STABCORR_RM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</row>
        <row r="768">
          <cell r="B768" t="str">
            <v>CS1STABCORR_PM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</row>
        <row r="769">
          <cell r="B769" t="str">
            <v>CS1STABCORR_YM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</row>
        <row r="770">
          <cell r="B770" t="str">
            <v>CS1STAB_D</v>
          </cell>
          <cell r="C770" t="str">
            <v>NaN</v>
          </cell>
          <cell r="D770">
            <v>-2.0610466820150002</v>
          </cell>
          <cell r="E770">
            <v>1.0236645270589999E-2</v>
          </cell>
          <cell r="F770">
            <v>8.4228429512820002E-2</v>
          </cell>
          <cell r="G770">
            <v>-2.0610466820150002</v>
          </cell>
          <cell r="H770">
            <v>455.9301745683</v>
          </cell>
        </row>
        <row r="771">
          <cell r="B771" t="str">
            <v>CS1STAB_S</v>
          </cell>
          <cell r="C771" t="str">
            <v>NaN</v>
          </cell>
          <cell r="D771">
            <v>-1.0533410170949999</v>
          </cell>
          <cell r="E771">
            <v>-3.3146452754720002E-2</v>
          </cell>
          <cell r="F771">
            <v>5.6940136553530002E-2</v>
          </cell>
          <cell r="G771">
            <v>-1.0533410170949999</v>
          </cell>
          <cell r="H771">
            <v>-23.439238623760001</v>
          </cell>
        </row>
        <row r="772">
          <cell r="B772" t="str">
            <v>CS1STAB_L</v>
          </cell>
          <cell r="C772" t="str">
            <v>NaN</v>
          </cell>
          <cell r="D772">
            <v>-0.87003191566399996</v>
          </cell>
          <cell r="E772">
            <v>0.27433336487510002</v>
          </cell>
          <cell r="F772">
            <v>-0.37010673420919998</v>
          </cell>
          <cell r="G772">
            <v>-0.87003191566399996</v>
          </cell>
          <cell r="H772">
            <v>3386.2008570339999</v>
          </cell>
        </row>
        <row r="773">
          <cell r="B773" t="str">
            <v>CS1STAB_RM</v>
          </cell>
          <cell r="C773" t="str">
            <v>NaN</v>
          </cell>
          <cell r="D773">
            <v>-1.210008837985</v>
          </cell>
          <cell r="E773">
            <v>-9.7338488265090006E-2</v>
          </cell>
          <cell r="F773">
            <v>-0.25284890693459999</v>
          </cell>
          <cell r="G773">
            <v>-1.210008837985</v>
          </cell>
          <cell r="H773">
            <v>-53.376344839410002</v>
          </cell>
        </row>
        <row r="774">
          <cell r="B774" t="str">
            <v>CS1STAB_PM</v>
          </cell>
          <cell r="C774" t="str">
            <v>NaN</v>
          </cell>
          <cell r="D774">
            <v>-4.0759852209930001</v>
          </cell>
          <cell r="E774">
            <v>-1.4552329312159999</v>
          </cell>
          <cell r="F774">
            <v>0.3964629979939</v>
          </cell>
          <cell r="G774">
            <v>-4.0759852209930001</v>
          </cell>
          <cell r="H774">
            <v>-5088.0605035259996</v>
          </cell>
        </row>
        <row r="775">
          <cell r="B775" t="str">
            <v>CS1STAB_YM</v>
          </cell>
          <cell r="C775" t="str">
            <v>NaN</v>
          </cell>
          <cell r="D775">
            <v>-2.2382678187159999</v>
          </cell>
          <cell r="E775">
            <v>0.5666339994306</v>
          </cell>
          <cell r="F775">
            <v>0.239008840118</v>
          </cell>
          <cell r="G775">
            <v>-2.2382678187159999</v>
          </cell>
          <cell r="H775">
            <v>313.81854670029998</v>
          </cell>
        </row>
        <row r="776">
          <cell r="B776" t="str">
            <v>CS1STAB_CD</v>
          </cell>
          <cell r="C776" t="str">
            <v>NaN</v>
          </cell>
          <cell r="D776">
            <v>-2.9803464729970001E-3</v>
          </cell>
          <cell r="E776">
            <v>1.4802551486940001E-5</v>
          </cell>
          <cell r="F776">
            <v>1.217972911604E-4</v>
          </cell>
          <cell r="G776">
            <v>-2.9803464729970001E-3</v>
          </cell>
          <cell r="H776">
            <v>0.12137612754759999</v>
          </cell>
        </row>
        <row r="777">
          <cell r="B777" t="str">
            <v>CS1STAB_CS</v>
          </cell>
          <cell r="C777" t="str">
            <v>NaN</v>
          </cell>
          <cell r="D777">
            <v>-1.523168403975E-3</v>
          </cell>
          <cell r="E777">
            <v>-4.7930944224570002E-5</v>
          </cell>
          <cell r="F777">
            <v>8.2337453406619996E-5</v>
          </cell>
          <cell r="G777">
            <v>-1.523168403975E-3</v>
          </cell>
          <cell r="H777">
            <v>-6.239911669608E-3</v>
          </cell>
        </row>
        <row r="778">
          <cell r="B778" t="str">
            <v>CS1STAB_CL</v>
          </cell>
          <cell r="C778" t="str">
            <v>NaN</v>
          </cell>
          <cell r="D778">
            <v>-1.2580969532960001E-3</v>
          </cell>
          <cell r="E778">
            <v>3.9669575830830002E-4</v>
          </cell>
          <cell r="F778">
            <v>-5.3518744119569999E-4</v>
          </cell>
          <cell r="G778">
            <v>-1.2580969532960001E-3</v>
          </cell>
          <cell r="H778">
            <v>0.90146248274579999</v>
          </cell>
        </row>
        <row r="779">
          <cell r="B779" t="str">
            <v>CS1STAB_CRM</v>
          </cell>
          <cell r="C779" t="str">
            <v>NaN</v>
          </cell>
          <cell r="D779">
            <v>-2.2179181388819999E-5</v>
          </cell>
          <cell r="E779">
            <v>-1.7841919162669999E-6</v>
          </cell>
          <cell r="F779">
            <v>-4.6346618262770002E-6</v>
          </cell>
          <cell r="G779">
            <v>-2.2179181388819999E-5</v>
          </cell>
          <cell r="H779">
            <v>-1.80119949249E-4</v>
          </cell>
        </row>
        <row r="780">
          <cell r="B780" t="str">
            <v>CS1STAB_CPM</v>
          </cell>
          <cell r="C780" t="str">
            <v>NaN</v>
          </cell>
          <cell r="D780">
            <v>-6.2668994563699996E-4</v>
          </cell>
          <cell r="E780">
            <v>-2.237446401562E-4</v>
          </cell>
          <cell r="F780">
            <v>6.0956888013279999E-5</v>
          </cell>
          <cell r="G780">
            <v>-6.2668994563699996E-4</v>
          </cell>
          <cell r="H780">
            <v>-0.14402185776939999</v>
          </cell>
        </row>
        <row r="781">
          <cell r="B781" t="str">
            <v>CS1STAB_CYM</v>
          </cell>
          <cell r="C781" t="str">
            <v>NaN</v>
          </cell>
          <cell r="D781">
            <v>-4.1026930043519998E-5</v>
          </cell>
          <cell r="E781">
            <v>1.038626980227E-5</v>
          </cell>
          <cell r="F781">
            <v>4.3809766111570001E-6</v>
          </cell>
          <cell r="G781">
            <v>-4.1026930043519998E-5</v>
          </cell>
          <cell r="H781">
            <v>1.058989349591E-3</v>
          </cell>
        </row>
        <row r="782">
          <cell r="B782" t="str">
            <v>CS1STAB_CDP0</v>
          </cell>
          <cell r="C782" t="str">
            <v>NaN</v>
          </cell>
          <cell r="D782">
            <v>-2.980448188984E-3</v>
          </cell>
          <cell r="E782">
            <v>-8.8408065297369994E-5</v>
          </cell>
          <cell r="F782">
            <v>7.2106161945579997E-5</v>
          </cell>
          <cell r="G782">
            <v>-2.980448188984E-3</v>
          </cell>
          <cell r="H782">
            <v>7.3543793625680002E-3</v>
          </cell>
        </row>
        <row r="783">
          <cell r="B783" t="str">
            <v>CS1STAB_CDP100</v>
          </cell>
          <cell r="C783" t="str">
            <v>NaN</v>
          </cell>
          <cell r="D783">
            <v>-2.980402453376E-3</v>
          </cell>
          <cell r="E783">
            <v>1.479698574929E-5</v>
          </cell>
          <cell r="F783">
            <v>1.217871609272E-4</v>
          </cell>
          <cell r="G783">
            <v>-2.980402453376E-3</v>
          </cell>
          <cell r="H783">
            <v>9.2635057601210005E-2</v>
          </cell>
        </row>
        <row r="784">
          <cell r="B784" t="str">
            <v>CS1STAB_LTOD</v>
          </cell>
          <cell r="C784" t="str">
            <v>NaN</v>
          </cell>
          <cell r="D784">
            <v>0.42213110612979998</v>
          </cell>
          <cell r="E784">
            <v>26.799147340129998</v>
          </cell>
          <cell r="F784">
            <v>-4.3940832845850002</v>
          </cell>
          <cell r="G784">
            <v>0.42213110612979998</v>
          </cell>
          <cell r="H784">
            <v>7.427016341351</v>
          </cell>
        </row>
        <row r="785">
          <cell r="B785" t="str">
            <v>CS1STAB_XYCP</v>
          </cell>
          <cell r="C785" t="str">
            <v>NaN</v>
          </cell>
          <cell r="D785">
            <v>2.6935255442839999E-2</v>
          </cell>
          <cell r="E785">
            <v>-0.2166923679535</v>
          </cell>
          <cell r="F785">
            <v>5.3207579660280002E-2</v>
          </cell>
          <cell r="G785">
            <v>2.6935255442839999E-2</v>
          </cell>
          <cell r="H785">
            <v>-0.1697122340287</v>
          </cell>
        </row>
        <row r="786">
          <cell r="B786" t="str">
            <v>CS1STAB_XZCP</v>
          </cell>
          <cell r="C786" t="str">
            <v>NaN</v>
          </cell>
          <cell r="D786">
            <v>0.49812531855769998</v>
          </cell>
          <cell r="E786">
            <v>-0.5640207526048</v>
          </cell>
          <cell r="F786">
            <v>-0.11389820336049999</v>
          </cell>
          <cell r="G786">
            <v>0.49812531855769998</v>
          </cell>
          <cell r="H786">
            <v>-0.15976467188160001</v>
          </cell>
        </row>
        <row r="787">
          <cell r="B787" t="str">
            <v>CS2BALCORR_A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</row>
        <row r="788">
          <cell r="B788" t="str">
            <v>CS2BALCORR_S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</row>
        <row r="789">
          <cell r="B789" t="str">
            <v>CS2BALCORR_N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</row>
        <row r="790">
          <cell r="B790" t="str">
            <v>CS2BALCORR_RM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</row>
        <row r="791">
          <cell r="B791" t="str">
            <v>CS2BALCORR_PM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</row>
        <row r="792">
          <cell r="B792" t="str">
            <v>CS2BALCORR_YM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</row>
        <row r="793">
          <cell r="B793" t="str">
            <v>CS2BAL_A</v>
          </cell>
          <cell r="C793">
            <v>-9.4429719833430004E-3</v>
          </cell>
          <cell r="D793">
            <v>-2.0634177882759999</v>
          </cell>
          <cell r="E793">
            <v>-5.2814807018150001E-2</v>
          </cell>
          <cell r="F793">
            <v>5.4216296439799999E-2</v>
          </cell>
          <cell r="G793">
            <v>-2.0634177882759999</v>
          </cell>
          <cell r="H793">
            <v>11.50923835645</v>
          </cell>
        </row>
        <row r="794">
          <cell r="B794" t="str">
            <v>CS2BAL_S</v>
          </cell>
          <cell r="C794">
            <v>-5.064042478927E-2</v>
          </cell>
          <cell r="D794">
            <v>-1.0533410170949999</v>
          </cell>
          <cell r="E794">
            <v>-3.3146452754720002E-2</v>
          </cell>
          <cell r="F794">
            <v>5.6940136553530002E-2</v>
          </cell>
          <cell r="G794">
            <v>-1.0533410170949999</v>
          </cell>
          <cell r="H794">
            <v>-23.439238623760001</v>
          </cell>
        </row>
        <row r="795">
          <cell r="B795" t="str">
            <v>CS2BAL_N</v>
          </cell>
          <cell r="C795">
            <v>-1.4720821157539999E-3</v>
          </cell>
          <cell r="D795">
            <v>-0.86986527908279998</v>
          </cell>
          <cell r="E795">
            <v>0.26807215496730002</v>
          </cell>
          <cell r="F795">
            <v>-0.37630862893270001</v>
          </cell>
          <cell r="G795">
            <v>-0.86986527908279998</v>
          </cell>
          <cell r="H795">
            <v>3416.6471011899998</v>
          </cell>
        </row>
        <row r="796">
          <cell r="B796" t="str">
            <v>CS2BAL_RM</v>
          </cell>
          <cell r="C796">
            <v>-0.27495502334560001</v>
          </cell>
          <cell r="D796">
            <v>1.4845806946670001E-2</v>
          </cell>
          <cell r="E796">
            <v>-0.1983275909867</v>
          </cell>
          <cell r="F796">
            <v>-0.29589093312409998</v>
          </cell>
          <cell r="G796">
            <v>1.4845806946670001E-2</v>
          </cell>
          <cell r="H796">
            <v>-65.074267623490002</v>
          </cell>
        </row>
        <row r="797">
          <cell r="B797" t="str">
            <v>CS2BAL_PM</v>
          </cell>
          <cell r="C797">
            <v>-0.35729924778470001</v>
          </cell>
          <cell r="D797">
            <v>-2.4469309704960001</v>
          </cell>
          <cell r="E797">
            <v>-1.156297381353</v>
          </cell>
          <cell r="F797">
            <v>0</v>
          </cell>
          <cell r="G797">
            <v>-2.4469309704960001</v>
          </cell>
          <cell r="H797">
            <v>-2074.2964160800002</v>
          </cell>
        </row>
        <row r="798">
          <cell r="B798" t="str">
            <v>CS2BAL_YM</v>
          </cell>
          <cell r="C798">
            <v>-4.7434095554860001E-2</v>
          </cell>
          <cell r="D798">
            <v>-3.1714301244400001</v>
          </cell>
          <cell r="E798">
            <v>0.49450073541489997</v>
          </cell>
          <cell r="F798">
            <v>0.31181018843710001</v>
          </cell>
          <cell r="G798">
            <v>-3.1714301244400001</v>
          </cell>
          <cell r="H798">
            <v>283.872831991</v>
          </cell>
        </row>
        <row r="799">
          <cell r="B799" t="str">
            <v>CS2BAL_NTOA</v>
          </cell>
          <cell r="C799">
            <v>0.1558918228658</v>
          </cell>
          <cell r="D799">
            <v>0.42156527099129998</v>
          </cell>
          <cell r="E799">
            <v>-5.0757007381510002</v>
          </cell>
          <cell r="F799">
            <v>-6.9408767039360004</v>
          </cell>
          <cell r="G799">
            <v>0.42156527099129998</v>
          </cell>
          <cell r="H799">
            <v>296.86126878020002</v>
          </cell>
        </row>
        <row r="800">
          <cell r="B800" t="str">
            <v>CS2BAL_CA</v>
          </cell>
          <cell r="C800">
            <v>-1.365487181379E-5</v>
          </cell>
          <cell r="D800">
            <v>-2.9837751765989999E-3</v>
          </cell>
          <cell r="E800">
            <v>-7.6372080842270005E-5</v>
          </cell>
          <cell r="F800">
            <v>7.8398684165339999E-5</v>
          </cell>
          <cell r="G800">
            <v>-2.9837751765989999E-3</v>
          </cell>
          <cell r="H800">
            <v>3.0639489567689999E-3</v>
          </cell>
        </row>
        <row r="801">
          <cell r="B801" t="str">
            <v>CS2BAL_CS</v>
          </cell>
          <cell r="C801">
            <v>-7.3227847155890003E-5</v>
          </cell>
          <cell r="D801">
            <v>-1.523168403975E-3</v>
          </cell>
          <cell r="E801">
            <v>-4.7930944224570002E-5</v>
          </cell>
          <cell r="F801">
            <v>8.2337453406619996E-5</v>
          </cell>
          <cell r="G801">
            <v>-1.523168403975E-3</v>
          </cell>
          <cell r="H801">
            <v>-6.239911669608E-3</v>
          </cell>
        </row>
        <row r="802">
          <cell r="B802" t="str">
            <v>CS2BAL_CN</v>
          </cell>
          <cell r="C802">
            <v>-2.1286828580510002E-6</v>
          </cell>
          <cell r="D802">
            <v>-1.2578559909000001E-3</v>
          </cell>
          <cell r="E802">
            <v>3.8764182710520001E-4</v>
          </cell>
          <cell r="F802">
            <v>-5.4415560054240004E-4</v>
          </cell>
          <cell r="G802">
            <v>-1.2578559909000001E-3</v>
          </cell>
          <cell r="H802">
            <v>0.90956777478420003</v>
          </cell>
        </row>
        <row r="803">
          <cell r="B803" t="str">
            <v>CS2BAL_CRM</v>
          </cell>
          <cell r="C803">
            <v>-5.0398618134909997E-6</v>
          </cell>
          <cell r="D803">
            <v>2.721201984623E-7</v>
          </cell>
          <cell r="E803">
            <v>-3.6352987489130002E-6</v>
          </cell>
          <cell r="F803">
            <v>-5.4236121845149996E-6</v>
          </cell>
          <cell r="G803">
            <v>2.721201984623E-7</v>
          </cell>
          <cell r="H803">
            <v>-2.1959491263449999E-4</v>
          </cell>
        </row>
        <row r="804">
          <cell r="B804" t="str">
            <v>CS2BAL_CPM</v>
          </cell>
          <cell r="C804">
            <v>-5.4935392065960001E-5</v>
          </cell>
          <cell r="D804">
            <v>-3.7621996983190002E-4</v>
          </cell>
          <cell r="E804">
            <v>-1.7778276999830001E-4</v>
          </cell>
          <cell r="F804">
            <v>0</v>
          </cell>
          <cell r="G804">
            <v>-3.7621996983190002E-4</v>
          </cell>
          <cell r="H804">
            <v>-5.8714715204610003E-2</v>
          </cell>
        </row>
        <row r="805">
          <cell r="B805" t="str">
            <v>CS2BAL_CYM</v>
          </cell>
          <cell r="C805">
            <v>-8.6945597114600005E-7</v>
          </cell>
          <cell r="D805">
            <v>-5.8131578699079999E-5</v>
          </cell>
          <cell r="E805">
            <v>9.0640838011839994E-6</v>
          </cell>
          <cell r="F805">
            <v>5.7154084425889999E-6</v>
          </cell>
          <cell r="G805">
            <v>-5.8131578699079999E-5</v>
          </cell>
          <cell r="H805">
            <v>9.579367085778E-4</v>
          </cell>
        </row>
        <row r="806">
          <cell r="B806" t="str">
            <v>CS2BAL_CNSQR</v>
          </cell>
          <cell r="C806">
            <v>4.531290710161E-12</v>
          </cell>
          <cell r="D806">
            <v>1.582201693843E-6</v>
          </cell>
          <cell r="E806">
            <v>1.5026618612150001E-7</v>
          </cell>
          <cell r="F806">
            <v>2.9610531760169999E-7</v>
          </cell>
          <cell r="G806">
            <v>1.582201693843E-6</v>
          </cell>
          <cell r="H806">
            <v>0.82731353692590004</v>
          </cell>
        </row>
        <row r="807">
          <cell r="B807" t="str">
            <v>CS2BAL_XYCP</v>
          </cell>
          <cell r="C807">
            <v>1.187329690705E-2</v>
          </cell>
          <cell r="D807">
            <v>3.8164905828790001E-2</v>
          </cell>
          <cell r="E807">
            <v>-0.18910714044599999</v>
          </cell>
          <cell r="F807">
            <v>6.9414442712519994E-2</v>
          </cell>
          <cell r="G807">
            <v>3.8164905828790001E-2</v>
          </cell>
          <cell r="H807">
            <v>-0.15351767129069999</v>
          </cell>
        </row>
        <row r="808">
          <cell r="B808" t="str">
            <v>CS2BAL_XZCP</v>
          </cell>
          <cell r="C808">
            <v>25.807222460679998</v>
          </cell>
          <cell r="D808">
            <v>0.2990962181313</v>
          </cell>
          <cell r="E808">
            <v>-0.4586263854082</v>
          </cell>
          <cell r="F808">
            <v>0</v>
          </cell>
          <cell r="G808">
            <v>0.2990962181313</v>
          </cell>
          <cell r="H808">
            <v>-6.4552325656589998E-2</v>
          </cell>
        </row>
        <row r="809">
          <cell r="B809" t="str">
            <v>CS2UBOD_A</v>
          </cell>
          <cell r="C809">
            <v>-9.4429719833430004E-3</v>
          </cell>
          <cell r="D809">
            <v>-2.0634177882759999</v>
          </cell>
          <cell r="E809">
            <v>-5.2814807018150001E-2</v>
          </cell>
          <cell r="F809">
            <v>5.4216296439799999E-2</v>
          </cell>
          <cell r="G809">
            <v>-2.0634177882759999</v>
          </cell>
          <cell r="H809">
            <v>11.50923835645</v>
          </cell>
        </row>
        <row r="810">
          <cell r="B810" t="str">
            <v>CS2UBOD_S</v>
          </cell>
          <cell r="C810">
            <v>-5.064042478927E-2</v>
          </cell>
          <cell r="D810">
            <v>-1.0533410170949999</v>
          </cell>
          <cell r="E810">
            <v>-3.3146452754720002E-2</v>
          </cell>
          <cell r="F810">
            <v>5.6940136553530002E-2</v>
          </cell>
          <cell r="G810">
            <v>-1.0533410170949999</v>
          </cell>
          <cell r="H810">
            <v>-23.439238623760001</v>
          </cell>
        </row>
        <row r="811">
          <cell r="B811" t="str">
            <v>CS2UBOD_N</v>
          </cell>
          <cell r="C811">
            <v>-1.4720821157539999E-3</v>
          </cell>
          <cell r="D811">
            <v>-0.86986527908279998</v>
          </cell>
          <cell r="E811">
            <v>0.26807215496730002</v>
          </cell>
          <cell r="F811">
            <v>-0.37630862893270001</v>
          </cell>
          <cell r="G811">
            <v>-0.86986527908279998</v>
          </cell>
          <cell r="H811">
            <v>3416.6471011899998</v>
          </cell>
        </row>
        <row r="812">
          <cell r="B812" t="str">
            <v>CS2UBOD_RM</v>
          </cell>
          <cell r="C812">
            <v>-0.3338498373755</v>
          </cell>
          <cell r="D812">
            <v>-1.2101897959350001</v>
          </cell>
          <cell r="E812">
            <v>-0.2368769155404</v>
          </cell>
          <cell r="F812">
            <v>-0.22966955431239999</v>
          </cell>
          <cell r="G812">
            <v>-1.2101897959350001</v>
          </cell>
          <cell r="H812">
            <v>-92.334102142920003</v>
          </cell>
        </row>
        <row r="813">
          <cell r="B813" t="str">
            <v>CS2UBOD_PM</v>
          </cell>
          <cell r="C813">
            <v>-0.36697715944670001</v>
          </cell>
          <cell r="D813">
            <v>-4.0759852209930001</v>
          </cell>
          <cell r="E813">
            <v>-1.4552329312159999</v>
          </cell>
          <cell r="F813">
            <v>0.3964629979939</v>
          </cell>
          <cell r="G813">
            <v>-4.0759852209930001</v>
          </cell>
          <cell r="H813">
            <v>-5088.0605035259996</v>
          </cell>
        </row>
        <row r="814">
          <cell r="B814" t="str">
            <v>CS2UBOD_YM</v>
          </cell>
          <cell r="C814">
            <v>-2.566679191564E-3</v>
          </cell>
          <cell r="D814">
            <v>-2.2381699832940001</v>
          </cell>
          <cell r="E814">
            <v>0.52386849255559997</v>
          </cell>
          <cell r="F814">
            <v>0.26136122745059998</v>
          </cell>
          <cell r="G814">
            <v>-2.2381699832940001</v>
          </cell>
          <cell r="H814">
            <v>304.63999741160001</v>
          </cell>
        </row>
        <row r="815">
          <cell r="B815" t="str">
            <v>CS2BODCORR_A</v>
          </cell>
          <cell r="C815" t="str">
            <v>NaN</v>
          </cell>
          <cell r="D815">
            <v>2.300771713309E-3</v>
          </cell>
          <cell r="E815">
            <v>-6.353628158557E-3</v>
          </cell>
          <cell r="F815">
            <v>-4.5651248932470001E-3</v>
          </cell>
          <cell r="G815">
            <v>2.300771713309E-3</v>
          </cell>
          <cell r="H815">
            <v>15.8979539483</v>
          </cell>
        </row>
        <row r="816">
          <cell r="B816" t="str">
            <v>CS2BODCORR_S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</row>
        <row r="817">
          <cell r="B817" t="str">
            <v>CS2BODCORR_N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</row>
        <row r="818">
          <cell r="B818" t="str">
            <v>CS2BODCORR_RM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</row>
        <row r="819">
          <cell r="B819" t="str">
            <v>CS2BODCORR_PM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</row>
        <row r="820">
          <cell r="B820" t="str">
            <v>CS2BODCORR_YM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</row>
        <row r="821">
          <cell r="B821" t="str">
            <v>CS2BOD_A</v>
          </cell>
          <cell r="C821" t="str">
            <v>NaN</v>
          </cell>
          <cell r="D821">
            <v>-2.0611170165630002</v>
          </cell>
          <cell r="E821">
            <v>-5.9168435176709999E-2</v>
          </cell>
          <cell r="F821">
            <v>4.965117154656E-2</v>
          </cell>
          <cell r="G821">
            <v>-2.0611170165630002</v>
          </cell>
          <cell r="H821">
            <v>27.407192304759999</v>
          </cell>
        </row>
        <row r="822">
          <cell r="B822" t="str">
            <v>CS2BOD_S</v>
          </cell>
          <cell r="C822">
            <v>-5.064042478927E-2</v>
          </cell>
          <cell r="D822">
            <v>-1.0533410170949999</v>
          </cell>
          <cell r="E822">
            <v>-3.3146452754720002E-2</v>
          </cell>
          <cell r="F822">
            <v>5.6940136553530002E-2</v>
          </cell>
          <cell r="G822">
            <v>-1.0533410170949999</v>
          </cell>
          <cell r="H822">
            <v>-23.439238623760001</v>
          </cell>
        </row>
        <row r="823">
          <cell r="B823" t="str">
            <v>CS2BOD_N</v>
          </cell>
          <cell r="C823">
            <v>-1.4720821157539999E-3</v>
          </cell>
          <cell r="D823">
            <v>-0.86986527908279998</v>
          </cell>
          <cell r="E823">
            <v>0.26807215496730002</v>
          </cell>
          <cell r="F823">
            <v>-0.37630862893270001</v>
          </cell>
          <cell r="G823">
            <v>-0.86986527908279998</v>
          </cell>
          <cell r="H823">
            <v>3416.6471011899998</v>
          </cell>
        </row>
        <row r="824">
          <cell r="B824" t="str">
            <v>CS2BOD_RM</v>
          </cell>
          <cell r="C824">
            <v>-0.3338498373755</v>
          </cell>
          <cell r="D824">
            <v>-1.2101897959350001</v>
          </cell>
          <cell r="E824">
            <v>-0.2368769155404</v>
          </cell>
          <cell r="F824">
            <v>-0.22966955431239999</v>
          </cell>
          <cell r="G824">
            <v>-1.2101897959350001</v>
          </cell>
          <cell r="H824">
            <v>-92.334102142920003</v>
          </cell>
        </row>
        <row r="825">
          <cell r="B825" t="str">
            <v>CS2BOD_PM</v>
          </cell>
          <cell r="C825">
            <v>-0.36697715944670001</v>
          </cell>
          <cell r="D825">
            <v>-4.0759852209930001</v>
          </cell>
          <cell r="E825">
            <v>-1.4552329312159999</v>
          </cell>
          <cell r="F825">
            <v>0.3964629979939</v>
          </cell>
          <cell r="G825">
            <v>-4.0759852209930001</v>
          </cell>
          <cell r="H825">
            <v>-5088.0605035259996</v>
          </cell>
        </row>
        <row r="826">
          <cell r="B826" t="str">
            <v>CS2BOD_YM</v>
          </cell>
          <cell r="C826">
            <v>-2.566679191564E-3</v>
          </cell>
          <cell r="D826">
            <v>-2.2381699832940001</v>
          </cell>
          <cell r="E826">
            <v>0.52386849255559997</v>
          </cell>
          <cell r="F826">
            <v>0.26136122745059998</v>
          </cell>
          <cell r="G826">
            <v>-2.2381699832940001</v>
          </cell>
          <cell r="H826">
            <v>304.63999741160001</v>
          </cell>
        </row>
        <row r="827">
          <cell r="B827" t="str">
            <v>CS2BOD_NTOA</v>
          </cell>
          <cell r="C827" t="str">
            <v>NaN</v>
          </cell>
          <cell r="D827">
            <v>0.42203585341959998</v>
          </cell>
          <cell r="E827">
            <v>-4.5306615624819999</v>
          </cell>
          <cell r="F827">
            <v>-7.5790483328239997</v>
          </cell>
          <cell r="G827">
            <v>0.42203585341959998</v>
          </cell>
          <cell r="H827">
            <v>124.66242667980001</v>
          </cell>
        </row>
        <row r="828">
          <cell r="B828" t="str">
            <v>CS2BOD_CA</v>
          </cell>
          <cell r="C828" t="str">
            <v>NaN</v>
          </cell>
          <cell r="D828">
            <v>-2.9804481792429999E-3</v>
          </cell>
          <cell r="E828">
            <v>-8.5559652108039996E-5</v>
          </cell>
          <cell r="F828">
            <v>7.1797351942690002E-5</v>
          </cell>
          <cell r="G828">
            <v>-2.9804481792429999E-3</v>
          </cell>
          <cell r="H828">
            <v>7.296246343101E-3</v>
          </cell>
        </row>
        <row r="829">
          <cell r="B829" t="str">
            <v>CS2BOD_CS</v>
          </cell>
          <cell r="C829">
            <v>-7.3227847155890003E-5</v>
          </cell>
          <cell r="D829">
            <v>-1.523168403975E-3</v>
          </cell>
          <cell r="E829">
            <v>-4.7930944224570002E-5</v>
          </cell>
          <cell r="F829">
            <v>8.2337453406619996E-5</v>
          </cell>
          <cell r="G829">
            <v>-1.523168403975E-3</v>
          </cell>
          <cell r="H829">
            <v>-6.239911669608E-3</v>
          </cell>
        </row>
        <row r="830">
          <cell r="B830" t="str">
            <v>CS2BOD_CN</v>
          </cell>
          <cell r="C830">
            <v>-2.1286828580510002E-6</v>
          </cell>
          <cell r="D830">
            <v>-1.2578559909000001E-3</v>
          </cell>
          <cell r="E830">
            <v>3.8764182710520001E-4</v>
          </cell>
          <cell r="F830">
            <v>-5.4415560054240004E-4</v>
          </cell>
          <cell r="G830">
            <v>-1.2578559909000001E-3</v>
          </cell>
          <cell r="H830">
            <v>0.90956777478420003</v>
          </cell>
        </row>
        <row r="831">
          <cell r="B831" t="str">
            <v>CS2BOD_CRM</v>
          </cell>
          <cell r="C831">
            <v>-6.1193900964449996E-6</v>
          </cell>
          <cell r="D831">
            <v>-2.218249830607E-5</v>
          </cell>
          <cell r="E831">
            <v>-4.341898928063E-6</v>
          </cell>
          <cell r="F831">
            <v>-4.2097896682019997E-6</v>
          </cell>
          <cell r="G831">
            <v>-2.218249830607E-5</v>
          </cell>
          <cell r="H831">
            <v>-3.1158397679659997E-4</v>
          </cell>
        </row>
        <row r="832">
          <cell r="B832" t="str">
            <v>CS2BOD_CPM</v>
          </cell>
          <cell r="C832">
            <v>-5.642338812201E-5</v>
          </cell>
          <cell r="D832">
            <v>-6.2668994563699996E-4</v>
          </cell>
          <cell r="E832">
            <v>-2.237446401562E-4</v>
          </cell>
          <cell r="F832">
            <v>6.0956888013279999E-5</v>
          </cell>
          <cell r="G832">
            <v>-6.2668994563699996E-4</v>
          </cell>
          <cell r="H832">
            <v>-0.14402185776939999</v>
          </cell>
        </row>
        <row r="833">
          <cell r="B833" t="str">
            <v>CS2BOD_CYM</v>
          </cell>
          <cell r="C833">
            <v>-4.70466343464E-8</v>
          </cell>
          <cell r="D833">
            <v>-4.1025136742920001E-5</v>
          </cell>
          <cell r="E833">
            <v>9.6023879789369997E-6</v>
          </cell>
          <cell r="F833">
            <v>4.7906906872549996E-6</v>
          </cell>
          <cell r="G833">
            <v>-4.1025136742920001E-5</v>
          </cell>
          <cell r="H833">
            <v>1.0280160816199999E-3</v>
          </cell>
        </row>
        <row r="834">
          <cell r="B834" t="str">
            <v>CS2BOD_CNSQR</v>
          </cell>
          <cell r="C834">
            <v>4.531290710161E-12</v>
          </cell>
          <cell r="D834">
            <v>1.582201693843E-6</v>
          </cell>
          <cell r="E834">
            <v>1.5026618612150001E-7</v>
          </cell>
          <cell r="F834">
            <v>2.9610531760169999E-7</v>
          </cell>
          <cell r="G834">
            <v>1.582201693843E-6</v>
          </cell>
          <cell r="H834">
            <v>0.82731353692590004</v>
          </cell>
        </row>
        <row r="835">
          <cell r="B835" t="str">
            <v>CS2BOD_XYCP</v>
          </cell>
          <cell r="C835">
            <v>6.4246917222949998E-4</v>
          </cell>
          <cell r="D835">
            <v>2.6934078093969999E-2</v>
          </cell>
          <cell r="E835">
            <v>-0.20033796818079999</v>
          </cell>
          <cell r="F835">
            <v>5.8183614977699999E-2</v>
          </cell>
          <cell r="G835">
            <v>2.6934078093969999E-2</v>
          </cell>
          <cell r="H835">
            <v>-0.16474849902550001</v>
          </cell>
        </row>
        <row r="836">
          <cell r="B836" t="str">
            <v>CS2BOD_XZCP</v>
          </cell>
          <cell r="C836">
            <v>26.50624441711</v>
          </cell>
          <cell r="D836">
            <v>0.49822074241480002</v>
          </cell>
          <cell r="E836">
            <v>-0.57719426674630003</v>
          </cell>
          <cell r="F836">
            <v>-0.1120210615356</v>
          </cell>
          <cell r="G836">
            <v>0.49822074241480002</v>
          </cell>
          <cell r="H836">
            <v>-0.1583409854242</v>
          </cell>
        </row>
        <row r="837">
          <cell r="B837" t="str">
            <v>CS2USTAB_D</v>
          </cell>
          <cell r="C837" t="str">
            <v>NaN</v>
          </cell>
          <cell r="D837">
            <v>-2.0610466820150002</v>
          </cell>
          <cell r="E837">
            <v>1.0236645270589999E-2</v>
          </cell>
          <cell r="F837">
            <v>8.4228429512820002E-2</v>
          </cell>
          <cell r="G837">
            <v>-2.0610466820150002</v>
          </cell>
          <cell r="H837">
            <v>455.9301745683</v>
          </cell>
        </row>
        <row r="838">
          <cell r="B838" t="str">
            <v>CS2USTAB_S</v>
          </cell>
          <cell r="C838" t="str">
            <v>NaN</v>
          </cell>
          <cell r="D838">
            <v>-1.0533410170949999</v>
          </cell>
          <cell r="E838">
            <v>-3.3146452754720002E-2</v>
          </cell>
          <cell r="F838">
            <v>5.6940136553530002E-2</v>
          </cell>
          <cell r="G838">
            <v>-1.0533410170949999</v>
          </cell>
          <cell r="H838">
            <v>-23.439238623760001</v>
          </cell>
        </row>
        <row r="839">
          <cell r="B839" t="str">
            <v>CS2USTAB_L</v>
          </cell>
          <cell r="C839" t="str">
            <v>NaN</v>
          </cell>
          <cell r="D839">
            <v>-0.87003191566399996</v>
          </cell>
          <cell r="E839">
            <v>0.27433336487510002</v>
          </cell>
          <cell r="F839">
            <v>-0.37010673420919998</v>
          </cell>
          <cell r="G839">
            <v>-0.87003191566399996</v>
          </cell>
          <cell r="H839">
            <v>3386.2008570339999</v>
          </cell>
        </row>
        <row r="840">
          <cell r="B840" t="str">
            <v>CS2USTAB_RM</v>
          </cell>
          <cell r="C840" t="str">
            <v>NaN</v>
          </cell>
          <cell r="D840">
            <v>-1.210008837985</v>
          </cell>
          <cell r="E840">
            <v>-9.7338488265090006E-2</v>
          </cell>
          <cell r="F840">
            <v>-0.25284890693459999</v>
          </cell>
          <cell r="G840">
            <v>-1.210008837985</v>
          </cell>
          <cell r="H840">
            <v>-53.376344839410002</v>
          </cell>
        </row>
        <row r="841">
          <cell r="B841" t="str">
            <v>CS2USTAB_PM</v>
          </cell>
          <cell r="C841" t="str">
            <v>NaN</v>
          </cell>
          <cell r="D841">
            <v>-4.0759852209930001</v>
          </cell>
          <cell r="E841">
            <v>-1.4552329312159999</v>
          </cell>
          <cell r="F841">
            <v>0.3964629979939</v>
          </cell>
          <cell r="G841">
            <v>-4.0759852209930001</v>
          </cell>
          <cell r="H841">
            <v>-5088.0605035259996</v>
          </cell>
        </row>
        <row r="842">
          <cell r="B842" t="str">
            <v>CS2USTAB_YM</v>
          </cell>
          <cell r="C842" t="str">
            <v>NaN</v>
          </cell>
          <cell r="D842">
            <v>-2.2382678187159999</v>
          </cell>
          <cell r="E842">
            <v>0.5666339994306</v>
          </cell>
          <cell r="F842">
            <v>0.239008840118</v>
          </cell>
          <cell r="G842">
            <v>-2.2382678187159999</v>
          </cell>
          <cell r="H842">
            <v>313.81854670029998</v>
          </cell>
        </row>
        <row r="843">
          <cell r="B843" t="str">
            <v>CS2STABCORR_D</v>
          </cell>
          <cell r="C843" t="str">
            <v>NaN</v>
          </cell>
          <cell r="D843" t="str">
            <v>NaN</v>
          </cell>
          <cell r="E843" t="str">
            <v>NaN</v>
          </cell>
          <cell r="F843" t="str">
            <v>NaN</v>
          </cell>
          <cell r="G843" t="str">
            <v>NaN</v>
          </cell>
          <cell r="H843" t="str">
            <v>NaN</v>
          </cell>
        </row>
        <row r="844">
          <cell r="B844" t="str">
            <v>CS2STABCORR_S</v>
          </cell>
          <cell r="C844" t="str">
            <v>NaN</v>
          </cell>
          <cell r="D844" t="str">
            <v>NaN</v>
          </cell>
          <cell r="E844" t="str">
            <v>NaN</v>
          </cell>
          <cell r="F844" t="str">
            <v>NaN</v>
          </cell>
          <cell r="G844" t="str">
            <v>NaN</v>
          </cell>
          <cell r="H844" t="str">
            <v>NaN</v>
          </cell>
        </row>
        <row r="845">
          <cell r="B845" t="str">
            <v>CS2STABCORR_L</v>
          </cell>
          <cell r="C845" t="str">
            <v>NaN</v>
          </cell>
          <cell r="D845" t="str">
            <v>NaN</v>
          </cell>
          <cell r="E845" t="str">
            <v>NaN</v>
          </cell>
          <cell r="F845" t="str">
            <v>NaN</v>
          </cell>
          <cell r="G845" t="str">
            <v>NaN</v>
          </cell>
          <cell r="H845" t="str">
            <v>NaN</v>
          </cell>
        </row>
        <row r="846">
          <cell r="B846" t="str">
            <v>CS2STABCORR_RM</v>
          </cell>
          <cell r="C846" t="str">
            <v>NaN</v>
          </cell>
          <cell r="D846" t="str">
            <v>NaN</v>
          </cell>
          <cell r="E846" t="str">
            <v>NaN</v>
          </cell>
          <cell r="F846" t="str">
            <v>NaN</v>
          </cell>
          <cell r="G846" t="str">
            <v>NaN</v>
          </cell>
          <cell r="H846" t="str">
            <v>NaN</v>
          </cell>
        </row>
        <row r="847">
          <cell r="B847" t="str">
            <v>CS2STABCORR_PM</v>
          </cell>
          <cell r="C847" t="str">
            <v>NaN</v>
          </cell>
          <cell r="D847" t="str">
            <v>NaN</v>
          </cell>
          <cell r="E847" t="str">
            <v>NaN</v>
          </cell>
          <cell r="F847" t="str">
            <v>NaN</v>
          </cell>
          <cell r="G847" t="str">
            <v>NaN</v>
          </cell>
          <cell r="H847" t="str">
            <v>NaN</v>
          </cell>
        </row>
        <row r="848">
          <cell r="B848" t="str">
            <v>CS2STABCORR_YM</v>
          </cell>
          <cell r="C848" t="str">
            <v>NaN</v>
          </cell>
          <cell r="D848" t="str">
            <v>NaN</v>
          </cell>
          <cell r="E848" t="str">
            <v>NaN</v>
          </cell>
          <cell r="F848" t="str">
            <v>NaN</v>
          </cell>
          <cell r="G848" t="str">
            <v>NaN</v>
          </cell>
          <cell r="H848" t="str">
            <v>NaN</v>
          </cell>
        </row>
        <row r="849">
          <cell r="B849" t="str">
            <v>CS2STAB_D</v>
          </cell>
          <cell r="C849" t="str">
            <v>NaN</v>
          </cell>
          <cell r="D849" t="str">
            <v>NaN</v>
          </cell>
          <cell r="E849" t="str">
            <v>NaN</v>
          </cell>
          <cell r="F849" t="str">
            <v>NaN</v>
          </cell>
          <cell r="G849" t="str">
            <v>NaN</v>
          </cell>
          <cell r="H849" t="str">
            <v>NaN</v>
          </cell>
        </row>
        <row r="850">
          <cell r="B850" t="str">
            <v>CS2STAB_S</v>
          </cell>
          <cell r="C850" t="str">
            <v>NaN</v>
          </cell>
          <cell r="D850" t="str">
            <v>NaN</v>
          </cell>
          <cell r="E850" t="str">
            <v>NaN</v>
          </cell>
          <cell r="F850" t="str">
            <v>NaN</v>
          </cell>
          <cell r="G850" t="str">
            <v>NaN</v>
          </cell>
          <cell r="H850" t="str">
            <v>NaN</v>
          </cell>
        </row>
        <row r="851">
          <cell r="B851" t="str">
            <v>CS2STAB_L</v>
          </cell>
          <cell r="C851" t="str">
            <v>NaN</v>
          </cell>
          <cell r="D851" t="str">
            <v>NaN</v>
          </cell>
          <cell r="E851" t="str">
            <v>NaN</v>
          </cell>
          <cell r="F851" t="str">
            <v>NaN</v>
          </cell>
          <cell r="G851" t="str">
            <v>NaN</v>
          </cell>
          <cell r="H851" t="str">
            <v>NaN</v>
          </cell>
        </row>
        <row r="852">
          <cell r="B852" t="str">
            <v>CS2STAB_RM</v>
          </cell>
          <cell r="C852" t="str">
            <v>NaN</v>
          </cell>
          <cell r="D852" t="str">
            <v>NaN</v>
          </cell>
          <cell r="E852" t="str">
            <v>NaN</v>
          </cell>
          <cell r="F852" t="str">
            <v>NaN</v>
          </cell>
          <cell r="G852" t="str">
            <v>NaN</v>
          </cell>
          <cell r="H852" t="str">
            <v>NaN</v>
          </cell>
        </row>
        <row r="853">
          <cell r="B853" t="str">
            <v>CS2STAB_PM</v>
          </cell>
          <cell r="C853" t="str">
            <v>NaN</v>
          </cell>
          <cell r="D853" t="str">
            <v>NaN</v>
          </cell>
          <cell r="E853" t="str">
            <v>NaN</v>
          </cell>
          <cell r="F853" t="str">
            <v>NaN</v>
          </cell>
          <cell r="G853" t="str">
            <v>NaN</v>
          </cell>
          <cell r="H853" t="str">
            <v>NaN</v>
          </cell>
        </row>
        <row r="854">
          <cell r="B854" t="str">
            <v>CS2STAB_YM</v>
          </cell>
          <cell r="C854" t="str">
            <v>NaN</v>
          </cell>
          <cell r="D854" t="str">
            <v>NaN</v>
          </cell>
          <cell r="E854" t="str">
            <v>NaN</v>
          </cell>
          <cell r="F854" t="str">
            <v>NaN</v>
          </cell>
          <cell r="G854" t="str">
            <v>NaN</v>
          </cell>
          <cell r="H854" t="str">
            <v>NaN</v>
          </cell>
        </row>
        <row r="855">
          <cell r="B855" t="str">
            <v>CS2STAB_CD</v>
          </cell>
          <cell r="C855" t="str">
            <v>NaN</v>
          </cell>
          <cell r="D855" t="str">
            <v>NaN</v>
          </cell>
          <cell r="E855" t="str">
            <v>NaN</v>
          </cell>
          <cell r="F855" t="str">
            <v>NaN</v>
          </cell>
          <cell r="G855" t="str">
            <v>NaN</v>
          </cell>
          <cell r="H855" t="str">
            <v>NaN</v>
          </cell>
        </row>
        <row r="856">
          <cell r="B856" t="str">
            <v>CS2STAB_CS</v>
          </cell>
          <cell r="C856" t="str">
            <v>NaN</v>
          </cell>
          <cell r="D856" t="str">
            <v>NaN</v>
          </cell>
          <cell r="E856" t="str">
            <v>NaN</v>
          </cell>
          <cell r="F856" t="str">
            <v>NaN</v>
          </cell>
          <cell r="G856" t="str">
            <v>NaN</v>
          </cell>
          <cell r="H856" t="str">
            <v>NaN</v>
          </cell>
        </row>
        <row r="857">
          <cell r="B857" t="str">
            <v>CS2STAB_CL</v>
          </cell>
          <cell r="C857" t="str">
            <v>NaN</v>
          </cell>
          <cell r="D857" t="str">
            <v>NaN</v>
          </cell>
          <cell r="E857" t="str">
            <v>NaN</v>
          </cell>
          <cell r="F857" t="str">
            <v>NaN</v>
          </cell>
          <cell r="G857" t="str">
            <v>NaN</v>
          </cell>
          <cell r="H857" t="str">
            <v>NaN</v>
          </cell>
        </row>
        <row r="858">
          <cell r="B858" t="str">
            <v>CS2STAB_CRM</v>
          </cell>
          <cell r="C858" t="str">
            <v>NaN</v>
          </cell>
          <cell r="D858" t="str">
            <v>NaN</v>
          </cell>
          <cell r="E858" t="str">
            <v>NaN</v>
          </cell>
          <cell r="F858" t="str">
            <v>NaN</v>
          </cell>
          <cell r="G858" t="str">
            <v>NaN</v>
          </cell>
          <cell r="H858" t="str">
            <v>NaN</v>
          </cell>
        </row>
        <row r="859">
          <cell r="B859" t="str">
            <v>CS2STAB_CPM</v>
          </cell>
          <cell r="C859" t="str">
            <v>NaN</v>
          </cell>
          <cell r="D859" t="str">
            <v>NaN</v>
          </cell>
          <cell r="E859" t="str">
            <v>NaN</v>
          </cell>
          <cell r="F859" t="str">
            <v>NaN</v>
          </cell>
          <cell r="G859" t="str">
            <v>NaN</v>
          </cell>
          <cell r="H859" t="str">
            <v>NaN</v>
          </cell>
        </row>
        <row r="860">
          <cell r="B860" t="str">
            <v>CS2STAB_CYM</v>
          </cell>
          <cell r="C860" t="str">
            <v>NaN</v>
          </cell>
          <cell r="D860" t="str">
            <v>NaN</v>
          </cell>
          <cell r="E860" t="str">
            <v>NaN</v>
          </cell>
          <cell r="F860" t="str">
            <v>NaN</v>
          </cell>
          <cell r="G860" t="str">
            <v>NaN</v>
          </cell>
          <cell r="H860" t="str">
            <v>NaN</v>
          </cell>
        </row>
        <row r="861">
          <cell r="B861" t="str">
            <v>CS2STAB_CDP0</v>
          </cell>
          <cell r="C861" t="str">
            <v>NaN</v>
          </cell>
          <cell r="D861" t="str">
            <v>NaN</v>
          </cell>
          <cell r="E861" t="str">
            <v>NaN</v>
          </cell>
          <cell r="F861" t="str">
            <v>NaN</v>
          </cell>
          <cell r="G861" t="str">
            <v>NaN</v>
          </cell>
          <cell r="H861" t="str">
            <v>NaN</v>
          </cell>
        </row>
        <row r="862">
          <cell r="B862" t="str">
            <v>CS2STAB_CDP100</v>
          </cell>
          <cell r="C862" t="str">
            <v>NaN</v>
          </cell>
          <cell r="D862" t="str">
            <v>NaN</v>
          </cell>
          <cell r="E862" t="str">
            <v>NaN</v>
          </cell>
          <cell r="F862" t="str">
            <v>NaN</v>
          </cell>
          <cell r="G862" t="str">
            <v>NaN</v>
          </cell>
          <cell r="H862" t="str">
            <v>NaN</v>
          </cell>
        </row>
        <row r="863">
          <cell r="B863" t="str">
            <v>CS2STAB_LTOD</v>
          </cell>
          <cell r="C863" t="str">
            <v>NaN</v>
          </cell>
          <cell r="D863" t="str">
            <v>NaN</v>
          </cell>
          <cell r="E863" t="str">
            <v>NaN</v>
          </cell>
          <cell r="F863" t="str">
            <v>NaN</v>
          </cell>
          <cell r="G863" t="str">
            <v>NaN</v>
          </cell>
          <cell r="H863" t="str">
            <v>NaN</v>
          </cell>
        </row>
        <row r="864">
          <cell r="B864" t="str">
            <v>CS2STAB_XYCP</v>
          </cell>
          <cell r="C864" t="str">
            <v>NaN</v>
          </cell>
          <cell r="D864" t="str">
            <v>NaN</v>
          </cell>
          <cell r="E864" t="str">
            <v>NaN</v>
          </cell>
          <cell r="F864" t="str">
            <v>NaN</v>
          </cell>
          <cell r="G864" t="str">
            <v>NaN</v>
          </cell>
          <cell r="H864" t="str">
            <v>NaN</v>
          </cell>
        </row>
        <row r="865">
          <cell r="B865" t="str">
            <v>CS2STAB_XZCP</v>
          </cell>
          <cell r="C865" t="str">
            <v>NaN</v>
          </cell>
          <cell r="D865" t="str">
            <v>NaN</v>
          </cell>
          <cell r="E865" t="str">
            <v>NaN</v>
          </cell>
          <cell r="F865" t="str">
            <v>NaN</v>
          </cell>
          <cell r="G865" t="str">
            <v>NaN</v>
          </cell>
          <cell r="H865" t="str">
            <v>NaN</v>
          </cell>
        </row>
        <row r="866">
          <cell r="B866" t="str">
            <v>CS3BALCORR_A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</row>
        <row r="867">
          <cell r="B867" t="str">
            <v>CS3BALCORR_S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</row>
        <row r="868">
          <cell r="B868" t="str">
            <v>CS3BALCORR_N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</row>
        <row r="869">
          <cell r="B869" t="str">
            <v>CS3BALCORR_RM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</row>
        <row r="870">
          <cell r="B870" t="str">
            <v>CS3BALCORR_PM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</row>
        <row r="871">
          <cell r="B871" t="str">
            <v>CS3BALCORR_YM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</row>
        <row r="872">
          <cell r="B872" t="str">
            <v>CS3BAL_A</v>
          </cell>
          <cell r="C872">
            <v>-9.4429719833430004E-3</v>
          </cell>
          <cell r="D872">
            <v>-2.0634177882759999</v>
          </cell>
          <cell r="E872">
            <v>-4.74405805394E-2</v>
          </cell>
          <cell r="F872">
            <v>5.0350172521279997E-2</v>
          </cell>
          <cell r="G872">
            <v>-2.0634177882759999</v>
          </cell>
          <cell r="H872">
            <v>11.671641279499999</v>
          </cell>
        </row>
        <row r="873">
          <cell r="B873" t="str">
            <v>CS3BAL_S</v>
          </cell>
          <cell r="C873">
            <v>-5.064042478927E-2</v>
          </cell>
          <cell r="D873">
            <v>-1.0533410170949999</v>
          </cell>
          <cell r="E873">
            <v>-3.309229968164E-2</v>
          </cell>
          <cell r="F873">
            <v>5.6946658310200002E-2</v>
          </cell>
          <cell r="G873">
            <v>-1.0533410170949999</v>
          </cell>
          <cell r="H873">
            <v>-23.42950107871</v>
          </cell>
        </row>
        <row r="874">
          <cell r="B874" t="str">
            <v>CS3BAL_N</v>
          </cell>
          <cell r="C874">
            <v>-1.4720821157539999E-3</v>
          </cell>
          <cell r="D874">
            <v>-0.86986527908279998</v>
          </cell>
          <cell r="E874">
            <v>0.26832667811560001</v>
          </cell>
          <cell r="F874">
            <v>-0.37585474176200001</v>
          </cell>
          <cell r="G874">
            <v>-0.86986527908279998</v>
          </cell>
          <cell r="H874">
            <v>3416.6674952160001</v>
          </cell>
        </row>
        <row r="875">
          <cell r="B875" t="str">
            <v>CS3BAL_RM</v>
          </cell>
          <cell r="C875">
            <v>-0.27495502334560001</v>
          </cell>
          <cell r="D875">
            <v>1.4845806946670001E-2</v>
          </cell>
          <cell r="E875">
            <v>-0.19834560651159999</v>
          </cell>
          <cell r="F875">
            <v>-0.2959097667826</v>
          </cell>
          <cell r="G875">
            <v>1.4845806946670001E-2</v>
          </cell>
          <cell r="H875">
            <v>-65.079284609409996</v>
          </cell>
        </row>
        <row r="876">
          <cell r="B876" t="str">
            <v>CS3BAL_PM</v>
          </cell>
          <cell r="C876">
            <v>-0.35729924778470001</v>
          </cell>
          <cell r="D876">
            <v>-2.4469309704960001</v>
          </cell>
          <cell r="E876">
            <v>-1.153441203311</v>
          </cell>
          <cell r="F876">
            <v>-1.7763568394E-15</v>
          </cell>
          <cell r="G876">
            <v>-2.4469309704960001</v>
          </cell>
          <cell r="H876">
            <v>-2074.414236183</v>
          </cell>
        </row>
        <row r="877">
          <cell r="B877" t="str">
            <v>CS3BAL_YM</v>
          </cell>
          <cell r="C877">
            <v>-4.7434095554860001E-2</v>
          </cell>
          <cell r="D877">
            <v>-3.1714301244400001</v>
          </cell>
          <cell r="E877">
            <v>0.49448303481380002</v>
          </cell>
          <cell r="F877">
            <v>0.31164749593219998</v>
          </cell>
          <cell r="G877">
            <v>-3.1714301244400001</v>
          </cell>
          <cell r="H877">
            <v>283.85699414819999</v>
          </cell>
        </row>
        <row r="878">
          <cell r="B878" t="str">
            <v>CS3BAL_NTOA</v>
          </cell>
          <cell r="C878">
            <v>0.1558918228658</v>
          </cell>
          <cell r="D878">
            <v>0.42156527099129998</v>
          </cell>
          <cell r="E878">
            <v>-5.656058063893</v>
          </cell>
          <cell r="F878">
            <v>-7.4648153708549998</v>
          </cell>
          <cell r="G878">
            <v>0.42156527099129998</v>
          </cell>
          <cell r="H878">
            <v>292.7323941336</v>
          </cell>
        </row>
        <row r="879">
          <cell r="B879" t="str">
            <v>CS3BAL_CA</v>
          </cell>
          <cell r="C879">
            <v>-1.365487181379E-5</v>
          </cell>
          <cell r="D879">
            <v>-2.9837751765989999E-3</v>
          </cell>
          <cell r="E879">
            <v>-6.8600759080959995E-5</v>
          </cell>
          <cell r="F879">
            <v>7.2808132100070003E-5</v>
          </cell>
          <cell r="G879">
            <v>-2.9837751765989999E-3</v>
          </cell>
          <cell r="H879">
            <v>3.107183291764E-3</v>
          </cell>
        </row>
        <row r="880">
          <cell r="B880" t="str">
            <v>CS3BAL_CS</v>
          </cell>
          <cell r="C880">
            <v>-7.3227847155890003E-5</v>
          </cell>
          <cell r="D880">
            <v>-1.523168403975E-3</v>
          </cell>
          <cell r="E880">
            <v>-4.7852636963609999E-5</v>
          </cell>
          <cell r="F880">
            <v>8.2346884097670006E-5</v>
          </cell>
          <cell r="G880">
            <v>-1.523168403975E-3</v>
          </cell>
          <cell r="H880">
            <v>-6.2373193746140003E-3</v>
          </cell>
        </row>
        <row r="881">
          <cell r="B881" t="str">
            <v>CS3BAL_CN</v>
          </cell>
          <cell r="C881">
            <v>-2.1286828580510002E-6</v>
          </cell>
          <cell r="D881">
            <v>-1.2578559909000001E-3</v>
          </cell>
          <cell r="E881">
            <v>3.8800987658899999E-4</v>
          </cell>
          <cell r="F881">
            <v>-5.4349926362389997E-4</v>
          </cell>
          <cell r="G881">
            <v>-1.2578559909000001E-3</v>
          </cell>
          <cell r="H881">
            <v>0.9095732040101</v>
          </cell>
        </row>
        <row r="882">
          <cell r="B882" t="str">
            <v>CS3BAL_CRM</v>
          </cell>
          <cell r="C882">
            <v>-5.0398618134909997E-6</v>
          </cell>
          <cell r="D882">
            <v>2.721201984623E-7</v>
          </cell>
          <cell r="E882">
            <v>-3.6356289693069998E-6</v>
          </cell>
          <cell r="F882">
            <v>-5.4239574011060003E-6</v>
          </cell>
          <cell r="G882">
            <v>2.721201984623E-7</v>
          </cell>
          <cell r="H882">
            <v>-2.1961184259200001E-4</v>
          </cell>
        </row>
        <row r="883">
          <cell r="B883" t="str">
            <v>CS3BAL_CPM</v>
          </cell>
          <cell r="C883">
            <v>-5.4935392065960001E-5</v>
          </cell>
          <cell r="D883">
            <v>-3.7621996983190002E-4</v>
          </cell>
          <cell r="E883">
            <v>-1.773436275666E-4</v>
          </cell>
          <cell r="F883">
            <v>-2.731180096979E-19</v>
          </cell>
          <cell r="G883">
            <v>-3.7621996983190002E-4</v>
          </cell>
          <cell r="H883">
            <v>-5.8718050202310003E-2</v>
          </cell>
        </row>
        <row r="884">
          <cell r="B884" t="str">
            <v>CS3BAL_CYM</v>
          </cell>
          <cell r="C884">
            <v>-8.6945597114600005E-7</v>
          </cell>
          <cell r="D884">
            <v>-5.8131578699079999E-5</v>
          </cell>
          <cell r="E884">
            <v>9.0637593532700008E-6</v>
          </cell>
          <cell r="F884">
            <v>5.7124263267049996E-6</v>
          </cell>
          <cell r="G884">
            <v>-5.8131578699079999E-5</v>
          </cell>
          <cell r="H884">
            <v>9.5788326334010003E-4</v>
          </cell>
        </row>
        <row r="885">
          <cell r="B885" t="str">
            <v>CS3BAL_CNSQR</v>
          </cell>
          <cell r="C885">
            <v>4.531290710161E-12</v>
          </cell>
          <cell r="D885">
            <v>1.582201693843E-6</v>
          </cell>
          <cell r="E885">
            <v>1.5055166433060001E-7</v>
          </cell>
          <cell r="F885">
            <v>2.9539144955970001E-7</v>
          </cell>
          <cell r="G885">
            <v>1.582201693843E-6</v>
          </cell>
          <cell r="H885">
            <v>0.82732341345310001</v>
          </cell>
        </row>
        <row r="886">
          <cell r="B886" t="str">
            <v>CS3BAL_XYCP</v>
          </cell>
          <cell r="C886">
            <v>1.187329690705E-2</v>
          </cell>
          <cell r="D886">
            <v>3.8164905828790001E-2</v>
          </cell>
          <cell r="E886">
            <v>-0.1894098199889</v>
          </cell>
          <cell r="F886">
            <v>6.9370279025130002E-2</v>
          </cell>
          <cell r="G886">
            <v>3.8164905828790001E-2</v>
          </cell>
          <cell r="H886">
            <v>-0.1535729062133</v>
          </cell>
        </row>
        <row r="887">
          <cell r="B887" t="str">
            <v>CS3BAL_XZCP</v>
          </cell>
          <cell r="C887">
            <v>25.807222460679998</v>
          </cell>
          <cell r="D887">
            <v>0.2990962181313</v>
          </cell>
          <cell r="E887">
            <v>-0.4570595705594</v>
          </cell>
          <cell r="F887">
            <v>5.0251771801279996E-16</v>
          </cell>
          <cell r="G887">
            <v>0.2990962181313</v>
          </cell>
          <cell r="H887">
            <v>-6.4555606897210002E-2</v>
          </cell>
        </row>
        <row r="888">
          <cell r="B888" t="str">
            <v>CS3UBOD_A</v>
          </cell>
          <cell r="C888">
            <v>-9.4429719833430004E-3</v>
          </cell>
          <cell r="D888">
            <v>-2.0634177882759999</v>
          </cell>
          <cell r="E888">
            <v>-4.74405805394E-2</v>
          </cell>
          <cell r="F888">
            <v>5.0350172521279997E-2</v>
          </cell>
          <cell r="G888">
            <v>-2.0634177882759999</v>
          </cell>
          <cell r="H888">
            <v>11.671641279499999</v>
          </cell>
        </row>
        <row r="889">
          <cell r="B889" t="str">
            <v>CS3UBOD_S</v>
          </cell>
          <cell r="C889">
            <v>-5.064042478927E-2</v>
          </cell>
          <cell r="D889">
            <v>-1.0533410170949999</v>
          </cell>
          <cell r="E889">
            <v>-3.309229968164E-2</v>
          </cell>
          <cell r="F889">
            <v>5.6946658310200002E-2</v>
          </cell>
          <cell r="G889">
            <v>-1.0533410170949999</v>
          </cell>
          <cell r="H889">
            <v>-23.42950107871</v>
          </cell>
        </row>
        <row r="890">
          <cell r="B890" t="str">
            <v>CS3UBOD_N</v>
          </cell>
          <cell r="C890">
            <v>-1.4720821157539999E-3</v>
          </cell>
          <cell r="D890">
            <v>-0.86986527908279998</v>
          </cell>
          <cell r="E890">
            <v>0.26832667811560001</v>
          </cell>
          <cell r="F890">
            <v>-0.37585474176200001</v>
          </cell>
          <cell r="G890">
            <v>-0.86986527908279998</v>
          </cell>
          <cell r="H890">
            <v>3416.6674952160001</v>
          </cell>
        </row>
        <row r="891">
          <cell r="B891" t="str">
            <v>CS3UBOD_RM</v>
          </cell>
          <cell r="C891">
            <v>-0.3338498373755</v>
          </cell>
          <cell r="D891">
            <v>-1.2101897959350001</v>
          </cell>
          <cell r="E891">
            <v>-0.23683195104140001</v>
          </cell>
          <cell r="F891">
            <v>-0.22968080316780001</v>
          </cell>
          <cell r="G891">
            <v>-1.2101897959350001</v>
          </cell>
          <cell r="H891">
            <v>-92.327794363950005</v>
          </cell>
        </row>
        <row r="892">
          <cell r="B892" t="str">
            <v>CS3UBOD_PM</v>
          </cell>
          <cell r="C892">
            <v>-0.36697715944670001</v>
          </cell>
          <cell r="D892">
            <v>-4.0759852209930001</v>
          </cell>
          <cell r="E892">
            <v>-1.446352035289</v>
          </cell>
          <cell r="F892">
            <v>0.3915645518434</v>
          </cell>
          <cell r="G892">
            <v>-4.0759852209930001</v>
          </cell>
          <cell r="H892">
            <v>-5088.0075181359998</v>
          </cell>
        </row>
        <row r="893">
          <cell r="B893" t="str">
            <v>CS3UBOD_YM</v>
          </cell>
          <cell r="C893">
            <v>-2.566679191564E-3</v>
          </cell>
          <cell r="D893">
            <v>-2.2381699832940001</v>
          </cell>
          <cell r="E893">
            <v>0.52380281233170001</v>
          </cell>
          <cell r="F893">
            <v>0.26119275666940001</v>
          </cell>
          <cell r="G893">
            <v>-2.2381699832940001</v>
          </cell>
          <cell r="H893">
            <v>304.61553210400001</v>
          </cell>
        </row>
        <row r="894">
          <cell r="B894" t="str">
            <v>CS3BODCORR_A</v>
          </cell>
          <cell r="C894" t="str">
            <v>NaN</v>
          </cell>
          <cell r="D894">
            <v>2.300771713309E-3</v>
          </cell>
          <cell r="E894">
            <v>-6.353628158557E-3</v>
          </cell>
          <cell r="F894">
            <v>-4.5651248932470001E-3</v>
          </cell>
          <cell r="G894">
            <v>2.300771713309E-3</v>
          </cell>
          <cell r="H894">
            <v>15.8979539483</v>
          </cell>
        </row>
        <row r="895">
          <cell r="B895" t="str">
            <v>CS3BODCORR_S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</row>
        <row r="896">
          <cell r="B896" t="str">
            <v>CS3BODCORR_N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</row>
        <row r="897">
          <cell r="B897" t="str">
            <v>CS3BODCORR_RM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</row>
        <row r="898">
          <cell r="B898" t="str">
            <v>CS3BODCORR_PM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</row>
        <row r="899">
          <cell r="B899" t="str">
            <v>CS3BODCORR_YM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</row>
        <row r="900">
          <cell r="B900" t="str">
            <v>CS3BOD_A</v>
          </cell>
          <cell r="C900" t="str">
            <v>NaN</v>
          </cell>
          <cell r="D900">
            <v>-2.0611170165630002</v>
          </cell>
          <cell r="E900">
            <v>-5.3794208697959998E-2</v>
          </cell>
          <cell r="F900">
            <v>4.5785047628029998E-2</v>
          </cell>
          <cell r="G900">
            <v>-2.0611170165630002</v>
          </cell>
          <cell r="H900">
            <v>27.569595227800001</v>
          </cell>
        </row>
        <row r="901">
          <cell r="B901" t="str">
            <v>CS3BOD_S</v>
          </cell>
          <cell r="C901">
            <v>-5.064042478927E-2</v>
          </cell>
          <cell r="D901">
            <v>-1.0533410170949999</v>
          </cell>
          <cell r="E901">
            <v>-3.309229968164E-2</v>
          </cell>
          <cell r="F901">
            <v>5.6946658310200002E-2</v>
          </cell>
          <cell r="G901">
            <v>-1.0533410170949999</v>
          </cell>
          <cell r="H901">
            <v>-23.42950107871</v>
          </cell>
        </row>
        <row r="902">
          <cell r="B902" t="str">
            <v>CS3BOD_N</v>
          </cell>
          <cell r="C902">
            <v>-1.4720821157539999E-3</v>
          </cell>
          <cell r="D902">
            <v>-0.86986527908279998</v>
          </cell>
          <cell r="E902">
            <v>0.26832667811560001</v>
          </cell>
          <cell r="F902">
            <v>-0.37585474176200001</v>
          </cell>
          <cell r="G902">
            <v>-0.86986527908279998</v>
          </cell>
          <cell r="H902">
            <v>3416.6674952160001</v>
          </cell>
        </row>
        <row r="903">
          <cell r="B903" t="str">
            <v>CS3BOD_RM</v>
          </cell>
          <cell r="C903">
            <v>-0.3338498373755</v>
          </cell>
          <cell r="D903">
            <v>-1.2101897959350001</v>
          </cell>
          <cell r="E903">
            <v>-0.23683195104140001</v>
          </cell>
          <cell r="F903">
            <v>-0.22968080316780001</v>
          </cell>
          <cell r="G903">
            <v>-1.2101897959350001</v>
          </cell>
          <cell r="H903">
            <v>-92.327794363950005</v>
          </cell>
        </row>
        <row r="904">
          <cell r="B904" t="str">
            <v>CS3BOD_PM</v>
          </cell>
          <cell r="C904">
            <v>-0.36697715944670001</v>
          </cell>
          <cell r="D904">
            <v>-4.0759852209930001</v>
          </cell>
          <cell r="E904">
            <v>-1.446352035289</v>
          </cell>
          <cell r="F904">
            <v>0.3915645518434</v>
          </cell>
          <cell r="G904">
            <v>-4.0759852209930001</v>
          </cell>
          <cell r="H904">
            <v>-5088.0075181359998</v>
          </cell>
        </row>
        <row r="905">
          <cell r="B905" t="str">
            <v>CS3BOD_YM</v>
          </cell>
          <cell r="C905">
            <v>-2.566679191564E-3</v>
          </cell>
          <cell r="D905">
            <v>-2.2381699832940001</v>
          </cell>
          <cell r="E905">
            <v>0.52380281233170001</v>
          </cell>
          <cell r="F905">
            <v>0.26119275666940001</v>
          </cell>
          <cell r="G905">
            <v>-2.2381699832940001</v>
          </cell>
          <cell r="H905">
            <v>304.61553210400001</v>
          </cell>
        </row>
        <row r="906">
          <cell r="B906" t="str">
            <v>CS3BOD_NTOA</v>
          </cell>
          <cell r="C906" t="str">
            <v>NaN</v>
          </cell>
          <cell r="D906">
            <v>0.42203585341959998</v>
          </cell>
          <cell r="E906">
            <v>-4.9880216590269999</v>
          </cell>
          <cell r="F906">
            <v>-8.2091154478109996</v>
          </cell>
          <cell r="G906">
            <v>0.42203585341959998</v>
          </cell>
          <cell r="H906">
            <v>123.9288232919</v>
          </cell>
        </row>
        <row r="907">
          <cell r="B907" t="str">
            <v>CS3BOD_CA</v>
          </cell>
          <cell r="C907" t="str">
            <v>NaN</v>
          </cell>
          <cell r="D907">
            <v>-2.9804481792429999E-3</v>
          </cell>
          <cell r="E907">
            <v>-7.778833034673E-5</v>
          </cell>
          <cell r="F907">
            <v>6.6206799877420005E-5</v>
          </cell>
          <cell r="G907">
            <v>-2.9804481792429999E-3</v>
          </cell>
          <cell r="H907">
            <v>7.3394806780950001E-3</v>
          </cell>
        </row>
        <row r="908">
          <cell r="B908" t="str">
            <v>CS3BOD_CS</v>
          </cell>
          <cell r="C908">
            <v>-7.3227847155890003E-5</v>
          </cell>
          <cell r="D908">
            <v>-1.523168403975E-3</v>
          </cell>
          <cell r="E908">
            <v>-4.7852636963609999E-5</v>
          </cell>
          <cell r="F908">
            <v>8.2346884097670006E-5</v>
          </cell>
          <cell r="G908">
            <v>-1.523168403975E-3</v>
          </cell>
          <cell r="H908">
            <v>-6.2373193746140003E-3</v>
          </cell>
        </row>
        <row r="909">
          <cell r="B909" t="str">
            <v>CS3BOD_CN</v>
          </cell>
          <cell r="C909">
            <v>-2.1286828580510002E-6</v>
          </cell>
          <cell r="D909">
            <v>-1.2578559909000001E-3</v>
          </cell>
          <cell r="E909">
            <v>3.8800987658899999E-4</v>
          </cell>
          <cell r="F909">
            <v>-5.4349926362389997E-4</v>
          </cell>
          <cell r="G909">
            <v>-1.2578559909000001E-3</v>
          </cell>
          <cell r="H909">
            <v>0.9095732040101</v>
          </cell>
        </row>
        <row r="910">
          <cell r="B910" t="str">
            <v>CS3BOD_CRM</v>
          </cell>
          <cell r="C910">
            <v>-6.1193900964449996E-6</v>
          </cell>
          <cell r="D910">
            <v>-2.218249830607E-5</v>
          </cell>
          <cell r="E910">
            <v>-4.3410747392229998E-6</v>
          </cell>
          <cell r="F910">
            <v>-4.2099958571139997E-6</v>
          </cell>
          <cell r="G910">
            <v>-2.218249830607E-5</v>
          </cell>
          <cell r="H910">
            <v>-3.1156269102239998E-4</v>
          </cell>
        </row>
        <row r="911">
          <cell r="B911" t="str">
            <v>CS3BOD_CPM</v>
          </cell>
          <cell r="C911">
            <v>-5.642338812201E-5</v>
          </cell>
          <cell r="D911">
            <v>-6.2668994563699996E-4</v>
          </cell>
          <cell r="E911">
            <v>-2.223791866808E-4</v>
          </cell>
          <cell r="F911">
            <v>6.0203743243289999E-5</v>
          </cell>
          <cell r="G911">
            <v>-6.2668994563699996E-4</v>
          </cell>
          <cell r="H911">
            <v>-0.1440203579731</v>
          </cell>
        </row>
        <row r="912">
          <cell r="B912" t="str">
            <v>CS3BOD_CYM</v>
          </cell>
          <cell r="C912">
            <v>-4.70466343464E-8</v>
          </cell>
          <cell r="D912">
            <v>-4.1025136742920001E-5</v>
          </cell>
          <cell r="E912">
            <v>9.6011840756660004E-6</v>
          </cell>
          <cell r="F912">
            <v>4.7876026569049997E-6</v>
          </cell>
          <cell r="G912">
            <v>-4.1025136742920001E-5</v>
          </cell>
          <cell r="H912">
            <v>1.027933522763E-3</v>
          </cell>
        </row>
        <row r="913">
          <cell r="B913" t="str">
            <v>CS3BOD_CNSQR</v>
          </cell>
          <cell r="C913">
            <v>4.531290710161E-12</v>
          </cell>
          <cell r="D913">
            <v>1.582201693843E-6</v>
          </cell>
          <cell r="E913">
            <v>1.5055166433060001E-7</v>
          </cell>
          <cell r="F913">
            <v>2.9539144955970001E-7</v>
          </cell>
          <cell r="G913">
            <v>1.582201693843E-6</v>
          </cell>
          <cell r="H913">
            <v>0.82732341345310001</v>
          </cell>
        </row>
        <row r="914">
          <cell r="B914" t="str">
            <v>CS3BOD_XYCP</v>
          </cell>
          <cell r="C914">
            <v>6.4246917222949998E-4</v>
          </cell>
          <cell r="D914">
            <v>2.6934078093969999E-2</v>
          </cell>
          <cell r="E914">
            <v>-0.20064064772369999</v>
          </cell>
          <cell r="F914">
            <v>5.813945129031E-2</v>
          </cell>
          <cell r="G914">
            <v>2.6934078093969999E-2</v>
          </cell>
          <cell r="H914">
            <v>-0.1648037339481</v>
          </cell>
        </row>
        <row r="915">
          <cell r="B915" t="str">
            <v>CS3BOD_XZCP</v>
          </cell>
          <cell r="C915">
            <v>26.50624441711</v>
          </cell>
          <cell r="D915">
            <v>0.49822074241480002</v>
          </cell>
          <cell r="E915">
            <v>-0.57312764467669997</v>
          </cell>
          <cell r="F915">
            <v>-0.11077060683000001</v>
          </cell>
          <cell r="G915">
            <v>0.49822074241480002</v>
          </cell>
          <cell r="H915">
            <v>-0.15833839138860001</v>
          </cell>
        </row>
        <row r="916">
          <cell r="B916" t="str">
            <v>CS3USTAB_D</v>
          </cell>
          <cell r="C916" t="str">
            <v>NaN</v>
          </cell>
          <cell r="D916">
            <v>-2.061048281588</v>
          </cell>
          <cell r="E916">
            <v>1.5503833311E-2</v>
          </cell>
          <cell r="F916">
            <v>8.0331565662179999E-2</v>
          </cell>
          <cell r="G916">
            <v>-2.061048281588</v>
          </cell>
          <cell r="H916">
            <v>454.5786675585</v>
          </cell>
        </row>
        <row r="917">
          <cell r="B917" t="str">
            <v>CS3USTAB_S</v>
          </cell>
          <cell r="C917" t="str">
            <v>NaN</v>
          </cell>
          <cell r="D917">
            <v>-1.0533410170949999</v>
          </cell>
          <cell r="E917">
            <v>-3.309229968164E-2</v>
          </cell>
          <cell r="F917">
            <v>5.6946658310200002E-2</v>
          </cell>
          <cell r="G917">
            <v>-1.0533410170949999</v>
          </cell>
          <cell r="H917">
            <v>-23.42950107871</v>
          </cell>
        </row>
        <row r="918">
          <cell r="B918" t="str">
            <v>CS3USTAB_L</v>
          </cell>
          <cell r="C918" t="str">
            <v>NaN</v>
          </cell>
          <cell r="D918">
            <v>-0.87002812637430005</v>
          </cell>
          <cell r="E918">
            <v>0.2732263790901</v>
          </cell>
          <cell r="F918">
            <v>-0.37001337414960001</v>
          </cell>
          <cell r="G918">
            <v>-0.87002812637430005</v>
          </cell>
          <cell r="H918">
            <v>3386.4044487400001</v>
          </cell>
        </row>
        <row r="919">
          <cell r="B919" t="str">
            <v>CS3USTAB_RM</v>
          </cell>
          <cell r="C919" t="str">
            <v>NaN</v>
          </cell>
          <cell r="D919">
            <v>-1.2100129530970001</v>
          </cell>
          <cell r="E919">
            <v>-9.7307308810709994E-2</v>
          </cell>
          <cell r="F919">
            <v>-0.25284108846019998</v>
          </cell>
          <cell r="G919">
            <v>-1.2100129530970001</v>
          </cell>
          <cell r="H919">
            <v>-53.513557048780001</v>
          </cell>
        </row>
        <row r="920">
          <cell r="B920" t="str">
            <v>CS3USTAB_PM</v>
          </cell>
          <cell r="C920" t="str">
            <v>NaN</v>
          </cell>
          <cell r="D920">
            <v>-4.0759852209930001</v>
          </cell>
          <cell r="E920">
            <v>-1.446352035289</v>
          </cell>
          <cell r="F920">
            <v>0.3915645518434</v>
          </cell>
          <cell r="G920">
            <v>-4.0759852209930001</v>
          </cell>
          <cell r="H920">
            <v>-5088.0075181359998</v>
          </cell>
        </row>
        <row r="921">
          <cell r="B921" t="str">
            <v>CS3USTAB_YM</v>
          </cell>
          <cell r="C921" t="str">
            <v>NaN</v>
          </cell>
          <cell r="D921">
            <v>-2.23826559408</v>
          </cell>
          <cell r="E921">
            <v>0.56655983522719999</v>
          </cell>
          <cell r="F921">
            <v>0.23884369672790001</v>
          </cell>
          <cell r="G921">
            <v>-2.23826559408</v>
          </cell>
          <cell r="H921">
            <v>313.76957026309998</v>
          </cell>
        </row>
        <row r="922">
          <cell r="B922" t="str">
            <v>CS3STABCORR_D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</row>
        <row r="923">
          <cell r="B923" t="str">
            <v>CS3STABCORR_S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</row>
        <row r="924">
          <cell r="B924" t="str">
            <v>CS3STABCORR_L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</row>
        <row r="925">
          <cell r="B925" t="str">
            <v>CS3STABCORR_RM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</row>
        <row r="926">
          <cell r="B926" t="str">
            <v>CS3STABCORR_PM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</row>
        <row r="927">
          <cell r="B927" t="str">
            <v>CS3STABCORR_YM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</row>
        <row r="928">
          <cell r="B928" t="str">
            <v>CS3STAB_D</v>
          </cell>
          <cell r="C928" t="str">
            <v>NaN</v>
          </cell>
          <cell r="D928">
            <v>-2.061048281588</v>
          </cell>
          <cell r="E928">
            <v>1.5503833311E-2</v>
          </cell>
          <cell r="F928">
            <v>8.0331565662179999E-2</v>
          </cell>
          <cell r="G928">
            <v>-2.061048281588</v>
          </cell>
          <cell r="H928">
            <v>454.5786675585</v>
          </cell>
        </row>
        <row r="929">
          <cell r="B929" t="str">
            <v>CS3STAB_S</v>
          </cell>
          <cell r="C929" t="str">
            <v>NaN</v>
          </cell>
          <cell r="D929">
            <v>-1.0533410170949999</v>
          </cell>
          <cell r="E929">
            <v>-3.309229968164E-2</v>
          </cell>
          <cell r="F929">
            <v>5.6946658310200002E-2</v>
          </cell>
          <cell r="G929">
            <v>-1.0533410170949999</v>
          </cell>
          <cell r="H929">
            <v>-23.42950107871</v>
          </cell>
        </row>
        <row r="930">
          <cell r="B930" t="str">
            <v>CS3STAB_L</v>
          </cell>
          <cell r="C930" t="str">
            <v>NaN</v>
          </cell>
          <cell r="D930">
            <v>-0.87002812637430005</v>
          </cell>
          <cell r="E930">
            <v>0.2732263790901</v>
          </cell>
          <cell r="F930">
            <v>-0.37001337414960001</v>
          </cell>
          <cell r="G930">
            <v>-0.87002812637430005</v>
          </cell>
          <cell r="H930">
            <v>3386.4044487400001</v>
          </cell>
        </row>
        <row r="931">
          <cell r="B931" t="str">
            <v>CS3STAB_RM</v>
          </cell>
          <cell r="C931" t="str">
            <v>NaN</v>
          </cell>
          <cell r="D931">
            <v>-1.2100129530970001</v>
          </cell>
          <cell r="E931">
            <v>-9.7307308810709994E-2</v>
          </cell>
          <cell r="F931">
            <v>-0.25284108846019998</v>
          </cell>
          <cell r="G931">
            <v>-1.2100129530970001</v>
          </cell>
          <cell r="H931">
            <v>-53.513557048780001</v>
          </cell>
        </row>
        <row r="932">
          <cell r="B932" t="str">
            <v>CS3STAB_PM</v>
          </cell>
          <cell r="C932" t="str">
            <v>NaN</v>
          </cell>
          <cell r="D932">
            <v>-4.0759852209930001</v>
          </cell>
          <cell r="E932">
            <v>-1.446352035289</v>
          </cell>
          <cell r="F932">
            <v>0.3915645518434</v>
          </cell>
          <cell r="G932">
            <v>-4.0759852209930001</v>
          </cell>
          <cell r="H932">
            <v>-5088.0075181359998</v>
          </cell>
        </row>
        <row r="933">
          <cell r="B933" t="str">
            <v>CS3STAB_YM</v>
          </cell>
          <cell r="C933" t="str">
            <v>NaN</v>
          </cell>
          <cell r="D933">
            <v>-2.23826559408</v>
          </cell>
          <cell r="E933">
            <v>0.56655983522719999</v>
          </cell>
          <cell r="F933">
            <v>0.23884369672790001</v>
          </cell>
          <cell r="G933">
            <v>-2.23826559408</v>
          </cell>
          <cell r="H933">
            <v>313.76957026309998</v>
          </cell>
        </row>
        <row r="934">
          <cell r="B934" t="str">
            <v>CS3STAB_CD</v>
          </cell>
          <cell r="C934" t="str">
            <v>NaN</v>
          </cell>
          <cell r="D934">
            <v>-2.980348786036E-3</v>
          </cell>
          <cell r="E934">
            <v>2.2419091876749999E-5</v>
          </cell>
          <cell r="F934">
            <v>1.16162288065E-4</v>
          </cell>
          <cell r="G934">
            <v>-2.980348786036E-3</v>
          </cell>
          <cell r="H934">
            <v>0.1210163341047</v>
          </cell>
        </row>
        <row r="935">
          <cell r="B935" t="str">
            <v>CS3STAB_CS</v>
          </cell>
          <cell r="C935" t="str">
            <v>NaN</v>
          </cell>
          <cell r="D935">
            <v>-1.523168403975E-3</v>
          </cell>
          <cell r="E935">
            <v>-4.7852636963609999E-5</v>
          </cell>
          <cell r="F935">
            <v>8.2346884097670006E-5</v>
          </cell>
          <cell r="G935">
            <v>-1.523168403975E-3</v>
          </cell>
          <cell r="H935">
            <v>-6.2373193746140003E-3</v>
          </cell>
        </row>
        <row r="936">
          <cell r="B936" t="str">
            <v>CS3STAB_CL</v>
          </cell>
          <cell r="C936" t="str">
            <v>NaN</v>
          </cell>
          <cell r="D936">
            <v>-1.258091473849E-3</v>
          </cell>
          <cell r="E936">
            <v>3.9509501767070001E-4</v>
          </cell>
          <cell r="F936">
            <v>-5.3505243924419999E-4</v>
          </cell>
          <cell r="G936">
            <v>-1.258091473849E-3</v>
          </cell>
          <cell r="H936">
            <v>0.90151668221369996</v>
          </cell>
        </row>
        <row r="937">
          <cell r="B937" t="str">
            <v>CS3STAB_CRM</v>
          </cell>
          <cell r="C937" t="str">
            <v>NaN</v>
          </cell>
          <cell r="D937">
            <v>-2.2179256817869998E-5</v>
          </cell>
          <cell r="E937">
            <v>-1.783620404099E-6</v>
          </cell>
          <cell r="F937">
            <v>-4.6345185154540001E-6</v>
          </cell>
          <cell r="G937">
            <v>-2.2179256817869998E-5</v>
          </cell>
          <cell r="H937">
            <v>-1.8058297563759999E-4</v>
          </cell>
        </row>
        <row r="938">
          <cell r="B938" t="str">
            <v>CS3STAB_CPM</v>
          </cell>
          <cell r="C938" t="str">
            <v>NaN</v>
          </cell>
          <cell r="D938">
            <v>-6.2668994563699996E-4</v>
          </cell>
          <cell r="E938">
            <v>-2.223791866808E-4</v>
          </cell>
          <cell r="F938">
            <v>6.0203743243289999E-5</v>
          </cell>
          <cell r="G938">
            <v>-6.2668994563699996E-4</v>
          </cell>
          <cell r="H938">
            <v>-0.1440203579731</v>
          </cell>
        </row>
        <row r="939">
          <cell r="B939" t="str">
            <v>CS3STAB_CYM</v>
          </cell>
          <cell r="C939" t="str">
            <v>NaN</v>
          </cell>
          <cell r="D939">
            <v>-4.1026889266449997E-5</v>
          </cell>
          <cell r="E939">
            <v>1.0384910389620001E-5</v>
          </cell>
          <cell r="F939">
            <v>4.3779495711150004E-6</v>
          </cell>
          <cell r="G939">
            <v>-4.1026889266449997E-5</v>
          </cell>
          <cell r="H939">
            <v>1.058824077252E-3</v>
          </cell>
        </row>
        <row r="940">
          <cell r="B940" t="str">
            <v>CS3STAB_CDP0</v>
          </cell>
          <cell r="C940" t="str">
            <v>NaN</v>
          </cell>
          <cell r="D940">
            <v>-2.9804481885460001E-3</v>
          </cell>
          <cell r="E940">
            <v>-8.0378179296389999E-5</v>
          </cell>
          <cell r="F940">
            <v>6.6491475156210003E-5</v>
          </cell>
          <cell r="G940">
            <v>-2.9804481885460001E-3</v>
          </cell>
          <cell r="H940">
            <v>7.3975402430169999E-3</v>
          </cell>
        </row>
        <row r="941">
          <cell r="B941" t="str">
            <v>CS3STAB_CDP100</v>
          </cell>
          <cell r="C941" t="str">
            <v>NaN</v>
          </cell>
          <cell r="D941">
            <v>-2.9804047659280001E-3</v>
          </cell>
          <cell r="E941">
            <v>2.2413570966039999E-5</v>
          </cell>
          <cell r="F941">
            <v>1.1615216294179999E-4</v>
          </cell>
          <cell r="G941">
            <v>-2.9804047659280001E-3</v>
          </cell>
          <cell r="H941">
            <v>9.2271808002289998E-2</v>
          </cell>
        </row>
        <row r="942">
          <cell r="B942" t="str">
            <v>CS3STAB_LTOD</v>
          </cell>
          <cell r="C942" t="str">
            <v>NaN</v>
          </cell>
          <cell r="D942">
            <v>0.42212893998970002</v>
          </cell>
          <cell r="E942">
            <v>17.623149940360001</v>
          </cell>
          <cell r="F942">
            <v>-4.606076964883</v>
          </cell>
          <cell r="G942">
            <v>0.42212893998970002</v>
          </cell>
          <cell r="H942">
            <v>7.449545459156</v>
          </cell>
        </row>
        <row r="943">
          <cell r="B943" t="str">
            <v>CS3STAB_XYCP</v>
          </cell>
          <cell r="C943" t="str">
            <v>NaN</v>
          </cell>
          <cell r="D943">
            <v>2.6935228671620001E-2</v>
          </cell>
          <cell r="E943">
            <v>-0.21701856049259999</v>
          </cell>
          <cell r="F943">
            <v>5.3164726499220001E-2</v>
          </cell>
          <cell r="G943">
            <v>2.6935228671620001E-2</v>
          </cell>
          <cell r="H943">
            <v>-0.16975627086869999</v>
          </cell>
        </row>
        <row r="944">
          <cell r="B944" t="str">
            <v>CS3STAB_XZCP</v>
          </cell>
          <cell r="C944" t="str">
            <v>NaN</v>
          </cell>
          <cell r="D944">
            <v>0.49812748807509999</v>
          </cell>
          <cell r="E944">
            <v>-0.56284988859600005</v>
          </cell>
          <cell r="F944">
            <v>-0.1125193323636</v>
          </cell>
          <cell r="G944">
            <v>0.49812748807509999</v>
          </cell>
          <cell r="H944">
            <v>-0.15975340314219999</v>
          </cell>
        </row>
        <row r="945">
          <cell r="B945" t="str">
            <v>CS4BALCORR_A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</row>
        <row r="946">
          <cell r="B946" t="str">
            <v>CS4BALCORR_S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</row>
        <row r="947">
          <cell r="B947" t="str">
            <v>CS4BALCORR_N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</row>
        <row r="948">
          <cell r="B948" t="str">
            <v>CS4BALCORR_RM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</row>
        <row r="949">
          <cell r="B949" t="str">
            <v>CS4BALCORR_PM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</row>
        <row r="950">
          <cell r="B950" t="str">
            <v>CS4BALCORR_YM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</row>
        <row r="951">
          <cell r="B951" t="str">
            <v>CS4BAL_A</v>
          </cell>
          <cell r="C951">
            <v>-9.4429719833430004E-3</v>
          </cell>
          <cell r="D951">
            <v>-2.0634177882759999</v>
          </cell>
          <cell r="E951">
            <v>-4.74405805394E-2</v>
          </cell>
          <cell r="F951">
            <v>5.0350172521279997E-2</v>
          </cell>
          <cell r="G951">
            <v>-2.0634177882759999</v>
          </cell>
          <cell r="H951">
            <v>11.671641279499999</v>
          </cell>
        </row>
        <row r="952">
          <cell r="B952" t="str">
            <v>CS4BAL_S</v>
          </cell>
          <cell r="C952">
            <v>-5.064042478927E-2</v>
          </cell>
          <cell r="D952">
            <v>-1.0533410170949999</v>
          </cell>
          <cell r="E952">
            <v>-3.309229968164E-2</v>
          </cell>
          <cell r="F952">
            <v>5.6946658310200002E-2</v>
          </cell>
          <cell r="G952">
            <v>-1.0533410170949999</v>
          </cell>
          <cell r="H952">
            <v>-23.42950107871</v>
          </cell>
        </row>
        <row r="953">
          <cell r="B953" t="str">
            <v>CS4BAL_N</v>
          </cell>
          <cell r="C953">
            <v>-1.4720821157539999E-3</v>
          </cell>
          <cell r="D953">
            <v>-0.86986527908279998</v>
          </cell>
          <cell r="E953">
            <v>0.26832667811560001</v>
          </cell>
          <cell r="F953">
            <v>-0.37585474176200001</v>
          </cell>
          <cell r="G953">
            <v>-0.86986527908279998</v>
          </cell>
          <cell r="H953">
            <v>3416.6674952160001</v>
          </cell>
        </row>
        <row r="954">
          <cell r="B954" t="str">
            <v>CS4BAL_RM</v>
          </cell>
          <cell r="C954">
            <v>-0.27495502334560001</v>
          </cell>
          <cell r="D954">
            <v>1.4845806946670001E-2</v>
          </cell>
          <cell r="E954">
            <v>-0.19834560651159999</v>
          </cell>
          <cell r="F954">
            <v>-0.2959097667826</v>
          </cell>
          <cell r="G954">
            <v>1.4845806946670001E-2</v>
          </cell>
          <cell r="H954">
            <v>-65.079284609409996</v>
          </cell>
        </row>
        <row r="955">
          <cell r="B955" t="str">
            <v>CS4BAL_PM</v>
          </cell>
          <cell r="C955">
            <v>-0.35729924778470001</v>
          </cell>
          <cell r="D955">
            <v>-2.4469309704960001</v>
          </cell>
          <cell r="E955">
            <v>-1.153441203311</v>
          </cell>
          <cell r="F955">
            <v>-1.7763568394E-15</v>
          </cell>
          <cell r="G955">
            <v>-2.4469309704960001</v>
          </cell>
          <cell r="H955">
            <v>-2074.414236183</v>
          </cell>
        </row>
        <row r="956">
          <cell r="B956" t="str">
            <v>CS4BAL_YM</v>
          </cell>
          <cell r="C956">
            <v>-4.7434095554860001E-2</v>
          </cell>
          <cell r="D956">
            <v>-3.1714301244400001</v>
          </cell>
          <cell r="E956">
            <v>0.49448303481380002</v>
          </cell>
          <cell r="F956">
            <v>0.31164749593219998</v>
          </cell>
          <cell r="G956">
            <v>-3.1714301244400001</v>
          </cell>
          <cell r="H956">
            <v>283.85699414819999</v>
          </cell>
        </row>
        <row r="957">
          <cell r="B957" t="str">
            <v>CS4BAL_NTOA</v>
          </cell>
          <cell r="C957">
            <v>0.1558918228658</v>
          </cell>
          <cell r="D957">
            <v>0.42156527099129998</v>
          </cell>
          <cell r="E957">
            <v>-5.656058063893</v>
          </cell>
          <cell r="F957">
            <v>-7.4648153708549998</v>
          </cell>
          <cell r="G957">
            <v>0.42156527099129998</v>
          </cell>
          <cell r="H957">
            <v>292.7323941336</v>
          </cell>
        </row>
        <row r="958">
          <cell r="B958" t="str">
            <v>CS4BAL_CA</v>
          </cell>
          <cell r="C958">
            <v>-1.365487181379E-5</v>
          </cell>
          <cell r="D958">
            <v>-2.9837751765989999E-3</v>
          </cell>
          <cell r="E958">
            <v>-6.8600759080959995E-5</v>
          </cell>
          <cell r="F958">
            <v>7.2808132100070003E-5</v>
          </cell>
          <cell r="G958">
            <v>-2.9837751765989999E-3</v>
          </cell>
          <cell r="H958">
            <v>3.107183291764E-3</v>
          </cell>
        </row>
        <row r="959">
          <cell r="B959" t="str">
            <v>CS4BAL_CS</v>
          </cell>
          <cell r="C959">
            <v>-7.3227847155890003E-5</v>
          </cell>
          <cell r="D959">
            <v>-1.523168403975E-3</v>
          </cell>
          <cell r="E959">
            <v>-4.7852636963609999E-5</v>
          </cell>
          <cell r="F959">
            <v>8.2346884097670006E-5</v>
          </cell>
          <cell r="G959">
            <v>-1.523168403975E-3</v>
          </cell>
          <cell r="H959">
            <v>-6.2373193746140003E-3</v>
          </cell>
        </row>
        <row r="960">
          <cell r="B960" t="str">
            <v>CS4BAL_CN</v>
          </cell>
          <cell r="C960">
            <v>-2.1286828580510002E-6</v>
          </cell>
          <cell r="D960">
            <v>-1.2578559909000001E-3</v>
          </cell>
          <cell r="E960">
            <v>3.8800987658899999E-4</v>
          </cell>
          <cell r="F960">
            <v>-5.4349926362389997E-4</v>
          </cell>
          <cell r="G960">
            <v>-1.2578559909000001E-3</v>
          </cell>
          <cell r="H960">
            <v>0.9095732040101</v>
          </cell>
        </row>
        <row r="961">
          <cell r="B961" t="str">
            <v>CS4BAL_CRM</v>
          </cell>
          <cell r="C961">
            <v>-5.0398618134909997E-6</v>
          </cell>
          <cell r="D961">
            <v>2.721201984623E-7</v>
          </cell>
          <cell r="E961">
            <v>-3.6356289693069998E-6</v>
          </cell>
          <cell r="F961">
            <v>-5.4239574011060003E-6</v>
          </cell>
          <cell r="G961">
            <v>2.721201984623E-7</v>
          </cell>
          <cell r="H961">
            <v>-2.1961184259200001E-4</v>
          </cell>
        </row>
        <row r="962">
          <cell r="B962" t="str">
            <v>CS4BAL_CPM</v>
          </cell>
          <cell r="C962">
            <v>-5.4935392065960001E-5</v>
          </cell>
          <cell r="D962">
            <v>-3.7621996983190002E-4</v>
          </cell>
          <cell r="E962">
            <v>-1.773436275666E-4</v>
          </cell>
          <cell r="F962">
            <v>-2.731180096979E-19</v>
          </cell>
          <cell r="G962">
            <v>-3.7621996983190002E-4</v>
          </cell>
          <cell r="H962">
            <v>-5.8718050202310003E-2</v>
          </cell>
        </row>
        <row r="963">
          <cell r="B963" t="str">
            <v>CS4BAL_CYM</v>
          </cell>
          <cell r="C963">
            <v>-8.6945597114600005E-7</v>
          </cell>
          <cell r="D963">
            <v>-5.8131578699079999E-5</v>
          </cell>
          <cell r="E963">
            <v>9.0637593532700008E-6</v>
          </cell>
          <cell r="F963">
            <v>5.7124263267049996E-6</v>
          </cell>
          <cell r="G963">
            <v>-5.8131578699079999E-5</v>
          </cell>
          <cell r="H963">
            <v>9.5788326334010003E-4</v>
          </cell>
        </row>
        <row r="964">
          <cell r="B964" t="str">
            <v>CS4BAL_CNSQR</v>
          </cell>
          <cell r="C964">
            <v>4.531290710161E-12</v>
          </cell>
          <cell r="D964">
            <v>1.582201693843E-6</v>
          </cell>
          <cell r="E964">
            <v>1.5055166433060001E-7</v>
          </cell>
          <cell r="F964">
            <v>2.9539144955970001E-7</v>
          </cell>
          <cell r="G964">
            <v>1.582201693843E-6</v>
          </cell>
          <cell r="H964">
            <v>0.82732341345310001</v>
          </cell>
        </row>
        <row r="965">
          <cell r="B965" t="str">
            <v>CS4BAL_XYCP</v>
          </cell>
          <cell r="C965">
            <v>1.187329690705E-2</v>
          </cell>
          <cell r="D965">
            <v>3.8164905828790001E-2</v>
          </cell>
          <cell r="E965">
            <v>-0.1894098199889</v>
          </cell>
          <cell r="F965">
            <v>6.9370279025130002E-2</v>
          </cell>
          <cell r="G965">
            <v>3.8164905828790001E-2</v>
          </cell>
          <cell r="H965">
            <v>-0.1535729062133</v>
          </cell>
        </row>
        <row r="966">
          <cell r="B966" t="str">
            <v>CS4BAL_XZCP</v>
          </cell>
          <cell r="C966">
            <v>25.807222460679998</v>
          </cell>
          <cell r="D966">
            <v>0.2990962181313</v>
          </cell>
          <cell r="E966">
            <v>-0.4570595705594</v>
          </cell>
          <cell r="F966">
            <v>5.0251771801279996E-16</v>
          </cell>
          <cell r="G966">
            <v>0.2990962181313</v>
          </cell>
          <cell r="H966">
            <v>-6.4555606897210002E-2</v>
          </cell>
        </row>
        <row r="967">
          <cell r="B967" t="str">
            <v>CS4UBOD_A</v>
          </cell>
          <cell r="C967">
            <v>-9.4429719833430004E-3</v>
          </cell>
          <cell r="D967">
            <v>-2.0634177882759999</v>
          </cell>
          <cell r="E967">
            <v>-4.74405805394E-2</v>
          </cell>
          <cell r="F967">
            <v>5.0350172521279997E-2</v>
          </cell>
          <cell r="G967">
            <v>-2.0634177882759999</v>
          </cell>
          <cell r="H967">
            <v>11.671641279499999</v>
          </cell>
        </row>
        <row r="968">
          <cell r="B968" t="str">
            <v>CS4UBOD_S</v>
          </cell>
          <cell r="C968">
            <v>-5.064042478927E-2</v>
          </cell>
          <cell r="D968">
            <v>-1.0533410170949999</v>
          </cell>
          <cell r="E968">
            <v>-3.309229968164E-2</v>
          </cell>
          <cell r="F968">
            <v>5.6946658310200002E-2</v>
          </cell>
          <cell r="G968">
            <v>-1.0533410170949999</v>
          </cell>
          <cell r="H968">
            <v>-23.42950107871</v>
          </cell>
        </row>
        <row r="969">
          <cell r="B969" t="str">
            <v>CS4UBOD_N</v>
          </cell>
          <cell r="C969">
            <v>-1.4720821157539999E-3</v>
          </cell>
          <cell r="D969">
            <v>-0.86986527908279998</v>
          </cell>
          <cell r="E969">
            <v>0.26832667811560001</v>
          </cell>
          <cell r="F969">
            <v>-0.37585474176200001</v>
          </cell>
          <cell r="G969">
            <v>-0.86986527908279998</v>
          </cell>
          <cell r="H969">
            <v>3416.6674952160001</v>
          </cell>
        </row>
        <row r="970">
          <cell r="B970" t="str">
            <v>CS4UBOD_RM</v>
          </cell>
          <cell r="C970">
            <v>-0.3338498373755</v>
          </cell>
          <cell r="D970">
            <v>-1.2101897959350001</v>
          </cell>
          <cell r="E970">
            <v>-0.23683195104140001</v>
          </cell>
          <cell r="F970">
            <v>-0.22968080316780001</v>
          </cell>
          <cell r="G970">
            <v>-1.2101897959350001</v>
          </cell>
          <cell r="H970">
            <v>-92.327794363950005</v>
          </cell>
        </row>
        <row r="971">
          <cell r="B971" t="str">
            <v>CS4UBOD_PM</v>
          </cell>
          <cell r="C971">
            <v>-0.36697715944670001</v>
          </cell>
          <cell r="D971">
            <v>-4.0759852209930001</v>
          </cell>
          <cell r="E971">
            <v>-1.446352035289</v>
          </cell>
          <cell r="F971">
            <v>0.3915645518434</v>
          </cell>
          <cell r="G971">
            <v>-4.0759852209930001</v>
          </cell>
          <cell r="H971">
            <v>-5088.0075181359998</v>
          </cell>
        </row>
        <row r="972">
          <cell r="B972" t="str">
            <v>CS4UBOD_YM</v>
          </cell>
          <cell r="C972">
            <v>-2.566679191564E-3</v>
          </cell>
          <cell r="D972">
            <v>-2.2381699832940001</v>
          </cell>
          <cell r="E972">
            <v>0.52380281233170001</v>
          </cell>
          <cell r="F972">
            <v>0.26119275666940001</v>
          </cell>
          <cell r="G972">
            <v>-2.2381699832940001</v>
          </cell>
          <cell r="H972">
            <v>304.61553210400001</v>
          </cell>
        </row>
        <row r="973">
          <cell r="B973" t="str">
            <v>CS4BODCORR_A</v>
          </cell>
          <cell r="C973" t="str">
            <v>NaN</v>
          </cell>
          <cell r="D973">
            <v>2.300771713309E-3</v>
          </cell>
          <cell r="E973">
            <v>-6.353628158557E-3</v>
          </cell>
          <cell r="F973">
            <v>-4.5651248932470001E-3</v>
          </cell>
          <cell r="G973">
            <v>2.300771713309E-3</v>
          </cell>
          <cell r="H973">
            <v>15.8979539483</v>
          </cell>
        </row>
        <row r="974">
          <cell r="B974" t="str">
            <v>CS4BODCORR_S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</row>
        <row r="975">
          <cell r="B975" t="str">
            <v>CS4BODCORR_N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</row>
        <row r="976">
          <cell r="B976" t="str">
            <v>CS4BODCORR_RM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</row>
        <row r="977">
          <cell r="B977" t="str">
            <v>CS4BODCORR_PM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</row>
        <row r="978">
          <cell r="B978" t="str">
            <v>CS4BODCORR_YM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</row>
        <row r="979">
          <cell r="B979" t="str">
            <v>CS4BOD_A</v>
          </cell>
          <cell r="C979" t="str">
            <v>NaN</v>
          </cell>
          <cell r="D979">
            <v>-2.0611170165630002</v>
          </cell>
          <cell r="E979">
            <v>-5.3794208697959998E-2</v>
          </cell>
          <cell r="F979">
            <v>4.5785047628029998E-2</v>
          </cell>
          <cell r="G979">
            <v>-2.0611170165630002</v>
          </cell>
          <cell r="H979">
            <v>27.569595227800001</v>
          </cell>
        </row>
        <row r="980">
          <cell r="B980" t="str">
            <v>CS4BOD_S</v>
          </cell>
          <cell r="C980">
            <v>-5.064042478927E-2</v>
          </cell>
          <cell r="D980">
            <v>-1.0533410170949999</v>
          </cell>
          <cell r="E980">
            <v>-3.309229968164E-2</v>
          </cell>
          <cell r="F980">
            <v>5.6946658310200002E-2</v>
          </cell>
          <cell r="G980">
            <v>-1.0533410170949999</v>
          </cell>
          <cell r="H980">
            <v>-23.42950107871</v>
          </cell>
        </row>
        <row r="981">
          <cell r="B981" t="str">
            <v>CS4BOD_N</v>
          </cell>
          <cell r="C981">
            <v>-1.4720821157539999E-3</v>
          </cell>
          <cell r="D981">
            <v>-0.86986527908279998</v>
          </cell>
          <cell r="E981">
            <v>0.26832667811560001</v>
          </cell>
          <cell r="F981">
            <v>-0.37585474176200001</v>
          </cell>
          <cell r="G981">
            <v>-0.86986527908279998</v>
          </cell>
          <cell r="H981">
            <v>3416.6674952160001</v>
          </cell>
        </row>
        <row r="982">
          <cell r="B982" t="str">
            <v>CS4BOD_RM</v>
          </cell>
          <cell r="C982">
            <v>-0.3338498373755</v>
          </cell>
          <cell r="D982">
            <v>-1.2101897959350001</v>
          </cell>
          <cell r="E982">
            <v>-0.23683195104140001</v>
          </cell>
          <cell r="F982">
            <v>-0.22968080316780001</v>
          </cell>
          <cell r="G982">
            <v>-1.2101897959350001</v>
          </cell>
          <cell r="H982">
            <v>-92.327794363950005</v>
          </cell>
        </row>
        <row r="983">
          <cell r="B983" t="str">
            <v>CS4BOD_PM</v>
          </cell>
          <cell r="C983">
            <v>-0.36697715944670001</v>
          </cell>
          <cell r="D983">
            <v>-4.0759852209930001</v>
          </cell>
          <cell r="E983">
            <v>-1.446352035289</v>
          </cell>
          <cell r="F983">
            <v>0.3915645518434</v>
          </cell>
          <cell r="G983">
            <v>-4.0759852209930001</v>
          </cell>
          <cell r="H983">
            <v>-5088.0075181359998</v>
          </cell>
        </row>
        <row r="984">
          <cell r="B984" t="str">
            <v>CS4BOD_YM</v>
          </cell>
          <cell r="C984">
            <v>-2.566679191564E-3</v>
          </cell>
          <cell r="D984">
            <v>-2.2381699832940001</v>
          </cell>
          <cell r="E984">
            <v>0.52380281233170001</v>
          </cell>
          <cell r="F984">
            <v>0.26119275666940001</v>
          </cell>
          <cell r="G984">
            <v>-2.2381699832940001</v>
          </cell>
          <cell r="H984">
            <v>304.61553210400001</v>
          </cell>
        </row>
        <row r="985">
          <cell r="B985" t="str">
            <v>CS4BOD_NTOA</v>
          </cell>
          <cell r="C985" t="str">
            <v>NaN</v>
          </cell>
          <cell r="D985">
            <v>0.42203585341959998</v>
          </cell>
          <cell r="E985">
            <v>-4.9880216590269999</v>
          </cell>
          <cell r="F985">
            <v>-8.2091154478109996</v>
          </cell>
          <cell r="G985">
            <v>0.42203585341959998</v>
          </cell>
          <cell r="H985">
            <v>123.9288232919</v>
          </cell>
        </row>
        <row r="986">
          <cell r="B986" t="str">
            <v>CS4BOD_CA</v>
          </cell>
          <cell r="C986" t="str">
            <v>NaN</v>
          </cell>
          <cell r="D986">
            <v>-2.9804481792429999E-3</v>
          </cell>
          <cell r="E986">
            <v>-7.778833034673E-5</v>
          </cell>
          <cell r="F986">
            <v>6.6206799877420005E-5</v>
          </cell>
          <cell r="G986">
            <v>-2.9804481792429999E-3</v>
          </cell>
          <cell r="H986">
            <v>7.3394806780950001E-3</v>
          </cell>
        </row>
        <row r="987">
          <cell r="B987" t="str">
            <v>CS4BOD_CS</v>
          </cell>
          <cell r="C987">
            <v>-7.3227847155890003E-5</v>
          </cell>
          <cell r="D987">
            <v>-1.523168403975E-3</v>
          </cell>
          <cell r="E987">
            <v>-4.7852636963609999E-5</v>
          </cell>
          <cell r="F987">
            <v>8.2346884097670006E-5</v>
          </cell>
          <cell r="G987">
            <v>-1.523168403975E-3</v>
          </cell>
          <cell r="H987">
            <v>-6.2373193746140003E-3</v>
          </cell>
        </row>
        <row r="988">
          <cell r="B988" t="str">
            <v>CS4BOD_CN</v>
          </cell>
          <cell r="C988">
            <v>-2.1286828580510002E-6</v>
          </cell>
          <cell r="D988">
            <v>-1.2578559909000001E-3</v>
          </cell>
          <cell r="E988">
            <v>3.8800987658899999E-4</v>
          </cell>
          <cell r="F988">
            <v>-5.4349926362389997E-4</v>
          </cell>
          <cell r="G988">
            <v>-1.2578559909000001E-3</v>
          </cell>
          <cell r="H988">
            <v>0.9095732040101</v>
          </cell>
        </row>
        <row r="989">
          <cell r="B989" t="str">
            <v>CS4BOD_CRM</v>
          </cell>
          <cell r="C989">
            <v>-6.1193900964449996E-6</v>
          </cell>
          <cell r="D989">
            <v>-2.218249830607E-5</v>
          </cell>
          <cell r="E989">
            <v>-4.3410747392229998E-6</v>
          </cell>
          <cell r="F989">
            <v>-4.2099958571139997E-6</v>
          </cell>
          <cell r="G989">
            <v>-2.218249830607E-5</v>
          </cell>
          <cell r="H989">
            <v>-3.1156269102239998E-4</v>
          </cell>
        </row>
        <row r="990">
          <cell r="B990" t="str">
            <v>CS4BOD_CPM</v>
          </cell>
          <cell r="C990">
            <v>-5.642338812201E-5</v>
          </cell>
          <cell r="D990">
            <v>-6.2668994563699996E-4</v>
          </cell>
          <cell r="E990">
            <v>-2.223791866808E-4</v>
          </cell>
          <cell r="F990">
            <v>6.0203743243289999E-5</v>
          </cell>
          <cell r="G990">
            <v>-6.2668994563699996E-4</v>
          </cell>
          <cell r="H990">
            <v>-0.1440203579731</v>
          </cell>
        </row>
        <row r="991">
          <cell r="B991" t="str">
            <v>CS4BOD_CYM</v>
          </cell>
          <cell r="C991">
            <v>-4.70466343464E-8</v>
          </cell>
          <cell r="D991">
            <v>-4.1025136742920001E-5</v>
          </cell>
          <cell r="E991">
            <v>9.6011840756660004E-6</v>
          </cell>
          <cell r="F991">
            <v>4.7876026569049997E-6</v>
          </cell>
          <cell r="G991">
            <v>-4.1025136742920001E-5</v>
          </cell>
          <cell r="H991">
            <v>1.027933522763E-3</v>
          </cell>
        </row>
        <row r="992">
          <cell r="B992" t="str">
            <v>CS4BOD_CNSQR</v>
          </cell>
          <cell r="C992">
            <v>4.531290710161E-12</v>
          </cell>
          <cell r="D992">
            <v>1.582201693843E-6</v>
          </cell>
          <cell r="E992">
            <v>1.5055166433060001E-7</v>
          </cell>
          <cell r="F992">
            <v>2.9539144955970001E-7</v>
          </cell>
          <cell r="G992">
            <v>1.582201693843E-6</v>
          </cell>
          <cell r="H992">
            <v>0.82732341345310001</v>
          </cell>
        </row>
        <row r="993">
          <cell r="B993" t="str">
            <v>CS4BOD_XYCP</v>
          </cell>
          <cell r="C993">
            <v>6.4246917222949998E-4</v>
          </cell>
          <cell r="D993">
            <v>2.6934078093969999E-2</v>
          </cell>
          <cell r="E993">
            <v>-0.20064064772369999</v>
          </cell>
          <cell r="F993">
            <v>5.813945129031E-2</v>
          </cell>
          <cell r="G993">
            <v>2.6934078093969999E-2</v>
          </cell>
          <cell r="H993">
            <v>-0.1648037339481</v>
          </cell>
        </row>
        <row r="994">
          <cell r="B994" t="str">
            <v>CS4BOD_XZCP</v>
          </cell>
          <cell r="C994">
            <v>26.50624441711</v>
          </cell>
          <cell r="D994">
            <v>0.49822074241480002</v>
          </cell>
          <cell r="E994">
            <v>-0.57312764467669997</v>
          </cell>
          <cell r="F994">
            <v>-0.11077060683000001</v>
          </cell>
          <cell r="G994">
            <v>0.49822074241480002</v>
          </cell>
          <cell r="H994">
            <v>-0.15833839138860001</v>
          </cell>
        </row>
        <row r="995">
          <cell r="B995" t="str">
            <v>CS4USTAB_D</v>
          </cell>
          <cell r="C995" t="str">
            <v>NaN</v>
          </cell>
          <cell r="D995">
            <v>-2.061048281588</v>
          </cell>
          <cell r="E995">
            <v>1.5503833311E-2</v>
          </cell>
          <cell r="F995">
            <v>8.0331565662179999E-2</v>
          </cell>
          <cell r="G995">
            <v>-2.061048281588</v>
          </cell>
          <cell r="H995">
            <v>454.5786675585</v>
          </cell>
        </row>
        <row r="996">
          <cell r="B996" t="str">
            <v>CS4USTAB_S</v>
          </cell>
          <cell r="C996" t="str">
            <v>NaN</v>
          </cell>
          <cell r="D996">
            <v>-1.0533410170949999</v>
          </cell>
          <cell r="E996">
            <v>-3.309229968164E-2</v>
          </cell>
          <cell r="F996">
            <v>5.6946658310200002E-2</v>
          </cell>
          <cell r="G996">
            <v>-1.0533410170949999</v>
          </cell>
          <cell r="H996">
            <v>-23.42950107871</v>
          </cell>
        </row>
        <row r="997">
          <cell r="B997" t="str">
            <v>CS4USTAB_L</v>
          </cell>
          <cell r="C997" t="str">
            <v>NaN</v>
          </cell>
          <cell r="D997">
            <v>-0.87002812637430005</v>
          </cell>
          <cell r="E997">
            <v>0.2732263790901</v>
          </cell>
          <cell r="F997">
            <v>-0.37001337414960001</v>
          </cell>
          <cell r="G997">
            <v>-0.87002812637430005</v>
          </cell>
          <cell r="H997">
            <v>3386.4044487400001</v>
          </cell>
        </row>
        <row r="998">
          <cell r="B998" t="str">
            <v>CS4USTAB_RM</v>
          </cell>
          <cell r="C998" t="str">
            <v>NaN</v>
          </cell>
          <cell r="D998">
            <v>-1.2100129530970001</v>
          </cell>
          <cell r="E998">
            <v>-9.7307308810709994E-2</v>
          </cell>
          <cell r="F998">
            <v>-0.25284108846019998</v>
          </cell>
          <cell r="G998">
            <v>-1.2100129530970001</v>
          </cell>
          <cell r="H998">
            <v>-53.513557048780001</v>
          </cell>
        </row>
        <row r="999">
          <cell r="B999" t="str">
            <v>CS4USTAB_PM</v>
          </cell>
          <cell r="C999" t="str">
            <v>NaN</v>
          </cell>
          <cell r="D999">
            <v>-4.0759852209930001</v>
          </cell>
          <cell r="E999">
            <v>-1.446352035289</v>
          </cell>
          <cell r="F999">
            <v>0.3915645518434</v>
          </cell>
          <cell r="G999">
            <v>-4.0759852209930001</v>
          </cell>
          <cell r="H999">
            <v>-5088.0075181359998</v>
          </cell>
        </row>
        <row r="1000">
          <cell r="B1000" t="str">
            <v>CS4USTAB_YM</v>
          </cell>
          <cell r="C1000" t="str">
            <v>NaN</v>
          </cell>
          <cell r="D1000">
            <v>-2.23826559408</v>
          </cell>
          <cell r="E1000">
            <v>0.56655983522719999</v>
          </cell>
          <cell r="F1000">
            <v>0.23884369672790001</v>
          </cell>
          <cell r="G1000">
            <v>-2.23826559408</v>
          </cell>
          <cell r="H1000">
            <v>313.76957026309998</v>
          </cell>
        </row>
        <row r="1001">
          <cell r="B1001" t="str">
            <v>CS4STABCORR_D</v>
          </cell>
          <cell r="C1001" t="str">
            <v>NaN</v>
          </cell>
          <cell r="D1001" t="str">
            <v>NaN</v>
          </cell>
          <cell r="E1001" t="str">
            <v>NaN</v>
          </cell>
          <cell r="F1001" t="str">
            <v>NaN</v>
          </cell>
          <cell r="G1001" t="str">
            <v>NaN</v>
          </cell>
          <cell r="H1001" t="str">
            <v>NaN</v>
          </cell>
        </row>
        <row r="1002">
          <cell r="B1002" t="str">
            <v>CS4STABCORR_S</v>
          </cell>
          <cell r="C1002" t="str">
            <v>NaN</v>
          </cell>
          <cell r="D1002" t="str">
            <v>NaN</v>
          </cell>
          <cell r="E1002" t="str">
            <v>NaN</v>
          </cell>
          <cell r="F1002" t="str">
            <v>NaN</v>
          </cell>
          <cell r="G1002" t="str">
            <v>NaN</v>
          </cell>
          <cell r="H1002" t="str">
            <v>NaN</v>
          </cell>
        </row>
        <row r="1003">
          <cell r="B1003" t="str">
            <v>CS4STABCORR_L</v>
          </cell>
          <cell r="C1003" t="str">
            <v>NaN</v>
          </cell>
          <cell r="D1003" t="str">
            <v>NaN</v>
          </cell>
          <cell r="E1003" t="str">
            <v>NaN</v>
          </cell>
          <cell r="F1003" t="str">
            <v>NaN</v>
          </cell>
          <cell r="G1003" t="str">
            <v>NaN</v>
          </cell>
          <cell r="H1003" t="str">
            <v>NaN</v>
          </cell>
        </row>
        <row r="1004">
          <cell r="B1004" t="str">
            <v>CS4STABCORR_RM</v>
          </cell>
          <cell r="C1004" t="str">
            <v>NaN</v>
          </cell>
          <cell r="D1004" t="str">
            <v>NaN</v>
          </cell>
          <cell r="E1004" t="str">
            <v>NaN</v>
          </cell>
          <cell r="F1004" t="str">
            <v>NaN</v>
          </cell>
          <cell r="G1004" t="str">
            <v>NaN</v>
          </cell>
          <cell r="H1004" t="str">
            <v>NaN</v>
          </cell>
        </row>
        <row r="1005">
          <cell r="B1005" t="str">
            <v>CS4STABCORR_PM</v>
          </cell>
          <cell r="C1005" t="str">
            <v>NaN</v>
          </cell>
          <cell r="D1005" t="str">
            <v>NaN</v>
          </cell>
          <cell r="E1005" t="str">
            <v>NaN</v>
          </cell>
          <cell r="F1005" t="str">
            <v>NaN</v>
          </cell>
          <cell r="G1005" t="str">
            <v>NaN</v>
          </cell>
          <cell r="H1005" t="str">
            <v>NaN</v>
          </cell>
        </row>
        <row r="1006">
          <cell r="B1006" t="str">
            <v>CS4STABCORR_YM</v>
          </cell>
          <cell r="C1006" t="str">
            <v>NaN</v>
          </cell>
          <cell r="D1006" t="str">
            <v>NaN</v>
          </cell>
          <cell r="E1006" t="str">
            <v>NaN</v>
          </cell>
          <cell r="F1006" t="str">
            <v>NaN</v>
          </cell>
          <cell r="G1006" t="str">
            <v>NaN</v>
          </cell>
          <cell r="H1006" t="str">
            <v>NaN</v>
          </cell>
        </row>
        <row r="1007">
          <cell r="B1007" t="str">
            <v>CS4STAB_D</v>
          </cell>
          <cell r="C1007" t="str">
            <v>NaN</v>
          </cell>
          <cell r="D1007" t="str">
            <v>NaN</v>
          </cell>
          <cell r="E1007" t="str">
            <v>NaN</v>
          </cell>
          <cell r="F1007" t="str">
            <v>NaN</v>
          </cell>
          <cell r="G1007" t="str">
            <v>NaN</v>
          </cell>
          <cell r="H1007" t="str">
            <v>NaN</v>
          </cell>
        </row>
        <row r="1008">
          <cell r="B1008" t="str">
            <v>CS4STAB_S</v>
          </cell>
          <cell r="C1008" t="str">
            <v>NaN</v>
          </cell>
          <cell r="D1008" t="str">
            <v>NaN</v>
          </cell>
          <cell r="E1008" t="str">
            <v>NaN</v>
          </cell>
          <cell r="F1008" t="str">
            <v>NaN</v>
          </cell>
          <cell r="G1008" t="str">
            <v>NaN</v>
          </cell>
          <cell r="H1008" t="str">
            <v>NaN</v>
          </cell>
        </row>
        <row r="1009">
          <cell r="B1009" t="str">
            <v>CS4STAB_L</v>
          </cell>
          <cell r="C1009" t="str">
            <v>NaN</v>
          </cell>
          <cell r="D1009" t="str">
            <v>NaN</v>
          </cell>
          <cell r="E1009" t="str">
            <v>NaN</v>
          </cell>
          <cell r="F1009" t="str">
            <v>NaN</v>
          </cell>
          <cell r="G1009" t="str">
            <v>NaN</v>
          </cell>
          <cell r="H1009" t="str">
            <v>NaN</v>
          </cell>
        </row>
        <row r="1010">
          <cell r="B1010" t="str">
            <v>CS4STAB_RM</v>
          </cell>
          <cell r="C1010" t="str">
            <v>NaN</v>
          </cell>
          <cell r="D1010" t="str">
            <v>NaN</v>
          </cell>
          <cell r="E1010" t="str">
            <v>NaN</v>
          </cell>
          <cell r="F1010" t="str">
            <v>NaN</v>
          </cell>
          <cell r="G1010" t="str">
            <v>NaN</v>
          </cell>
          <cell r="H1010" t="str">
            <v>NaN</v>
          </cell>
        </row>
        <row r="1011">
          <cell r="B1011" t="str">
            <v>CS4STAB_PM</v>
          </cell>
          <cell r="C1011" t="str">
            <v>NaN</v>
          </cell>
          <cell r="D1011" t="str">
            <v>NaN</v>
          </cell>
          <cell r="E1011" t="str">
            <v>NaN</v>
          </cell>
          <cell r="F1011" t="str">
            <v>NaN</v>
          </cell>
          <cell r="G1011" t="str">
            <v>NaN</v>
          </cell>
          <cell r="H1011" t="str">
            <v>NaN</v>
          </cell>
        </row>
        <row r="1012">
          <cell r="B1012" t="str">
            <v>CS4STAB_YM</v>
          </cell>
          <cell r="C1012" t="str">
            <v>NaN</v>
          </cell>
          <cell r="D1012" t="str">
            <v>NaN</v>
          </cell>
          <cell r="E1012" t="str">
            <v>NaN</v>
          </cell>
          <cell r="F1012" t="str">
            <v>NaN</v>
          </cell>
          <cell r="G1012" t="str">
            <v>NaN</v>
          </cell>
          <cell r="H1012" t="str">
            <v>NaN</v>
          </cell>
        </row>
        <row r="1013">
          <cell r="B1013" t="str">
            <v>CS4STAB_CD</v>
          </cell>
          <cell r="C1013" t="str">
            <v>NaN</v>
          </cell>
          <cell r="D1013" t="str">
            <v>NaN</v>
          </cell>
          <cell r="E1013" t="str">
            <v>NaN</v>
          </cell>
          <cell r="F1013" t="str">
            <v>NaN</v>
          </cell>
          <cell r="G1013" t="str">
            <v>NaN</v>
          </cell>
          <cell r="H1013" t="str">
            <v>NaN</v>
          </cell>
        </row>
        <row r="1014">
          <cell r="B1014" t="str">
            <v>CS4STAB_CS</v>
          </cell>
          <cell r="C1014" t="str">
            <v>NaN</v>
          </cell>
          <cell r="D1014" t="str">
            <v>NaN</v>
          </cell>
          <cell r="E1014" t="str">
            <v>NaN</v>
          </cell>
          <cell r="F1014" t="str">
            <v>NaN</v>
          </cell>
          <cell r="G1014" t="str">
            <v>NaN</v>
          </cell>
          <cell r="H1014" t="str">
            <v>NaN</v>
          </cell>
        </row>
        <row r="1015">
          <cell r="B1015" t="str">
            <v>CS4STAB_CL</v>
          </cell>
          <cell r="C1015" t="str">
            <v>NaN</v>
          </cell>
          <cell r="D1015" t="str">
            <v>NaN</v>
          </cell>
          <cell r="E1015" t="str">
            <v>NaN</v>
          </cell>
          <cell r="F1015" t="str">
            <v>NaN</v>
          </cell>
          <cell r="G1015" t="str">
            <v>NaN</v>
          </cell>
          <cell r="H1015" t="str">
            <v>NaN</v>
          </cell>
        </row>
        <row r="1016">
          <cell r="B1016" t="str">
            <v>CS4STAB_CRM</v>
          </cell>
          <cell r="C1016" t="str">
            <v>NaN</v>
          </cell>
          <cell r="D1016" t="str">
            <v>NaN</v>
          </cell>
          <cell r="E1016" t="str">
            <v>NaN</v>
          </cell>
          <cell r="F1016" t="str">
            <v>NaN</v>
          </cell>
          <cell r="G1016" t="str">
            <v>NaN</v>
          </cell>
          <cell r="H1016" t="str">
            <v>NaN</v>
          </cell>
        </row>
        <row r="1017">
          <cell r="B1017" t="str">
            <v>CS4STAB_CPM</v>
          </cell>
          <cell r="C1017" t="str">
            <v>NaN</v>
          </cell>
          <cell r="D1017" t="str">
            <v>NaN</v>
          </cell>
          <cell r="E1017" t="str">
            <v>NaN</v>
          </cell>
          <cell r="F1017" t="str">
            <v>NaN</v>
          </cell>
          <cell r="G1017" t="str">
            <v>NaN</v>
          </cell>
          <cell r="H1017" t="str">
            <v>NaN</v>
          </cell>
        </row>
        <row r="1018">
          <cell r="B1018" t="str">
            <v>CS4STAB_CYM</v>
          </cell>
          <cell r="C1018" t="str">
            <v>NaN</v>
          </cell>
          <cell r="D1018" t="str">
            <v>NaN</v>
          </cell>
          <cell r="E1018" t="str">
            <v>NaN</v>
          </cell>
          <cell r="F1018" t="str">
            <v>NaN</v>
          </cell>
          <cell r="G1018" t="str">
            <v>NaN</v>
          </cell>
          <cell r="H1018" t="str">
            <v>NaN</v>
          </cell>
        </row>
        <row r="1019">
          <cell r="B1019" t="str">
            <v>CS4STAB_CDP0</v>
          </cell>
          <cell r="C1019" t="str">
            <v>NaN</v>
          </cell>
          <cell r="D1019" t="str">
            <v>NaN</v>
          </cell>
          <cell r="E1019" t="str">
            <v>NaN</v>
          </cell>
          <cell r="F1019" t="str">
            <v>NaN</v>
          </cell>
          <cell r="G1019" t="str">
            <v>NaN</v>
          </cell>
          <cell r="H1019" t="str">
            <v>NaN</v>
          </cell>
        </row>
        <row r="1020">
          <cell r="B1020" t="str">
            <v>CS4STAB_CDP100</v>
          </cell>
          <cell r="C1020" t="str">
            <v>NaN</v>
          </cell>
          <cell r="D1020" t="str">
            <v>NaN</v>
          </cell>
          <cell r="E1020" t="str">
            <v>NaN</v>
          </cell>
          <cell r="F1020" t="str">
            <v>NaN</v>
          </cell>
          <cell r="G1020" t="str">
            <v>NaN</v>
          </cell>
          <cell r="H1020" t="str">
            <v>NaN</v>
          </cell>
        </row>
        <row r="1021">
          <cell r="B1021" t="str">
            <v>CS4STAB_LTOD</v>
          </cell>
          <cell r="C1021" t="str">
            <v>NaN</v>
          </cell>
          <cell r="D1021" t="str">
            <v>NaN</v>
          </cell>
          <cell r="E1021" t="str">
            <v>NaN</v>
          </cell>
          <cell r="F1021" t="str">
            <v>NaN</v>
          </cell>
          <cell r="G1021" t="str">
            <v>NaN</v>
          </cell>
          <cell r="H1021" t="str">
            <v>NaN</v>
          </cell>
        </row>
        <row r="1022">
          <cell r="B1022" t="str">
            <v>CS4STAB_XYCP</v>
          </cell>
          <cell r="C1022" t="str">
            <v>NaN</v>
          </cell>
          <cell r="D1022" t="str">
            <v>NaN</v>
          </cell>
          <cell r="E1022" t="str">
            <v>NaN</v>
          </cell>
          <cell r="F1022" t="str">
            <v>NaN</v>
          </cell>
          <cell r="G1022" t="str">
            <v>NaN</v>
          </cell>
          <cell r="H1022" t="str">
            <v>NaN</v>
          </cell>
        </row>
        <row r="1023">
          <cell r="B1023" t="str">
            <v>CS4STAB_XZCP</v>
          </cell>
          <cell r="C1023" t="str">
            <v>NaN</v>
          </cell>
          <cell r="D1023" t="str">
            <v>NaN</v>
          </cell>
          <cell r="E1023" t="str">
            <v>NaN</v>
          </cell>
          <cell r="F1023" t="str">
            <v>NaN</v>
          </cell>
          <cell r="G1023" t="str">
            <v>NaN</v>
          </cell>
          <cell r="H1023" t="str">
            <v>NaN</v>
          </cell>
        </row>
        <row r="1024">
          <cell r="B1024" t="str">
            <v>UNCS0WIND_D</v>
          </cell>
          <cell r="C1024">
            <v>-9.0918537361140001E-3</v>
          </cell>
          <cell r="D1024">
            <v>-2.0640791016520001</v>
          </cell>
          <cell r="E1024">
            <v>1.482882632234E-2</v>
          </cell>
          <cell r="F1024">
            <v>8.9696760717810006E-2</v>
          </cell>
          <cell r="G1024">
            <v>-2.0640791016520001</v>
          </cell>
          <cell r="H1024">
            <v>439.5420287211</v>
          </cell>
        </row>
        <row r="1025">
          <cell r="B1025" t="str">
            <v>UNCS0WIND_S</v>
          </cell>
          <cell r="C1025">
            <v>-5.0709062459810002E-2</v>
          </cell>
          <cell r="D1025">
            <v>-1.051967464754</v>
          </cell>
          <cell r="E1025">
            <v>-3.3160756198940003E-2</v>
          </cell>
          <cell r="F1025">
            <v>5.6848150779660003E-2</v>
          </cell>
          <cell r="G1025">
            <v>-1.051967464754</v>
          </cell>
          <cell r="H1025">
            <v>-23.727235837319999</v>
          </cell>
        </row>
        <row r="1026">
          <cell r="B1026" t="str">
            <v>UNCS0WIND_L</v>
          </cell>
          <cell r="C1026">
            <v>-1.310934231569E-3</v>
          </cell>
          <cell r="D1026">
            <v>-0.8699584968538</v>
          </cell>
          <cell r="E1026">
            <v>0.27149087584030002</v>
          </cell>
          <cell r="F1026">
            <v>-0.36825277524479999</v>
          </cell>
          <cell r="G1026">
            <v>-0.8699584968538</v>
          </cell>
          <cell r="H1026">
            <v>3388.282854909</v>
          </cell>
        </row>
        <row r="1027">
          <cell r="B1027" t="str">
            <v>UNCS0WIND_RM</v>
          </cell>
          <cell r="C1027">
            <v>-0.3365504095381</v>
          </cell>
          <cell r="D1027">
            <v>-1.207375567261</v>
          </cell>
          <cell r="E1027">
            <v>-9.6263870110559993E-2</v>
          </cell>
          <cell r="F1027">
            <v>-0.25328536828640003</v>
          </cell>
          <cell r="G1027">
            <v>-1.207375567261</v>
          </cell>
          <cell r="H1027">
            <v>-50.104098576509998</v>
          </cell>
        </row>
        <row r="1028">
          <cell r="B1028" t="str">
            <v>UNCS0WIND_PM</v>
          </cell>
          <cell r="C1028">
            <v>-0.36449774138300001</v>
          </cell>
          <cell r="D1028">
            <v>-4.0767897147059999</v>
          </cell>
          <cell r="E1028">
            <v>-1.728315841998</v>
          </cell>
          <cell r="F1028">
            <v>0.39618325428989998</v>
          </cell>
          <cell r="G1028">
            <v>-4.0767897147059999</v>
          </cell>
          <cell r="H1028">
            <v>-5088.0672703979999</v>
          </cell>
        </row>
        <row r="1029">
          <cell r="B1029" t="str">
            <v>UNCS0WIND_YM</v>
          </cell>
          <cell r="C1029">
            <v>3.1234083495150001E-3</v>
          </cell>
          <cell r="D1029">
            <v>-2.238224653539</v>
          </cell>
          <cell r="E1029">
            <v>0.56654042225790002</v>
          </cell>
          <cell r="F1029">
            <v>0.2390454608366</v>
          </cell>
          <cell r="G1029">
            <v>-2.238224653539</v>
          </cell>
          <cell r="H1029">
            <v>313.80977908199998</v>
          </cell>
        </row>
        <row r="1030">
          <cell r="B1030" t="str">
            <v>UNCS0WIND_CD</v>
          </cell>
          <cell r="C1030">
            <v>-1.3147142397060001E-5</v>
          </cell>
          <cell r="D1030">
            <v>-2.9847314591529999E-3</v>
          </cell>
          <cell r="E1030">
            <v>2.1443007872709999E-5</v>
          </cell>
          <cell r="F1030">
            <v>1.2970469168760001E-4</v>
          </cell>
          <cell r="G1030">
            <v>-2.9847314591529999E-3</v>
          </cell>
          <cell r="H1030">
            <v>0.1170133329979</v>
          </cell>
        </row>
        <row r="1031">
          <cell r="B1031" t="str">
            <v>UNCS0WIND_CS</v>
          </cell>
          <cell r="C1031">
            <v>-7.3327099657589999E-5</v>
          </cell>
          <cell r="D1031">
            <v>-1.5211821986590001E-3</v>
          </cell>
          <cell r="E1031">
            <v>-4.7951627511309999E-5</v>
          </cell>
          <cell r="F1031">
            <v>8.2204438720860003E-5</v>
          </cell>
          <cell r="G1031">
            <v>-1.5211821986590001E-3</v>
          </cell>
          <cell r="H1031">
            <v>-6.3165812749029996E-3</v>
          </cell>
        </row>
        <row r="1032">
          <cell r="B1032" t="str">
            <v>UNCS0WIND_CL</v>
          </cell>
          <cell r="C1032">
            <v>-1.8956573121219999E-6</v>
          </cell>
          <cell r="D1032">
            <v>-1.2579907870970001E-3</v>
          </cell>
          <cell r="E1032">
            <v>3.9258541852650001E-4</v>
          </cell>
          <cell r="F1032">
            <v>-5.3250655089439995E-4</v>
          </cell>
          <cell r="G1032">
            <v>-1.2579907870970001E-3</v>
          </cell>
          <cell r="H1032">
            <v>0.90201674489759998</v>
          </cell>
        </row>
        <row r="1033">
          <cell r="B1033" t="str">
            <v>UNCS0WIND_CRM</v>
          </cell>
          <cell r="C1033">
            <v>-6.1688909579000001E-6</v>
          </cell>
          <cell r="D1033">
            <v>-2.2130914147120001E-5</v>
          </cell>
          <cell r="E1033">
            <v>-1.764494414708E-6</v>
          </cell>
          <cell r="F1033">
            <v>-4.6426620616359997E-6</v>
          </cell>
          <cell r="G1033">
            <v>-2.2130914147120001E-5</v>
          </cell>
          <cell r="H1033">
            <v>-1.6907766389620001E-4</v>
          </cell>
        </row>
        <row r="1034">
          <cell r="B1034" t="str">
            <v>UNCS0WIND_CPM</v>
          </cell>
          <cell r="C1034">
            <v>-5.604217320407E-5</v>
          </cell>
          <cell r="D1034">
            <v>-6.2681363796990004E-4</v>
          </cell>
          <cell r="E1034">
            <v>-2.6573162127439999E-4</v>
          </cell>
          <cell r="F1034">
            <v>6.0913876923409997E-5</v>
          </cell>
          <cell r="G1034">
            <v>-6.2681363796990004E-4</v>
          </cell>
          <cell r="H1034">
            <v>-0.14402204931150001</v>
          </cell>
        </row>
        <row r="1035">
          <cell r="B1035" t="str">
            <v>UNCS0WIND_CYM</v>
          </cell>
          <cell r="C1035">
            <v>5.7251350701370002E-8</v>
          </cell>
          <cell r="D1035">
            <v>-4.1026138835839997E-5</v>
          </cell>
          <cell r="E1035">
            <v>1.0384554554390001E-5</v>
          </cell>
          <cell r="F1035">
            <v>4.381647860438E-6</v>
          </cell>
          <cell r="G1035">
            <v>-4.1026138835839997E-5</v>
          </cell>
          <cell r="H1035">
            <v>1.0589597630210001E-3</v>
          </cell>
        </row>
        <row r="1036">
          <cell r="B1036" t="str">
            <v>UNCS0WIND_XYCP</v>
          </cell>
          <cell r="C1036">
            <v>-7.8076660564379999E-4</v>
          </cell>
          <cell r="D1036">
            <v>2.696990463865E-2</v>
          </cell>
          <cell r="E1036">
            <v>-0.21656313024919999</v>
          </cell>
          <cell r="F1036">
            <v>5.3301840248750003E-2</v>
          </cell>
          <cell r="G1036">
            <v>2.696990463865E-2</v>
          </cell>
          <cell r="H1036">
            <v>-0.16764761141100001</v>
          </cell>
        </row>
        <row r="1037">
          <cell r="B1037" t="str">
            <v>UNCS0WIND_XZCP</v>
          </cell>
          <cell r="C1037">
            <v>29.56345160367</v>
          </cell>
          <cell r="D1037">
            <v>0.49826568238739999</v>
          </cell>
          <cell r="E1037">
            <v>-0.67687593255949996</v>
          </cell>
          <cell r="F1037">
            <v>-0.1143908498799</v>
          </cell>
          <cell r="G1037">
            <v>0.49826568238739999</v>
          </cell>
          <cell r="H1037">
            <v>-0.15966671364599999</v>
          </cell>
        </row>
        <row r="1038">
          <cell r="B1038" t="str">
            <v>UNCS0WIND_CLSQR</v>
          </cell>
          <cell r="C1038">
            <v>3.5935166450020002E-12</v>
          </cell>
          <cell r="D1038">
            <v>1.5825408204210001E-6</v>
          </cell>
          <cell r="E1038">
            <v>1.5412331083959999E-7</v>
          </cell>
          <cell r="F1038">
            <v>2.8356322674549999E-7</v>
          </cell>
          <cell r="G1038">
            <v>1.5825408204210001E-6</v>
          </cell>
          <cell r="H1038">
            <v>0.81363420807569997</v>
          </cell>
        </row>
        <row r="1039">
          <cell r="B1039" t="str">
            <v>UNCS0WIND_LTOD</v>
          </cell>
          <cell r="C1039">
            <v>0.14418778277979999</v>
          </cell>
          <cell r="D1039">
            <v>0.42147536698459998</v>
          </cell>
          <cell r="E1039">
            <v>18.308318537070001</v>
          </cell>
          <cell r="F1039">
            <v>-4.1055303703039998</v>
          </cell>
          <cell r="G1039">
            <v>0.42147536698459998</v>
          </cell>
          <cell r="H1039">
            <v>7.7086663697839999</v>
          </cell>
        </row>
        <row r="1040">
          <cell r="B1040" t="str">
            <v>UNCS0WIND_CDP0</v>
          </cell>
          <cell r="C1040">
            <v>-1.3114830516349999E-5</v>
          </cell>
          <cell r="D1040">
            <v>-2.9847882911790001E-3</v>
          </cell>
          <cell r="E1040">
            <v>-8.0696136292069998E-5</v>
          </cell>
          <cell r="F1040">
            <v>8.0287677315510006E-5</v>
          </cell>
          <cell r="G1040">
            <v>-2.9847882911790001E-3</v>
          </cell>
          <cell r="H1040">
            <v>3.105318215559E-3</v>
          </cell>
        </row>
        <row r="1041">
          <cell r="B1041" t="str">
            <v>UNCS0WIND_CDP100</v>
          </cell>
          <cell r="C1041">
            <v>-1.314714252415E-5</v>
          </cell>
          <cell r="D1041">
            <v>-2.9847874300850002E-3</v>
          </cell>
          <cell r="E1041">
            <v>2.1437556875649999E-5</v>
          </cell>
          <cell r="F1041">
            <v>1.2969466269000001E-4</v>
          </cell>
          <cell r="G1041">
            <v>-2.9847874300850002E-3</v>
          </cell>
          <cell r="H1041">
            <v>8.8236909423749996E-2</v>
          </cell>
        </row>
        <row r="1042">
          <cell r="B1042" t="str">
            <v>UNCSWIND_D</v>
          </cell>
          <cell r="C1042">
            <v>-9.0918519272599994E-3</v>
          </cell>
          <cell r="D1042">
            <v>-2.0640480673470001</v>
          </cell>
          <cell r="E1042">
            <v>1.635941409056E-2</v>
          </cell>
          <cell r="F1042">
            <v>8.883250715886E-2</v>
          </cell>
          <cell r="G1042">
            <v>-2.0640480673470001</v>
          </cell>
          <cell r="H1042">
            <v>440.14242620229999</v>
          </cell>
        </row>
        <row r="1043">
          <cell r="B1043" t="str">
            <v>UNCSWIND_S</v>
          </cell>
          <cell r="C1043">
            <v>-5.070906244495E-2</v>
          </cell>
          <cell r="D1043">
            <v>-1.051967484645</v>
          </cell>
          <cell r="E1043">
            <v>-3.315936798125E-2</v>
          </cell>
          <cell r="F1043">
            <v>5.6848821289669997E-2</v>
          </cell>
          <cell r="G1043">
            <v>-1.051967484645</v>
          </cell>
          <cell r="H1043">
            <v>-23.727785255819999</v>
          </cell>
        </row>
        <row r="1044">
          <cell r="B1044" t="str">
            <v>UNCSWIND_L</v>
          </cell>
          <cell r="C1044">
            <v>-1.310947351259E-3</v>
          </cell>
          <cell r="D1044">
            <v>-0.87003210167930001</v>
          </cell>
          <cell r="E1044">
            <v>0.2727335647204</v>
          </cell>
          <cell r="F1044">
            <v>-0.36968468638750002</v>
          </cell>
          <cell r="G1044">
            <v>-0.87003210167930001</v>
          </cell>
          <cell r="H1044">
            <v>3388.195819519</v>
          </cell>
        </row>
        <row r="1045">
          <cell r="B1045" t="str">
            <v>UNCSWIND_RM</v>
          </cell>
          <cell r="C1045">
            <v>-0.33655041380950002</v>
          </cell>
          <cell r="D1045">
            <v>-1.2072957224609999</v>
          </cell>
          <cell r="E1045">
            <v>-9.6190516537610002E-2</v>
          </cell>
          <cell r="F1045">
            <v>-0.25325645103389999</v>
          </cell>
          <cell r="G1045">
            <v>-1.2072957224609999</v>
          </cell>
          <cell r="H1045">
            <v>-50.040784028780003</v>
          </cell>
        </row>
        <row r="1046">
          <cell r="B1046" t="str">
            <v>UNCSWIND_PM</v>
          </cell>
          <cell r="C1046">
            <v>-0.3644977414035</v>
          </cell>
          <cell r="D1046">
            <v>-4.0767896620119997</v>
          </cell>
          <cell r="E1046">
            <v>-1.4553092626390001</v>
          </cell>
          <cell r="F1046">
            <v>0.3962027871255</v>
          </cell>
          <cell r="G1046">
            <v>-4.0767896620119997</v>
          </cell>
          <cell r="H1046">
            <v>-5088.0944018030004</v>
          </cell>
        </row>
        <row r="1047">
          <cell r="B1047" t="str">
            <v>UNCSWIND_YM</v>
          </cell>
          <cell r="C1047">
            <v>3.122945680399E-3</v>
          </cell>
          <cell r="D1047">
            <v>-2.2382678187159999</v>
          </cell>
          <cell r="E1047">
            <v>0.5666339994306</v>
          </cell>
          <cell r="F1047">
            <v>0.239008840118</v>
          </cell>
          <cell r="G1047">
            <v>-2.2382678187159999</v>
          </cell>
          <cell r="H1047">
            <v>313.81854670029998</v>
          </cell>
        </row>
        <row r="1048">
          <cell r="B1048" t="str">
            <v>UNCSWIND_CD</v>
          </cell>
          <cell r="C1048">
            <v>-1.3147139781389999E-5</v>
          </cell>
          <cell r="D1048">
            <v>-2.984686582451E-3</v>
          </cell>
          <cell r="E1048">
            <v>2.3656291975609999E-5</v>
          </cell>
          <cell r="F1048">
            <v>1.2845495044270001E-4</v>
          </cell>
          <cell r="G1048">
            <v>-2.984686582451E-3</v>
          </cell>
          <cell r="H1048">
            <v>0.1171731687038</v>
          </cell>
        </row>
        <row r="1049">
          <cell r="B1049" t="str">
            <v>UNCSWIND_CS</v>
          </cell>
          <cell r="C1049">
            <v>-7.3327099636110002E-5</v>
          </cell>
          <cell r="D1049">
            <v>-1.5211822274219999E-3</v>
          </cell>
          <cell r="E1049">
            <v>-4.7949620099379998E-5</v>
          </cell>
          <cell r="F1049">
            <v>8.2205408302080002E-5</v>
          </cell>
          <cell r="G1049">
            <v>-1.5211822274219999E-3</v>
          </cell>
          <cell r="H1049">
            <v>-6.3167275391660003E-3</v>
          </cell>
        </row>
        <row r="1050">
          <cell r="B1050" t="str">
            <v>UNCSWIND_CL</v>
          </cell>
          <cell r="C1050">
            <v>-1.8956762836579999E-6</v>
          </cell>
          <cell r="D1050">
            <v>-1.2580972222809999E-3</v>
          </cell>
          <cell r="E1050">
            <v>3.9438239064420002E-4</v>
          </cell>
          <cell r="F1050">
            <v>-5.3457714510320002E-4</v>
          </cell>
          <cell r="G1050">
            <v>-1.2580972222809999E-3</v>
          </cell>
          <cell r="H1050">
            <v>0.90199357464230001</v>
          </cell>
        </row>
        <row r="1051">
          <cell r="B1051" t="str">
            <v>UNCSWIND_CRM</v>
          </cell>
          <cell r="C1051">
            <v>-6.1688910361939998E-6</v>
          </cell>
          <cell r="D1051">
            <v>-2.2129450610460001E-5</v>
          </cell>
          <cell r="E1051">
            <v>-1.763149860727E-6</v>
          </cell>
          <cell r="F1051">
            <v>-4.6421320151029998E-6</v>
          </cell>
          <cell r="G1051">
            <v>-2.2129450610460001E-5</v>
          </cell>
          <cell r="H1051">
            <v>-1.688640072069E-4</v>
          </cell>
        </row>
        <row r="1052">
          <cell r="B1052" t="str">
            <v>UNCSWIND_CPM</v>
          </cell>
          <cell r="C1052">
            <v>-5.6042173207209998E-5</v>
          </cell>
          <cell r="D1052">
            <v>-6.268136298681E-4</v>
          </cell>
          <cell r="E1052">
            <v>-2.237563762476E-4</v>
          </cell>
          <cell r="F1052">
            <v>6.0916880131480003E-5</v>
          </cell>
          <cell r="G1052">
            <v>-6.268136298681E-4</v>
          </cell>
          <cell r="H1052">
            <v>-0.14402281728890001</v>
          </cell>
        </row>
        <row r="1053">
          <cell r="B1053" t="str">
            <v>UNCSWIND_CYM</v>
          </cell>
          <cell r="C1053">
            <v>5.7242870083760001E-8</v>
          </cell>
          <cell r="D1053">
            <v>-4.1026930043519998E-5</v>
          </cell>
          <cell r="E1053">
            <v>1.038626980227E-5</v>
          </cell>
          <cell r="F1053">
            <v>4.3809766111570001E-6</v>
          </cell>
          <cell r="G1053">
            <v>-4.1026930043519998E-5</v>
          </cell>
          <cell r="H1053">
            <v>1.058989349591E-3</v>
          </cell>
        </row>
        <row r="1054">
          <cell r="B1054" t="str">
            <v>UNCSWIND_XYCP</v>
          </cell>
          <cell r="C1054">
            <v>-7.8065095125579996E-4</v>
          </cell>
          <cell r="D1054">
            <v>2.6970424255520001E-2</v>
          </cell>
          <cell r="E1054">
            <v>-0.2166079685457</v>
          </cell>
          <cell r="F1054">
            <v>5.3293046061630003E-2</v>
          </cell>
          <cell r="G1054">
            <v>2.6970424255520001E-2</v>
          </cell>
          <cell r="H1054">
            <v>-0.16764841336360001</v>
          </cell>
        </row>
        <row r="1055">
          <cell r="B1055" t="str">
            <v>UNCSWIND_XZCP</v>
          </cell>
          <cell r="C1055">
            <v>29.563155740420001</v>
          </cell>
          <cell r="D1055">
            <v>0.49822352260809999</v>
          </cell>
          <cell r="E1055">
            <v>-0.56735894288309996</v>
          </cell>
          <cell r="F1055">
            <v>-0.1139533941724</v>
          </cell>
          <cell r="G1055">
            <v>0.49822352260809999</v>
          </cell>
          <cell r="H1055">
            <v>-0.15967166655920001</v>
          </cell>
        </row>
        <row r="1056">
          <cell r="B1056" t="str">
            <v>UNCSWIND_CLSQR</v>
          </cell>
          <cell r="C1056">
            <v>3.5935885724249999E-12</v>
          </cell>
          <cell r="D1056">
            <v>1.58280862071E-6</v>
          </cell>
          <cell r="E1056">
            <v>1.555374700502E-7</v>
          </cell>
          <cell r="F1056">
            <v>2.8577272406670001E-7</v>
          </cell>
          <cell r="G1056">
            <v>1.58280862071E-6</v>
          </cell>
          <cell r="H1056">
            <v>0.81359240869589999</v>
          </cell>
        </row>
        <row r="1057">
          <cell r="B1057" t="str">
            <v>UNCSWIND_LTOD</v>
          </cell>
          <cell r="C1057">
            <v>0.14418925448270001</v>
          </cell>
          <cell r="D1057">
            <v>0.42151736456279998</v>
          </cell>
          <cell r="E1057">
            <v>16.671352849840002</v>
          </cell>
          <cell r="F1057">
            <v>-4.1615923968740001</v>
          </cell>
          <cell r="G1057">
            <v>0.42151736456279998</v>
          </cell>
          <cell r="H1057">
            <v>7.6979532483469999</v>
          </cell>
        </row>
        <row r="1058">
          <cell r="B1058" t="str">
            <v>UNCSWIND_CDP0</v>
          </cell>
          <cell r="C1058">
            <v>-1.311483020525E-5</v>
          </cell>
          <cell r="D1058">
            <v>-2.9847882984600001E-3</v>
          </cell>
          <cell r="E1058">
            <v>-7.8952442639650003E-5</v>
          </cell>
          <cell r="F1058">
            <v>7.8820486051569999E-5</v>
          </cell>
          <cell r="G1058">
            <v>-2.9847882984600001E-3</v>
          </cell>
          <cell r="H1058">
            <v>3.084245203486E-3</v>
          </cell>
        </row>
        <row r="1059">
          <cell r="B1059" t="str">
            <v>UNCSWIND_CDP100</v>
          </cell>
          <cell r="C1059">
            <v>-1.314713990849E-5</v>
          </cell>
          <cell r="D1059">
            <v>-2.9847425628539998E-3</v>
          </cell>
          <cell r="E1059">
            <v>2.36507909629E-5</v>
          </cell>
          <cell r="F1059">
            <v>1.2844484330009999E-4</v>
          </cell>
          <cell r="G1059">
            <v>-2.9847425628539998E-3</v>
          </cell>
          <cell r="H1059">
            <v>8.8398223480209995E-2</v>
          </cell>
        </row>
        <row r="1060">
          <cell r="B1060" t="str">
            <v>CS1WIND_D</v>
          </cell>
          <cell r="C1060" t="str">
            <v>NaN</v>
          </cell>
          <cell r="D1060">
            <v>-2.0617472961510002</v>
          </cell>
          <cell r="E1060">
            <v>1.0210494940419999E-2</v>
          </cell>
          <cell r="F1060">
            <v>8.4286935788890002E-2</v>
          </cell>
          <cell r="G1060">
            <v>-2.0617472961510002</v>
          </cell>
          <cell r="H1060">
            <v>455.91471067579999</v>
          </cell>
        </row>
        <row r="1061">
          <cell r="B1061" t="str">
            <v>CS1WIND_S</v>
          </cell>
          <cell r="C1061" t="str">
            <v>NaN</v>
          </cell>
          <cell r="D1061">
            <v>-1.051969015966</v>
          </cell>
          <cell r="E1061">
            <v>-3.3154517485380001E-2</v>
          </cell>
          <cell r="F1061">
            <v>5.6853495444440003E-2</v>
          </cell>
          <cell r="G1061">
            <v>-1.051969015966</v>
          </cell>
          <cell r="H1061">
            <v>-23.73812500008</v>
          </cell>
        </row>
        <row r="1062">
          <cell r="B1062" t="str">
            <v>CS1WIND_L</v>
          </cell>
          <cell r="C1062" t="str">
            <v>NaN</v>
          </cell>
          <cell r="D1062">
            <v>-0.87003191566399996</v>
          </cell>
          <cell r="E1062">
            <v>0.27433336487510002</v>
          </cell>
          <cell r="F1062">
            <v>-0.37010673420919998</v>
          </cell>
          <cell r="G1062">
            <v>-0.87003191566399996</v>
          </cell>
          <cell r="H1062">
            <v>3386.2008570339999</v>
          </cell>
        </row>
        <row r="1063">
          <cell r="B1063" t="str">
            <v>CS1WIND_RM</v>
          </cell>
          <cell r="C1063" t="str">
            <v>NaN</v>
          </cell>
          <cell r="D1063">
            <v>-1.2072957224609999</v>
          </cell>
          <cell r="E1063">
            <v>-9.6190516537610002E-2</v>
          </cell>
          <cell r="F1063">
            <v>-0.25325645103389999</v>
          </cell>
          <cell r="G1063">
            <v>-1.2072957224609999</v>
          </cell>
          <cell r="H1063">
            <v>-50.040784028780003</v>
          </cell>
        </row>
        <row r="1064">
          <cell r="B1064" t="str">
            <v>CS1WIND_PM</v>
          </cell>
          <cell r="C1064" t="str">
            <v>NaN</v>
          </cell>
          <cell r="D1064">
            <v>-4.0767896620119997</v>
          </cell>
          <cell r="E1064">
            <v>-1.4553092626390001</v>
          </cell>
          <cell r="F1064">
            <v>0.3962027871255</v>
          </cell>
          <cell r="G1064">
            <v>-4.0767896620119997</v>
          </cell>
          <cell r="H1064">
            <v>-5088.0944018030004</v>
          </cell>
        </row>
        <row r="1065">
          <cell r="B1065" t="str">
            <v>CS1WIND_YM</v>
          </cell>
          <cell r="C1065" t="str">
            <v>NaN</v>
          </cell>
          <cell r="D1065">
            <v>-2.2382678187159999</v>
          </cell>
          <cell r="E1065">
            <v>0.5666339994306</v>
          </cell>
          <cell r="F1065">
            <v>0.239008840118</v>
          </cell>
          <cell r="G1065">
            <v>-2.2382678187159999</v>
          </cell>
          <cell r="H1065">
            <v>313.81854670029998</v>
          </cell>
        </row>
        <row r="1066">
          <cell r="B1066" t="str">
            <v>CS1WIND_CD</v>
          </cell>
          <cell r="C1066" t="str">
            <v>NaN</v>
          </cell>
          <cell r="D1066">
            <v>-2.9813595858429998E-3</v>
          </cell>
          <cell r="E1066">
            <v>1.476473718367E-5</v>
          </cell>
          <cell r="F1066">
            <v>1.2188189330699999E-4</v>
          </cell>
          <cell r="G1066">
            <v>-2.9813595858429998E-3</v>
          </cell>
          <cell r="H1066">
            <v>0.1213720108045</v>
          </cell>
        </row>
        <row r="1067">
          <cell r="B1067" t="str">
            <v>CS1WIND_CS</v>
          </cell>
          <cell r="C1067" t="str">
            <v>NaN</v>
          </cell>
          <cell r="D1067">
            <v>-1.521184441767E-3</v>
          </cell>
          <cell r="E1067">
            <v>-4.7942606110629998E-5</v>
          </cell>
          <cell r="F1067">
            <v>8.2212167295359997E-5</v>
          </cell>
          <cell r="G1067">
            <v>-1.521184441767E-3</v>
          </cell>
          <cell r="H1067">
            <v>-6.3194801495180001E-3</v>
          </cell>
        </row>
        <row r="1068">
          <cell r="B1068" t="str">
            <v>CS1WIND_CL</v>
          </cell>
          <cell r="C1068" t="str">
            <v>NaN</v>
          </cell>
          <cell r="D1068">
            <v>-1.2580969532960001E-3</v>
          </cell>
          <cell r="E1068">
            <v>3.9669575830830002E-4</v>
          </cell>
          <cell r="F1068">
            <v>-5.3518744119569999E-4</v>
          </cell>
          <cell r="G1068">
            <v>-1.2580969532960001E-3</v>
          </cell>
          <cell r="H1068">
            <v>0.90146248274579999</v>
          </cell>
        </row>
        <row r="1069">
          <cell r="B1069" t="str">
            <v>CS1WIND_CRM</v>
          </cell>
          <cell r="C1069" t="str">
            <v>NaN</v>
          </cell>
          <cell r="D1069">
            <v>-2.2129450610460001E-5</v>
          </cell>
          <cell r="E1069">
            <v>-1.763149860727E-6</v>
          </cell>
          <cell r="F1069">
            <v>-4.6421320151029998E-6</v>
          </cell>
          <cell r="G1069">
            <v>-2.2129450610460001E-5</v>
          </cell>
          <cell r="H1069">
            <v>-1.688640072069E-4</v>
          </cell>
        </row>
        <row r="1070">
          <cell r="B1070" t="str">
            <v>CS1WIND_CPM</v>
          </cell>
          <cell r="C1070" t="str">
            <v>NaN</v>
          </cell>
          <cell r="D1070">
            <v>-6.268136298681E-4</v>
          </cell>
          <cell r="E1070">
            <v>-2.237563762476E-4</v>
          </cell>
          <cell r="F1070">
            <v>6.0916880131480003E-5</v>
          </cell>
          <cell r="G1070">
            <v>-6.268136298681E-4</v>
          </cell>
          <cell r="H1070">
            <v>-0.14402281728890001</v>
          </cell>
        </row>
        <row r="1071">
          <cell r="B1071" t="str">
            <v>CS1WIND_CYM</v>
          </cell>
          <cell r="C1071" t="str">
            <v>NaN</v>
          </cell>
          <cell r="D1071">
            <v>-4.1026930043519998E-5</v>
          </cell>
          <cell r="E1071">
            <v>1.038626980227E-5</v>
          </cell>
          <cell r="F1071">
            <v>4.3809766111570001E-6</v>
          </cell>
          <cell r="G1071">
            <v>-4.1026930043519998E-5</v>
          </cell>
          <cell r="H1071">
            <v>1.058989349591E-3</v>
          </cell>
        </row>
        <row r="1072">
          <cell r="B1072" t="str">
            <v>CS1WIND_XYCP</v>
          </cell>
          <cell r="C1072" t="str">
            <v>NaN</v>
          </cell>
          <cell r="D1072">
            <v>2.6970384995440001E-2</v>
          </cell>
          <cell r="E1072">
            <v>-0.21663965822590001</v>
          </cell>
          <cell r="F1072">
            <v>5.3288664625740001E-2</v>
          </cell>
          <cell r="G1072">
            <v>2.6970384995440001E-2</v>
          </cell>
          <cell r="H1072">
            <v>-0.16757538983199999</v>
          </cell>
        </row>
        <row r="1073">
          <cell r="B1073" t="str">
            <v>CS1WIND_XZCP</v>
          </cell>
          <cell r="C1073" t="str">
            <v>NaN</v>
          </cell>
          <cell r="D1073">
            <v>0.49822362912969997</v>
          </cell>
          <cell r="E1073">
            <v>-0.56405033722010001</v>
          </cell>
          <cell r="F1073">
            <v>-0.1138234484639</v>
          </cell>
          <cell r="G1073">
            <v>0.49822362912969997</v>
          </cell>
          <cell r="H1073">
            <v>-0.1597657362846</v>
          </cell>
        </row>
        <row r="1074">
          <cell r="B1074" t="str">
            <v>CS1WIND_CLSQR</v>
          </cell>
          <cell r="C1074" t="str">
            <v>NaN</v>
          </cell>
          <cell r="D1074">
            <v>1.582807943893E-6</v>
          </cell>
          <cell r="E1074">
            <v>1.573675246598E-7</v>
          </cell>
          <cell r="F1074">
            <v>2.8642559721369997E-7</v>
          </cell>
          <cell r="G1074">
            <v>1.582807943893E-6</v>
          </cell>
          <cell r="H1074">
            <v>0.81263460779819996</v>
          </cell>
        </row>
        <row r="1075">
          <cell r="B1075" t="str">
            <v>CS1WIND_LTOD</v>
          </cell>
          <cell r="C1075" t="str">
            <v>NaN</v>
          </cell>
          <cell r="D1075">
            <v>0.42198765934510002</v>
          </cell>
          <cell r="E1075">
            <v>26.867783244190001</v>
          </cell>
          <cell r="F1075">
            <v>-4.3910332098930001</v>
          </cell>
          <cell r="G1075">
            <v>0.42198765934510002</v>
          </cell>
          <cell r="H1075">
            <v>7.4272682537800003</v>
          </cell>
        </row>
        <row r="1076">
          <cell r="B1076" t="str">
            <v>CS1WIND_CDP0</v>
          </cell>
          <cell r="C1076" t="str">
            <v>NaN</v>
          </cell>
          <cell r="D1076">
            <v>-2.9814613018300001E-3</v>
          </cell>
          <cell r="E1076">
            <v>-8.8445879600640003E-5</v>
          </cell>
          <cell r="F1076">
            <v>7.219076409217E-5</v>
          </cell>
          <cell r="G1076">
            <v>-2.9814613018300001E-3</v>
          </cell>
          <cell r="H1076">
            <v>7.3502626194999997E-3</v>
          </cell>
        </row>
        <row r="1077">
          <cell r="B1077" t="str">
            <v>CS1WIND_CDP100</v>
          </cell>
          <cell r="C1077" t="str">
            <v>NaN</v>
          </cell>
          <cell r="D1077">
            <v>-2.9814155662220001E-3</v>
          </cell>
          <cell r="E1077">
            <v>1.4759171446019999E-5</v>
          </cell>
          <cell r="F1077">
            <v>1.218717630738E-4</v>
          </cell>
          <cell r="G1077">
            <v>-2.9814155662220001E-3</v>
          </cell>
          <cell r="H1077">
            <v>9.2630940858150004E-2</v>
          </cell>
        </row>
        <row r="1078">
          <cell r="B1078" t="str">
            <v>CS2RCBOD_A</v>
          </cell>
          <cell r="C1078" t="str">
            <v>NaN</v>
          </cell>
          <cell r="D1078" t="str">
            <v>NaN</v>
          </cell>
          <cell r="E1078" t="str">
            <v>NaN</v>
          </cell>
          <cell r="F1078" t="str">
            <v>NaN</v>
          </cell>
          <cell r="G1078" t="str">
            <v>NaN</v>
          </cell>
          <cell r="H1078" t="str">
            <v>NaN</v>
          </cell>
        </row>
        <row r="1079">
          <cell r="B1079" t="str">
            <v>CS2RCBOD_S</v>
          </cell>
          <cell r="C1079" t="str">
            <v>NaN</v>
          </cell>
          <cell r="D1079" t="str">
            <v>NaN</v>
          </cell>
          <cell r="E1079" t="str">
            <v>NaN</v>
          </cell>
          <cell r="F1079" t="str">
            <v>NaN</v>
          </cell>
          <cell r="G1079" t="str">
            <v>NaN</v>
          </cell>
          <cell r="H1079" t="str">
            <v>NaN</v>
          </cell>
        </row>
        <row r="1080">
          <cell r="B1080" t="str">
            <v>CS2RCBOD_N</v>
          </cell>
          <cell r="C1080" t="str">
            <v>NaN</v>
          </cell>
          <cell r="D1080" t="str">
            <v>NaN</v>
          </cell>
          <cell r="E1080" t="str">
            <v>NaN</v>
          </cell>
          <cell r="F1080" t="str">
            <v>NaN</v>
          </cell>
          <cell r="G1080" t="str">
            <v>NaN</v>
          </cell>
          <cell r="H1080" t="str">
            <v>NaN</v>
          </cell>
        </row>
        <row r="1081">
          <cell r="B1081" t="str">
            <v>CS2RCBOD_RM</v>
          </cell>
          <cell r="C1081" t="str">
            <v>NaN</v>
          </cell>
          <cell r="D1081" t="str">
            <v>NaN</v>
          </cell>
          <cell r="E1081" t="str">
            <v>NaN</v>
          </cell>
          <cell r="F1081" t="str">
            <v>NaN</v>
          </cell>
          <cell r="G1081" t="str">
            <v>NaN</v>
          </cell>
          <cell r="H1081" t="str">
            <v>NaN</v>
          </cell>
        </row>
        <row r="1082">
          <cell r="B1082" t="str">
            <v>CS2RCBOD_PM</v>
          </cell>
          <cell r="C1082" t="str">
            <v>NaN</v>
          </cell>
          <cell r="D1082" t="str">
            <v>NaN</v>
          </cell>
          <cell r="E1082" t="str">
            <v>NaN</v>
          </cell>
          <cell r="F1082" t="str">
            <v>NaN</v>
          </cell>
          <cell r="G1082" t="str">
            <v>NaN</v>
          </cell>
          <cell r="H1082" t="str">
            <v>NaN</v>
          </cell>
        </row>
        <row r="1083">
          <cell r="B1083" t="str">
            <v>CS2RCBOD_YM</v>
          </cell>
          <cell r="C1083" t="str">
            <v>NaN</v>
          </cell>
          <cell r="D1083" t="str">
            <v>NaN</v>
          </cell>
          <cell r="E1083" t="str">
            <v>NaN</v>
          </cell>
          <cell r="F1083" t="str">
            <v>NaN</v>
          </cell>
          <cell r="G1083" t="str">
            <v>NaN</v>
          </cell>
          <cell r="H1083" t="str">
            <v>NaN</v>
          </cell>
        </row>
        <row r="1084">
          <cell r="B1084" t="str">
            <v>CS2RCBOD_CA</v>
          </cell>
          <cell r="C1084" t="str">
            <v>NaN</v>
          </cell>
          <cell r="D1084" t="str">
            <v>NaN</v>
          </cell>
          <cell r="E1084" t="str">
            <v>NaN</v>
          </cell>
          <cell r="F1084" t="str">
            <v>NaN</v>
          </cell>
          <cell r="G1084" t="str">
            <v>NaN</v>
          </cell>
          <cell r="H1084" t="str">
            <v>NaN</v>
          </cell>
        </row>
        <row r="1085">
          <cell r="B1085" t="str">
            <v>CS2RCBOD_CS</v>
          </cell>
          <cell r="C1085" t="str">
            <v>NaN</v>
          </cell>
          <cell r="D1085" t="str">
            <v>NaN</v>
          </cell>
          <cell r="E1085" t="str">
            <v>NaN</v>
          </cell>
          <cell r="F1085" t="str">
            <v>NaN</v>
          </cell>
          <cell r="G1085" t="str">
            <v>NaN</v>
          </cell>
          <cell r="H1085" t="str">
            <v>NaN</v>
          </cell>
        </row>
        <row r="1086">
          <cell r="B1086" t="str">
            <v>CS2RCBOD_CN</v>
          </cell>
          <cell r="C1086" t="str">
            <v>NaN</v>
          </cell>
          <cell r="D1086" t="str">
            <v>NaN</v>
          </cell>
          <cell r="E1086" t="str">
            <v>NaN</v>
          </cell>
          <cell r="F1086" t="str">
            <v>NaN</v>
          </cell>
          <cell r="G1086" t="str">
            <v>NaN</v>
          </cell>
          <cell r="H1086" t="str">
            <v>NaN</v>
          </cell>
        </row>
        <row r="1087">
          <cell r="B1087" t="str">
            <v>CS2RCBOD_CRM</v>
          </cell>
          <cell r="C1087" t="str">
            <v>NaN</v>
          </cell>
          <cell r="D1087" t="str">
            <v>NaN</v>
          </cell>
          <cell r="E1087" t="str">
            <v>NaN</v>
          </cell>
          <cell r="F1087" t="str">
            <v>NaN</v>
          </cell>
          <cell r="G1087" t="str">
            <v>NaN</v>
          </cell>
          <cell r="H1087" t="str">
            <v>NaN</v>
          </cell>
        </row>
        <row r="1088">
          <cell r="B1088" t="str">
            <v>CS2RCBOD_CPM</v>
          </cell>
          <cell r="C1088" t="str">
            <v>NaN</v>
          </cell>
          <cell r="D1088" t="str">
            <v>NaN</v>
          </cell>
          <cell r="E1088" t="str">
            <v>NaN</v>
          </cell>
          <cell r="F1088" t="str">
            <v>NaN</v>
          </cell>
          <cell r="G1088" t="str">
            <v>NaN</v>
          </cell>
          <cell r="H1088" t="str">
            <v>NaN</v>
          </cell>
        </row>
        <row r="1089">
          <cell r="B1089" t="str">
            <v>CS2RCBOD_CYM</v>
          </cell>
          <cell r="C1089" t="str">
            <v>NaN</v>
          </cell>
          <cell r="D1089" t="str">
            <v>NaN</v>
          </cell>
          <cell r="E1089" t="str">
            <v>NaN</v>
          </cell>
          <cell r="F1089" t="str">
            <v>NaN</v>
          </cell>
          <cell r="G1089" t="str">
            <v>NaN</v>
          </cell>
          <cell r="H1089" t="str">
            <v>NaN</v>
          </cell>
        </row>
        <row r="1090">
          <cell r="B1090" t="str">
            <v>CS2WIND_D</v>
          </cell>
          <cell r="C1090" t="str">
            <v>NaN</v>
          </cell>
          <cell r="D1090" t="str">
            <v>NaN</v>
          </cell>
          <cell r="E1090" t="str">
            <v>NaN</v>
          </cell>
          <cell r="F1090" t="str">
            <v>NaN</v>
          </cell>
          <cell r="G1090" t="str">
            <v>NaN</v>
          </cell>
          <cell r="H1090" t="str">
            <v>NaN</v>
          </cell>
        </row>
        <row r="1091">
          <cell r="B1091" t="str">
            <v>CS2WIND_S</v>
          </cell>
          <cell r="C1091" t="str">
            <v>NaN</v>
          </cell>
          <cell r="D1091" t="str">
            <v>NaN</v>
          </cell>
          <cell r="E1091" t="str">
            <v>NaN</v>
          </cell>
          <cell r="F1091" t="str">
            <v>NaN</v>
          </cell>
          <cell r="G1091" t="str">
            <v>NaN</v>
          </cell>
          <cell r="H1091" t="str">
            <v>NaN</v>
          </cell>
        </row>
        <row r="1092">
          <cell r="B1092" t="str">
            <v>CS2WIND_L</v>
          </cell>
          <cell r="C1092" t="str">
            <v>NaN</v>
          </cell>
          <cell r="D1092" t="str">
            <v>NaN</v>
          </cell>
          <cell r="E1092" t="str">
            <v>NaN</v>
          </cell>
          <cell r="F1092" t="str">
            <v>NaN</v>
          </cell>
          <cell r="G1092" t="str">
            <v>NaN</v>
          </cell>
          <cell r="H1092" t="str">
            <v>NaN</v>
          </cell>
        </row>
        <row r="1093">
          <cell r="B1093" t="str">
            <v>CS2WIND_RM</v>
          </cell>
          <cell r="C1093" t="str">
            <v>NaN</v>
          </cell>
          <cell r="D1093" t="str">
            <v>NaN</v>
          </cell>
          <cell r="E1093" t="str">
            <v>NaN</v>
          </cell>
          <cell r="F1093" t="str">
            <v>NaN</v>
          </cell>
          <cell r="G1093" t="str">
            <v>NaN</v>
          </cell>
          <cell r="H1093" t="str">
            <v>NaN</v>
          </cell>
        </row>
        <row r="1094">
          <cell r="B1094" t="str">
            <v>CS2WIND_PM</v>
          </cell>
          <cell r="C1094" t="str">
            <v>NaN</v>
          </cell>
          <cell r="D1094" t="str">
            <v>NaN</v>
          </cell>
          <cell r="E1094" t="str">
            <v>NaN</v>
          </cell>
          <cell r="F1094" t="str">
            <v>NaN</v>
          </cell>
          <cell r="G1094" t="str">
            <v>NaN</v>
          </cell>
          <cell r="H1094" t="str">
            <v>NaN</v>
          </cell>
        </row>
        <row r="1095">
          <cell r="B1095" t="str">
            <v>CS2WIND_YM</v>
          </cell>
          <cell r="C1095" t="str">
            <v>NaN</v>
          </cell>
          <cell r="D1095" t="str">
            <v>NaN</v>
          </cell>
          <cell r="E1095" t="str">
            <v>NaN</v>
          </cell>
          <cell r="F1095" t="str">
            <v>NaN</v>
          </cell>
          <cell r="G1095" t="str">
            <v>NaN</v>
          </cell>
          <cell r="H1095" t="str">
            <v>NaN</v>
          </cell>
        </row>
        <row r="1096">
          <cell r="B1096" t="str">
            <v>CS2WIND_CD</v>
          </cell>
          <cell r="C1096" t="str">
            <v>NaN</v>
          </cell>
          <cell r="D1096" t="str">
            <v>NaN</v>
          </cell>
          <cell r="E1096" t="str">
            <v>NaN</v>
          </cell>
          <cell r="F1096" t="str">
            <v>NaN</v>
          </cell>
          <cell r="G1096" t="str">
            <v>NaN</v>
          </cell>
          <cell r="H1096" t="str">
            <v>NaN</v>
          </cell>
        </row>
        <row r="1097">
          <cell r="B1097" t="str">
            <v>CS2WIND_CS</v>
          </cell>
          <cell r="C1097" t="str">
            <v>NaN</v>
          </cell>
          <cell r="D1097" t="str">
            <v>NaN</v>
          </cell>
          <cell r="E1097" t="str">
            <v>NaN</v>
          </cell>
          <cell r="F1097" t="str">
            <v>NaN</v>
          </cell>
          <cell r="G1097" t="str">
            <v>NaN</v>
          </cell>
          <cell r="H1097" t="str">
            <v>NaN</v>
          </cell>
        </row>
        <row r="1098">
          <cell r="B1098" t="str">
            <v>CS2WIND_CL</v>
          </cell>
          <cell r="C1098" t="str">
            <v>NaN</v>
          </cell>
          <cell r="D1098" t="str">
            <v>NaN</v>
          </cell>
          <cell r="E1098" t="str">
            <v>NaN</v>
          </cell>
          <cell r="F1098" t="str">
            <v>NaN</v>
          </cell>
          <cell r="G1098" t="str">
            <v>NaN</v>
          </cell>
          <cell r="H1098" t="str">
            <v>NaN</v>
          </cell>
        </row>
        <row r="1099">
          <cell r="B1099" t="str">
            <v>CS2WIND_CRM</v>
          </cell>
          <cell r="C1099" t="str">
            <v>NaN</v>
          </cell>
          <cell r="D1099" t="str">
            <v>NaN</v>
          </cell>
          <cell r="E1099" t="str">
            <v>NaN</v>
          </cell>
          <cell r="F1099" t="str">
            <v>NaN</v>
          </cell>
          <cell r="G1099" t="str">
            <v>NaN</v>
          </cell>
          <cell r="H1099" t="str">
            <v>NaN</v>
          </cell>
        </row>
        <row r="1100">
          <cell r="B1100" t="str">
            <v>CS2WIND_CPM</v>
          </cell>
          <cell r="C1100" t="str">
            <v>NaN</v>
          </cell>
          <cell r="D1100" t="str">
            <v>NaN</v>
          </cell>
          <cell r="E1100" t="str">
            <v>NaN</v>
          </cell>
          <cell r="F1100" t="str">
            <v>NaN</v>
          </cell>
          <cell r="G1100" t="str">
            <v>NaN</v>
          </cell>
          <cell r="H1100" t="str">
            <v>NaN</v>
          </cell>
        </row>
        <row r="1101">
          <cell r="B1101" t="str">
            <v>CS2WIND_CYM</v>
          </cell>
          <cell r="C1101" t="str">
            <v>NaN</v>
          </cell>
          <cell r="D1101" t="str">
            <v>NaN</v>
          </cell>
          <cell r="E1101" t="str">
            <v>NaN</v>
          </cell>
          <cell r="F1101" t="str">
            <v>NaN</v>
          </cell>
          <cell r="G1101" t="str">
            <v>NaN</v>
          </cell>
          <cell r="H1101" t="str">
            <v>NaN</v>
          </cell>
        </row>
        <row r="1102">
          <cell r="B1102" t="str">
            <v>CS2WIND_XYCP</v>
          </cell>
          <cell r="C1102" t="str">
            <v>NaN</v>
          </cell>
          <cell r="D1102" t="str">
            <v>NaN</v>
          </cell>
          <cell r="E1102" t="str">
            <v>NaN</v>
          </cell>
          <cell r="F1102" t="str">
            <v>NaN</v>
          </cell>
          <cell r="G1102" t="str">
            <v>NaN</v>
          </cell>
          <cell r="H1102" t="str">
            <v>NaN</v>
          </cell>
        </row>
        <row r="1103">
          <cell r="B1103" t="str">
            <v>CS2WIND_XZCP</v>
          </cell>
          <cell r="C1103" t="str">
            <v>NaN</v>
          </cell>
          <cell r="D1103" t="str">
            <v>NaN</v>
          </cell>
          <cell r="E1103" t="str">
            <v>NaN</v>
          </cell>
          <cell r="F1103" t="str">
            <v>NaN</v>
          </cell>
          <cell r="G1103" t="str">
            <v>NaN</v>
          </cell>
          <cell r="H1103" t="str">
            <v>NaN</v>
          </cell>
        </row>
        <row r="1104">
          <cell r="B1104" t="str">
            <v>CS2WIND_CLSQR</v>
          </cell>
          <cell r="C1104" t="str">
            <v>NaN</v>
          </cell>
          <cell r="D1104" t="str">
            <v>NaN</v>
          </cell>
          <cell r="E1104" t="str">
            <v>NaN</v>
          </cell>
          <cell r="F1104" t="str">
            <v>NaN</v>
          </cell>
          <cell r="G1104" t="str">
            <v>NaN</v>
          </cell>
          <cell r="H1104" t="str">
            <v>NaN</v>
          </cell>
        </row>
        <row r="1105">
          <cell r="B1105" t="str">
            <v>CS2WIND_LTOD</v>
          </cell>
          <cell r="C1105" t="str">
            <v>NaN</v>
          </cell>
          <cell r="D1105" t="str">
            <v>NaN</v>
          </cell>
          <cell r="E1105" t="str">
            <v>NaN</v>
          </cell>
          <cell r="F1105" t="str">
            <v>NaN</v>
          </cell>
          <cell r="G1105" t="str">
            <v>NaN</v>
          </cell>
          <cell r="H1105" t="str">
            <v>NaN</v>
          </cell>
        </row>
        <row r="1106">
          <cell r="B1106" t="str">
            <v>CS2WIND_CDP0</v>
          </cell>
          <cell r="C1106" t="str">
            <v>NaN</v>
          </cell>
          <cell r="D1106" t="str">
            <v>NaN</v>
          </cell>
          <cell r="E1106" t="str">
            <v>NaN</v>
          </cell>
          <cell r="F1106" t="str">
            <v>NaN</v>
          </cell>
          <cell r="G1106" t="str">
            <v>NaN</v>
          </cell>
          <cell r="H1106" t="str">
            <v>NaN</v>
          </cell>
        </row>
        <row r="1107">
          <cell r="B1107" t="str">
            <v>CS2WIND_CDP100</v>
          </cell>
          <cell r="C1107" t="str">
            <v>NaN</v>
          </cell>
          <cell r="D1107" t="str">
            <v>NaN</v>
          </cell>
          <cell r="E1107" t="str">
            <v>NaN</v>
          </cell>
          <cell r="F1107" t="str">
            <v>NaN</v>
          </cell>
          <cell r="G1107" t="str">
            <v>NaN</v>
          </cell>
          <cell r="H1107" t="str">
            <v>NaN</v>
          </cell>
        </row>
        <row r="1108">
          <cell r="B1108" t="str">
            <v>CS3WIND_D</v>
          </cell>
          <cell r="C1108" t="str">
            <v>NaN</v>
          </cell>
          <cell r="D1108">
            <v>-2.0617488899750001</v>
          </cell>
          <cell r="E1108">
            <v>1.5477744495860001E-2</v>
          </cell>
          <cell r="F1108">
            <v>8.0390093650160005E-2</v>
          </cell>
          <cell r="G1108">
            <v>-2.0617488899750001</v>
          </cell>
          <cell r="H1108">
            <v>454.56329287670002</v>
          </cell>
        </row>
        <row r="1109">
          <cell r="B1109" t="str">
            <v>CS3WIND_S</v>
          </cell>
          <cell r="C1109" t="str">
            <v>NaN</v>
          </cell>
          <cell r="D1109">
            <v>-1.0519690261679999</v>
          </cell>
          <cell r="E1109">
            <v>-3.3104509826840003E-2</v>
          </cell>
          <cell r="F1109">
            <v>5.6864005991089997E-2</v>
          </cell>
          <cell r="G1109">
            <v>-1.0519690261679999</v>
          </cell>
          <cell r="H1109">
            <v>-23.72592019707</v>
          </cell>
        </row>
        <row r="1110">
          <cell r="B1110" t="str">
            <v>CS3WIND_L</v>
          </cell>
          <cell r="C1110" t="str">
            <v>NaN</v>
          </cell>
          <cell r="D1110">
            <v>-0.87002812637430005</v>
          </cell>
          <cell r="E1110">
            <v>0.2732263790901</v>
          </cell>
          <cell r="F1110">
            <v>-0.37001337414960001</v>
          </cell>
          <cell r="G1110">
            <v>-0.87002812637430005</v>
          </cell>
          <cell r="H1110">
            <v>3386.4044487400001</v>
          </cell>
        </row>
        <row r="1111">
          <cell r="B1111" t="str">
            <v>CS3WIND_RM</v>
          </cell>
          <cell r="C1111" t="str">
            <v>NaN</v>
          </cell>
          <cell r="D1111">
            <v>-1.20729985985</v>
          </cell>
          <cell r="E1111">
            <v>-9.616723557173E-2</v>
          </cell>
          <cell r="F1111">
            <v>-0.2532436846376</v>
          </cell>
          <cell r="G1111">
            <v>-1.20729985985</v>
          </cell>
          <cell r="H1111">
            <v>-50.195730394969999</v>
          </cell>
        </row>
        <row r="1112">
          <cell r="B1112" t="str">
            <v>CS3WIND_PM</v>
          </cell>
          <cell r="C1112" t="str">
            <v>NaN</v>
          </cell>
          <cell r="D1112">
            <v>-4.0767896581530003</v>
          </cell>
          <cell r="E1112">
            <v>-1.446428285514</v>
          </cell>
          <cell r="F1112">
            <v>0.39130429395189997</v>
          </cell>
          <cell r="G1112">
            <v>-4.0767896581530003</v>
          </cell>
          <cell r="H1112">
            <v>-5088.0413317940001</v>
          </cell>
        </row>
        <row r="1113">
          <cell r="B1113" t="str">
            <v>CS3WIND_YM</v>
          </cell>
          <cell r="C1113" t="str">
            <v>NaN</v>
          </cell>
          <cell r="D1113">
            <v>-2.23826559408</v>
          </cell>
          <cell r="E1113">
            <v>0.56655983522719999</v>
          </cell>
          <cell r="F1113">
            <v>0.23884369672790001</v>
          </cell>
          <cell r="G1113">
            <v>-2.23826559408</v>
          </cell>
          <cell r="H1113">
            <v>313.76957026309998</v>
          </cell>
        </row>
        <row r="1114">
          <cell r="B1114" t="str">
            <v>CS3WIND_CD</v>
          </cell>
          <cell r="C1114" t="str">
            <v>NaN</v>
          </cell>
          <cell r="D1114">
            <v>-2.9813618905690001E-3</v>
          </cell>
          <cell r="E1114">
            <v>2.2381366526400002E-5</v>
          </cell>
          <cell r="F1114">
            <v>1.162469216078E-4</v>
          </cell>
          <cell r="G1114">
            <v>-2.9813618905690001E-3</v>
          </cell>
          <cell r="H1114">
            <v>0.12101224111099999</v>
          </cell>
        </row>
        <row r="1115">
          <cell r="B1115" t="str">
            <v>CS3WIND_CS</v>
          </cell>
          <cell r="C1115" t="str">
            <v>NaN</v>
          </cell>
          <cell r="D1115">
            <v>-1.521184456519E-3</v>
          </cell>
          <cell r="E1115">
            <v>-4.7870293265879999E-5</v>
          </cell>
          <cell r="F1115">
            <v>8.2227365917950004E-5</v>
          </cell>
          <cell r="G1115">
            <v>-1.521184456519E-3</v>
          </cell>
          <cell r="H1115">
            <v>-6.3162310297830001E-3</v>
          </cell>
        </row>
        <row r="1116">
          <cell r="B1116" t="str">
            <v>CS3WIND_CL</v>
          </cell>
          <cell r="C1116" t="str">
            <v>NaN</v>
          </cell>
          <cell r="D1116">
            <v>-1.258091473849E-3</v>
          </cell>
          <cell r="E1116">
            <v>3.9509501767070001E-4</v>
          </cell>
          <cell r="F1116">
            <v>-5.3505243924419999E-4</v>
          </cell>
          <cell r="G1116">
            <v>-1.258091473849E-3</v>
          </cell>
          <cell r="H1116">
            <v>0.90151668221369996</v>
          </cell>
        </row>
        <row r="1117">
          <cell r="B1117" t="str">
            <v>CS3WIND_CRM</v>
          </cell>
          <cell r="C1117" t="str">
            <v>NaN</v>
          </cell>
          <cell r="D1117">
            <v>-2.212952644784E-5</v>
          </cell>
          <cell r="E1117">
            <v>-1.762723126021E-6</v>
          </cell>
          <cell r="F1117">
            <v>-4.6418980100210002E-6</v>
          </cell>
          <cell r="G1117">
            <v>-2.212952644784E-5</v>
          </cell>
          <cell r="H1117">
            <v>-1.6938687799729999E-4</v>
          </cell>
        </row>
        <row r="1118">
          <cell r="B1118" t="str">
            <v>CS3WIND_CPM</v>
          </cell>
          <cell r="C1118" t="str">
            <v>NaN</v>
          </cell>
          <cell r="D1118">
            <v>-6.2681362927490003E-4</v>
          </cell>
          <cell r="E1118">
            <v>-2.2239091028790001E-4</v>
          </cell>
          <cell r="F1118">
            <v>6.0163728131599997E-5</v>
          </cell>
          <cell r="G1118">
            <v>-6.2681362927490003E-4</v>
          </cell>
          <cell r="H1118">
            <v>-0.14402131509730001</v>
          </cell>
        </row>
        <row r="1119">
          <cell r="B1119" t="str">
            <v>CS3WIND_CYM</v>
          </cell>
          <cell r="C1119" t="str">
            <v>NaN</v>
          </cell>
          <cell r="D1119">
            <v>-4.1026889266449997E-5</v>
          </cell>
          <cell r="E1119">
            <v>1.0384910389620001E-5</v>
          </cell>
          <cell r="F1119">
            <v>4.3779495711150004E-6</v>
          </cell>
          <cell r="G1119">
            <v>-4.1026889266449997E-5</v>
          </cell>
          <cell r="H1119">
            <v>1.058824077252E-3</v>
          </cell>
        </row>
        <row r="1120">
          <cell r="B1120" t="str">
            <v>CS3WIND_XYCP</v>
          </cell>
          <cell r="C1120" t="str">
            <v>NaN</v>
          </cell>
          <cell r="D1120">
            <v>2.6970357927749999E-2</v>
          </cell>
          <cell r="E1120">
            <v>-0.2169385161679</v>
          </cell>
          <cell r="F1120">
            <v>5.3242001883950001E-2</v>
          </cell>
          <cell r="G1120">
            <v>2.6970357927749999E-2</v>
          </cell>
          <cell r="H1120">
            <v>-0.16763542566110001</v>
          </cell>
        </row>
        <row r="1121">
          <cell r="B1121" t="str">
            <v>CS3WIND_XZCP</v>
          </cell>
          <cell r="C1121" t="str">
            <v>NaN</v>
          </cell>
          <cell r="D1121">
            <v>0.49822579860369998</v>
          </cell>
          <cell r="E1121">
            <v>-0.5628795614762</v>
          </cell>
          <cell r="F1121">
            <v>-0.1124445450928</v>
          </cell>
          <cell r="G1121">
            <v>0.49822579860369998</v>
          </cell>
          <cell r="H1121">
            <v>-0.15975446482440001</v>
          </cell>
        </row>
        <row r="1122">
          <cell r="B1122" t="str">
            <v>CS3WIND_CLSQR</v>
          </cell>
          <cell r="C1122" t="str">
            <v>NaN</v>
          </cell>
          <cell r="D1122">
            <v>1.582794156571E-6</v>
          </cell>
          <cell r="E1122">
            <v>1.5610007298820001E-7</v>
          </cell>
          <cell r="F1122">
            <v>2.862811127412E-7</v>
          </cell>
          <cell r="G1122">
            <v>1.582794156571E-6</v>
          </cell>
          <cell r="H1122">
            <v>0.81273232830959996</v>
          </cell>
        </row>
        <row r="1123">
          <cell r="B1123" t="str">
            <v>CS3WIND_LTOD</v>
          </cell>
          <cell r="C1123" t="str">
            <v>NaN</v>
          </cell>
          <cell r="D1123">
            <v>0.4219854952291</v>
          </cell>
          <cell r="E1123">
            <v>17.65285498563</v>
          </cell>
          <cell r="F1123">
            <v>-4.6027235116779996</v>
          </cell>
          <cell r="G1123">
            <v>0.4219854952291</v>
          </cell>
          <cell r="H1123">
            <v>7.4497974249289998</v>
          </cell>
        </row>
        <row r="1124">
          <cell r="B1124" t="str">
            <v>CS3WIND_CDP0</v>
          </cell>
          <cell r="C1124" t="str">
            <v>NaN</v>
          </cell>
          <cell r="D1124">
            <v>-2.9814612930789998E-3</v>
          </cell>
          <cell r="E1124">
            <v>-8.0415904646750002E-5</v>
          </cell>
          <cell r="F1124">
            <v>6.6576108699000004E-5</v>
          </cell>
          <cell r="G1124">
            <v>-2.9814612930789998E-3</v>
          </cell>
          <cell r="H1124">
            <v>7.3934472492869999E-3</v>
          </cell>
        </row>
        <row r="1125">
          <cell r="B1125" t="str">
            <v>CS3WIND_CDP100</v>
          </cell>
          <cell r="C1125" t="str">
            <v>NaN</v>
          </cell>
          <cell r="D1125">
            <v>-2.9814178704609998E-3</v>
          </cell>
          <cell r="E1125">
            <v>2.2375845615679999E-5</v>
          </cell>
          <cell r="F1125">
            <v>1.162367964846E-4</v>
          </cell>
          <cell r="G1125">
            <v>-2.9814178704609998E-3</v>
          </cell>
          <cell r="H1125">
            <v>9.226771500856E-2</v>
          </cell>
        </row>
        <row r="1126">
          <cell r="B1126" t="str">
            <v>CS4RCBOD_A</v>
          </cell>
          <cell r="C1126" t="str">
            <v>NaN</v>
          </cell>
          <cell r="D1126" t="str">
            <v>NaN</v>
          </cell>
          <cell r="E1126" t="str">
            <v>NaN</v>
          </cell>
          <cell r="F1126" t="str">
            <v>NaN</v>
          </cell>
          <cell r="G1126" t="str">
            <v>NaN</v>
          </cell>
          <cell r="H1126" t="str">
            <v>NaN</v>
          </cell>
        </row>
        <row r="1127">
          <cell r="B1127" t="str">
            <v>CS4RCBOD_S</v>
          </cell>
          <cell r="C1127" t="str">
            <v>NaN</v>
          </cell>
          <cell r="D1127" t="str">
            <v>NaN</v>
          </cell>
          <cell r="E1127" t="str">
            <v>NaN</v>
          </cell>
          <cell r="F1127" t="str">
            <v>NaN</v>
          </cell>
          <cell r="G1127" t="str">
            <v>NaN</v>
          </cell>
          <cell r="H1127" t="str">
            <v>NaN</v>
          </cell>
        </row>
        <row r="1128">
          <cell r="B1128" t="str">
            <v>CS4RCBOD_N</v>
          </cell>
          <cell r="C1128" t="str">
            <v>NaN</v>
          </cell>
          <cell r="D1128" t="str">
            <v>NaN</v>
          </cell>
          <cell r="E1128" t="str">
            <v>NaN</v>
          </cell>
          <cell r="F1128" t="str">
            <v>NaN</v>
          </cell>
          <cell r="G1128" t="str">
            <v>NaN</v>
          </cell>
          <cell r="H1128" t="str">
            <v>NaN</v>
          </cell>
        </row>
        <row r="1129">
          <cell r="B1129" t="str">
            <v>CS4RCBOD_RM</v>
          </cell>
          <cell r="C1129" t="str">
            <v>NaN</v>
          </cell>
          <cell r="D1129" t="str">
            <v>NaN</v>
          </cell>
          <cell r="E1129" t="str">
            <v>NaN</v>
          </cell>
          <cell r="F1129" t="str">
            <v>NaN</v>
          </cell>
          <cell r="G1129" t="str">
            <v>NaN</v>
          </cell>
          <cell r="H1129" t="str">
            <v>NaN</v>
          </cell>
        </row>
        <row r="1130">
          <cell r="B1130" t="str">
            <v>CS4RCBOD_PM</v>
          </cell>
          <cell r="C1130" t="str">
            <v>NaN</v>
          </cell>
          <cell r="D1130" t="str">
            <v>NaN</v>
          </cell>
          <cell r="E1130" t="str">
            <v>NaN</v>
          </cell>
          <cell r="F1130" t="str">
            <v>NaN</v>
          </cell>
          <cell r="G1130" t="str">
            <v>NaN</v>
          </cell>
          <cell r="H1130" t="str">
            <v>NaN</v>
          </cell>
        </row>
        <row r="1131">
          <cell r="B1131" t="str">
            <v>CS4RCBOD_YM</v>
          </cell>
          <cell r="C1131" t="str">
            <v>NaN</v>
          </cell>
          <cell r="D1131" t="str">
            <v>NaN</v>
          </cell>
          <cell r="E1131" t="str">
            <v>NaN</v>
          </cell>
          <cell r="F1131" t="str">
            <v>NaN</v>
          </cell>
          <cell r="G1131" t="str">
            <v>NaN</v>
          </cell>
          <cell r="H1131" t="str">
            <v>NaN</v>
          </cell>
        </row>
        <row r="1132">
          <cell r="B1132" t="str">
            <v>CS4RCBOD_CA</v>
          </cell>
          <cell r="C1132" t="str">
            <v>NaN</v>
          </cell>
          <cell r="D1132" t="str">
            <v>NaN</v>
          </cell>
          <cell r="E1132" t="str">
            <v>NaN</v>
          </cell>
          <cell r="F1132" t="str">
            <v>NaN</v>
          </cell>
          <cell r="G1132" t="str">
            <v>NaN</v>
          </cell>
          <cell r="H1132" t="str">
            <v>NaN</v>
          </cell>
        </row>
        <row r="1133">
          <cell r="B1133" t="str">
            <v>CS4RCBOD_CS</v>
          </cell>
          <cell r="C1133" t="str">
            <v>NaN</v>
          </cell>
          <cell r="D1133" t="str">
            <v>NaN</v>
          </cell>
          <cell r="E1133" t="str">
            <v>NaN</v>
          </cell>
          <cell r="F1133" t="str">
            <v>NaN</v>
          </cell>
          <cell r="G1133" t="str">
            <v>NaN</v>
          </cell>
          <cell r="H1133" t="str">
            <v>NaN</v>
          </cell>
        </row>
        <row r="1134">
          <cell r="B1134" t="str">
            <v>CS4RCBOD_CN</v>
          </cell>
          <cell r="C1134" t="str">
            <v>NaN</v>
          </cell>
          <cell r="D1134" t="str">
            <v>NaN</v>
          </cell>
          <cell r="E1134" t="str">
            <v>NaN</v>
          </cell>
          <cell r="F1134" t="str">
            <v>NaN</v>
          </cell>
          <cell r="G1134" t="str">
            <v>NaN</v>
          </cell>
          <cell r="H1134" t="str">
            <v>NaN</v>
          </cell>
        </row>
        <row r="1135">
          <cell r="B1135" t="str">
            <v>CS4RCBOD_CRM</v>
          </cell>
          <cell r="C1135" t="str">
            <v>NaN</v>
          </cell>
          <cell r="D1135" t="str">
            <v>NaN</v>
          </cell>
          <cell r="E1135" t="str">
            <v>NaN</v>
          </cell>
          <cell r="F1135" t="str">
            <v>NaN</v>
          </cell>
          <cell r="G1135" t="str">
            <v>NaN</v>
          </cell>
          <cell r="H1135" t="str">
            <v>NaN</v>
          </cell>
        </row>
        <row r="1136">
          <cell r="B1136" t="str">
            <v>CS4RCBOD_CPM</v>
          </cell>
          <cell r="C1136" t="str">
            <v>NaN</v>
          </cell>
          <cell r="D1136" t="str">
            <v>NaN</v>
          </cell>
          <cell r="E1136" t="str">
            <v>NaN</v>
          </cell>
          <cell r="F1136" t="str">
            <v>NaN</v>
          </cell>
          <cell r="G1136" t="str">
            <v>NaN</v>
          </cell>
          <cell r="H1136" t="str">
            <v>NaN</v>
          </cell>
        </row>
        <row r="1137">
          <cell r="B1137" t="str">
            <v>CS4RCBOD_CYM</v>
          </cell>
          <cell r="C1137" t="str">
            <v>NaN</v>
          </cell>
          <cell r="D1137" t="str">
            <v>NaN</v>
          </cell>
          <cell r="E1137" t="str">
            <v>NaN</v>
          </cell>
          <cell r="F1137" t="str">
            <v>NaN</v>
          </cell>
          <cell r="G1137" t="str">
            <v>NaN</v>
          </cell>
          <cell r="H1137" t="str">
            <v>NaN</v>
          </cell>
        </row>
        <row r="1138">
          <cell r="B1138" t="str">
            <v>CS4WIND_D</v>
          </cell>
          <cell r="C1138" t="str">
            <v>NaN</v>
          </cell>
          <cell r="D1138" t="str">
            <v>NaN</v>
          </cell>
          <cell r="E1138" t="str">
            <v>NaN</v>
          </cell>
          <cell r="F1138" t="str">
            <v>NaN</v>
          </cell>
          <cell r="G1138" t="str">
            <v>NaN</v>
          </cell>
          <cell r="H1138" t="str">
            <v>NaN</v>
          </cell>
        </row>
        <row r="1139">
          <cell r="B1139" t="str">
            <v>CS4WIND_S</v>
          </cell>
          <cell r="C1139" t="str">
            <v>NaN</v>
          </cell>
          <cell r="D1139" t="str">
            <v>NaN</v>
          </cell>
          <cell r="E1139" t="str">
            <v>NaN</v>
          </cell>
          <cell r="F1139" t="str">
            <v>NaN</v>
          </cell>
          <cell r="G1139" t="str">
            <v>NaN</v>
          </cell>
          <cell r="H1139" t="str">
            <v>NaN</v>
          </cell>
        </row>
        <row r="1140">
          <cell r="B1140" t="str">
            <v>CS4WIND_L</v>
          </cell>
          <cell r="C1140" t="str">
            <v>NaN</v>
          </cell>
          <cell r="D1140" t="str">
            <v>NaN</v>
          </cell>
          <cell r="E1140" t="str">
            <v>NaN</v>
          </cell>
          <cell r="F1140" t="str">
            <v>NaN</v>
          </cell>
          <cell r="G1140" t="str">
            <v>NaN</v>
          </cell>
          <cell r="H1140" t="str">
            <v>NaN</v>
          </cell>
        </row>
        <row r="1141">
          <cell r="B1141" t="str">
            <v>CS4WIND_RM</v>
          </cell>
          <cell r="C1141" t="str">
            <v>NaN</v>
          </cell>
          <cell r="D1141" t="str">
            <v>NaN</v>
          </cell>
          <cell r="E1141" t="str">
            <v>NaN</v>
          </cell>
          <cell r="F1141" t="str">
            <v>NaN</v>
          </cell>
          <cell r="G1141" t="str">
            <v>NaN</v>
          </cell>
          <cell r="H1141" t="str">
            <v>NaN</v>
          </cell>
        </row>
        <row r="1142">
          <cell r="B1142" t="str">
            <v>CS4WIND_PM</v>
          </cell>
          <cell r="C1142" t="str">
            <v>NaN</v>
          </cell>
          <cell r="D1142" t="str">
            <v>NaN</v>
          </cell>
          <cell r="E1142" t="str">
            <v>NaN</v>
          </cell>
          <cell r="F1142" t="str">
            <v>NaN</v>
          </cell>
          <cell r="G1142" t="str">
            <v>NaN</v>
          </cell>
          <cell r="H1142" t="str">
            <v>NaN</v>
          </cell>
        </row>
        <row r="1143">
          <cell r="B1143" t="str">
            <v>CS4WIND_YM</v>
          </cell>
          <cell r="C1143" t="str">
            <v>NaN</v>
          </cell>
          <cell r="D1143" t="str">
            <v>NaN</v>
          </cell>
          <cell r="E1143" t="str">
            <v>NaN</v>
          </cell>
          <cell r="F1143" t="str">
            <v>NaN</v>
          </cell>
          <cell r="G1143" t="str">
            <v>NaN</v>
          </cell>
          <cell r="H1143" t="str">
            <v>NaN</v>
          </cell>
        </row>
        <row r="1144">
          <cell r="B1144" t="str">
            <v>CS4WIND_CD</v>
          </cell>
          <cell r="C1144" t="str">
            <v>NaN</v>
          </cell>
          <cell r="D1144" t="str">
            <v>NaN</v>
          </cell>
          <cell r="E1144" t="str">
            <v>NaN</v>
          </cell>
          <cell r="F1144" t="str">
            <v>NaN</v>
          </cell>
          <cell r="G1144" t="str">
            <v>NaN</v>
          </cell>
          <cell r="H1144" t="str">
            <v>NaN</v>
          </cell>
        </row>
        <row r="1145">
          <cell r="B1145" t="str">
            <v>CS4WIND_CS</v>
          </cell>
          <cell r="C1145" t="str">
            <v>NaN</v>
          </cell>
          <cell r="D1145" t="str">
            <v>NaN</v>
          </cell>
          <cell r="E1145" t="str">
            <v>NaN</v>
          </cell>
          <cell r="F1145" t="str">
            <v>NaN</v>
          </cell>
          <cell r="G1145" t="str">
            <v>NaN</v>
          </cell>
          <cell r="H1145" t="str">
            <v>NaN</v>
          </cell>
        </row>
        <row r="1146">
          <cell r="B1146" t="str">
            <v>CS4WIND_CL</v>
          </cell>
          <cell r="C1146" t="str">
            <v>NaN</v>
          </cell>
          <cell r="D1146" t="str">
            <v>NaN</v>
          </cell>
          <cell r="E1146" t="str">
            <v>NaN</v>
          </cell>
          <cell r="F1146" t="str">
            <v>NaN</v>
          </cell>
          <cell r="G1146" t="str">
            <v>NaN</v>
          </cell>
          <cell r="H1146" t="str">
            <v>NaN</v>
          </cell>
        </row>
        <row r="1147">
          <cell r="B1147" t="str">
            <v>CS4WIND_CRM</v>
          </cell>
          <cell r="C1147" t="str">
            <v>NaN</v>
          </cell>
          <cell r="D1147" t="str">
            <v>NaN</v>
          </cell>
          <cell r="E1147" t="str">
            <v>NaN</v>
          </cell>
          <cell r="F1147" t="str">
            <v>NaN</v>
          </cell>
          <cell r="G1147" t="str">
            <v>NaN</v>
          </cell>
          <cell r="H1147" t="str">
            <v>NaN</v>
          </cell>
        </row>
        <row r="1148">
          <cell r="B1148" t="str">
            <v>CS4WIND_CPM</v>
          </cell>
          <cell r="C1148" t="str">
            <v>NaN</v>
          </cell>
          <cell r="D1148" t="str">
            <v>NaN</v>
          </cell>
          <cell r="E1148" t="str">
            <v>NaN</v>
          </cell>
          <cell r="F1148" t="str">
            <v>NaN</v>
          </cell>
          <cell r="G1148" t="str">
            <v>NaN</v>
          </cell>
          <cell r="H1148" t="str">
            <v>NaN</v>
          </cell>
        </row>
        <row r="1149">
          <cell r="B1149" t="str">
            <v>CS4WIND_CYM</v>
          </cell>
          <cell r="C1149" t="str">
            <v>NaN</v>
          </cell>
          <cell r="D1149" t="str">
            <v>NaN</v>
          </cell>
          <cell r="E1149" t="str">
            <v>NaN</v>
          </cell>
          <cell r="F1149" t="str">
            <v>NaN</v>
          </cell>
          <cell r="G1149" t="str">
            <v>NaN</v>
          </cell>
          <cell r="H1149" t="str">
            <v>NaN</v>
          </cell>
        </row>
        <row r="1150">
          <cell r="B1150" t="str">
            <v>CS4WIND_XYCP</v>
          </cell>
          <cell r="C1150" t="str">
            <v>NaN</v>
          </cell>
          <cell r="D1150" t="str">
            <v>NaN</v>
          </cell>
          <cell r="E1150" t="str">
            <v>NaN</v>
          </cell>
          <cell r="F1150" t="str">
            <v>NaN</v>
          </cell>
          <cell r="G1150" t="str">
            <v>NaN</v>
          </cell>
          <cell r="H1150" t="str">
            <v>NaN</v>
          </cell>
        </row>
        <row r="1151">
          <cell r="B1151" t="str">
            <v>CS4WIND_XZCP</v>
          </cell>
          <cell r="C1151" t="str">
            <v>NaN</v>
          </cell>
          <cell r="D1151" t="str">
            <v>NaN</v>
          </cell>
          <cell r="E1151" t="str">
            <v>NaN</v>
          </cell>
          <cell r="F1151" t="str">
            <v>NaN</v>
          </cell>
          <cell r="G1151" t="str">
            <v>NaN</v>
          </cell>
          <cell r="H1151" t="str">
            <v>NaN</v>
          </cell>
        </row>
        <row r="1152">
          <cell r="B1152" t="str">
            <v>CS4WIND_CLSQR</v>
          </cell>
          <cell r="C1152" t="str">
            <v>NaN</v>
          </cell>
          <cell r="D1152" t="str">
            <v>NaN</v>
          </cell>
          <cell r="E1152" t="str">
            <v>NaN</v>
          </cell>
          <cell r="F1152" t="str">
            <v>NaN</v>
          </cell>
          <cell r="G1152" t="str">
            <v>NaN</v>
          </cell>
          <cell r="H1152" t="str">
            <v>NaN</v>
          </cell>
        </row>
        <row r="1153">
          <cell r="B1153" t="str">
            <v>CS4WIND_LTOD</v>
          </cell>
          <cell r="C1153" t="str">
            <v>NaN</v>
          </cell>
          <cell r="D1153" t="str">
            <v>NaN</v>
          </cell>
          <cell r="E1153" t="str">
            <v>NaN</v>
          </cell>
          <cell r="F1153" t="str">
            <v>NaN</v>
          </cell>
          <cell r="G1153" t="str">
            <v>NaN</v>
          </cell>
          <cell r="H1153" t="str">
            <v>NaN</v>
          </cell>
        </row>
        <row r="1154">
          <cell r="B1154" t="str">
            <v>CS4WIND_CDP0</v>
          </cell>
          <cell r="C1154" t="str">
            <v>NaN</v>
          </cell>
          <cell r="D1154" t="str">
            <v>NaN</v>
          </cell>
          <cell r="E1154" t="str">
            <v>NaN</v>
          </cell>
          <cell r="F1154" t="str">
            <v>NaN</v>
          </cell>
          <cell r="G1154" t="str">
            <v>NaN</v>
          </cell>
          <cell r="H1154" t="str">
            <v>NaN</v>
          </cell>
        </row>
        <row r="1155">
          <cell r="B1155" t="str">
            <v>CS4WIND_CDP100</v>
          </cell>
          <cell r="C1155" t="str">
            <v>NaN</v>
          </cell>
          <cell r="D1155" t="str">
            <v>NaN</v>
          </cell>
          <cell r="E1155" t="str">
            <v>NaN</v>
          </cell>
          <cell r="F1155" t="str">
            <v>NaN</v>
          </cell>
          <cell r="G1155" t="str">
            <v>NaN</v>
          </cell>
          <cell r="H1155" t="str">
            <v>NaN</v>
          </cell>
        </row>
        <row r="1156">
          <cell r="B1156" t="str">
            <v>EPSILONWICS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</row>
        <row r="1157">
          <cell r="B1157" t="str">
            <v>DELTAQWICS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</row>
        <row r="1158">
          <cell r="B1158" t="str">
            <v>DELALPHAWICS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</row>
        <row r="1159">
          <cell r="B1159" t="str">
            <v>DELDWALLWICS</v>
          </cell>
          <cell r="C1159" t="str">
            <v>NaN</v>
          </cell>
          <cell r="D1159" t="str">
            <v>NaN</v>
          </cell>
          <cell r="E1159" t="str">
            <v>NaN</v>
          </cell>
          <cell r="F1159" t="str">
            <v>NaN</v>
          </cell>
          <cell r="G1159" t="str">
            <v>NaN</v>
          </cell>
          <cell r="H1159" t="str">
            <v>NaN</v>
          </cell>
        </row>
        <row r="1160">
          <cell r="B1160" t="str">
            <v>DELSWALLWICS</v>
          </cell>
          <cell r="C1160" t="str">
            <v>NaN</v>
          </cell>
          <cell r="D1160" t="str">
            <v>NaN</v>
          </cell>
          <cell r="E1160" t="str">
            <v>NaN</v>
          </cell>
          <cell r="F1160" t="str">
            <v>NaN</v>
          </cell>
          <cell r="G1160" t="str">
            <v>NaN</v>
          </cell>
          <cell r="H1160" t="str">
            <v>NaN</v>
          </cell>
        </row>
        <row r="1161">
          <cell r="B1161" t="str">
            <v>DELLWALLWICS</v>
          </cell>
          <cell r="C1161" t="str">
            <v>NaN</v>
          </cell>
          <cell r="D1161" t="str">
            <v>NaN</v>
          </cell>
          <cell r="E1161" t="str">
            <v>NaN</v>
          </cell>
          <cell r="F1161" t="str">
            <v>NaN</v>
          </cell>
          <cell r="G1161" t="str">
            <v>NaN</v>
          </cell>
          <cell r="H1161" t="str">
            <v>NaN</v>
          </cell>
        </row>
        <row r="1162">
          <cell r="B1162" t="str">
            <v>DELRMWALLWICS</v>
          </cell>
          <cell r="C1162" t="str">
            <v>NaN</v>
          </cell>
          <cell r="D1162" t="str">
            <v>NaN</v>
          </cell>
          <cell r="E1162" t="str">
            <v>NaN</v>
          </cell>
          <cell r="F1162" t="str">
            <v>NaN</v>
          </cell>
          <cell r="G1162" t="str">
            <v>NaN</v>
          </cell>
          <cell r="H1162" t="str">
            <v>NaN</v>
          </cell>
        </row>
        <row r="1163">
          <cell r="B1163" t="str">
            <v>DELPMWALLWICS</v>
          </cell>
          <cell r="C1163" t="str">
            <v>NaN</v>
          </cell>
          <cell r="D1163" t="str">
            <v>NaN</v>
          </cell>
          <cell r="E1163" t="str">
            <v>NaN</v>
          </cell>
          <cell r="F1163" t="str">
            <v>NaN</v>
          </cell>
          <cell r="G1163" t="str">
            <v>NaN</v>
          </cell>
          <cell r="H1163" t="str">
            <v>NaN</v>
          </cell>
        </row>
        <row r="1164">
          <cell r="B1164" t="str">
            <v>DELYMWALLWICS</v>
          </cell>
          <cell r="C1164" t="str">
            <v>NaN</v>
          </cell>
          <cell r="D1164" t="str">
            <v>NaN</v>
          </cell>
          <cell r="E1164" t="str">
            <v>NaN</v>
          </cell>
          <cell r="F1164" t="str">
            <v>NaN</v>
          </cell>
          <cell r="G1164" t="str">
            <v>NaN</v>
          </cell>
          <cell r="H1164" t="str">
            <v>NaN</v>
          </cell>
        </row>
        <row r="1165">
          <cell r="B1165" t="str">
            <v>WICS_DA_QC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</row>
        <row r="1166">
          <cell r="B1166" t="str">
            <v>FDC_WICS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</row>
        <row r="1167">
          <cell r="B1167" t="str">
            <v>FSC_WICS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</row>
        <row r="1168">
          <cell r="B1168" t="str">
            <v>FLC_WICS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</row>
        <row r="1169">
          <cell r="B1169" t="str">
            <v>MRC_WICS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</row>
        <row r="1170">
          <cell r="B1170" t="str">
            <v>MYC_WICS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</row>
        <row r="1171">
          <cell r="B1171" t="str">
            <v>WICS_TI_CORR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</row>
        <row r="1172">
          <cell r="B1172" t="str">
            <v>MPT_WICS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</row>
        <row r="1173">
          <cell r="B1173" t="str">
            <v>MPI1_WICS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</row>
        <row r="1174">
          <cell r="B1174" t="str">
            <v>MPI2_WICS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</row>
        <row r="1175">
          <cell r="B1175" t="str">
            <v>MPI3_WICS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</row>
        <row r="1176">
          <cell r="B1176" t="str">
            <v>MRL_WICS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</row>
        <row r="1177">
          <cell r="B1177" t="str">
            <v>FDBY_WICS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</row>
        <row r="1178">
          <cell r="B1178" t="str">
            <v>WICS_DQI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</row>
        <row r="1179">
          <cell r="B1179" t="str">
            <v>WICS_STATUS</v>
          </cell>
          <cell r="C1179">
            <v>12</v>
          </cell>
          <cell r="D1179">
            <v>12</v>
          </cell>
          <cell r="E1179">
            <v>12</v>
          </cell>
          <cell r="F1179">
            <v>12</v>
          </cell>
          <cell r="G1179">
            <v>12</v>
          </cell>
          <cell r="H1179">
            <v>12</v>
          </cell>
        </row>
        <row r="1180">
          <cell r="B1180" t="str">
            <v>WICS_STDDEV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</row>
        <row r="1181">
          <cell r="B1181" t="str">
            <v>WICSCOMPMASK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</row>
        <row r="1182">
          <cell r="B1182" t="str">
            <v>TWICS_CONF</v>
          </cell>
          <cell r="C1182">
            <v>1</v>
          </cell>
          <cell r="D1182">
            <v>1</v>
          </cell>
          <cell r="E1182">
            <v>1</v>
          </cell>
          <cell r="F1182">
            <v>1</v>
          </cell>
          <cell r="G1182">
            <v>1</v>
          </cell>
          <cell r="H1182">
            <v>1</v>
          </cell>
        </row>
        <row r="1183">
          <cell r="B1183" t="str">
            <v>BAS0_WEIGHTC</v>
          </cell>
          <cell r="C1183">
            <v>364.93951502959999</v>
          </cell>
          <cell r="D1183">
            <v>364.93951502959999</v>
          </cell>
          <cell r="E1183">
            <v>364.93951502959999</v>
          </cell>
          <cell r="F1183">
            <v>365.07143751410001</v>
          </cell>
          <cell r="G1183">
            <v>364.93951502959999</v>
          </cell>
          <cell r="H1183">
            <v>365.07143752399998</v>
          </cell>
        </row>
        <row r="1184">
          <cell r="B1184" t="str">
            <v>BAS0_CGXC</v>
          </cell>
          <cell r="C1184">
            <v>2.0293394677190002</v>
          </cell>
          <cell r="D1184">
            <v>2.0293394677190002</v>
          </cell>
          <cell r="E1184">
            <v>2.0293394677190002</v>
          </cell>
          <cell r="F1184">
            <v>2.136914147982</v>
          </cell>
          <cell r="G1184">
            <v>2.0293394677190002</v>
          </cell>
          <cell r="H1184">
            <v>2.1370161187800001</v>
          </cell>
        </row>
        <row r="1185">
          <cell r="B1185" t="str">
            <v>BAS0_CGYC</v>
          </cell>
          <cell r="C1185">
            <v>2.7114752541520001E-2</v>
          </cell>
          <cell r="D1185">
            <v>2.7114752541520001E-2</v>
          </cell>
          <cell r="E1185">
            <v>2.7114752541520001E-2</v>
          </cell>
          <cell r="F1185">
            <v>3.0213630653959999E-2</v>
          </cell>
          <cell r="G1185">
            <v>2.7114752541520001E-2</v>
          </cell>
          <cell r="H1185">
            <v>3.021394929527E-2</v>
          </cell>
        </row>
        <row r="1186">
          <cell r="B1186" t="str">
            <v>BAS0_CGZC</v>
          </cell>
          <cell r="C1186">
            <v>-0.45189634244060001</v>
          </cell>
          <cell r="D1186">
            <v>-0.45189634244060001</v>
          </cell>
          <cell r="E1186">
            <v>-0.45189634244060001</v>
          </cell>
          <cell r="F1186">
            <v>-0.45265133170459998</v>
          </cell>
          <cell r="G1186">
            <v>-0.45189634244060001</v>
          </cell>
          <cell r="H1186">
            <v>-0.45264309282429999</v>
          </cell>
        </row>
        <row r="1187">
          <cell r="B1187" t="str">
            <v>BAS0_GRAVX</v>
          </cell>
          <cell r="C1187">
            <v>1.7042999085740002E-2</v>
          </cell>
          <cell r="D1187">
            <v>-5.2128380162829997E-4</v>
          </cell>
          <cell r="E1187">
            <v>0.2514165808737</v>
          </cell>
          <cell r="F1187">
            <v>-9.2767430863920003E-2</v>
          </cell>
          <cell r="G1187">
            <v>-5.2128380162829997E-4</v>
          </cell>
          <cell r="H1187">
            <v>0.1222014325195</v>
          </cell>
        </row>
        <row r="1188">
          <cell r="B1188" t="str">
            <v>BAS0_GRAVY</v>
          </cell>
          <cell r="C1188">
            <v>1.14810118718E-4</v>
          </cell>
          <cell r="D1188">
            <v>1.240325055917E-5</v>
          </cell>
          <cell r="E1188">
            <v>2.9634991647549999E-4</v>
          </cell>
          <cell r="F1188">
            <v>-6.9956804097009997E-5</v>
          </cell>
          <cell r="G1188">
            <v>1.240325055917E-5</v>
          </cell>
          <cell r="H1188">
            <v>-4.410786462218E-4</v>
          </cell>
        </row>
        <row r="1189">
          <cell r="B1189" t="str">
            <v>BAS0_GRAVZ</v>
          </cell>
          <cell r="C1189">
            <v>-0.99985475095179999</v>
          </cell>
          <cell r="D1189">
            <v>-0.99999986405469998</v>
          </cell>
          <cell r="E1189">
            <v>-0.96787892581589996</v>
          </cell>
          <cell r="F1189">
            <v>-0.9956878019123</v>
          </cell>
          <cell r="G1189">
            <v>-0.99999986405469998</v>
          </cell>
          <cell r="H1189">
            <v>-0.99250522181989997</v>
          </cell>
        </row>
        <row r="1190">
          <cell r="B1190" t="str">
            <v>BAS0_G0X</v>
          </cell>
          <cell r="C1190">
            <v>1.7042999085740002E-2</v>
          </cell>
          <cell r="D1190">
            <v>-5.2128380162829997E-4</v>
          </cell>
          <cell r="E1190">
            <v>-5.2128380162829997E-4</v>
          </cell>
          <cell r="F1190">
            <v>-5.2128380162829997E-4</v>
          </cell>
          <cell r="G1190">
            <v>-5.2128380162829997E-4</v>
          </cell>
          <cell r="H1190">
            <v>-5.1862682419959996E-4</v>
          </cell>
        </row>
        <row r="1191">
          <cell r="B1191" t="str">
            <v>BAS0_G0Y</v>
          </cell>
          <cell r="C1191">
            <v>1.14810118718E-4</v>
          </cell>
          <cell r="D1191">
            <v>1.240325055917E-5</v>
          </cell>
          <cell r="E1191">
            <v>1.240325055917E-5</v>
          </cell>
          <cell r="F1191">
            <v>1.240325055917E-5</v>
          </cell>
          <cell r="G1191">
            <v>1.240325055917E-5</v>
          </cell>
          <cell r="H1191">
            <v>1.235475271373E-5</v>
          </cell>
        </row>
        <row r="1192">
          <cell r="B1192" t="str">
            <v>BAS0_G0Z</v>
          </cell>
          <cell r="C1192">
            <v>-0.99985475095179999</v>
          </cell>
          <cell r="D1192">
            <v>-0.99999986405469998</v>
          </cell>
          <cell r="E1192">
            <v>-0.99999986405469998</v>
          </cell>
          <cell r="F1192">
            <v>-0.99999986405469998</v>
          </cell>
          <cell r="G1192">
            <v>-0.99999986405469998</v>
          </cell>
          <cell r="H1192">
            <v>-0.99999986543679997</v>
          </cell>
        </row>
        <row r="1193">
          <cell r="B1193" t="str">
            <v>BAS0_G1X</v>
          </cell>
          <cell r="C1193">
            <v>1.7042999085740002E-2</v>
          </cell>
          <cell r="D1193">
            <v>-5.2128380162829997E-4</v>
          </cell>
          <cell r="E1193">
            <v>0.2514165808737</v>
          </cell>
          <cell r="F1193">
            <v>0.2514165808737</v>
          </cell>
          <cell r="G1193">
            <v>-5.2128380162829997E-4</v>
          </cell>
          <cell r="H1193">
            <v>0.25141658086590002</v>
          </cell>
        </row>
        <row r="1194">
          <cell r="B1194" t="str">
            <v>BAS0_G1Y</v>
          </cell>
          <cell r="C1194">
            <v>1.14810118718E-4</v>
          </cell>
          <cell r="D1194">
            <v>1.240325055917E-5</v>
          </cell>
          <cell r="E1194">
            <v>2.9634991647549999E-4</v>
          </cell>
          <cell r="F1194">
            <v>2.9634991647549999E-4</v>
          </cell>
          <cell r="G1194">
            <v>1.240325055917E-5</v>
          </cell>
          <cell r="H1194">
            <v>2.9634991646740002E-4</v>
          </cell>
        </row>
        <row r="1195">
          <cell r="B1195" t="str">
            <v>BAS0_G1Z</v>
          </cell>
          <cell r="C1195">
            <v>-0.99985475095179999</v>
          </cell>
          <cell r="D1195">
            <v>-0.99999986405469998</v>
          </cell>
          <cell r="E1195">
            <v>-0.96787892581589996</v>
          </cell>
          <cell r="F1195">
            <v>-0.96787892581589996</v>
          </cell>
          <cell r="G1195">
            <v>-0.99999986405469998</v>
          </cell>
          <cell r="H1195">
            <v>-0.96787892581790003</v>
          </cell>
        </row>
        <row r="1196">
          <cell r="B1196" t="str">
            <v>BAS0_G2X</v>
          </cell>
          <cell r="C1196">
            <v>1.7042999085740002E-2</v>
          </cell>
          <cell r="D1196">
            <v>-5.2128380162829997E-4</v>
          </cell>
          <cell r="E1196">
            <v>-5.2128380162829997E-4</v>
          </cell>
          <cell r="F1196">
            <v>-9.2767430863920003E-2</v>
          </cell>
          <cell r="G1196">
            <v>-5.2128380162829997E-4</v>
          </cell>
          <cell r="H1196">
            <v>-9.2767430862349995E-2</v>
          </cell>
        </row>
        <row r="1197">
          <cell r="B1197" t="str">
            <v>BAS0_G2Y</v>
          </cell>
          <cell r="C1197">
            <v>1.14810118718E-4</v>
          </cell>
          <cell r="D1197">
            <v>1.240325055917E-5</v>
          </cell>
          <cell r="E1197">
            <v>1.240325055917E-5</v>
          </cell>
          <cell r="F1197">
            <v>-6.9956804097009997E-5</v>
          </cell>
          <cell r="G1197">
            <v>1.240325055917E-5</v>
          </cell>
          <cell r="H1197">
            <v>-6.9956804095370006E-5</v>
          </cell>
        </row>
        <row r="1198">
          <cell r="B1198" t="str">
            <v>BAS0_G2Z</v>
          </cell>
          <cell r="C1198">
            <v>-0.99985475095179999</v>
          </cell>
          <cell r="D1198">
            <v>-0.99999986405469998</v>
          </cell>
          <cell r="E1198">
            <v>-0.99999986405469998</v>
          </cell>
          <cell r="F1198">
            <v>-0.9956878019123</v>
          </cell>
          <cell r="G1198">
            <v>-0.99999986405469998</v>
          </cell>
          <cell r="H1198">
            <v>-0.99568780191240003</v>
          </cell>
        </row>
        <row r="1199">
          <cell r="B1199" t="str">
            <v>BAS0_T1LOADA</v>
          </cell>
          <cell r="C1199">
            <v>-9.4429719833430004E-3</v>
          </cell>
          <cell r="D1199">
            <v>-2.0634177882759999</v>
          </cell>
          <cell r="E1199">
            <v>91.99030496572</v>
          </cell>
          <cell r="F1199">
            <v>91.99030496572</v>
          </cell>
          <cell r="G1199">
            <v>-2.0634177882759999</v>
          </cell>
          <cell r="H1199">
            <v>91.99030496572</v>
          </cell>
        </row>
        <row r="1200">
          <cell r="B1200" t="str">
            <v>BAS0_T1LOADN</v>
          </cell>
          <cell r="C1200">
            <v>-1.4720821157539999E-3</v>
          </cell>
          <cell r="D1200">
            <v>-0.86986527908279998</v>
          </cell>
          <cell r="E1200">
            <v>12.04194095481</v>
          </cell>
          <cell r="F1200">
            <v>12.04194095481</v>
          </cell>
          <cell r="G1200">
            <v>-0.86986527908279998</v>
          </cell>
          <cell r="H1200">
            <v>12.04194095481</v>
          </cell>
        </row>
        <row r="1201">
          <cell r="B1201" t="str">
            <v>BAS0_T1LOADP</v>
          </cell>
          <cell r="C1201">
            <v>-0.35729924778470001</v>
          </cell>
          <cell r="D1201">
            <v>-2.4469309704960001</v>
          </cell>
          <cell r="E1201">
            <v>-66.691139705639998</v>
          </cell>
          <cell r="F1201">
            <v>-66.691139705639998</v>
          </cell>
          <cell r="G1201">
            <v>-2.4469309704960001</v>
          </cell>
          <cell r="H1201">
            <v>-66.691139705639998</v>
          </cell>
        </row>
        <row r="1202">
          <cell r="B1202" t="str">
            <v>BAS0_T1LOADR</v>
          </cell>
          <cell r="C1202">
            <v>-0.27495502334560001</v>
          </cell>
          <cell r="D1202">
            <v>1.4845806946670001E-2</v>
          </cell>
          <cell r="E1202">
            <v>-0.56443812495699996</v>
          </cell>
          <cell r="F1202">
            <v>-0.56443812495699996</v>
          </cell>
          <cell r="G1202">
            <v>1.4845806946670001E-2</v>
          </cell>
          <cell r="H1202">
            <v>-0.56443812495699996</v>
          </cell>
        </row>
        <row r="1203">
          <cell r="B1203" t="str">
            <v>BAS0_T1LOADS</v>
          </cell>
          <cell r="C1203">
            <v>-5.064042478927E-2</v>
          </cell>
          <cell r="D1203">
            <v>-1.0533410170949999</v>
          </cell>
          <cell r="E1203">
            <v>7.0640182499990004E-2</v>
          </cell>
          <cell r="F1203">
            <v>7.0640182499990004E-2</v>
          </cell>
          <cell r="G1203">
            <v>-1.0533410170949999</v>
          </cell>
          <cell r="H1203">
            <v>7.0640182499990004E-2</v>
          </cell>
        </row>
        <row r="1204">
          <cell r="B1204" t="str">
            <v>BAS0_T1LOADY</v>
          </cell>
          <cell r="C1204">
            <v>-4.7434095554860001E-2</v>
          </cell>
          <cell r="D1204">
            <v>-3.1714301244400001</v>
          </cell>
          <cell r="E1204">
            <v>2.778908300061</v>
          </cell>
          <cell r="F1204">
            <v>2.778908300061</v>
          </cell>
          <cell r="G1204">
            <v>-3.1714301244400001</v>
          </cell>
          <cell r="H1204">
            <v>2.778908300061</v>
          </cell>
        </row>
        <row r="1205">
          <cell r="B1205" t="str">
            <v>BAS0_T2LOADA</v>
          </cell>
          <cell r="C1205">
            <v>-9.4429719833430004E-3</v>
          </cell>
          <cell r="D1205">
            <v>-2.0634177882759999</v>
          </cell>
          <cell r="E1205">
            <v>-2.0634177882759999</v>
          </cell>
          <cell r="F1205">
            <v>-33.661446968699998</v>
          </cell>
          <cell r="G1205">
            <v>-2.0634177882759999</v>
          </cell>
          <cell r="H1205">
            <v>-33.661446968699998</v>
          </cell>
        </row>
        <row r="1206">
          <cell r="B1206" t="str">
            <v>BAS0_T2LOADN</v>
          </cell>
          <cell r="C1206">
            <v>-1.4720821157539999E-3</v>
          </cell>
          <cell r="D1206">
            <v>-0.86986527908279998</v>
          </cell>
          <cell r="E1206">
            <v>-0.86986527908279998</v>
          </cell>
          <cell r="F1206">
            <v>1.186915540844</v>
          </cell>
          <cell r="G1206">
            <v>-0.86986527908279998</v>
          </cell>
          <cell r="H1206">
            <v>1.186915540844</v>
          </cell>
        </row>
        <row r="1207">
          <cell r="B1207" t="str">
            <v>BAS0_T2LOADP</v>
          </cell>
          <cell r="C1207">
            <v>-0.35729924778470001</v>
          </cell>
          <cell r="D1207">
            <v>-2.4469309704960001</v>
          </cell>
          <cell r="E1207">
            <v>-2.4469309704960001</v>
          </cell>
          <cell r="F1207">
            <v>11.879729306710001</v>
          </cell>
          <cell r="G1207">
            <v>-2.4469309704960001</v>
          </cell>
          <cell r="H1207">
            <v>11.879729306710001</v>
          </cell>
        </row>
        <row r="1208">
          <cell r="B1208" t="str">
            <v>BAS0_T2LOADR</v>
          </cell>
          <cell r="C1208">
            <v>-0.27495502334560001</v>
          </cell>
          <cell r="D1208">
            <v>1.4845806946670001E-2</v>
          </cell>
          <cell r="E1208">
            <v>1.4845806946670001E-2</v>
          </cell>
          <cell r="F1208">
            <v>-0.32954973232939999</v>
          </cell>
          <cell r="G1208">
            <v>1.4845806946670001E-2</v>
          </cell>
          <cell r="H1208">
            <v>-0.32954973232939999</v>
          </cell>
        </row>
        <row r="1209">
          <cell r="B1209" t="str">
            <v>BAS0_T2LOADS</v>
          </cell>
          <cell r="C1209">
            <v>-5.064042478927E-2</v>
          </cell>
          <cell r="D1209">
            <v>-1.0533410170949999</v>
          </cell>
          <cell r="E1209">
            <v>-1.0533410170949999</v>
          </cell>
          <cell r="F1209">
            <v>2.6842396005270001E-2</v>
          </cell>
          <cell r="G1209">
            <v>-1.0533410170949999</v>
          </cell>
          <cell r="H1209">
            <v>2.6842396005270001E-2</v>
          </cell>
        </row>
        <row r="1210">
          <cell r="B1210" t="str">
            <v>BAS0_T2LOADY</v>
          </cell>
          <cell r="C1210">
            <v>-4.7434095554860001E-2</v>
          </cell>
          <cell r="D1210">
            <v>-3.1714301244400001</v>
          </cell>
          <cell r="E1210">
            <v>-3.1714301244400001</v>
          </cell>
          <cell r="F1210">
            <v>-0.64287166668210005</v>
          </cell>
          <cell r="G1210">
            <v>-3.1714301244400001</v>
          </cell>
          <cell r="H1210">
            <v>-0.64287166668210005</v>
          </cell>
        </row>
        <row r="1211">
          <cell r="B1211" t="str">
            <v>BAS0_AXITCORR</v>
          </cell>
          <cell r="C1211">
            <v>0</v>
          </cell>
          <cell r="D1211">
            <v>0</v>
          </cell>
          <cell r="E1211">
            <v>91.942082152219996</v>
          </cell>
          <cell r="F1211">
            <v>-33.676433513169997</v>
          </cell>
          <cell r="G1211">
            <v>0</v>
          </cell>
          <cell r="H1211">
            <v>44.801588477640003</v>
          </cell>
        </row>
        <row r="1212">
          <cell r="B1212" t="str">
            <v>BAS0_SIDTCORR</v>
          </cell>
          <cell r="C1212">
            <v>0</v>
          </cell>
          <cell r="D1212">
            <v>0</v>
          </cell>
          <cell r="E1212">
            <v>0.1036233585538</v>
          </cell>
          <cell r="F1212">
            <v>-3.006730354707E-2</v>
          </cell>
          <cell r="G1212">
            <v>0</v>
          </cell>
          <cell r="H1212">
            <v>-0.16553558277079999</v>
          </cell>
        </row>
        <row r="1213">
          <cell r="B1213" t="str">
            <v>BAS0_NORTCORR</v>
          </cell>
          <cell r="C1213">
            <v>0</v>
          </cell>
          <cell r="D1213">
            <v>0</v>
          </cell>
          <cell r="E1213">
            <v>11.72219962316</v>
          </cell>
          <cell r="F1213">
            <v>1.5742107249640001</v>
          </cell>
          <cell r="G1213">
            <v>0</v>
          </cell>
          <cell r="H1213">
            <v>2.7360803189370002</v>
          </cell>
        </row>
        <row r="1214">
          <cell r="B1214" t="str">
            <v>BAS0_ROLTCORR</v>
          </cell>
          <cell r="C1214">
            <v>0</v>
          </cell>
          <cell r="D1214">
            <v>0</v>
          </cell>
          <cell r="E1214">
            <v>-0.36467155874610002</v>
          </cell>
          <cell r="F1214">
            <v>-3.3952616424209998E-2</v>
          </cell>
          <cell r="G1214">
            <v>0</v>
          </cell>
          <cell r="H1214">
            <v>-7.739253866297E-3</v>
          </cell>
        </row>
        <row r="1215">
          <cell r="B1215" t="str">
            <v>BAS0_PITTCORR</v>
          </cell>
          <cell r="C1215">
            <v>0</v>
          </cell>
          <cell r="D1215">
            <v>0</v>
          </cell>
          <cell r="E1215">
            <v>-65.336612984720006</v>
          </cell>
          <cell r="F1215">
            <v>11.879729306710001</v>
          </cell>
          <cell r="G1215">
            <v>0</v>
          </cell>
          <cell r="H1215">
            <v>-26.126177315810001</v>
          </cell>
        </row>
        <row r="1216">
          <cell r="B1216" t="str">
            <v>BAS0_YAWTCORR</v>
          </cell>
          <cell r="C1216">
            <v>0</v>
          </cell>
          <cell r="D1216">
            <v>0</v>
          </cell>
          <cell r="E1216">
            <v>2.2826998344180001</v>
          </cell>
          <cell r="F1216">
            <v>-0.95323607756810003</v>
          </cell>
          <cell r="G1216">
            <v>0</v>
          </cell>
          <cell r="H1216">
            <v>1.707385131224</v>
          </cell>
        </row>
        <row r="1217">
          <cell r="B1217" t="str">
            <v>BAS0_AXIFRC</v>
          </cell>
          <cell r="C1217">
            <v>-9.4429719833430004E-3</v>
          </cell>
          <cell r="D1217">
            <v>-2.0634177882759999</v>
          </cell>
          <cell r="E1217">
            <v>4.8222813502260001E-2</v>
          </cell>
          <cell r="F1217">
            <v>1.49865444619E-2</v>
          </cell>
          <cell r="G1217">
            <v>-2.0634177882759999</v>
          </cell>
          <cell r="H1217">
            <v>12.54053417896</v>
          </cell>
        </row>
        <row r="1218">
          <cell r="B1218" t="str">
            <v>BAS0_SIDFRC</v>
          </cell>
          <cell r="C1218">
            <v>-5.064042478927E-2</v>
          </cell>
          <cell r="D1218">
            <v>-1.0533410170949999</v>
          </cell>
          <cell r="E1218">
            <v>-3.2983176053800002E-2</v>
          </cell>
          <cell r="F1218">
            <v>5.6909699552340001E-2</v>
          </cell>
          <cell r="G1218">
            <v>-1.0533410170949999</v>
          </cell>
          <cell r="H1218">
            <v>-23.428470718690001</v>
          </cell>
        </row>
        <row r="1219">
          <cell r="B1219" t="str">
            <v>BAS0_NORFRC</v>
          </cell>
          <cell r="C1219">
            <v>-1.4720821157539999E-3</v>
          </cell>
          <cell r="D1219">
            <v>-0.86986527908279998</v>
          </cell>
          <cell r="E1219">
            <v>0.31974133164590002</v>
          </cell>
          <cell r="F1219">
            <v>-0.38729518411960001</v>
          </cell>
          <cell r="G1219">
            <v>-0.86986527908279998</v>
          </cell>
          <cell r="H1219">
            <v>3416.796289509</v>
          </cell>
        </row>
        <row r="1220">
          <cell r="B1220" t="str">
            <v>BAS0_ROLMOM</v>
          </cell>
          <cell r="C1220">
            <v>-0.27495502334560001</v>
          </cell>
          <cell r="D1220">
            <v>1.4845806946670001E-2</v>
          </cell>
          <cell r="E1220">
            <v>-0.1997665662108</v>
          </cell>
          <cell r="F1220">
            <v>-0.29559711590519999</v>
          </cell>
          <cell r="G1220">
            <v>1.4845806946670001E-2</v>
          </cell>
          <cell r="H1220">
            <v>-65.08384747801</v>
          </cell>
        </row>
        <row r="1221">
          <cell r="B1221" t="str">
            <v>BAS0_PITMOM</v>
          </cell>
          <cell r="C1221">
            <v>-0.35729924778470001</v>
          </cell>
          <cell r="D1221">
            <v>-2.4469309704960001</v>
          </cell>
          <cell r="E1221">
            <v>-1.3545267209159999</v>
          </cell>
          <cell r="F1221">
            <v>-1.7763568394E-15</v>
          </cell>
          <cell r="G1221">
            <v>-2.4469309704960001</v>
          </cell>
          <cell r="H1221">
            <v>-2075.0442384580001</v>
          </cell>
        </row>
        <row r="1222">
          <cell r="B1222" t="str">
            <v>BAS0_YAWMOM</v>
          </cell>
          <cell r="C1222">
            <v>-4.7434095554860001E-2</v>
          </cell>
          <cell r="D1222">
            <v>-3.1714301244400001</v>
          </cell>
          <cell r="E1222">
            <v>0.49620846564249999</v>
          </cell>
          <cell r="F1222">
            <v>0.31036441088610001</v>
          </cell>
          <cell r="G1222">
            <v>-3.1714301244400001</v>
          </cell>
          <cell r="H1222">
            <v>283.88210199140002</v>
          </cell>
        </row>
        <row r="1223">
          <cell r="B1223" t="str">
            <v>BAS1_WEIGHTC</v>
          </cell>
          <cell r="C1223">
            <v>365.40441938459998</v>
          </cell>
          <cell r="D1223">
            <v>365.40441938459998</v>
          </cell>
          <cell r="E1223">
            <v>365.40441938459998</v>
          </cell>
          <cell r="F1223">
            <v>365.01617461469999</v>
          </cell>
          <cell r="G1223">
            <v>365.40441938459998</v>
          </cell>
          <cell r="H1223">
            <v>365.01617461469999</v>
          </cell>
        </row>
        <row r="1224">
          <cell r="B1224" t="str">
            <v>BAS1_CGXC</v>
          </cell>
          <cell r="C1224">
            <v>2.0293812081490001</v>
          </cell>
          <cell r="D1224">
            <v>2.0293812081490001</v>
          </cell>
          <cell r="E1224">
            <v>2.0293812081490001</v>
          </cell>
          <cell r="F1224">
            <v>2.1401753614680001</v>
          </cell>
          <cell r="G1224">
            <v>2.0293812081490001</v>
          </cell>
          <cell r="H1224">
            <v>2.140244120812</v>
          </cell>
        </row>
        <row r="1225">
          <cell r="B1225" t="str">
            <v>BAS1_CGYC</v>
          </cell>
          <cell r="C1225">
            <v>2.7107769757430001E-2</v>
          </cell>
          <cell r="D1225">
            <v>2.7107769757430001E-2</v>
          </cell>
          <cell r="E1225">
            <v>2.7107769757430001E-2</v>
          </cell>
          <cell r="F1225">
            <v>3.022525197354E-2</v>
          </cell>
          <cell r="G1225">
            <v>2.7107769757430001E-2</v>
          </cell>
          <cell r="H1225">
            <v>3.022546723791E-2</v>
          </cell>
        </row>
        <row r="1226">
          <cell r="B1226" t="str">
            <v>BAS1_CGZC</v>
          </cell>
          <cell r="C1226">
            <v>-0.45247247952500003</v>
          </cell>
          <cell r="D1226">
            <v>-0.45247247952500003</v>
          </cell>
          <cell r="E1226">
            <v>-0.45247247952500003</v>
          </cell>
          <cell r="F1226">
            <v>-0.45160249681749998</v>
          </cell>
          <cell r="G1226">
            <v>-0.45247247952500003</v>
          </cell>
          <cell r="H1226">
            <v>-0.45159691606930003</v>
          </cell>
        </row>
        <row r="1227">
          <cell r="B1227" t="str">
            <v>BAS1_GRAVX</v>
          </cell>
          <cell r="C1227">
            <v>1.7042593017590001E-2</v>
          </cell>
          <cell r="D1227">
            <v>-7.9019120182249999E-5</v>
          </cell>
          <cell r="E1227">
            <v>0.2518001062097</v>
          </cell>
          <cell r="F1227">
            <v>-9.2436014469260003E-2</v>
          </cell>
          <cell r="G1227">
            <v>-7.9019120182249999E-5</v>
          </cell>
          <cell r="H1227">
            <v>0.125041836736</v>
          </cell>
        </row>
        <row r="1228">
          <cell r="B1228" t="str">
            <v>BAS1_GRAVY</v>
          </cell>
          <cell r="C1228">
            <v>1.148096576689E-4</v>
          </cell>
          <cell r="D1228">
            <v>1.2863811608699999E-5</v>
          </cell>
          <cell r="E1228">
            <v>2.967478498925E-4</v>
          </cell>
          <cell r="F1228">
            <v>-6.9609964619740005E-5</v>
          </cell>
          <cell r="G1228">
            <v>1.2863811608699999E-5</v>
          </cell>
          <cell r="H1228">
            <v>-4.3786303813990002E-4</v>
          </cell>
        </row>
        <row r="1229">
          <cell r="B1229" t="str">
            <v>BAS1_GRAVZ</v>
          </cell>
          <cell r="C1229">
            <v>-0.99985475787339995</v>
          </cell>
          <cell r="D1229">
            <v>-0.99999999679530005</v>
          </cell>
          <cell r="E1229">
            <v>-0.9677792198913</v>
          </cell>
          <cell r="F1229">
            <v>-0.99571862410199996</v>
          </cell>
          <cell r="G1229">
            <v>-0.99999999679530005</v>
          </cell>
          <cell r="H1229">
            <v>-0.99215137319949998</v>
          </cell>
        </row>
        <row r="1230">
          <cell r="B1230" t="str">
            <v>BAS1_G0X</v>
          </cell>
          <cell r="C1230">
            <v>1.7042593017590001E-2</v>
          </cell>
          <cell r="D1230">
            <v>-7.9019120182249999E-5</v>
          </cell>
          <cell r="E1230">
            <v>-7.9019120182249999E-5</v>
          </cell>
          <cell r="F1230">
            <v>-7.9019120182249999E-5</v>
          </cell>
          <cell r="G1230">
            <v>-7.9019120182249999E-5</v>
          </cell>
          <cell r="H1230">
            <v>-7.7225248853329999E-5</v>
          </cell>
        </row>
        <row r="1231">
          <cell r="B1231" t="str">
            <v>BAS1_G0Y</v>
          </cell>
          <cell r="C1231">
            <v>1.148096576689E-4</v>
          </cell>
          <cell r="D1231">
            <v>1.2863811608699999E-5</v>
          </cell>
          <cell r="E1231">
            <v>1.2863811608699999E-5</v>
          </cell>
          <cell r="F1231">
            <v>1.2863811608699999E-5</v>
          </cell>
          <cell r="G1231">
            <v>1.2863811608699999E-5</v>
          </cell>
          <cell r="H1231">
            <v>1.2816230852700001E-5</v>
          </cell>
        </row>
        <row r="1232">
          <cell r="B1232" t="str">
            <v>BAS1_G0Z</v>
          </cell>
          <cell r="C1232">
            <v>-0.99985475787339995</v>
          </cell>
          <cell r="D1232">
            <v>-0.99999999679530005</v>
          </cell>
          <cell r="E1232">
            <v>-0.99999999679530005</v>
          </cell>
          <cell r="F1232">
            <v>-0.99999999679530005</v>
          </cell>
          <cell r="G1232">
            <v>-0.99999999679530005</v>
          </cell>
          <cell r="H1232">
            <v>-0.99999999693599995</v>
          </cell>
        </row>
        <row r="1233">
          <cell r="B1233" t="str">
            <v>BAS1_G1X</v>
          </cell>
          <cell r="C1233">
            <v>1.7042593017590001E-2</v>
          </cell>
          <cell r="D1233">
            <v>-7.9019120182249999E-5</v>
          </cell>
          <cell r="E1233">
            <v>0.2518001062097</v>
          </cell>
          <cell r="F1233">
            <v>0.2518001062097</v>
          </cell>
          <cell r="G1233">
            <v>-7.9019120182249999E-5</v>
          </cell>
          <cell r="H1233">
            <v>0.2518001062097</v>
          </cell>
        </row>
        <row r="1234">
          <cell r="B1234" t="str">
            <v>BAS1_G1Y</v>
          </cell>
          <cell r="C1234">
            <v>1.148096576689E-4</v>
          </cell>
          <cell r="D1234">
            <v>1.2863811608699999E-5</v>
          </cell>
          <cell r="E1234">
            <v>2.967478498925E-4</v>
          </cell>
          <cell r="F1234">
            <v>2.967478498925E-4</v>
          </cell>
          <cell r="G1234">
            <v>1.2863811608699999E-5</v>
          </cell>
          <cell r="H1234">
            <v>2.967478498925E-4</v>
          </cell>
        </row>
        <row r="1235">
          <cell r="B1235" t="str">
            <v>BAS1_G1Z</v>
          </cell>
          <cell r="C1235">
            <v>-0.99985475787339995</v>
          </cell>
          <cell r="D1235">
            <v>-0.99999999679530005</v>
          </cell>
          <cell r="E1235">
            <v>-0.9677792198913</v>
          </cell>
          <cell r="F1235">
            <v>-0.9677792198913</v>
          </cell>
          <cell r="G1235">
            <v>-0.99999999679530005</v>
          </cell>
          <cell r="H1235">
            <v>-0.9677792198913</v>
          </cell>
        </row>
        <row r="1236">
          <cell r="B1236" t="str">
            <v>BAS1_G2X</v>
          </cell>
          <cell r="C1236">
            <v>1.7042593017590001E-2</v>
          </cell>
          <cell r="D1236">
            <v>-7.9019120182249999E-5</v>
          </cell>
          <cell r="E1236">
            <v>-7.9019120182249999E-5</v>
          </cell>
          <cell r="F1236">
            <v>-9.2436014469260003E-2</v>
          </cell>
          <cell r="G1236">
            <v>-7.9019120182249999E-5</v>
          </cell>
          <cell r="H1236">
            <v>-9.2436014469260003E-2</v>
          </cell>
        </row>
        <row r="1237">
          <cell r="B1237" t="str">
            <v>BAS1_G2Y</v>
          </cell>
          <cell r="C1237">
            <v>1.148096576689E-4</v>
          </cell>
          <cell r="D1237">
            <v>1.2863811608699999E-5</v>
          </cell>
          <cell r="E1237">
            <v>1.2863811608699999E-5</v>
          </cell>
          <cell r="F1237">
            <v>-6.9609964619740005E-5</v>
          </cell>
          <cell r="G1237">
            <v>1.2863811608699999E-5</v>
          </cell>
          <cell r="H1237">
            <v>-6.9609964619740005E-5</v>
          </cell>
        </row>
        <row r="1238">
          <cell r="B1238" t="str">
            <v>BAS1_G2Z</v>
          </cell>
          <cell r="C1238">
            <v>-0.99985475787339995</v>
          </cell>
          <cell r="D1238">
            <v>-0.99999999679530005</v>
          </cell>
          <cell r="E1238">
            <v>-0.99999999679530005</v>
          </cell>
          <cell r="F1238">
            <v>-0.99571862410199996</v>
          </cell>
          <cell r="G1238">
            <v>-0.99999999679530005</v>
          </cell>
          <cell r="H1238">
            <v>-0.99571862410199996</v>
          </cell>
        </row>
        <row r="1239">
          <cell r="B1239" t="str">
            <v>BAS1_T1LOADA</v>
          </cell>
          <cell r="C1239">
            <v>-9.4429719833430004E-3</v>
          </cell>
          <cell r="D1239">
            <v>-2.0634177882759999</v>
          </cell>
          <cell r="E1239">
            <v>91.99030496572</v>
          </cell>
          <cell r="F1239">
            <v>91.99030496572</v>
          </cell>
          <cell r="G1239">
            <v>-2.0634177882759999</v>
          </cell>
          <cell r="H1239">
            <v>91.99030496572</v>
          </cell>
        </row>
        <row r="1240">
          <cell r="B1240" t="str">
            <v>BAS1_T1LOADN</v>
          </cell>
          <cell r="C1240">
            <v>-1.4720821157539999E-3</v>
          </cell>
          <cell r="D1240">
            <v>-0.86986527908279998</v>
          </cell>
          <cell r="E1240">
            <v>12.04194095481</v>
          </cell>
          <cell r="F1240">
            <v>12.04194095481</v>
          </cell>
          <cell r="G1240">
            <v>-0.86986527908279998</v>
          </cell>
          <cell r="H1240">
            <v>12.04194095481</v>
          </cell>
        </row>
        <row r="1241">
          <cell r="B1241" t="str">
            <v>BAS1_T1LOADP</v>
          </cell>
          <cell r="C1241">
            <v>-0.35729924778470001</v>
          </cell>
          <cell r="D1241">
            <v>-2.4469309704960001</v>
          </cell>
          <cell r="E1241">
            <v>-66.691139705639998</v>
          </cell>
          <cell r="F1241">
            <v>-66.691139705639998</v>
          </cell>
          <cell r="G1241">
            <v>-2.4469309704960001</v>
          </cell>
          <cell r="H1241">
            <v>-66.691139705639998</v>
          </cell>
        </row>
        <row r="1242">
          <cell r="B1242" t="str">
            <v>BAS1_T1LOADR</v>
          </cell>
          <cell r="C1242">
            <v>-0.27495502334560001</v>
          </cell>
          <cell r="D1242">
            <v>1.4845806946670001E-2</v>
          </cell>
          <cell r="E1242">
            <v>-0.56443812495699996</v>
          </cell>
          <cell r="F1242">
            <v>-0.56443812495699996</v>
          </cell>
          <cell r="G1242">
            <v>1.4845806946670001E-2</v>
          </cell>
          <cell r="H1242">
            <v>-0.56443812495699996</v>
          </cell>
        </row>
        <row r="1243">
          <cell r="B1243" t="str">
            <v>BAS1_T1LOADS</v>
          </cell>
          <cell r="C1243">
            <v>-5.064042478927E-2</v>
          </cell>
          <cell r="D1243">
            <v>-1.0533410170949999</v>
          </cell>
          <cell r="E1243">
            <v>7.0640182499990004E-2</v>
          </cell>
          <cell r="F1243">
            <v>7.0640182499990004E-2</v>
          </cell>
          <cell r="G1243">
            <v>-1.0533410170949999</v>
          </cell>
          <cell r="H1243">
            <v>7.0640182499990004E-2</v>
          </cell>
        </row>
        <row r="1244">
          <cell r="B1244" t="str">
            <v>BAS1_T1LOADY</v>
          </cell>
          <cell r="C1244">
            <v>-4.7434095554860001E-2</v>
          </cell>
          <cell r="D1244">
            <v>-3.1714301244400001</v>
          </cell>
          <cell r="E1244">
            <v>2.778908300061</v>
          </cell>
          <cell r="F1244">
            <v>2.778908300061</v>
          </cell>
          <cell r="G1244">
            <v>-3.1714301244400001</v>
          </cell>
          <cell r="H1244">
            <v>2.778908300061</v>
          </cell>
        </row>
        <row r="1245">
          <cell r="B1245" t="str">
            <v>BAS1_T2LOADA</v>
          </cell>
          <cell r="C1245">
            <v>-9.4429719833430004E-3</v>
          </cell>
          <cell r="D1245">
            <v>-2.0634177882759999</v>
          </cell>
          <cell r="E1245">
            <v>-2.0634177882759999</v>
          </cell>
          <cell r="F1245">
            <v>-33.661446968699998</v>
          </cell>
          <cell r="G1245">
            <v>-2.0634177882759999</v>
          </cell>
          <cell r="H1245">
            <v>-33.661446968699998</v>
          </cell>
        </row>
        <row r="1246">
          <cell r="B1246" t="str">
            <v>BAS1_T2LOADN</v>
          </cell>
          <cell r="C1246">
            <v>-1.4720821157539999E-3</v>
          </cell>
          <cell r="D1246">
            <v>-0.86986527908279998</v>
          </cell>
          <cell r="E1246">
            <v>-0.86986527908279998</v>
          </cell>
          <cell r="F1246">
            <v>1.186915540844</v>
          </cell>
          <cell r="G1246">
            <v>-0.86986527908279998</v>
          </cell>
          <cell r="H1246">
            <v>1.186915540844</v>
          </cell>
        </row>
        <row r="1247">
          <cell r="B1247" t="str">
            <v>BAS1_T2LOADP</v>
          </cell>
          <cell r="C1247">
            <v>-0.35729924778470001</v>
          </cell>
          <cell r="D1247">
            <v>-2.4469309704960001</v>
          </cell>
          <cell r="E1247">
            <v>-2.4469309704960001</v>
          </cell>
          <cell r="F1247">
            <v>11.879729306710001</v>
          </cell>
          <cell r="G1247">
            <v>-2.4469309704960001</v>
          </cell>
          <cell r="H1247">
            <v>11.879729306710001</v>
          </cell>
        </row>
        <row r="1248">
          <cell r="B1248" t="str">
            <v>BAS1_T2LOADR</v>
          </cell>
          <cell r="C1248">
            <v>-0.27495502334560001</v>
          </cell>
          <cell r="D1248">
            <v>1.4845806946670001E-2</v>
          </cell>
          <cell r="E1248">
            <v>1.4845806946670001E-2</v>
          </cell>
          <cell r="F1248">
            <v>-0.32954973232939999</v>
          </cell>
          <cell r="G1248">
            <v>1.4845806946670001E-2</v>
          </cell>
          <cell r="H1248">
            <v>-0.32954973232939999</v>
          </cell>
        </row>
        <row r="1249">
          <cell r="B1249" t="str">
            <v>BAS1_T2LOADS</v>
          </cell>
          <cell r="C1249">
            <v>-5.064042478927E-2</v>
          </cell>
          <cell r="D1249">
            <v>-1.0533410170949999</v>
          </cell>
          <cell r="E1249">
            <v>-1.0533410170949999</v>
          </cell>
          <cell r="F1249">
            <v>2.6842396005270001E-2</v>
          </cell>
          <cell r="G1249">
            <v>-1.0533410170949999</v>
          </cell>
          <cell r="H1249">
            <v>2.6842396005270001E-2</v>
          </cell>
        </row>
        <row r="1250">
          <cell r="B1250" t="str">
            <v>BAS1_T2LOADY</v>
          </cell>
          <cell r="C1250">
            <v>-4.7434095554860001E-2</v>
          </cell>
          <cell r="D1250">
            <v>-3.1714301244400001</v>
          </cell>
          <cell r="E1250">
            <v>-3.1714301244400001</v>
          </cell>
          <cell r="F1250">
            <v>-0.64287166668210005</v>
          </cell>
          <cell r="G1250">
            <v>-3.1714301244400001</v>
          </cell>
          <cell r="H1250">
            <v>-0.64287166668210005</v>
          </cell>
        </row>
        <row r="1251">
          <cell r="B1251" t="str">
            <v>BAS1_AXITCORR</v>
          </cell>
          <cell r="C1251">
            <v>0</v>
          </cell>
          <cell r="D1251">
            <v>0</v>
          </cell>
          <cell r="E1251">
            <v>92.037745546259998</v>
          </cell>
          <cell r="F1251">
            <v>-33.711797141220003</v>
          </cell>
          <cell r="G1251">
            <v>0</v>
          </cell>
          <cell r="H1251">
            <v>45.670481377100003</v>
          </cell>
        </row>
        <row r="1252">
          <cell r="B1252" t="str">
            <v>BAS1_SIDTCORR</v>
          </cell>
          <cell r="C1252">
            <v>0</v>
          </cell>
          <cell r="D1252">
            <v>0</v>
          </cell>
          <cell r="E1252">
            <v>0.1037324821816</v>
          </cell>
          <cell r="F1252">
            <v>-3.0104262304930001E-2</v>
          </cell>
          <cell r="G1252">
            <v>0</v>
          </cell>
          <cell r="H1252">
            <v>-0.16450522274580001</v>
          </cell>
        </row>
        <row r="1253">
          <cell r="B1253" t="str">
            <v>BAS1_NORTCORR</v>
          </cell>
          <cell r="C1253">
            <v>0</v>
          </cell>
          <cell r="D1253">
            <v>0</v>
          </cell>
          <cell r="E1253">
            <v>11.773614276689999</v>
          </cell>
          <cell r="F1253">
            <v>1.5627702826059999</v>
          </cell>
          <cell r="G1253">
            <v>0</v>
          </cell>
          <cell r="H1253">
            <v>2.864874612291</v>
          </cell>
        </row>
        <row r="1254">
          <cell r="B1254" t="str">
            <v>BAS1_ROLTCORR</v>
          </cell>
          <cell r="C1254">
            <v>0</v>
          </cell>
          <cell r="D1254">
            <v>0</v>
          </cell>
          <cell r="E1254">
            <v>-0.36609251844539997</v>
          </cell>
          <cell r="F1254">
            <v>-3.3639965546779997E-2</v>
          </cell>
          <cell r="G1254">
            <v>0</v>
          </cell>
          <cell r="H1254">
            <v>-1.2302122465209999E-2</v>
          </cell>
        </row>
        <row r="1255">
          <cell r="B1255" t="str">
            <v>BAS1_PITTCORR</v>
          </cell>
          <cell r="C1255">
            <v>0</v>
          </cell>
          <cell r="D1255">
            <v>0</v>
          </cell>
          <cell r="E1255">
            <v>-65.537698502330002</v>
          </cell>
          <cell r="F1255">
            <v>11.879729306710001</v>
          </cell>
          <cell r="G1255">
            <v>0</v>
          </cell>
          <cell r="H1255">
            <v>-26.756179591119999</v>
          </cell>
        </row>
        <row r="1256">
          <cell r="B1256" t="str">
            <v>BAS1_YAWTCORR</v>
          </cell>
          <cell r="C1256">
            <v>0</v>
          </cell>
          <cell r="D1256">
            <v>0</v>
          </cell>
          <cell r="E1256">
            <v>2.2844252652470001</v>
          </cell>
          <cell r="F1256">
            <v>-0.95451916261430003</v>
          </cell>
          <cell r="G1256">
            <v>0</v>
          </cell>
          <cell r="H1256">
            <v>1.7324929744269999</v>
          </cell>
        </row>
        <row r="1257">
          <cell r="B1257" t="str">
            <v>BAS1_AXIFRC</v>
          </cell>
          <cell r="C1257">
            <v>-9.4429719833430004E-3</v>
          </cell>
          <cell r="D1257">
            <v>-2.0634177882759999</v>
          </cell>
          <cell r="E1257">
            <v>-4.74405805394E-2</v>
          </cell>
          <cell r="F1257">
            <v>5.0350172521279997E-2</v>
          </cell>
          <cell r="G1257">
            <v>-2.0634177882759999</v>
          </cell>
          <cell r="H1257">
            <v>11.671641279499999</v>
          </cell>
        </row>
        <row r="1258">
          <cell r="B1258" t="str">
            <v>BAS1_SIDFRC</v>
          </cell>
          <cell r="C1258">
            <v>-5.064042478927E-2</v>
          </cell>
          <cell r="D1258">
            <v>-1.0533410170949999</v>
          </cell>
          <cell r="E1258">
            <v>-3.309229968164E-2</v>
          </cell>
          <cell r="F1258">
            <v>5.6946658310200002E-2</v>
          </cell>
          <cell r="G1258">
            <v>-1.0533410170949999</v>
          </cell>
          <cell r="H1258">
            <v>-23.42950107871</v>
          </cell>
        </row>
        <row r="1259">
          <cell r="B1259" t="str">
            <v>BAS1_NORFRC</v>
          </cell>
          <cell r="C1259">
            <v>-1.4720821157539999E-3</v>
          </cell>
          <cell r="D1259">
            <v>-0.86986527908279998</v>
          </cell>
          <cell r="E1259">
            <v>0.26832667811560001</v>
          </cell>
          <cell r="F1259">
            <v>-0.37585474176200001</v>
          </cell>
          <cell r="G1259">
            <v>-0.86986527908279998</v>
          </cell>
          <cell r="H1259">
            <v>3416.6674952160001</v>
          </cell>
        </row>
        <row r="1260">
          <cell r="B1260" t="str">
            <v>BAS1_ROLMOM</v>
          </cell>
          <cell r="C1260">
            <v>-0.27495502334560001</v>
          </cell>
          <cell r="D1260">
            <v>1.4845806946670001E-2</v>
          </cell>
          <cell r="E1260">
            <v>-0.19834560651159999</v>
          </cell>
          <cell r="F1260">
            <v>-0.2959097667826</v>
          </cell>
          <cell r="G1260">
            <v>1.4845806946670001E-2</v>
          </cell>
          <cell r="H1260">
            <v>-65.079284609409996</v>
          </cell>
        </row>
        <row r="1261">
          <cell r="B1261" t="str">
            <v>BAS1_PITMOM</v>
          </cell>
          <cell r="C1261">
            <v>-0.35729924778470001</v>
          </cell>
          <cell r="D1261">
            <v>-2.4469309704960001</v>
          </cell>
          <cell r="E1261">
            <v>-1.153441203311</v>
          </cell>
          <cell r="F1261">
            <v>-1.7763568394E-15</v>
          </cell>
          <cell r="G1261">
            <v>-2.4469309704960001</v>
          </cell>
          <cell r="H1261">
            <v>-2074.414236183</v>
          </cell>
        </row>
        <row r="1262">
          <cell r="B1262" t="str">
            <v>BAS1_YAWMOM</v>
          </cell>
          <cell r="C1262">
            <v>-4.7434095554860001E-2</v>
          </cell>
          <cell r="D1262">
            <v>-3.1714301244400001</v>
          </cell>
          <cell r="E1262">
            <v>0.49448303481380002</v>
          </cell>
          <cell r="F1262">
            <v>0.31164749593219998</v>
          </cell>
          <cell r="G1262">
            <v>-3.1714301244400001</v>
          </cell>
          <cell r="H1262">
            <v>283.85699414819999</v>
          </cell>
        </row>
        <row r="1263">
          <cell r="B1263" t="str">
            <v>BAS2_WEIGHTC</v>
          </cell>
          <cell r="C1263">
            <v>365.49680676209999</v>
          </cell>
          <cell r="D1263">
            <v>365.49680676209999</v>
          </cell>
          <cell r="E1263">
            <v>365.49680676209999</v>
          </cell>
          <cell r="F1263">
            <v>365.06315217299999</v>
          </cell>
          <cell r="G1263">
            <v>365.49680676209999</v>
          </cell>
          <cell r="H1263">
            <v>365.06315217299999</v>
          </cell>
        </row>
        <row r="1264">
          <cell r="B1264" t="str">
            <v>BAS2_CGXC</v>
          </cell>
          <cell r="C1264">
            <v>2.029963264109</v>
          </cell>
          <cell r="D1264">
            <v>2.029963264109</v>
          </cell>
          <cell r="E1264">
            <v>2.029963264109</v>
          </cell>
          <cell r="F1264">
            <v>2.1409627028970002</v>
          </cell>
          <cell r="G1264">
            <v>2.029963264109</v>
          </cell>
          <cell r="H1264">
            <v>2.1409627028079998</v>
          </cell>
        </row>
        <row r="1265">
          <cell r="B1265" t="str">
            <v>BAS2_CGYC</v>
          </cell>
          <cell r="C1265">
            <v>2.7109344510790001E-2</v>
          </cell>
          <cell r="D1265">
            <v>2.7109344510790001E-2</v>
          </cell>
          <cell r="E1265">
            <v>2.7109344510790001E-2</v>
          </cell>
          <cell r="F1265">
            <v>3.0226855256629999E-2</v>
          </cell>
          <cell r="G1265">
            <v>2.7109344510790001E-2</v>
          </cell>
          <cell r="H1265">
            <v>3.0226855256629999E-2</v>
          </cell>
        </row>
        <row r="1266">
          <cell r="B1266" t="str">
            <v>BAS2_CGZC</v>
          </cell>
          <cell r="C1266">
            <v>-0.44932763960420002</v>
          </cell>
          <cell r="D1266">
            <v>-0.44932763960420002</v>
          </cell>
          <cell r="E1266">
            <v>-0.44932763960420002</v>
          </cell>
          <cell r="F1266">
            <v>-0.45151686740250002</v>
          </cell>
          <cell r="G1266">
            <v>-0.44932763960420002</v>
          </cell>
          <cell r="H1266">
            <v>-0.45151686740980002</v>
          </cell>
        </row>
        <row r="1267">
          <cell r="B1267" t="str">
            <v>BAS2_GRAVX</v>
          </cell>
          <cell r="C1267">
            <v>1.7043567901480001E-2</v>
          </cell>
          <cell r="D1267">
            <v>-4.5183746632309998E-5</v>
          </cell>
          <cell r="E1267">
            <v>0.25178817055550001</v>
          </cell>
          <cell r="F1267">
            <v>-9.2403652657790006E-2</v>
          </cell>
          <cell r="G1267">
            <v>-4.5183746632309998E-5</v>
          </cell>
          <cell r="H1267">
            <v>0.12528672300089999</v>
          </cell>
        </row>
        <row r="1268">
          <cell r="B1268" t="str">
            <v>BAS2_GRAVY</v>
          </cell>
          <cell r="C1268">
            <v>1.124473822605E-4</v>
          </cell>
          <cell r="D1268">
            <v>1.0403743889339999E-5</v>
          </cell>
          <cell r="E1268">
            <v>2.943712886513E-4</v>
          </cell>
          <cell r="F1268">
            <v>-7.2042153110380005E-5</v>
          </cell>
          <cell r="G1268">
            <v>1.0403743889339999E-5</v>
          </cell>
          <cell r="H1268">
            <v>-4.1391809322689999E-4</v>
          </cell>
        </row>
        <row r="1269">
          <cell r="B1269" t="str">
            <v>BAS2_GRAVZ</v>
          </cell>
          <cell r="C1269">
            <v>-0.99985474152440001</v>
          </cell>
          <cell r="D1269">
            <v>-0.99999999892510005</v>
          </cell>
          <cell r="E1269">
            <v>-0.96778232599790004</v>
          </cell>
          <cell r="F1269">
            <v>-0.99572162765780003</v>
          </cell>
          <cell r="G1269">
            <v>-0.99999999892510005</v>
          </cell>
          <cell r="H1269">
            <v>-0.99212048951300003</v>
          </cell>
        </row>
        <row r="1270">
          <cell r="B1270" t="str">
            <v>BAS2_G0X</v>
          </cell>
          <cell r="C1270">
            <v>1.7043567901480001E-2</v>
          </cell>
          <cell r="D1270">
            <v>-4.5183746632309998E-5</v>
          </cell>
          <cell r="E1270">
            <v>-4.5183746632309998E-5</v>
          </cell>
          <cell r="F1270">
            <v>-4.5183746632309998E-5</v>
          </cell>
          <cell r="G1270">
            <v>-4.5183746632309998E-5</v>
          </cell>
          <cell r="H1270">
            <v>-4.5183746632309998E-5</v>
          </cell>
        </row>
        <row r="1271">
          <cell r="B1271" t="str">
            <v>BAS2_G0Y</v>
          </cell>
          <cell r="C1271">
            <v>1.124473822605E-4</v>
          </cell>
          <cell r="D1271">
            <v>1.0403743889339999E-5</v>
          </cell>
          <cell r="E1271">
            <v>1.0403743889339999E-5</v>
          </cell>
          <cell r="F1271">
            <v>1.0403743889339999E-5</v>
          </cell>
          <cell r="G1271">
            <v>1.0403743889339999E-5</v>
          </cell>
          <cell r="H1271">
            <v>1.035646833117E-5</v>
          </cell>
        </row>
        <row r="1272">
          <cell r="B1272" t="str">
            <v>BAS2_G0Z</v>
          </cell>
          <cell r="C1272">
            <v>-0.99985474152440001</v>
          </cell>
          <cell r="D1272">
            <v>-0.99999999892510005</v>
          </cell>
          <cell r="E1272">
            <v>-0.99999999892510005</v>
          </cell>
          <cell r="F1272">
            <v>-0.99999999892510005</v>
          </cell>
          <cell r="G1272">
            <v>-0.99999999892510005</v>
          </cell>
          <cell r="H1272">
            <v>-0.99999999892559999</v>
          </cell>
        </row>
        <row r="1273">
          <cell r="B1273" t="str">
            <v>BAS2_G1X</v>
          </cell>
          <cell r="C1273">
            <v>1.7043567901480001E-2</v>
          </cell>
          <cell r="D1273">
            <v>-4.5183746632309998E-5</v>
          </cell>
          <cell r="E1273">
            <v>0.25178817055550001</v>
          </cell>
          <cell r="F1273">
            <v>0.25178817055550001</v>
          </cell>
          <cell r="G1273">
            <v>-4.5183746632309998E-5</v>
          </cell>
          <cell r="H1273">
            <v>0.25178817055550001</v>
          </cell>
        </row>
        <row r="1274">
          <cell r="B1274" t="str">
            <v>BAS2_G1Y</v>
          </cell>
          <cell r="C1274">
            <v>1.124473822605E-4</v>
          </cell>
          <cell r="D1274">
            <v>1.0403743889339999E-5</v>
          </cell>
          <cell r="E1274">
            <v>2.943712886513E-4</v>
          </cell>
          <cell r="F1274">
            <v>2.943712886513E-4</v>
          </cell>
          <cell r="G1274">
            <v>1.0403743889339999E-5</v>
          </cell>
          <cell r="H1274">
            <v>2.943712886513E-4</v>
          </cell>
        </row>
        <row r="1275">
          <cell r="B1275" t="str">
            <v>BAS2_G1Z</v>
          </cell>
          <cell r="C1275">
            <v>-0.99985474152440001</v>
          </cell>
          <cell r="D1275">
            <v>-0.99999999892510005</v>
          </cell>
          <cell r="E1275">
            <v>-0.96778232599790004</v>
          </cell>
          <cell r="F1275">
            <v>-0.96778232599790004</v>
          </cell>
          <cell r="G1275">
            <v>-0.99999999892510005</v>
          </cell>
          <cell r="H1275">
            <v>-0.96778232599790004</v>
          </cell>
        </row>
        <row r="1276">
          <cell r="B1276" t="str">
            <v>BAS2_G2X</v>
          </cell>
          <cell r="C1276">
            <v>1.7043567901480001E-2</v>
          </cell>
          <cell r="D1276">
            <v>-4.5183746632309998E-5</v>
          </cell>
          <cell r="E1276">
            <v>-4.5183746632309998E-5</v>
          </cell>
          <cell r="F1276">
            <v>-9.2403652657790006E-2</v>
          </cell>
          <cell r="G1276">
            <v>-4.5183746632309998E-5</v>
          </cell>
          <cell r="H1276">
            <v>-9.2403652657790006E-2</v>
          </cell>
        </row>
        <row r="1277">
          <cell r="B1277" t="str">
            <v>BAS2_G2Y</v>
          </cell>
          <cell r="C1277">
            <v>1.124473822605E-4</v>
          </cell>
          <cell r="D1277">
            <v>1.0403743889339999E-5</v>
          </cell>
          <cell r="E1277">
            <v>1.0403743889339999E-5</v>
          </cell>
          <cell r="F1277">
            <v>-7.2042153110380005E-5</v>
          </cell>
          <cell r="G1277">
            <v>1.0403743889339999E-5</v>
          </cell>
          <cell r="H1277">
            <v>-7.2042153110380005E-5</v>
          </cell>
        </row>
        <row r="1278">
          <cell r="B1278" t="str">
            <v>BAS2_G2Z</v>
          </cell>
          <cell r="C1278">
            <v>-0.99985474152440001</v>
          </cell>
          <cell r="D1278">
            <v>-0.99999999892510005</v>
          </cell>
          <cell r="E1278">
            <v>-0.99999999892510005</v>
          </cell>
          <cell r="F1278">
            <v>-0.99572162765780003</v>
          </cell>
          <cell r="G1278">
            <v>-0.99999999892510005</v>
          </cell>
          <cell r="H1278">
            <v>-0.99572162765780003</v>
          </cell>
        </row>
        <row r="1279">
          <cell r="B1279" t="str">
            <v>BAS2_T1LOADA</v>
          </cell>
          <cell r="C1279">
            <v>-9.4429719833430004E-3</v>
          </cell>
          <cell r="D1279">
            <v>-2.0634177882759999</v>
          </cell>
          <cell r="E1279">
            <v>91.99030496572</v>
          </cell>
          <cell r="F1279">
            <v>91.99030496572</v>
          </cell>
          <cell r="G1279">
            <v>-2.0634177882759999</v>
          </cell>
          <cell r="H1279">
            <v>91.99030496572</v>
          </cell>
        </row>
        <row r="1280">
          <cell r="B1280" t="str">
            <v>BAS2_T1LOADN</v>
          </cell>
          <cell r="C1280">
            <v>-1.4720821157539999E-3</v>
          </cell>
          <cell r="D1280">
            <v>-0.86986527908279998</v>
          </cell>
          <cell r="E1280">
            <v>12.04194095481</v>
          </cell>
          <cell r="F1280">
            <v>12.04194095481</v>
          </cell>
          <cell r="G1280">
            <v>-0.86986527908279998</v>
          </cell>
          <cell r="H1280">
            <v>12.04194095481</v>
          </cell>
        </row>
        <row r="1281">
          <cell r="B1281" t="str">
            <v>BAS2_T1LOADP</v>
          </cell>
          <cell r="C1281">
            <v>-0.35729924778470001</v>
          </cell>
          <cell r="D1281">
            <v>-2.4469309704960001</v>
          </cell>
          <cell r="E1281">
            <v>-66.691139705639998</v>
          </cell>
          <cell r="F1281">
            <v>-66.691139705639998</v>
          </cell>
          <cell r="G1281">
            <v>-2.4469309704960001</v>
          </cell>
          <cell r="H1281">
            <v>-66.691139705639998</v>
          </cell>
        </row>
        <row r="1282">
          <cell r="B1282" t="str">
            <v>BAS2_T1LOADR</v>
          </cell>
          <cell r="C1282">
            <v>-0.27495502334560001</v>
          </cell>
          <cell r="D1282">
            <v>1.4845806946670001E-2</v>
          </cell>
          <cell r="E1282">
            <v>-0.56443812495699996</v>
          </cell>
          <cell r="F1282">
            <v>-0.56443812495699996</v>
          </cell>
          <cell r="G1282">
            <v>1.4845806946670001E-2</v>
          </cell>
          <cell r="H1282">
            <v>-0.56443812495699996</v>
          </cell>
        </row>
        <row r="1283">
          <cell r="B1283" t="str">
            <v>BAS2_T1LOADS</v>
          </cell>
          <cell r="C1283">
            <v>-5.064042478927E-2</v>
          </cell>
          <cell r="D1283">
            <v>-1.0533410170949999</v>
          </cell>
          <cell r="E1283">
            <v>7.0640182499990004E-2</v>
          </cell>
          <cell r="F1283">
            <v>7.0640182499990004E-2</v>
          </cell>
          <cell r="G1283">
            <v>-1.0533410170949999</v>
          </cell>
          <cell r="H1283">
            <v>7.0640182499990004E-2</v>
          </cell>
        </row>
        <row r="1284">
          <cell r="B1284" t="str">
            <v>BAS2_T1LOADY</v>
          </cell>
          <cell r="C1284">
            <v>-4.7434095554860001E-2</v>
          </cell>
          <cell r="D1284">
            <v>-3.1714301244400001</v>
          </cell>
          <cell r="E1284">
            <v>2.778908300061</v>
          </cell>
          <cell r="F1284">
            <v>2.778908300061</v>
          </cell>
          <cell r="G1284">
            <v>-3.1714301244400001</v>
          </cell>
          <cell r="H1284">
            <v>2.778908300061</v>
          </cell>
        </row>
        <row r="1285">
          <cell r="B1285" t="str">
            <v>BAS2_T2LOADA</v>
          </cell>
          <cell r="C1285">
            <v>-9.4429719833430004E-3</v>
          </cell>
          <cell r="D1285">
            <v>-2.0634177882759999</v>
          </cell>
          <cell r="E1285">
            <v>-2.0634177882759999</v>
          </cell>
          <cell r="F1285">
            <v>-33.661446968699998</v>
          </cell>
          <cell r="G1285">
            <v>-2.0634177882759999</v>
          </cell>
          <cell r="H1285">
            <v>-33.661446968699998</v>
          </cell>
        </row>
        <row r="1286">
          <cell r="B1286" t="str">
            <v>BAS2_T2LOADN</v>
          </cell>
          <cell r="C1286">
            <v>-1.4720821157539999E-3</v>
          </cell>
          <cell r="D1286">
            <v>-0.86986527908279998</v>
          </cell>
          <cell r="E1286">
            <v>-0.86986527908279998</v>
          </cell>
          <cell r="F1286">
            <v>1.186915540844</v>
          </cell>
          <cell r="G1286">
            <v>-0.86986527908279998</v>
          </cell>
          <cell r="H1286">
            <v>1.186915540844</v>
          </cell>
        </row>
        <row r="1287">
          <cell r="B1287" t="str">
            <v>BAS2_T2LOADP</v>
          </cell>
          <cell r="C1287">
            <v>-0.35729924778470001</v>
          </cell>
          <cell r="D1287">
            <v>-2.4469309704960001</v>
          </cell>
          <cell r="E1287">
            <v>-2.4469309704960001</v>
          </cell>
          <cell r="F1287">
            <v>11.879729306710001</v>
          </cell>
          <cell r="G1287">
            <v>-2.4469309704960001</v>
          </cell>
          <cell r="H1287">
            <v>11.879729306710001</v>
          </cell>
        </row>
        <row r="1288">
          <cell r="B1288" t="str">
            <v>BAS2_T2LOADR</v>
          </cell>
          <cell r="C1288">
            <v>-0.27495502334560001</v>
          </cell>
          <cell r="D1288">
            <v>1.4845806946670001E-2</v>
          </cell>
          <cell r="E1288">
            <v>1.4845806946670001E-2</v>
          </cell>
          <cell r="F1288">
            <v>-0.32954973232939999</v>
          </cell>
          <cell r="G1288">
            <v>1.4845806946670001E-2</v>
          </cell>
          <cell r="H1288">
            <v>-0.32954973232939999</v>
          </cell>
        </row>
        <row r="1289">
          <cell r="B1289" t="str">
            <v>BAS2_T2LOADS</v>
          </cell>
          <cell r="C1289">
            <v>-5.064042478927E-2</v>
          </cell>
          <cell r="D1289">
            <v>-1.0533410170949999</v>
          </cell>
          <cell r="E1289">
            <v>-1.0533410170949999</v>
          </cell>
          <cell r="F1289">
            <v>2.6842396005270001E-2</v>
          </cell>
          <cell r="G1289">
            <v>-1.0533410170949999</v>
          </cell>
          <cell r="H1289">
            <v>2.6842396005270001E-2</v>
          </cell>
        </row>
        <row r="1290">
          <cell r="B1290" t="str">
            <v>BAS2_T2LOADY</v>
          </cell>
          <cell r="C1290">
            <v>-4.7434095554860001E-2</v>
          </cell>
          <cell r="D1290">
            <v>-3.1714301244400001</v>
          </cell>
          <cell r="E1290">
            <v>-3.1714301244400001</v>
          </cell>
          <cell r="F1290">
            <v>-0.64287166668210005</v>
          </cell>
          <cell r="G1290">
            <v>-3.1714301244400001</v>
          </cell>
          <cell r="H1290">
            <v>-0.64287166668210005</v>
          </cell>
        </row>
        <row r="1291">
          <cell r="B1291" t="str">
            <v>BAS2_AXITCORR</v>
          </cell>
          <cell r="C1291">
            <v>0</v>
          </cell>
          <cell r="D1291">
            <v>0</v>
          </cell>
          <cell r="E1291">
            <v>92.044286833620006</v>
          </cell>
          <cell r="F1291">
            <v>-33.716673790580003</v>
          </cell>
          <cell r="G1291">
            <v>0</v>
          </cell>
          <cell r="H1291">
            <v>45.754060945100001</v>
          </cell>
        </row>
        <row r="1292">
          <cell r="B1292" t="str">
            <v>BAS2_SIDTCORR</v>
          </cell>
          <cell r="C1292">
            <v>0</v>
          </cell>
          <cell r="D1292">
            <v>0</v>
          </cell>
          <cell r="E1292">
            <v>0.1037892308346</v>
          </cell>
          <cell r="F1292">
            <v>-3.0097959042449999E-2</v>
          </cell>
          <cell r="G1292">
            <v>0</v>
          </cell>
          <cell r="H1292">
            <v>-0.15488700882920001</v>
          </cell>
        </row>
        <row r="1293">
          <cell r="B1293" t="str">
            <v>BAS2_NORTCORR</v>
          </cell>
          <cell r="C1293">
            <v>0</v>
          </cell>
          <cell r="D1293">
            <v>0</v>
          </cell>
          <cell r="E1293">
            <v>11.7754565762</v>
          </cell>
          <cell r="F1293">
            <v>1.5618757010190001</v>
          </cell>
          <cell r="G1293">
            <v>0</v>
          </cell>
          <cell r="H1293">
            <v>2.8765185437360001</v>
          </cell>
        </row>
        <row r="1294">
          <cell r="B1294" t="str">
            <v>BAS2_ROLTCORR</v>
          </cell>
          <cell r="C1294">
            <v>0</v>
          </cell>
          <cell r="D1294">
            <v>0</v>
          </cell>
          <cell r="E1294">
            <v>-0.36586027920339997</v>
          </cell>
          <cell r="F1294">
            <v>-3.362085456148E-2</v>
          </cell>
          <cell r="G1294">
            <v>0</v>
          </cell>
          <cell r="H1294">
            <v>-1.7014012635459999E-2</v>
          </cell>
        </row>
        <row r="1295">
          <cell r="B1295" t="str">
            <v>BAS2_PITTCORR</v>
          </cell>
          <cell r="C1295">
            <v>0</v>
          </cell>
          <cell r="D1295">
            <v>0</v>
          </cell>
          <cell r="E1295">
            <v>-65.26178640981</v>
          </cell>
          <cell r="F1295">
            <v>11.879729306710001</v>
          </cell>
          <cell r="G1295">
            <v>0</v>
          </cell>
          <cell r="H1295">
            <v>-26.817249185280001</v>
          </cell>
        </row>
        <row r="1296">
          <cell r="B1296" t="str">
            <v>BAS2_YAWTCORR</v>
          </cell>
          <cell r="C1296">
            <v>0</v>
          </cell>
          <cell r="D1296">
            <v>0</v>
          </cell>
          <cell r="E1296">
            <v>2.284571956218</v>
          </cell>
          <cell r="F1296">
            <v>-0.95471041065960005</v>
          </cell>
          <cell r="G1296">
            <v>0</v>
          </cell>
          <cell r="H1296">
            <v>1.7146086866429999</v>
          </cell>
        </row>
        <row r="1297">
          <cell r="B1297" t="str">
            <v>BAS2_AXIFRC</v>
          </cell>
          <cell r="C1297">
            <v>-9.4429719833430004E-3</v>
          </cell>
          <cell r="D1297">
            <v>-2.0634177882759999</v>
          </cell>
          <cell r="E1297">
            <v>-5.3981867893940001E-2</v>
          </cell>
          <cell r="F1297">
            <v>5.5226821878060002E-2</v>
          </cell>
          <cell r="G1297">
            <v>-2.0634177882759999</v>
          </cell>
          <cell r="H1297">
            <v>11.5880617115</v>
          </cell>
        </row>
        <row r="1298">
          <cell r="B1298" t="str">
            <v>BAS2_SIDFRC</v>
          </cell>
          <cell r="C1298">
            <v>-5.064042478927E-2</v>
          </cell>
          <cell r="D1298">
            <v>-1.0533410170949999</v>
          </cell>
          <cell r="E1298">
            <v>-3.3149048334590002E-2</v>
          </cell>
          <cell r="F1298">
            <v>5.694035504772E-2</v>
          </cell>
          <cell r="G1298">
            <v>-1.0533410170949999</v>
          </cell>
          <cell r="H1298">
            <v>-23.43911929263</v>
          </cell>
        </row>
        <row r="1299">
          <cell r="B1299" t="str">
            <v>BAS2_NORFRC</v>
          </cell>
          <cell r="C1299">
            <v>-1.4720821157539999E-3</v>
          </cell>
          <cell r="D1299">
            <v>-0.86986527908279998</v>
          </cell>
          <cell r="E1299">
            <v>0.26648437860320001</v>
          </cell>
          <cell r="F1299">
            <v>-0.37496016017459999</v>
          </cell>
          <cell r="G1299">
            <v>-0.86986527908279998</v>
          </cell>
          <cell r="H1299">
            <v>3416.6558512840002</v>
          </cell>
        </row>
        <row r="1300">
          <cell r="B1300" t="str">
            <v>BAS2_ROLMOM</v>
          </cell>
          <cell r="C1300">
            <v>-0.27495502334560001</v>
          </cell>
          <cell r="D1300">
            <v>1.4845806946670001E-2</v>
          </cell>
          <cell r="E1300">
            <v>-0.19857784575359999</v>
          </cell>
          <cell r="F1300">
            <v>-0.2959288777679</v>
          </cell>
          <cell r="G1300">
            <v>1.4845806946670001E-2</v>
          </cell>
          <cell r="H1300">
            <v>-65.074572719239995</v>
          </cell>
        </row>
        <row r="1301">
          <cell r="B1301" t="str">
            <v>BAS2_PITMOM</v>
          </cell>
          <cell r="C1301">
            <v>-0.35729924778470001</v>
          </cell>
          <cell r="D1301">
            <v>-2.4469309704960001</v>
          </cell>
          <cell r="E1301">
            <v>-1.429353295826</v>
          </cell>
          <cell r="F1301">
            <v>0</v>
          </cell>
          <cell r="G1301">
            <v>-2.4469309704960001</v>
          </cell>
          <cell r="H1301">
            <v>-2074.353166589</v>
          </cell>
        </row>
        <row r="1302">
          <cell r="B1302" t="str">
            <v>BAS2_YAWMOM</v>
          </cell>
          <cell r="C1302">
            <v>-4.7434095554860001E-2</v>
          </cell>
          <cell r="D1302">
            <v>-3.1714301244400001</v>
          </cell>
          <cell r="E1302">
            <v>0.49433634384280001</v>
          </cell>
          <cell r="F1302">
            <v>0.3118387439775</v>
          </cell>
          <cell r="G1302">
            <v>-3.1714301244400001</v>
          </cell>
          <cell r="H1302">
            <v>283.87487843600002</v>
          </cell>
        </row>
        <row r="1303">
          <cell r="B1303" t="str">
            <v>BAS3_WEIGHTC</v>
          </cell>
          <cell r="C1303">
            <v>365.38407531680002</v>
          </cell>
          <cell r="D1303">
            <v>365.38407531680002</v>
          </cell>
          <cell r="E1303">
            <v>365.38407531680002</v>
          </cell>
          <cell r="F1303">
            <v>364.99785772929999</v>
          </cell>
          <cell r="G1303">
            <v>365.38407531680002</v>
          </cell>
          <cell r="H1303">
            <v>364.99785772929999</v>
          </cell>
        </row>
        <row r="1304">
          <cell r="B1304" t="str">
            <v>BAS3_CGXC</v>
          </cell>
          <cell r="C1304">
            <v>2.029421405536</v>
          </cell>
          <cell r="D1304">
            <v>2.029421405536</v>
          </cell>
          <cell r="E1304">
            <v>2.029421405536</v>
          </cell>
          <cell r="F1304">
            <v>2.14048322384</v>
          </cell>
          <cell r="G1304">
            <v>2.029421405536</v>
          </cell>
          <cell r="H1304">
            <v>2.1405519697069999</v>
          </cell>
        </row>
        <row r="1305">
          <cell r="B1305" t="str">
            <v>BAS3_CGYC</v>
          </cell>
          <cell r="C1305">
            <v>2.7108164602970001E-2</v>
          </cell>
          <cell r="D1305">
            <v>2.7108164602970001E-2</v>
          </cell>
          <cell r="E1305">
            <v>2.7108164602970001E-2</v>
          </cell>
          <cell r="F1305">
            <v>3.022654414065E-2</v>
          </cell>
          <cell r="G1305">
            <v>2.7108164602970001E-2</v>
          </cell>
          <cell r="H1305">
            <v>3.022675941262E-2</v>
          </cell>
        </row>
        <row r="1306">
          <cell r="B1306" t="str">
            <v>BAS3_CGZC</v>
          </cell>
          <cell r="C1306">
            <v>-0.45248768515400001</v>
          </cell>
          <cell r="D1306">
            <v>-0.45248768515400001</v>
          </cell>
          <cell r="E1306">
            <v>-0.45248768515400001</v>
          </cell>
          <cell r="F1306">
            <v>-0.45160125051490002</v>
          </cell>
          <cell r="G1306">
            <v>-0.45248768515400001</v>
          </cell>
          <cell r="H1306">
            <v>-0.45159567162300002</v>
          </cell>
        </row>
        <row r="1307">
          <cell r="B1307" t="str">
            <v>BAS3_GRAVX</v>
          </cell>
          <cell r="C1307">
            <v>1.7042641423020002E-2</v>
          </cell>
          <cell r="D1307">
            <v>-8.3191966719090002E-5</v>
          </cell>
          <cell r="E1307">
            <v>0.25179780532399998</v>
          </cell>
          <cell r="F1307">
            <v>-9.2455590342800001E-2</v>
          </cell>
          <cell r="G1307">
            <v>-8.3191966719090002E-5</v>
          </cell>
          <cell r="H1307">
            <v>0.1250086143352</v>
          </cell>
        </row>
        <row r="1308">
          <cell r="B1308" t="str">
            <v>BAS3_GRAVY</v>
          </cell>
          <cell r="C1308">
            <v>1.148097126283E-4</v>
          </cell>
          <cell r="D1308">
            <v>1.285946614449E-5</v>
          </cell>
          <cell r="E1308">
            <v>2.9674546258490002E-4</v>
          </cell>
          <cell r="F1308">
            <v>-6.9630451409699994E-5</v>
          </cell>
          <cell r="G1308">
            <v>1.285946614449E-5</v>
          </cell>
          <cell r="H1308">
            <v>-4.3790067650460002E-4</v>
          </cell>
        </row>
        <row r="1309">
          <cell r="B1309" t="str">
            <v>BAS3_GRAVZ</v>
          </cell>
          <cell r="C1309">
            <v>-0.99985475704829996</v>
          </cell>
          <cell r="D1309">
            <v>-0.99999999645689996</v>
          </cell>
          <cell r="E1309">
            <v>-0.96777981854149997</v>
          </cell>
          <cell r="F1309">
            <v>-0.99571680661020001</v>
          </cell>
          <cell r="G1309">
            <v>-0.99999999645689996</v>
          </cell>
          <cell r="H1309">
            <v>-0.99215555967049995</v>
          </cell>
        </row>
        <row r="1310">
          <cell r="B1310" t="str">
            <v>BAS3_G0X</v>
          </cell>
          <cell r="C1310">
            <v>1.7042641423020002E-2</v>
          </cell>
          <cell r="D1310">
            <v>-8.3191966719090002E-5</v>
          </cell>
          <cell r="E1310">
            <v>-8.3191966719090002E-5</v>
          </cell>
          <cell r="F1310">
            <v>-8.3191966719090002E-5</v>
          </cell>
          <cell r="G1310">
            <v>-8.3191966719090002E-5</v>
          </cell>
          <cell r="H1310">
            <v>-8.1398095372859996E-5</v>
          </cell>
        </row>
        <row r="1311">
          <cell r="B1311" t="str">
            <v>BAS3_G0Y</v>
          </cell>
          <cell r="C1311">
            <v>1.148097126283E-4</v>
          </cell>
          <cell r="D1311">
            <v>1.285946614449E-5</v>
          </cell>
          <cell r="E1311">
            <v>1.285946614449E-5</v>
          </cell>
          <cell r="F1311">
            <v>1.285946614449E-5</v>
          </cell>
          <cell r="G1311">
            <v>1.285946614449E-5</v>
          </cell>
          <cell r="H1311">
            <v>1.281186822157E-5</v>
          </cell>
        </row>
        <row r="1312">
          <cell r="B1312" t="str">
            <v>BAS3_G0Z</v>
          </cell>
          <cell r="C1312">
            <v>-0.99985475704829996</v>
          </cell>
          <cell r="D1312">
            <v>-0.99999999645689996</v>
          </cell>
          <cell r="E1312">
            <v>-0.99999999645689996</v>
          </cell>
          <cell r="F1312">
            <v>-0.99999999645689996</v>
          </cell>
          <cell r="G1312">
            <v>-0.99999999645689996</v>
          </cell>
          <cell r="H1312">
            <v>-0.99999999660509997</v>
          </cell>
        </row>
        <row r="1313">
          <cell r="B1313" t="str">
            <v>BAS3_G1X</v>
          </cell>
          <cell r="C1313">
            <v>1.7042641423020002E-2</v>
          </cell>
          <cell r="D1313">
            <v>-8.3191966719090002E-5</v>
          </cell>
          <cell r="E1313">
            <v>0.25179780532399998</v>
          </cell>
          <cell r="F1313">
            <v>0.25179780532399998</v>
          </cell>
          <cell r="G1313">
            <v>-8.3191966719090002E-5</v>
          </cell>
          <cell r="H1313">
            <v>0.25179780532399998</v>
          </cell>
        </row>
        <row r="1314">
          <cell r="B1314" t="str">
            <v>BAS3_G1Y</v>
          </cell>
          <cell r="C1314">
            <v>1.148097126283E-4</v>
          </cell>
          <cell r="D1314">
            <v>1.285946614449E-5</v>
          </cell>
          <cell r="E1314">
            <v>2.9674546258490002E-4</v>
          </cell>
          <cell r="F1314">
            <v>2.9674546258490002E-4</v>
          </cell>
          <cell r="G1314">
            <v>1.285946614449E-5</v>
          </cell>
          <cell r="H1314">
            <v>2.9674546258490002E-4</v>
          </cell>
        </row>
        <row r="1315">
          <cell r="B1315" t="str">
            <v>BAS3_G1Z</v>
          </cell>
          <cell r="C1315">
            <v>-0.99985475704829996</v>
          </cell>
          <cell r="D1315">
            <v>-0.99999999645689996</v>
          </cell>
          <cell r="E1315">
            <v>-0.96777981854149997</v>
          </cell>
          <cell r="F1315">
            <v>-0.96777981854149997</v>
          </cell>
          <cell r="G1315">
            <v>-0.99999999645689996</v>
          </cell>
          <cell r="H1315">
            <v>-0.96777981854149997</v>
          </cell>
        </row>
        <row r="1316">
          <cell r="B1316" t="str">
            <v>BAS3_G2X</v>
          </cell>
          <cell r="C1316">
            <v>1.7042641423020002E-2</v>
          </cell>
          <cell r="D1316">
            <v>-8.3191966719090002E-5</v>
          </cell>
          <cell r="E1316">
            <v>-8.3191966719090002E-5</v>
          </cell>
          <cell r="F1316">
            <v>-9.2455590342800001E-2</v>
          </cell>
          <cell r="G1316">
            <v>-8.3191966719090002E-5</v>
          </cell>
          <cell r="H1316">
            <v>-9.2455590342800001E-2</v>
          </cell>
        </row>
        <row r="1317">
          <cell r="B1317" t="str">
            <v>BAS3_G2Y</v>
          </cell>
          <cell r="C1317">
            <v>1.148097126283E-4</v>
          </cell>
          <cell r="D1317">
            <v>1.285946614449E-5</v>
          </cell>
          <cell r="E1317">
            <v>1.285946614449E-5</v>
          </cell>
          <cell r="F1317">
            <v>-6.9630451409699994E-5</v>
          </cell>
          <cell r="G1317">
            <v>1.285946614449E-5</v>
          </cell>
          <cell r="H1317">
            <v>-6.9630451409699994E-5</v>
          </cell>
        </row>
        <row r="1318">
          <cell r="B1318" t="str">
            <v>BAS3_G2Z</v>
          </cell>
          <cell r="C1318">
            <v>-0.99985475704829996</v>
          </cell>
          <cell r="D1318">
            <v>-0.99999999645689996</v>
          </cell>
          <cell r="E1318">
            <v>-0.99999999645689996</v>
          </cell>
          <cell r="F1318">
            <v>-0.99571680661020001</v>
          </cell>
          <cell r="G1318">
            <v>-0.99999999645689996</v>
          </cell>
          <cell r="H1318">
            <v>-0.99571680661020001</v>
          </cell>
        </row>
        <row r="1319">
          <cell r="B1319" t="str">
            <v>BAS3_T1LOADA</v>
          </cell>
          <cell r="C1319">
            <v>-9.4429719833430004E-3</v>
          </cell>
          <cell r="D1319">
            <v>-2.0634177882759999</v>
          </cell>
          <cell r="E1319">
            <v>91.99030496572</v>
          </cell>
          <cell r="F1319">
            <v>91.99030496572</v>
          </cell>
          <cell r="G1319">
            <v>-2.0634177882759999</v>
          </cell>
          <cell r="H1319">
            <v>91.99030496572</v>
          </cell>
        </row>
        <row r="1320">
          <cell r="B1320" t="str">
            <v>BAS3_T1LOADN</v>
          </cell>
          <cell r="C1320">
            <v>-1.4720821157539999E-3</v>
          </cell>
          <cell r="D1320">
            <v>-0.86986527908279998</v>
          </cell>
          <cell r="E1320">
            <v>12.04194095481</v>
          </cell>
          <cell r="F1320">
            <v>12.04194095481</v>
          </cell>
          <cell r="G1320">
            <v>-0.86986527908279998</v>
          </cell>
          <cell r="H1320">
            <v>12.04194095481</v>
          </cell>
        </row>
        <row r="1321">
          <cell r="B1321" t="str">
            <v>BAS3_T1LOADP</v>
          </cell>
          <cell r="C1321">
            <v>-0.35729924778470001</v>
          </cell>
          <cell r="D1321">
            <v>-2.4469309704960001</v>
          </cell>
          <cell r="E1321">
            <v>-66.691139705639998</v>
          </cell>
          <cell r="F1321">
            <v>-66.691139705639998</v>
          </cell>
          <cell r="G1321">
            <v>-2.4469309704960001</v>
          </cell>
          <cell r="H1321">
            <v>-66.691139705639998</v>
          </cell>
        </row>
        <row r="1322">
          <cell r="B1322" t="str">
            <v>BAS3_T1LOADR</v>
          </cell>
          <cell r="C1322">
            <v>-0.27495502334560001</v>
          </cell>
          <cell r="D1322">
            <v>1.4845806946670001E-2</v>
          </cell>
          <cell r="E1322">
            <v>-0.56443812495699996</v>
          </cell>
          <cell r="F1322">
            <v>-0.56443812495699996</v>
          </cell>
          <cell r="G1322">
            <v>1.4845806946670001E-2</v>
          </cell>
          <cell r="H1322">
            <v>-0.56443812495699996</v>
          </cell>
        </row>
        <row r="1323">
          <cell r="B1323" t="str">
            <v>BAS3_T1LOADS</v>
          </cell>
          <cell r="C1323">
            <v>-5.064042478927E-2</v>
          </cell>
          <cell r="D1323">
            <v>-1.0533410170949999</v>
          </cell>
          <cell r="E1323">
            <v>7.0640182499990004E-2</v>
          </cell>
          <cell r="F1323">
            <v>7.0640182499990004E-2</v>
          </cell>
          <cell r="G1323">
            <v>-1.0533410170949999</v>
          </cell>
          <cell r="H1323">
            <v>7.0640182499990004E-2</v>
          </cell>
        </row>
        <row r="1324">
          <cell r="B1324" t="str">
            <v>BAS3_T1LOADY</v>
          </cell>
          <cell r="C1324">
            <v>-4.7434095554860001E-2</v>
          </cell>
          <cell r="D1324">
            <v>-3.1714301244400001</v>
          </cell>
          <cell r="E1324">
            <v>2.778908300061</v>
          </cell>
          <cell r="F1324">
            <v>2.778908300061</v>
          </cell>
          <cell r="G1324">
            <v>-3.1714301244400001</v>
          </cell>
          <cell r="H1324">
            <v>2.778908300061</v>
          </cell>
        </row>
        <row r="1325">
          <cell r="B1325" t="str">
            <v>BAS3_T2LOADA</v>
          </cell>
          <cell r="C1325">
            <v>-9.4429719833430004E-3</v>
          </cell>
          <cell r="D1325">
            <v>-2.0634177882759999</v>
          </cell>
          <cell r="E1325">
            <v>-2.0634177882759999</v>
          </cell>
          <cell r="F1325">
            <v>-33.661446968699998</v>
          </cell>
          <cell r="G1325">
            <v>-2.0634177882759999</v>
          </cell>
          <cell r="H1325">
            <v>-33.661446968699998</v>
          </cell>
        </row>
        <row r="1326">
          <cell r="B1326" t="str">
            <v>BAS3_T2LOADN</v>
          </cell>
          <cell r="C1326">
            <v>-1.4720821157539999E-3</v>
          </cell>
          <cell r="D1326">
            <v>-0.86986527908279998</v>
          </cell>
          <cell r="E1326">
            <v>-0.86986527908279998</v>
          </cell>
          <cell r="F1326">
            <v>1.186915540844</v>
          </cell>
          <cell r="G1326">
            <v>-0.86986527908279998</v>
          </cell>
          <cell r="H1326">
            <v>1.186915540844</v>
          </cell>
        </row>
        <row r="1327">
          <cell r="B1327" t="str">
            <v>BAS3_T2LOADP</v>
          </cell>
          <cell r="C1327">
            <v>-0.35729924778470001</v>
          </cell>
          <cell r="D1327">
            <v>-2.4469309704960001</v>
          </cell>
          <cell r="E1327">
            <v>-2.4469309704960001</v>
          </cell>
          <cell r="F1327">
            <v>11.879729306710001</v>
          </cell>
          <cell r="G1327">
            <v>-2.4469309704960001</v>
          </cell>
          <cell r="H1327">
            <v>11.879729306710001</v>
          </cell>
        </row>
        <row r="1328">
          <cell r="B1328" t="str">
            <v>BAS3_T2LOADR</v>
          </cell>
          <cell r="C1328">
            <v>-0.27495502334560001</v>
          </cell>
          <cell r="D1328">
            <v>1.4845806946670001E-2</v>
          </cell>
          <cell r="E1328">
            <v>1.4845806946670001E-2</v>
          </cell>
          <cell r="F1328">
            <v>-0.32954973232939999</v>
          </cell>
          <cell r="G1328">
            <v>1.4845806946670001E-2</v>
          </cell>
          <cell r="H1328">
            <v>-0.32954973232939999</v>
          </cell>
        </row>
        <row r="1329">
          <cell r="B1329" t="str">
            <v>BAS3_T2LOADS</v>
          </cell>
          <cell r="C1329">
            <v>-5.064042478927E-2</v>
          </cell>
          <cell r="D1329">
            <v>-1.0533410170949999</v>
          </cell>
          <cell r="E1329">
            <v>-1.0533410170949999</v>
          </cell>
          <cell r="F1329">
            <v>2.6842396005270001E-2</v>
          </cell>
          <cell r="G1329">
            <v>-1.0533410170949999</v>
          </cell>
          <cell r="H1329">
            <v>2.6842396005270001E-2</v>
          </cell>
        </row>
        <row r="1330">
          <cell r="B1330" t="str">
            <v>BAS3_T2LOADY</v>
          </cell>
          <cell r="C1330">
            <v>-4.7434095554860001E-2</v>
          </cell>
          <cell r="D1330">
            <v>-3.1714301244400001</v>
          </cell>
          <cell r="E1330">
            <v>-3.1714301244400001</v>
          </cell>
          <cell r="F1330">
            <v>-0.64287166668210005</v>
          </cell>
          <cell r="G1330">
            <v>-3.1714301244400001</v>
          </cell>
          <cell r="H1330">
            <v>-0.64287166668210005</v>
          </cell>
        </row>
        <row r="1331">
          <cell r="B1331" t="str">
            <v>BAS3_AXITCORR</v>
          </cell>
          <cell r="C1331">
            <v>0</v>
          </cell>
          <cell r="D1331">
            <v>0</v>
          </cell>
          <cell r="E1331">
            <v>92.033305284929995</v>
          </cell>
          <cell r="F1331">
            <v>-33.715727520590001</v>
          </cell>
          <cell r="G1331">
            <v>0</v>
          </cell>
          <cell r="H1331">
            <v>45.657586560490003</v>
          </cell>
        </row>
        <row r="1332">
          <cell r="B1332" t="str">
            <v>BAS3_SIDTCORR</v>
          </cell>
          <cell r="C1332">
            <v>0</v>
          </cell>
          <cell r="D1332">
            <v>0</v>
          </cell>
          <cell r="E1332">
            <v>0.1037274223048</v>
          </cell>
          <cell r="F1332">
            <v>-3.0108643191549999E-2</v>
          </cell>
          <cell r="G1332">
            <v>0</v>
          </cell>
          <cell r="H1332">
            <v>-0.16450911327680001</v>
          </cell>
        </row>
        <row r="1333">
          <cell r="B1333" t="str">
            <v>BAS3_NORTCORR</v>
          </cell>
          <cell r="C1333">
            <v>0</v>
          </cell>
          <cell r="D1333">
            <v>0</v>
          </cell>
          <cell r="E1333">
            <v>11.772739914160001</v>
          </cell>
          <cell r="F1333">
            <v>1.5633551182900001</v>
          </cell>
          <cell r="G1333">
            <v>0</v>
          </cell>
          <cell r="H1333">
            <v>2.8632026762390002</v>
          </cell>
        </row>
        <row r="1334">
          <cell r="B1334" t="str">
            <v>BAS3_ROLTCORR</v>
          </cell>
          <cell r="C1334">
            <v>0</v>
          </cell>
          <cell r="D1334">
            <v>0</v>
          </cell>
          <cell r="E1334">
            <v>-0.36607275262670003</v>
          </cell>
          <cell r="F1334">
            <v>-3.365772157389E-2</v>
          </cell>
          <cell r="G1334">
            <v>0</v>
          </cell>
          <cell r="H1334">
            <v>-1.2253734945899999E-2</v>
          </cell>
        </row>
        <row r="1335">
          <cell r="B1335" t="str">
            <v>BAS3_PITTCORR</v>
          </cell>
          <cell r="C1335">
            <v>0</v>
          </cell>
          <cell r="D1335">
            <v>0</v>
          </cell>
          <cell r="E1335">
            <v>-65.535787649059998</v>
          </cell>
          <cell r="F1335">
            <v>11.879729306710001</v>
          </cell>
          <cell r="G1335">
            <v>0</v>
          </cell>
          <cell r="H1335">
            <v>-26.747602595770001</v>
          </cell>
        </row>
        <row r="1336">
          <cell r="B1336" t="str">
            <v>BAS3_YAWTCORR</v>
          </cell>
          <cell r="C1336">
            <v>0</v>
          </cell>
          <cell r="D1336">
            <v>0</v>
          </cell>
          <cell r="E1336">
            <v>2.2843473374530001</v>
          </cell>
          <cell r="F1336">
            <v>-0.95466288049119996</v>
          </cell>
          <cell r="G1336">
            <v>0</v>
          </cell>
          <cell r="H1336">
            <v>1.7322211907839999</v>
          </cell>
        </row>
        <row r="1337">
          <cell r="B1337" t="str">
            <v>BAS3_AXIFRC</v>
          </cell>
          <cell r="C1337">
            <v>-9.4429719833430004E-3</v>
          </cell>
          <cell r="D1337">
            <v>-2.0634177882759999</v>
          </cell>
          <cell r="E1337">
            <v>-4.3000319208450002E-2</v>
          </cell>
          <cell r="F1337">
            <v>5.4280551886640001E-2</v>
          </cell>
          <cell r="G1337">
            <v>-2.0634177882759999</v>
          </cell>
          <cell r="H1337">
            <v>11.68453609611</v>
          </cell>
        </row>
        <row r="1338">
          <cell r="B1338" t="str">
            <v>BAS3_SIDFRC</v>
          </cell>
          <cell r="C1338">
            <v>-5.064042478927E-2</v>
          </cell>
          <cell r="D1338">
            <v>-1.0533410170949999</v>
          </cell>
          <cell r="E1338">
            <v>-3.3087239804769998E-2</v>
          </cell>
          <cell r="F1338">
            <v>5.695103919682E-2</v>
          </cell>
          <cell r="G1338">
            <v>-1.0533410170949999</v>
          </cell>
          <cell r="H1338">
            <v>-23.429497188180001</v>
          </cell>
        </row>
        <row r="1339">
          <cell r="B1339" t="str">
            <v>BAS3_NORFRC</v>
          </cell>
          <cell r="C1339">
            <v>-1.4720821157539999E-3</v>
          </cell>
          <cell r="D1339">
            <v>-0.86986527908279998</v>
          </cell>
          <cell r="E1339">
            <v>0.26920104064799999</v>
          </cell>
          <cell r="F1339">
            <v>-0.37643957744590001</v>
          </cell>
          <cell r="G1339">
            <v>-0.86986527908279998</v>
          </cell>
          <cell r="H1339">
            <v>3416.6691671520002</v>
          </cell>
        </row>
        <row r="1340">
          <cell r="B1340" t="str">
            <v>BAS3_ROLMOM</v>
          </cell>
          <cell r="C1340">
            <v>-0.27495502334560001</v>
          </cell>
          <cell r="D1340">
            <v>1.4845806946670001E-2</v>
          </cell>
          <cell r="E1340">
            <v>-0.19836537233029999</v>
          </cell>
          <cell r="F1340">
            <v>-0.29589201075549998</v>
          </cell>
          <cell r="G1340">
            <v>1.4845806946670001E-2</v>
          </cell>
          <cell r="H1340">
            <v>-65.079332996930006</v>
          </cell>
        </row>
        <row r="1341">
          <cell r="B1341" t="str">
            <v>BAS3_PITMOM</v>
          </cell>
          <cell r="C1341">
            <v>-0.35729924778470001</v>
          </cell>
          <cell r="D1341">
            <v>-2.4469309704960001</v>
          </cell>
          <cell r="E1341">
            <v>-1.1553520565769999</v>
          </cell>
          <cell r="F1341">
            <v>1.7763568394E-15</v>
          </cell>
          <cell r="G1341">
            <v>-2.4469309704960001</v>
          </cell>
          <cell r="H1341">
            <v>-2074.4228131780001</v>
          </cell>
        </row>
        <row r="1342">
          <cell r="B1342" t="str">
            <v>BAS3_YAWMOM</v>
          </cell>
          <cell r="C1342">
            <v>-4.7434095554860001E-2</v>
          </cell>
          <cell r="D1342">
            <v>-3.1714301244400001</v>
          </cell>
          <cell r="E1342">
            <v>0.49456096260769999</v>
          </cell>
          <cell r="F1342">
            <v>0.31179121380910002</v>
          </cell>
          <cell r="G1342">
            <v>-3.1714301244400001</v>
          </cell>
          <cell r="H1342">
            <v>283.85726593189997</v>
          </cell>
        </row>
        <row r="1343">
          <cell r="B1343" t="str">
            <v>BAS4_WEIGHTC</v>
          </cell>
          <cell r="C1343">
            <v>365.43350072240003</v>
          </cell>
          <cell r="D1343">
            <v>365.43350072240003</v>
          </cell>
          <cell r="E1343">
            <v>365.43350072240003</v>
          </cell>
          <cell r="F1343">
            <v>365.00856129279998</v>
          </cell>
          <cell r="G1343">
            <v>365.43350072240003</v>
          </cell>
          <cell r="H1343">
            <v>365.00856129279998</v>
          </cell>
        </row>
        <row r="1344">
          <cell r="B1344" t="str">
            <v>BAS4_CGXC</v>
          </cell>
          <cell r="C1344">
            <v>2.0292591709850001</v>
          </cell>
          <cell r="D1344">
            <v>2.0292591709850001</v>
          </cell>
          <cell r="E1344">
            <v>2.0292591709850001</v>
          </cell>
          <cell r="F1344">
            <v>2.140539965901</v>
          </cell>
          <cell r="G1344">
            <v>2.0292591709850001</v>
          </cell>
          <cell r="H1344">
            <v>2.140539965811</v>
          </cell>
        </row>
        <row r="1345">
          <cell r="B1345" t="str">
            <v>BAS4_CGYC</v>
          </cell>
          <cell r="C1345">
            <v>2.7107051045450001E-2</v>
          </cell>
          <cell r="D1345">
            <v>2.7107051045450001E-2</v>
          </cell>
          <cell r="E1345">
            <v>2.7107051045450001E-2</v>
          </cell>
          <cell r="F1345">
            <v>3.0226523014890001E-2</v>
          </cell>
          <cell r="G1345">
            <v>2.7107051045450001E-2</v>
          </cell>
          <cell r="H1345">
            <v>3.0226523014890001E-2</v>
          </cell>
        </row>
        <row r="1346">
          <cell r="B1346" t="str">
            <v>BAS4_CGZC</v>
          </cell>
          <cell r="C1346">
            <v>-0.45242502847630001</v>
          </cell>
          <cell r="D1346">
            <v>-0.45242502847630001</v>
          </cell>
          <cell r="E1346">
            <v>-0.45242502847630001</v>
          </cell>
          <cell r="F1346">
            <v>-0.45159642858120003</v>
          </cell>
          <cell r="G1346">
            <v>-0.45242502847630001</v>
          </cell>
          <cell r="H1346">
            <v>-0.45159642858839999</v>
          </cell>
        </row>
        <row r="1347">
          <cell r="B1347" t="str">
            <v>BAS4_GRAVX</v>
          </cell>
          <cell r="C1347">
            <v>1.7042182211489999E-2</v>
          </cell>
          <cell r="D1347">
            <v>-8.0855984333290005E-5</v>
          </cell>
          <cell r="E1347">
            <v>0.25179293115009999</v>
          </cell>
          <cell r="F1347">
            <v>-9.245036958076E-2</v>
          </cell>
          <cell r="G1347">
            <v>-8.0855984333290005E-5</v>
          </cell>
          <cell r="H1347">
            <v>0.12548574480390001</v>
          </cell>
        </row>
        <row r="1348">
          <cell r="B1348" t="str">
            <v>BAS4_GRAVY</v>
          </cell>
          <cell r="C1348">
            <v>1.124458088913E-4</v>
          </cell>
          <cell r="D1348">
            <v>1.0366595814819999E-5</v>
          </cell>
          <cell r="E1348">
            <v>2.943762310823E-4</v>
          </cell>
          <cell r="F1348">
            <v>-7.2091033238209993E-5</v>
          </cell>
          <cell r="G1348">
            <v>1.0366595814819999E-5</v>
          </cell>
          <cell r="H1348">
            <v>-4.136919158577E-4</v>
          </cell>
        </row>
        <row r="1349">
          <cell r="B1349" t="str">
            <v>BAS4_GRAVZ</v>
          </cell>
          <cell r="C1349">
            <v>-0.99985476514409999</v>
          </cell>
          <cell r="D1349">
            <v>-0.99999999667740003</v>
          </cell>
          <cell r="E1349">
            <v>-0.96778108741879998</v>
          </cell>
          <cell r="F1349">
            <v>-0.9957172911862</v>
          </cell>
          <cell r="G1349">
            <v>-0.99999999667740003</v>
          </cell>
          <cell r="H1349">
            <v>-0.99209533650250004</v>
          </cell>
        </row>
        <row r="1350">
          <cell r="B1350" t="str">
            <v>BAS4_G0X</v>
          </cell>
          <cell r="C1350">
            <v>1.7042182211489999E-2</v>
          </cell>
          <cell r="D1350">
            <v>-8.0855984333290005E-5</v>
          </cell>
          <cell r="E1350">
            <v>-8.0855984333290005E-5</v>
          </cell>
          <cell r="F1350">
            <v>-8.0855984333290005E-5</v>
          </cell>
          <cell r="G1350">
            <v>-8.0855984333290005E-5</v>
          </cell>
          <cell r="H1350">
            <v>-8.0855984333290005E-5</v>
          </cell>
        </row>
        <row r="1351">
          <cell r="B1351" t="str">
            <v>BAS4_G0Y</v>
          </cell>
          <cell r="C1351">
            <v>1.124458088913E-4</v>
          </cell>
          <cell r="D1351">
            <v>1.0366595814819999E-5</v>
          </cell>
          <cell r="E1351">
            <v>1.0366595814819999E-5</v>
          </cell>
          <cell r="F1351">
            <v>1.0366595814819999E-5</v>
          </cell>
          <cell r="G1351">
            <v>1.0366595814819999E-5</v>
          </cell>
          <cell r="H1351">
            <v>1.0319173505570001E-5</v>
          </cell>
        </row>
        <row r="1352">
          <cell r="B1352" t="str">
            <v>BAS4_G0Z</v>
          </cell>
          <cell r="C1352">
            <v>-0.99985476514409999</v>
          </cell>
          <cell r="D1352">
            <v>-0.99999999667740003</v>
          </cell>
          <cell r="E1352">
            <v>-0.99999999667740003</v>
          </cell>
          <cell r="F1352">
            <v>-0.99999999667740003</v>
          </cell>
          <cell r="G1352">
            <v>-0.99999999667740003</v>
          </cell>
          <cell r="H1352">
            <v>-0.99999999667789996</v>
          </cell>
        </row>
        <row r="1353">
          <cell r="B1353" t="str">
            <v>BAS4_G1X</v>
          </cell>
          <cell r="C1353">
            <v>1.7042182211489999E-2</v>
          </cell>
          <cell r="D1353">
            <v>-8.0855984333290005E-5</v>
          </cell>
          <cell r="E1353">
            <v>0.25179293115009999</v>
          </cell>
          <cell r="F1353">
            <v>0.25179293115009999</v>
          </cell>
          <cell r="G1353">
            <v>-8.0855984333290005E-5</v>
          </cell>
          <cell r="H1353">
            <v>0.25179293115009999</v>
          </cell>
        </row>
        <row r="1354">
          <cell r="B1354" t="str">
            <v>BAS4_G1Y</v>
          </cell>
          <cell r="C1354">
            <v>1.124458088913E-4</v>
          </cell>
          <cell r="D1354">
            <v>1.0366595814819999E-5</v>
          </cell>
          <cell r="E1354">
            <v>2.943762310823E-4</v>
          </cell>
          <cell r="F1354">
            <v>2.943762310823E-4</v>
          </cell>
          <cell r="G1354">
            <v>1.0366595814819999E-5</v>
          </cell>
          <cell r="H1354">
            <v>2.943762310823E-4</v>
          </cell>
        </row>
        <row r="1355">
          <cell r="B1355" t="str">
            <v>BAS4_G1Z</v>
          </cell>
          <cell r="C1355">
            <v>-0.99985476514409999</v>
          </cell>
          <cell r="D1355">
            <v>-0.99999999667740003</v>
          </cell>
          <cell r="E1355">
            <v>-0.96778108741879998</v>
          </cell>
          <cell r="F1355">
            <v>-0.96778108741879998</v>
          </cell>
          <cell r="G1355">
            <v>-0.99999999667740003</v>
          </cell>
          <cell r="H1355">
            <v>-0.96778108741879998</v>
          </cell>
        </row>
        <row r="1356">
          <cell r="B1356" t="str">
            <v>BAS4_G2X</v>
          </cell>
          <cell r="C1356">
            <v>1.7042182211489999E-2</v>
          </cell>
          <cell r="D1356">
            <v>-8.0855984333290005E-5</v>
          </cell>
          <cell r="E1356">
            <v>-8.0855984333290005E-5</v>
          </cell>
          <cell r="F1356">
            <v>-9.245036958076E-2</v>
          </cell>
          <cell r="G1356">
            <v>-8.0855984333290005E-5</v>
          </cell>
          <cell r="H1356">
            <v>-9.245036958076E-2</v>
          </cell>
        </row>
        <row r="1357">
          <cell r="B1357" t="str">
            <v>BAS4_G2Y</v>
          </cell>
          <cell r="C1357">
            <v>1.124458088913E-4</v>
          </cell>
          <cell r="D1357">
            <v>1.0366595814819999E-5</v>
          </cell>
          <cell r="E1357">
            <v>1.0366595814819999E-5</v>
          </cell>
          <cell r="F1357">
            <v>-7.2091033238209993E-5</v>
          </cell>
          <cell r="G1357">
            <v>1.0366595814819999E-5</v>
          </cell>
          <cell r="H1357">
            <v>-7.2091033238209993E-5</v>
          </cell>
        </row>
        <row r="1358">
          <cell r="B1358" t="str">
            <v>BAS4_G2Z</v>
          </cell>
          <cell r="C1358">
            <v>-0.99985476514409999</v>
          </cell>
          <cell r="D1358">
            <v>-0.99999999667740003</v>
          </cell>
          <cell r="E1358">
            <v>-0.99999999667740003</v>
          </cell>
          <cell r="F1358">
            <v>-0.9957172911862</v>
          </cell>
          <cell r="G1358">
            <v>-0.99999999667740003</v>
          </cell>
          <cell r="H1358">
            <v>-0.9957172911862</v>
          </cell>
        </row>
        <row r="1359">
          <cell r="B1359" t="str">
            <v>BAS4_T1LOADA</v>
          </cell>
          <cell r="C1359">
            <v>-9.4429719833430004E-3</v>
          </cell>
          <cell r="D1359">
            <v>-2.0634177882759999</v>
          </cell>
          <cell r="E1359">
            <v>91.99030496572</v>
          </cell>
          <cell r="F1359">
            <v>91.99030496572</v>
          </cell>
          <cell r="G1359">
            <v>-2.0634177882759999</v>
          </cell>
          <cell r="H1359">
            <v>91.99030496572</v>
          </cell>
        </row>
        <row r="1360">
          <cell r="B1360" t="str">
            <v>BAS4_T1LOADN</v>
          </cell>
          <cell r="C1360">
            <v>-1.4720821157539999E-3</v>
          </cell>
          <cell r="D1360">
            <v>-0.86986527908279998</v>
          </cell>
          <cell r="E1360">
            <v>12.04194095481</v>
          </cell>
          <cell r="F1360">
            <v>12.04194095481</v>
          </cell>
          <cell r="G1360">
            <v>-0.86986527908279998</v>
          </cell>
          <cell r="H1360">
            <v>12.04194095481</v>
          </cell>
        </row>
        <row r="1361">
          <cell r="B1361" t="str">
            <v>BAS4_T1LOADP</v>
          </cell>
          <cell r="C1361">
            <v>-0.35729924778470001</v>
          </cell>
          <cell r="D1361">
            <v>-2.4469309704960001</v>
          </cell>
          <cell r="E1361">
            <v>-66.691139705639998</v>
          </cell>
          <cell r="F1361">
            <v>-66.691139705639998</v>
          </cell>
          <cell r="G1361">
            <v>-2.4469309704960001</v>
          </cell>
          <cell r="H1361">
            <v>-66.691139705639998</v>
          </cell>
        </row>
        <row r="1362">
          <cell r="B1362" t="str">
            <v>BAS4_T1LOADR</v>
          </cell>
          <cell r="C1362">
            <v>-0.27495502334560001</v>
          </cell>
          <cell r="D1362">
            <v>1.4845806946670001E-2</v>
          </cell>
          <cell r="E1362">
            <v>-0.56443812495699996</v>
          </cell>
          <cell r="F1362">
            <v>-0.56443812495699996</v>
          </cell>
          <cell r="G1362">
            <v>1.4845806946670001E-2</v>
          </cell>
          <cell r="H1362">
            <v>-0.56443812495699996</v>
          </cell>
        </row>
        <row r="1363">
          <cell r="B1363" t="str">
            <v>BAS4_T1LOADS</v>
          </cell>
          <cell r="C1363">
            <v>-5.064042478927E-2</v>
          </cell>
          <cell r="D1363">
            <v>-1.0533410170949999</v>
          </cell>
          <cell r="E1363">
            <v>7.0640182499990004E-2</v>
          </cell>
          <cell r="F1363">
            <v>7.0640182499990004E-2</v>
          </cell>
          <cell r="G1363">
            <v>-1.0533410170949999</v>
          </cell>
          <cell r="H1363">
            <v>7.0640182499990004E-2</v>
          </cell>
        </row>
        <row r="1364">
          <cell r="B1364" t="str">
            <v>BAS4_T1LOADY</v>
          </cell>
          <cell r="C1364">
            <v>-4.7434095554860001E-2</v>
          </cell>
          <cell r="D1364">
            <v>-3.1714301244400001</v>
          </cell>
          <cell r="E1364">
            <v>2.778908300061</v>
          </cell>
          <cell r="F1364">
            <v>2.778908300061</v>
          </cell>
          <cell r="G1364">
            <v>-3.1714301244400001</v>
          </cell>
          <cell r="H1364">
            <v>2.778908300061</v>
          </cell>
        </row>
        <row r="1365">
          <cell r="B1365" t="str">
            <v>BAS4_T2LOADA</v>
          </cell>
          <cell r="C1365">
            <v>-9.4429719833430004E-3</v>
          </cell>
          <cell r="D1365">
            <v>-2.0634177882759999</v>
          </cell>
          <cell r="E1365">
            <v>-2.0634177882759999</v>
          </cell>
          <cell r="F1365">
            <v>-33.661446968699998</v>
          </cell>
          <cell r="G1365">
            <v>-2.0634177882759999</v>
          </cell>
          <cell r="H1365">
            <v>-33.661446968699998</v>
          </cell>
        </row>
        <row r="1366">
          <cell r="B1366" t="str">
            <v>BAS4_T2LOADN</v>
          </cell>
          <cell r="C1366">
            <v>-1.4720821157539999E-3</v>
          </cell>
          <cell r="D1366">
            <v>-0.86986527908279998</v>
          </cell>
          <cell r="E1366">
            <v>-0.86986527908279998</v>
          </cell>
          <cell r="F1366">
            <v>1.186915540844</v>
          </cell>
          <cell r="G1366">
            <v>-0.86986527908279998</v>
          </cell>
          <cell r="H1366">
            <v>1.186915540844</v>
          </cell>
        </row>
        <row r="1367">
          <cell r="B1367" t="str">
            <v>BAS4_T2LOADP</v>
          </cell>
          <cell r="C1367">
            <v>-0.35729924778470001</v>
          </cell>
          <cell r="D1367">
            <v>-2.4469309704960001</v>
          </cell>
          <cell r="E1367">
            <v>-2.4469309704960001</v>
          </cell>
          <cell r="F1367">
            <v>11.879729306710001</v>
          </cell>
          <cell r="G1367">
            <v>-2.4469309704960001</v>
          </cell>
          <cell r="H1367">
            <v>11.879729306710001</v>
          </cell>
        </row>
        <row r="1368">
          <cell r="B1368" t="str">
            <v>BAS4_T2LOADR</v>
          </cell>
          <cell r="C1368">
            <v>-0.27495502334560001</v>
          </cell>
          <cell r="D1368">
            <v>1.4845806946670001E-2</v>
          </cell>
          <cell r="E1368">
            <v>1.4845806946670001E-2</v>
          </cell>
          <cell r="F1368">
            <v>-0.32954973232939999</v>
          </cell>
          <cell r="G1368">
            <v>1.4845806946670001E-2</v>
          </cell>
          <cell r="H1368">
            <v>-0.32954973232939999</v>
          </cell>
        </row>
        <row r="1369">
          <cell r="B1369" t="str">
            <v>BAS4_T2LOADS</v>
          </cell>
          <cell r="C1369">
            <v>-5.064042478927E-2</v>
          </cell>
          <cell r="D1369">
            <v>-1.0533410170949999</v>
          </cell>
          <cell r="E1369">
            <v>-1.0533410170949999</v>
          </cell>
          <cell r="F1369">
            <v>2.6842396005270001E-2</v>
          </cell>
          <cell r="G1369">
            <v>-1.0533410170949999</v>
          </cell>
          <cell r="H1369">
            <v>2.6842396005270001E-2</v>
          </cell>
        </row>
        <row r="1370">
          <cell r="B1370" t="str">
            <v>BAS4_T2LOADY</v>
          </cell>
          <cell r="C1370">
            <v>-4.7434095554860001E-2</v>
          </cell>
          <cell r="D1370">
            <v>-3.1714301244400001</v>
          </cell>
          <cell r="E1370">
            <v>-3.1714301244400001</v>
          </cell>
          <cell r="F1370">
            <v>-0.64287166668210005</v>
          </cell>
          <cell r="G1370">
            <v>-3.1714301244400001</v>
          </cell>
          <cell r="H1370">
            <v>-0.64287166668210005</v>
          </cell>
        </row>
        <row r="1371">
          <cell r="B1371" t="str">
            <v>BAS4_AXITCORR</v>
          </cell>
          <cell r="C1371">
            <v>0</v>
          </cell>
          <cell r="D1371">
            <v>0</v>
          </cell>
          <cell r="E1371">
            <v>92.043119772739999</v>
          </cell>
          <cell r="F1371">
            <v>-33.715663265140002</v>
          </cell>
          <cell r="G1371">
            <v>0</v>
          </cell>
          <cell r="H1371">
            <v>45.832884300140002</v>
          </cell>
        </row>
        <row r="1372">
          <cell r="B1372" t="str">
            <v>BAS4_SIDTCORR</v>
          </cell>
          <cell r="C1372">
            <v>0</v>
          </cell>
          <cell r="D1372">
            <v>0</v>
          </cell>
          <cell r="E1372">
            <v>0.1037866352547</v>
          </cell>
          <cell r="F1372">
            <v>-3.0097740548260001E-2</v>
          </cell>
          <cell r="G1372">
            <v>0</v>
          </cell>
          <cell r="H1372">
            <v>-0.15476767770069999</v>
          </cell>
        </row>
        <row r="1373">
          <cell r="B1373" t="str">
            <v>BAS4_NORTCORR</v>
          </cell>
          <cell r="C1373">
            <v>0</v>
          </cell>
          <cell r="D1373">
            <v>0</v>
          </cell>
          <cell r="E1373">
            <v>11.773868799840001</v>
          </cell>
          <cell r="F1373">
            <v>1.563224169777</v>
          </cell>
          <cell r="G1373">
            <v>0</v>
          </cell>
          <cell r="H1373">
            <v>2.885268638136</v>
          </cell>
        </row>
        <row r="1374">
          <cell r="B1374" t="str">
            <v>BAS4_ROLTCORR</v>
          </cell>
          <cell r="C1374">
            <v>0</v>
          </cell>
          <cell r="D1374">
            <v>0</v>
          </cell>
          <cell r="E1374">
            <v>-0.36611053397030002</v>
          </cell>
          <cell r="F1374">
            <v>-3.3658799205230003E-2</v>
          </cell>
          <cell r="G1374">
            <v>0</v>
          </cell>
          <cell r="H1374">
            <v>-1.7319108384219999E-2</v>
          </cell>
        </row>
        <row r="1375">
          <cell r="B1375" t="str">
            <v>BAS4_PITTCORR</v>
          </cell>
          <cell r="C1375">
            <v>0</v>
          </cell>
          <cell r="D1375">
            <v>0</v>
          </cell>
          <cell r="E1375">
            <v>-65.534842324280007</v>
          </cell>
          <cell r="F1375">
            <v>11.879729306710001</v>
          </cell>
          <cell r="G1375">
            <v>0</v>
          </cell>
          <cell r="H1375">
            <v>-26.873999693879998</v>
          </cell>
        </row>
        <row r="1376">
          <cell r="B1376" t="str">
            <v>BAS4_YAWTCORR</v>
          </cell>
          <cell r="C1376">
            <v>0</v>
          </cell>
          <cell r="D1376">
            <v>0</v>
          </cell>
          <cell r="E1376">
            <v>2.284407564646</v>
          </cell>
          <cell r="F1376">
            <v>-0.95468185511920001</v>
          </cell>
          <cell r="G1376">
            <v>0</v>
          </cell>
          <cell r="H1376">
            <v>1.7166551316709999</v>
          </cell>
        </row>
        <row r="1377">
          <cell r="B1377" t="str">
            <v>BAS4_AXIFRC</v>
          </cell>
          <cell r="C1377">
            <v>-9.4429719833430004E-3</v>
          </cell>
          <cell r="D1377">
            <v>-2.0634177882759999</v>
          </cell>
          <cell r="E1377">
            <v>-5.2814807018150001E-2</v>
          </cell>
          <cell r="F1377">
            <v>5.4216296439799999E-2</v>
          </cell>
          <cell r="G1377">
            <v>-2.0634177882759999</v>
          </cell>
          <cell r="H1377">
            <v>11.50923835645</v>
          </cell>
        </row>
        <row r="1378">
          <cell r="B1378" t="str">
            <v>BAS4_SIDFRC</v>
          </cell>
          <cell r="C1378">
            <v>-5.064042478927E-2</v>
          </cell>
          <cell r="D1378">
            <v>-1.0533410170949999</v>
          </cell>
          <cell r="E1378">
            <v>-3.3146452754720002E-2</v>
          </cell>
          <cell r="F1378">
            <v>5.6940136553530002E-2</v>
          </cell>
          <cell r="G1378">
            <v>-1.0533410170949999</v>
          </cell>
          <cell r="H1378">
            <v>-23.439238623760001</v>
          </cell>
        </row>
        <row r="1379">
          <cell r="B1379" t="str">
            <v>BAS4_NORFRC</v>
          </cell>
          <cell r="C1379">
            <v>-1.4720821157539999E-3</v>
          </cell>
          <cell r="D1379">
            <v>-0.86986527908279998</v>
          </cell>
          <cell r="E1379">
            <v>0.26807215496730002</v>
          </cell>
          <cell r="F1379">
            <v>-0.37630862893270001</v>
          </cell>
          <cell r="G1379">
            <v>-0.86986527908279998</v>
          </cell>
          <cell r="H1379">
            <v>3416.6471011899998</v>
          </cell>
        </row>
        <row r="1380">
          <cell r="B1380" t="str">
            <v>BAS4_ROLMOM</v>
          </cell>
          <cell r="C1380">
            <v>-0.27495502334560001</v>
          </cell>
          <cell r="D1380">
            <v>1.4845806946670001E-2</v>
          </cell>
          <cell r="E1380">
            <v>-0.1983275909867</v>
          </cell>
          <cell r="F1380">
            <v>-0.29589093312409998</v>
          </cell>
          <cell r="G1380">
            <v>1.4845806946670001E-2</v>
          </cell>
          <cell r="H1380">
            <v>-65.074267623490002</v>
          </cell>
        </row>
        <row r="1381">
          <cell r="B1381" t="str">
            <v>BAS4_PITMOM</v>
          </cell>
          <cell r="C1381">
            <v>-0.35729924778470001</v>
          </cell>
          <cell r="D1381">
            <v>-2.4469309704960001</v>
          </cell>
          <cell r="E1381">
            <v>-1.156297381353</v>
          </cell>
          <cell r="F1381">
            <v>0</v>
          </cell>
          <cell r="G1381">
            <v>-2.4469309704960001</v>
          </cell>
          <cell r="H1381">
            <v>-2074.2964160800002</v>
          </cell>
        </row>
        <row r="1382">
          <cell r="B1382" t="str">
            <v>BAS4_YAWMOM</v>
          </cell>
          <cell r="C1382">
            <v>-4.7434095554860001E-2</v>
          </cell>
          <cell r="D1382">
            <v>-3.1714301244400001</v>
          </cell>
          <cell r="E1382">
            <v>0.49450073541489997</v>
          </cell>
          <cell r="F1382">
            <v>0.31181018843710001</v>
          </cell>
          <cell r="G1382">
            <v>-3.1714301244400001</v>
          </cell>
          <cell r="H1382">
            <v>283.872831991</v>
          </cell>
        </row>
        <row r="1383">
          <cell r="B1383" t="str">
            <v>BASP_WEIGHTC</v>
          </cell>
          <cell r="C1383">
            <v>365.43350072240003</v>
          </cell>
          <cell r="D1383">
            <v>365.43350072240003</v>
          </cell>
          <cell r="E1383">
            <v>365.43350072240003</v>
          </cell>
          <cell r="F1383">
            <v>365.00856129279998</v>
          </cell>
          <cell r="G1383">
            <v>365.43350072240003</v>
          </cell>
          <cell r="H1383">
            <v>365.00856129279998</v>
          </cell>
        </row>
        <row r="1384">
          <cell r="B1384" t="str">
            <v>BASP_CGXC</v>
          </cell>
          <cell r="C1384">
            <v>2.0292591709850001</v>
          </cell>
          <cell r="D1384">
            <v>2.0292591709850001</v>
          </cell>
          <cell r="E1384">
            <v>2.0292591709850001</v>
          </cell>
          <cell r="F1384">
            <v>2.140539965901</v>
          </cell>
          <cell r="G1384">
            <v>2.0292591709850001</v>
          </cell>
          <cell r="H1384">
            <v>2.140539965811</v>
          </cell>
        </row>
        <row r="1385">
          <cell r="B1385" t="str">
            <v>BASP_CGYC</v>
          </cell>
          <cell r="C1385">
            <v>2.7107051045450001E-2</v>
          </cell>
          <cell r="D1385">
            <v>2.7107051045450001E-2</v>
          </cell>
          <cell r="E1385">
            <v>2.7107051045450001E-2</v>
          </cell>
          <cell r="F1385">
            <v>3.0226523014890001E-2</v>
          </cell>
          <cell r="G1385">
            <v>2.7107051045450001E-2</v>
          </cell>
          <cell r="H1385">
            <v>3.0226523014890001E-2</v>
          </cell>
        </row>
        <row r="1386">
          <cell r="B1386" t="str">
            <v>BASP_CGZC</v>
          </cell>
          <cell r="C1386">
            <v>-0.45242502847630001</v>
          </cell>
          <cell r="D1386">
            <v>-0.45242502847630001</v>
          </cell>
          <cell r="E1386">
            <v>-0.45242502847630001</v>
          </cell>
          <cell r="F1386">
            <v>-0.45159642858120003</v>
          </cell>
          <cell r="G1386">
            <v>-0.45242502847630001</v>
          </cell>
          <cell r="H1386">
            <v>-0.45159642858839999</v>
          </cell>
        </row>
        <row r="1387">
          <cell r="B1387" t="str">
            <v>BASP_GRAVX</v>
          </cell>
          <cell r="C1387">
            <v>1.7042182211489999E-2</v>
          </cell>
          <cell r="D1387">
            <v>-8.0855984333290005E-5</v>
          </cell>
          <cell r="E1387">
            <v>0.25179293115009999</v>
          </cell>
          <cell r="F1387">
            <v>-9.245036958076E-2</v>
          </cell>
          <cell r="G1387">
            <v>-8.0855984333290005E-5</v>
          </cell>
          <cell r="H1387">
            <v>0.12548574480390001</v>
          </cell>
        </row>
        <row r="1388">
          <cell r="B1388" t="str">
            <v>BASP_GRAVY</v>
          </cell>
          <cell r="C1388">
            <v>1.124458088913E-4</v>
          </cell>
          <cell r="D1388">
            <v>1.0366595814819999E-5</v>
          </cell>
          <cell r="E1388">
            <v>2.943762310823E-4</v>
          </cell>
          <cell r="F1388">
            <v>-7.2091033238209993E-5</v>
          </cell>
          <cell r="G1388">
            <v>1.0366595814819999E-5</v>
          </cell>
          <cell r="H1388">
            <v>-4.136919158577E-4</v>
          </cell>
        </row>
        <row r="1389">
          <cell r="B1389" t="str">
            <v>BASP_GRAVZ</v>
          </cell>
          <cell r="C1389">
            <v>-0.99985476514409999</v>
          </cell>
          <cell r="D1389">
            <v>-0.99999999667740003</v>
          </cell>
          <cell r="E1389">
            <v>-0.96778108741879998</v>
          </cell>
          <cell r="F1389">
            <v>-0.9957172911862</v>
          </cell>
          <cell r="G1389">
            <v>-0.99999999667740003</v>
          </cell>
          <cell r="H1389">
            <v>-0.99209533650250004</v>
          </cell>
        </row>
        <row r="1390">
          <cell r="B1390" t="str">
            <v>BASP_G0X</v>
          </cell>
          <cell r="C1390">
            <v>1.7042182211489999E-2</v>
          </cell>
          <cell r="D1390">
            <v>-8.0855984333290005E-5</v>
          </cell>
          <cell r="E1390">
            <v>-8.0855984333290005E-5</v>
          </cell>
          <cell r="F1390">
            <v>-8.0855984333290005E-5</v>
          </cell>
          <cell r="G1390">
            <v>-8.0855984333290005E-5</v>
          </cell>
          <cell r="H1390">
            <v>-8.0855984333290005E-5</v>
          </cell>
        </row>
        <row r="1391">
          <cell r="B1391" t="str">
            <v>BASP_G0Y</v>
          </cell>
          <cell r="C1391">
            <v>1.124458088913E-4</v>
          </cell>
          <cell r="D1391">
            <v>1.0366595814819999E-5</v>
          </cell>
          <cell r="E1391">
            <v>1.0366595814819999E-5</v>
          </cell>
          <cell r="F1391">
            <v>1.0366595814819999E-5</v>
          </cell>
          <cell r="G1391">
            <v>1.0366595814819999E-5</v>
          </cell>
          <cell r="H1391">
            <v>1.0319173505570001E-5</v>
          </cell>
        </row>
        <row r="1392">
          <cell r="B1392" t="str">
            <v>BASP_G0Z</v>
          </cell>
          <cell r="C1392">
            <v>-0.99985476514409999</v>
          </cell>
          <cell r="D1392">
            <v>-0.99999999667740003</v>
          </cell>
          <cell r="E1392">
            <v>-0.99999999667740003</v>
          </cell>
          <cell r="F1392">
            <v>-0.99999999667740003</v>
          </cell>
          <cell r="G1392">
            <v>-0.99999999667740003</v>
          </cell>
          <cell r="H1392">
            <v>-0.99999999667789996</v>
          </cell>
        </row>
        <row r="1393">
          <cell r="B1393" t="str">
            <v>BASP_G1X</v>
          </cell>
          <cell r="C1393">
            <v>1.7042182211489999E-2</v>
          </cell>
          <cell r="D1393">
            <v>-8.0855984333290005E-5</v>
          </cell>
          <cell r="E1393">
            <v>0.25179293115009999</v>
          </cell>
          <cell r="F1393">
            <v>0.25179293115009999</v>
          </cell>
          <cell r="G1393">
            <v>-8.0855984333290005E-5</v>
          </cell>
          <cell r="H1393">
            <v>0.25179293115009999</v>
          </cell>
        </row>
        <row r="1394">
          <cell r="B1394" t="str">
            <v>BASP_G1Y</v>
          </cell>
          <cell r="C1394">
            <v>1.124458088913E-4</v>
          </cell>
          <cell r="D1394">
            <v>1.0366595814819999E-5</v>
          </cell>
          <cell r="E1394">
            <v>2.943762310823E-4</v>
          </cell>
          <cell r="F1394">
            <v>2.943762310823E-4</v>
          </cell>
          <cell r="G1394">
            <v>1.0366595814819999E-5</v>
          </cell>
          <cell r="H1394">
            <v>2.943762310823E-4</v>
          </cell>
        </row>
        <row r="1395">
          <cell r="B1395" t="str">
            <v>BASP_G1Z</v>
          </cell>
          <cell r="C1395">
            <v>-0.99985476514409999</v>
          </cell>
          <cell r="D1395">
            <v>-0.99999999667740003</v>
          </cell>
          <cell r="E1395">
            <v>-0.96778108741879998</v>
          </cell>
          <cell r="F1395">
            <v>-0.96778108741879998</v>
          </cell>
          <cell r="G1395">
            <v>-0.99999999667740003</v>
          </cell>
          <cell r="H1395">
            <v>-0.96778108741879998</v>
          </cell>
        </row>
        <row r="1396">
          <cell r="B1396" t="str">
            <v>BASP_G2X</v>
          </cell>
          <cell r="C1396">
            <v>1.7042182211489999E-2</v>
          </cell>
          <cell r="D1396">
            <v>-8.0855984333290005E-5</v>
          </cell>
          <cell r="E1396">
            <v>-8.0855984333290005E-5</v>
          </cell>
          <cell r="F1396">
            <v>-9.245036958076E-2</v>
          </cell>
          <cell r="G1396">
            <v>-8.0855984333290005E-5</v>
          </cell>
          <cell r="H1396">
            <v>-9.245036958076E-2</v>
          </cell>
        </row>
        <row r="1397">
          <cell r="B1397" t="str">
            <v>BASP_G2Y</v>
          </cell>
          <cell r="C1397">
            <v>1.124458088913E-4</v>
          </cell>
          <cell r="D1397">
            <v>1.0366595814819999E-5</v>
          </cell>
          <cell r="E1397">
            <v>1.0366595814819999E-5</v>
          </cell>
          <cell r="F1397">
            <v>-7.2091033238209993E-5</v>
          </cell>
          <cell r="G1397">
            <v>1.0366595814819999E-5</v>
          </cell>
          <cell r="H1397">
            <v>-7.2091033238209993E-5</v>
          </cell>
        </row>
        <row r="1398">
          <cell r="B1398" t="str">
            <v>BASP_G2Z</v>
          </cell>
          <cell r="C1398">
            <v>-0.99985476514409999</v>
          </cell>
          <cell r="D1398">
            <v>-0.99999999667740003</v>
          </cell>
          <cell r="E1398">
            <v>-0.99999999667740003</v>
          </cell>
          <cell r="F1398">
            <v>-0.9957172911862</v>
          </cell>
          <cell r="G1398">
            <v>-0.99999999667740003</v>
          </cell>
          <cell r="H1398">
            <v>-0.9957172911862</v>
          </cell>
        </row>
        <row r="1399">
          <cell r="B1399" t="str">
            <v>BASP_T1LOADA</v>
          </cell>
          <cell r="C1399">
            <v>-9.4429719833430004E-3</v>
          </cell>
          <cell r="D1399">
            <v>-2.0634177882759999</v>
          </cell>
          <cell r="E1399">
            <v>91.99030496572</v>
          </cell>
          <cell r="F1399">
            <v>91.99030496572</v>
          </cell>
          <cell r="G1399">
            <v>-2.0634177882759999</v>
          </cell>
          <cell r="H1399">
            <v>91.99030496572</v>
          </cell>
        </row>
        <row r="1400">
          <cell r="B1400" t="str">
            <v>BASP_T1LOADN</v>
          </cell>
          <cell r="C1400">
            <v>-1.4720821157539999E-3</v>
          </cell>
          <cell r="D1400">
            <v>-0.86986527908279998</v>
          </cell>
          <cell r="E1400">
            <v>12.04194095481</v>
          </cell>
          <cell r="F1400">
            <v>12.04194095481</v>
          </cell>
          <cell r="G1400">
            <v>-0.86986527908279998</v>
          </cell>
          <cell r="H1400">
            <v>12.04194095481</v>
          </cell>
        </row>
        <row r="1401">
          <cell r="B1401" t="str">
            <v>BASP_T1LOADP</v>
          </cell>
          <cell r="C1401">
            <v>-0.35729924778470001</v>
          </cell>
          <cell r="D1401">
            <v>-2.4469309704960001</v>
          </cell>
          <cell r="E1401">
            <v>-66.691139705639998</v>
          </cell>
          <cell r="F1401">
            <v>-66.691139705639998</v>
          </cell>
          <cell r="G1401">
            <v>-2.4469309704960001</v>
          </cell>
          <cell r="H1401">
            <v>-66.691139705639998</v>
          </cell>
        </row>
        <row r="1402">
          <cell r="B1402" t="str">
            <v>BASP_T1LOADR</v>
          </cell>
          <cell r="C1402">
            <v>-0.27495502334560001</v>
          </cell>
          <cell r="D1402">
            <v>1.4845806946670001E-2</v>
          </cell>
          <cell r="E1402">
            <v>-0.56443812495699996</v>
          </cell>
          <cell r="F1402">
            <v>-0.56443812495699996</v>
          </cell>
          <cell r="G1402">
            <v>1.4845806946670001E-2</v>
          </cell>
          <cell r="H1402">
            <v>-0.56443812495699996</v>
          </cell>
        </row>
        <row r="1403">
          <cell r="B1403" t="str">
            <v>BASP_T1LOADS</v>
          </cell>
          <cell r="C1403">
            <v>-5.064042478927E-2</v>
          </cell>
          <cell r="D1403">
            <v>-1.0533410170949999</v>
          </cell>
          <cell r="E1403">
            <v>7.0640182499990004E-2</v>
          </cell>
          <cell r="F1403">
            <v>7.0640182499990004E-2</v>
          </cell>
          <cell r="G1403">
            <v>-1.0533410170949999</v>
          </cell>
          <cell r="H1403">
            <v>7.0640182499990004E-2</v>
          </cell>
        </row>
        <row r="1404">
          <cell r="B1404" t="str">
            <v>BASP_T1LOADY</v>
          </cell>
          <cell r="C1404">
            <v>-4.7434095554860001E-2</v>
          </cell>
          <cell r="D1404">
            <v>-3.1714301244400001</v>
          </cell>
          <cell r="E1404">
            <v>2.778908300061</v>
          </cell>
          <cell r="F1404">
            <v>2.778908300061</v>
          </cell>
          <cell r="G1404">
            <v>-3.1714301244400001</v>
          </cell>
          <cell r="H1404">
            <v>2.778908300061</v>
          </cell>
        </row>
        <row r="1405">
          <cell r="B1405" t="str">
            <v>BASP_T2LOADA</v>
          </cell>
          <cell r="C1405">
            <v>-9.4429719833430004E-3</v>
          </cell>
          <cell r="D1405">
            <v>-2.0634177882759999</v>
          </cell>
          <cell r="E1405">
            <v>-2.0634177882759999</v>
          </cell>
          <cell r="F1405">
            <v>-33.661446968699998</v>
          </cell>
          <cell r="G1405">
            <v>-2.0634177882759999</v>
          </cell>
          <cell r="H1405">
            <v>-33.661446968699998</v>
          </cell>
        </row>
        <row r="1406">
          <cell r="B1406" t="str">
            <v>BASP_T2LOADN</v>
          </cell>
          <cell r="C1406">
            <v>-1.4720821157539999E-3</v>
          </cell>
          <cell r="D1406">
            <v>-0.86986527908279998</v>
          </cell>
          <cell r="E1406">
            <v>-0.86986527908279998</v>
          </cell>
          <cell r="F1406">
            <v>1.186915540844</v>
          </cell>
          <cell r="G1406">
            <v>-0.86986527908279998</v>
          </cell>
          <cell r="H1406">
            <v>1.186915540844</v>
          </cell>
        </row>
        <row r="1407">
          <cell r="B1407" t="str">
            <v>BASP_T2LOADP</v>
          </cell>
          <cell r="C1407">
            <v>-0.35729924778470001</v>
          </cell>
          <cell r="D1407">
            <v>-2.4469309704960001</v>
          </cell>
          <cell r="E1407">
            <v>-2.4469309704960001</v>
          </cell>
          <cell r="F1407">
            <v>11.879729306710001</v>
          </cell>
          <cell r="G1407">
            <v>-2.4469309704960001</v>
          </cell>
          <cell r="H1407">
            <v>11.879729306710001</v>
          </cell>
        </row>
        <row r="1408">
          <cell r="B1408" t="str">
            <v>BASP_T2LOADR</v>
          </cell>
          <cell r="C1408">
            <v>-0.27495502334560001</v>
          </cell>
          <cell r="D1408">
            <v>1.4845806946670001E-2</v>
          </cell>
          <cell r="E1408">
            <v>1.4845806946670001E-2</v>
          </cell>
          <cell r="F1408">
            <v>-0.32954973232939999</v>
          </cell>
          <cell r="G1408">
            <v>1.4845806946670001E-2</v>
          </cell>
          <cell r="H1408">
            <v>-0.32954973232939999</v>
          </cell>
        </row>
        <row r="1409">
          <cell r="B1409" t="str">
            <v>BASP_T2LOADS</v>
          </cell>
          <cell r="C1409">
            <v>-5.064042478927E-2</v>
          </cell>
          <cell r="D1409">
            <v>-1.0533410170949999</v>
          </cell>
          <cell r="E1409">
            <v>-1.0533410170949999</v>
          </cell>
          <cell r="F1409">
            <v>2.6842396005270001E-2</v>
          </cell>
          <cell r="G1409">
            <v>-1.0533410170949999</v>
          </cell>
          <cell r="H1409">
            <v>2.6842396005270001E-2</v>
          </cell>
        </row>
        <row r="1410">
          <cell r="B1410" t="str">
            <v>BASP_T2LOADY</v>
          </cell>
          <cell r="C1410">
            <v>-4.7434095554860001E-2</v>
          </cell>
          <cell r="D1410">
            <v>-3.1714301244400001</v>
          </cell>
          <cell r="E1410">
            <v>-3.1714301244400001</v>
          </cell>
          <cell r="F1410">
            <v>-0.64287166668210005</v>
          </cell>
          <cell r="G1410">
            <v>-3.1714301244400001</v>
          </cell>
          <cell r="H1410">
            <v>-0.64287166668210005</v>
          </cell>
        </row>
        <row r="1411">
          <cell r="B1411" t="str">
            <v>BASP_AXITCORR</v>
          </cell>
          <cell r="C1411">
            <v>0</v>
          </cell>
          <cell r="D1411">
            <v>0</v>
          </cell>
          <cell r="E1411">
            <v>92.043119772739999</v>
          </cell>
          <cell r="F1411">
            <v>-33.715663265140002</v>
          </cell>
          <cell r="G1411">
            <v>0</v>
          </cell>
          <cell r="H1411">
            <v>45.832884300140002</v>
          </cell>
        </row>
        <row r="1412">
          <cell r="B1412" t="str">
            <v>BASP_SIDTCORR</v>
          </cell>
          <cell r="C1412">
            <v>0</v>
          </cell>
          <cell r="D1412">
            <v>0</v>
          </cell>
          <cell r="E1412">
            <v>0.1037866352547</v>
          </cell>
          <cell r="F1412">
            <v>-3.0097740548260001E-2</v>
          </cell>
          <cell r="G1412">
            <v>0</v>
          </cell>
          <cell r="H1412">
            <v>-0.15476767770069999</v>
          </cell>
        </row>
        <row r="1413">
          <cell r="B1413" t="str">
            <v>BASP_NORTCORR</v>
          </cell>
          <cell r="C1413">
            <v>0</v>
          </cell>
          <cell r="D1413">
            <v>0</v>
          </cell>
          <cell r="E1413">
            <v>11.773868799840001</v>
          </cell>
          <cell r="F1413">
            <v>1.563224169777</v>
          </cell>
          <cell r="G1413">
            <v>0</v>
          </cell>
          <cell r="H1413">
            <v>2.885268638136</v>
          </cell>
        </row>
        <row r="1414">
          <cell r="B1414" t="str">
            <v>BASP_ROLTCORR</v>
          </cell>
          <cell r="C1414">
            <v>0</v>
          </cell>
          <cell r="D1414">
            <v>0</v>
          </cell>
          <cell r="E1414">
            <v>-0.36611053397030002</v>
          </cell>
          <cell r="F1414">
            <v>-3.3658799205230003E-2</v>
          </cell>
          <cell r="G1414">
            <v>0</v>
          </cell>
          <cell r="H1414">
            <v>-1.7319108384219999E-2</v>
          </cell>
        </row>
        <row r="1415">
          <cell r="B1415" t="str">
            <v>BASP_PITTCORR</v>
          </cell>
          <cell r="C1415">
            <v>0</v>
          </cell>
          <cell r="D1415">
            <v>0</v>
          </cell>
          <cell r="E1415">
            <v>-65.534842324280007</v>
          </cell>
          <cell r="F1415">
            <v>11.879729306710001</v>
          </cell>
          <cell r="G1415">
            <v>0</v>
          </cell>
          <cell r="H1415">
            <v>-26.873999693879998</v>
          </cell>
        </row>
        <row r="1416">
          <cell r="B1416" t="str">
            <v>BASP_YAWTCORR</v>
          </cell>
          <cell r="C1416">
            <v>0</v>
          </cell>
          <cell r="D1416">
            <v>0</v>
          </cell>
          <cell r="E1416">
            <v>2.284407564646</v>
          </cell>
          <cell r="F1416">
            <v>-0.95468185511920001</v>
          </cell>
          <cell r="G1416">
            <v>0</v>
          </cell>
          <cell r="H1416">
            <v>1.7166551316709999</v>
          </cell>
        </row>
        <row r="1417">
          <cell r="B1417" t="str">
            <v>BASP_AXIFRC</v>
          </cell>
          <cell r="C1417">
            <v>-9.4429719833430004E-3</v>
          </cell>
          <cell r="D1417">
            <v>-2.0634177882759999</v>
          </cell>
          <cell r="E1417">
            <v>-5.2814807018150001E-2</v>
          </cell>
          <cell r="F1417">
            <v>5.4216296439799999E-2</v>
          </cell>
          <cell r="G1417">
            <v>-2.0634177882759999</v>
          </cell>
          <cell r="H1417">
            <v>11.50923835645</v>
          </cell>
        </row>
        <row r="1418">
          <cell r="B1418" t="str">
            <v>BASP_SIDFRC</v>
          </cell>
          <cell r="C1418">
            <v>-5.064042478927E-2</v>
          </cell>
          <cell r="D1418">
            <v>-1.0533410170949999</v>
          </cell>
          <cell r="E1418">
            <v>-3.3146452754720002E-2</v>
          </cell>
          <cell r="F1418">
            <v>5.6940136553530002E-2</v>
          </cell>
          <cell r="G1418">
            <v>-1.0533410170949999</v>
          </cell>
          <cell r="H1418">
            <v>-23.439238623760001</v>
          </cell>
        </row>
        <row r="1419">
          <cell r="B1419" t="str">
            <v>BASP_NORFRC</v>
          </cell>
          <cell r="C1419">
            <v>-1.4720821157539999E-3</v>
          </cell>
          <cell r="D1419">
            <v>-0.86986527908279998</v>
          </cell>
          <cell r="E1419">
            <v>0.26807215496730002</v>
          </cell>
          <cell r="F1419">
            <v>-0.37630862893270001</v>
          </cell>
          <cell r="G1419">
            <v>-0.86986527908279998</v>
          </cell>
          <cell r="H1419">
            <v>3416.6471011899998</v>
          </cell>
        </row>
        <row r="1420">
          <cell r="B1420" t="str">
            <v>BASP_ROLMOM</v>
          </cell>
          <cell r="C1420">
            <v>-0.27495502334560001</v>
          </cell>
          <cell r="D1420">
            <v>1.4845806946670001E-2</v>
          </cell>
          <cell r="E1420">
            <v>-0.1983275909867</v>
          </cell>
          <cell r="F1420">
            <v>-0.29589093312409998</v>
          </cell>
          <cell r="G1420">
            <v>1.4845806946670001E-2</v>
          </cell>
          <cell r="H1420">
            <v>-65.074267623490002</v>
          </cell>
        </row>
        <row r="1421">
          <cell r="B1421" t="str">
            <v>BASP_PITMOM</v>
          </cell>
          <cell r="C1421">
            <v>-0.35729924778470001</v>
          </cell>
          <cell r="D1421">
            <v>-2.4469309704960001</v>
          </cell>
          <cell r="E1421">
            <v>-1.156297381353</v>
          </cell>
          <cell r="F1421">
            <v>0</v>
          </cell>
          <cell r="G1421">
            <v>-2.4469309704960001</v>
          </cell>
          <cell r="H1421">
            <v>-2074.2964160800002</v>
          </cell>
        </row>
        <row r="1422">
          <cell r="B1422" t="str">
            <v>BASP_YAWMOM</v>
          </cell>
          <cell r="C1422">
            <v>-4.7434095554860001E-2</v>
          </cell>
          <cell r="D1422">
            <v>-3.1714301244400001</v>
          </cell>
          <cell r="E1422">
            <v>0.49450073541489997</v>
          </cell>
          <cell r="F1422">
            <v>0.31181018843710001</v>
          </cell>
          <cell r="G1422">
            <v>-3.1714301244400001</v>
          </cell>
          <cell r="H1422">
            <v>283.872831991</v>
          </cell>
        </row>
        <row r="1423">
          <cell r="B1423" t="str">
            <v>TBAL1</v>
          </cell>
          <cell r="C1423">
            <v>63.2067199707</v>
          </cell>
          <cell r="D1423">
            <v>74.631271438599995</v>
          </cell>
          <cell r="E1423">
            <v>74.598207740779998</v>
          </cell>
          <cell r="F1423">
            <v>74.57836952209</v>
          </cell>
          <cell r="G1423">
            <v>74.631271438599995</v>
          </cell>
          <cell r="H1423">
            <v>66.709209442139993</v>
          </cell>
        </row>
        <row r="1424">
          <cell r="B1424" t="str">
            <v>TBAL2</v>
          </cell>
          <cell r="C1424">
            <v>63.105618286130003</v>
          </cell>
          <cell r="D1424">
            <v>75.504153060909999</v>
          </cell>
          <cell r="E1424">
            <v>75.504153060909999</v>
          </cell>
          <cell r="F1424">
            <v>75.504153060909999</v>
          </cell>
          <cell r="G1424">
            <v>75.504153060909999</v>
          </cell>
          <cell r="H1424">
            <v>70.941362762449998</v>
          </cell>
        </row>
        <row r="1425">
          <cell r="B1425" t="str">
            <v>TBAL3</v>
          </cell>
          <cell r="C1425">
            <v>63.543725585940003</v>
          </cell>
          <cell r="D1425">
            <v>75.927368392939997</v>
          </cell>
          <cell r="E1425">
            <v>75.940593872069996</v>
          </cell>
          <cell r="F1425">
            <v>75.967044830320006</v>
          </cell>
          <cell r="G1425">
            <v>75.927368392939997</v>
          </cell>
          <cell r="H1425">
            <v>69.155923080440004</v>
          </cell>
        </row>
        <row r="1426">
          <cell r="B1426" t="str">
            <v>TBAL4</v>
          </cell>
          <cell r="C1426">
            <v>63.948132324219998</v>
          </cell>
          <cell r="D1426">
            <v>75.438025665279994</v>
          </cell>
          <cell r="E1426">
            <v>75.431412925719997</v>
          </cell>
          <cell r="F1426">
            <v>75.431412925719997</v>
          </cell>
          <cell r="G1426">
            <v>75.438025665279994</v>
          </cell>
          <cell r="H1426">
            <v>66.735660400390003</v>
          </cell>
        </row>
        <row r="1427">
          <cell r="B1427" t="str">
            <v>FCS_CLARK_INLET_PRESS</v>
          </cell>
          <cell r="C1427">
            <v>14.855612945560001</v>
          </cell>
          <cell r="D1427">
            <v>7.3139778137210003</v>
          </cell>
          <cell r="E1427">
            <v>7.3274286270140001</v>
          </cell>
          <cell r="F1427">
            <v>7.3213146209720001</v>
          </cell>
          <cell r="G1427">
            <v>7.3139778137210003</v>
          </cell>
          <cell r="H1427">
            <v>6.9067840576170001</v>
          </cell>
        </row>
        <row r="1428">
          <cell r="B1428" t="str">
            <v>FCS_CLARK_SCFM</v>
          </cell>
          <cell r="C1428">
            <v>0</v>
          </cell>
          <cell r="D1428">
            <v>41883.30078125</v>
          </cell>
          <cell r="E1428">
            <v>41883.30078125</v>
          </cell>
          <cell r="F1428">
            <v>41883.30078125</v>
          </cell>
          <cell r="G1428">
            <v>41883.30078125</v>
          </cell>
          <cell r="H1428">
            <v>39220.19921875</v>
          </cell>
        </row>
        <row r="1429">
          <cell r="B1429" t="str">
            <v>FCS_CLARK_HUM</v>
          </cell>
          <cell r="C1429">
            <v>65.107482910160002</v>
          </cell>
          <cell r="D1429">
            <v>64.496154785160002</v>
          </cell>
          <cell r="E1429">
            <v>64.496154785160002</v>
          </cell>
          <cell r="F1429">
            <v>64.496154785160002</v>
          </cell>
          <cell r="G1429">
            <v>64.496154785160002</v>
          </cell>
          <cell r="H1429">
            <v>64.496154785160002</v>
          </cell>
        </row>
        <row r="1430">
          <cell r="B1430" t="str">
            <v>FCS_CLARK_ANTISURGE_POS</v>
          </cell>
          <cell r="C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</row>
        <row r="1431">
          <cell r="B1431" t="str">
            <v>FCS_MHI_HUM</v>
          </cell>
          <cell r="C1431">
            <v>71.2890625</v>
          </cell>
          <cell r="D1431">
            <v>74.493347167970001</v>
          </cell>
          <cell r="E1431">
            <v>74.493347167970001</v>
          </cell>
          <cell r="F1431">
            <v>74.493347167970001</v>
          </cell>
          <cell r="G1431">
            <v>74.493347167970001</v>
          </cell>
          <cell r="H1431">
            <v>75.561462402339998</v>
          </cell>
        </row>
        <row r="1432">
          <cell r="B1432" t="str">
            <v>FCS_FULLER_SCFM</v>
          </cell>
          <cell r="C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</row>
        <row r="1433">
          <cell r="B1433" t="str">
            <v>FCS_CC_MODE</v>
          </cell>
          <cell r="C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</row>
        <row r="1434">
          <cell r="B1434" t="str">
            <v>FCS_OCPE_ON</v>
          </cell>
          <cell r="C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</row>
        <row r="1435">
          <cell r="B1435" t="str">
            <v>FCS_SERVICE_CLARK</v>
          </cell>
          <cell r="C1435">
            <v>0</v>
          </cell>
          <cell r="D1435">
            <v>1</v>
          </cell>
          <cell r="E1435">
            <v>1</v>
          </cell>
          <cell r="F1435">
            <v>1</v>
          </cell>
          <cell r="G1435">
            <v>1</v>
          </cell>
          <cell r="H1435">
            <v>1</v>
          </cell>
        </row>
        <row r="1436">
          <cell r="B1436" t="str">
            <v>FCS_MUA_HEADER_PRESSURE</v>
          </cell>
          <cell r="C1436">
            <v>0.92733383178710005</v>
          </cell>
          <cell r="D1436">
            <v>132.84805297849999</v>
          </cell>
          <cell r="E1436">
            <v>132.364881897</v>
          </cell>
          <cell r="F1436">
            <v>131.6864898682</v>
          </cell>
          <cell r="G1436">
            <v>132.84805297849999</v>
          </cell>
          <cell r="H1436">
            <v>124.0631103516</v>
          </cell>
        </row>
        <row r="1437">
          <cell r="B1437" t="str">
            <v>FCS_V5041A_CMD</v>
          </cell>
          <cell r="C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</row>
        <row r="1438">
          <cell r="B1438" t="str">
            <v>FCS_V5041A_CLOSED</v>
          </cell>
          <cell r="C1438">
            <v>1</v>
          </cell>
          <cell r="D1438">
            <v>1</v>
          </cell>
          <cell r="E1438">
            <v>1</v>
          </cell>
          <cell r="F1438">
            <v>1</v>
          </cell>
          <cell r="G1438">
            <v>1</v>
          </cell>
          <cell r="H1438">
            <v>1</v>
          </cell>
        </row>
        <row r="1439">
          <cell r="B1439" t="str">
            <v>FCS_V1020A_CMD</v>
          </cell>
          <cell r="C1439">
            <v>-6.8359373835850002E-4</v>
          </cell>
          <cell r="D1439">
            <v>12.35334644318</v>
          </cell>
          <cell r="E1439">
            <v>-6.5612790640440005E-4</v>
          </cell>
          <cell r="F1439">
            <v>27.342105865480001</v>
          </cell>
          <cell r="G1439">
            <v>12.35334644318</v>
          </cell>
          <cell r="H1439">
            <v>-6.0391426086429999E-4</v>
          </cell>
        </row>
        <row r="1440">
          <cell r="B1440" t="str">
            <v>FCS_V1020A_POS</v>
          </cell>
          <cell r="C1440">
            <v>-1.2220916748049999</v>
          </cell>
          <cell r="D1440">
            <v>-1.084604072571</v>
          </cell>
          <cell r="E1440">
            <v>-1.1334892272949999</v>
          </cell>
          <cell r="F1440">
            <v>-0.4582668304443</v>
          </cell>
          <cell r="G1440">
            <v>-1.084604072571</v>
          </cell>
          <cell r="H1440">
            <v>-1.191539764404</v>
          </cell>
        </row>
        <row r="1441">
          <cell r="B1441" t="str">
            <v>FCS_V1005_CMD</v>
          </cell>
          <cell r="C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50</v>
          </cell>
        </row>
        <row r="1442">
          <cell r="B1442" t="str">
            <v>FCS_V1005_POS</v>
          </cell>
          <cell r="C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</row>
        <row r="1443">
          <cell r="B1443" t="str">
            <v>FCS_VACUUMSPH_VACUUM</v>
          </cell>
          <cell r="C1443">
            <v>14.91204071045</v>
          </cell>
          <cell r="D1443">
            <v>7.2968649864200001</v>
          </cell>
          <cell r="E1443">
            <v>7.3261537551879998</v>
          </cell>
          <cell r="F1443">
            <v>7.3298148155209999</v>
          </cell>
          <cell r="G1443">
            <v>7.2968649864200001</v>
          </cell>
          <cell r="H1443">
            <v>6.6012482643129999</v>
          </cell>
        </row>
        <row r="1444">
          <cell r="B1444" t="str">
            <v>FCS_V1010_OPEN</v>
          </cell>
          <cell r="C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</row>
        <row r="1445">
          <cell r="B1445" t="str">
            <v>FCS_V1010_CLOSED</v>
          </cell>
          <cell r="C1445">
            <v>1</v>
          </cell>
          <cell r="D1445">
            <v>1</v>
          </cell>
          <cell r="E1445">
            <v>1</v>
          </cell>
          <cell r="F1445">
            <v>1</v>
          </cell>
          <cell r="G1445">
            <v>1</v>
          </cell>
          <cell r="H1445">
            <v>1</v>
          </cell>
        </row>
        <row r="1446">
          <cell r="B1446" t="str">
            <v>FCS_V1007_CMD</v>
          </cell>
          <cell r="C1446">
            <v>-4.8828125727600003E-5</v>
          </cell>
          <cell r="D1446">
            <v>0.46944909095760001</v>
          </cell>
          <cell r="E1446">
            <v>2.382177591324</v>
          </cell>
          <cell r="F1446">
            <v>-7.0199965557549994E-5</v>
          </cell>
          <cell r="G1446">
            <v>0.46944909095760001</v>
          </cell>
          <cell r="H1446">
            <v>41.188683319090003</v>
          </cell>
        </row>
        <row r="1447">
          <cell r="B1447" t="str">
            <v>FCS_V1007_POS</v>
          </cell>
          <cell r="C1447">
            <v>2.1931686401369999</v>
          </cell>
          <cell r="D1447">
            <v>7.7628917694090003</v>
          </cell>
          <cell r="E1447">
            <v>7.7934932708740003</v>
          </cell>
          <cell r="F1447">
            <v>7.7690120697019998</v>
          </cell>
          <cell r="G1447">
            <v>7.7628917694090003</v>
          </cell>
          <cell r="H1447">
            <v>45.208576965330003</v>
          </cell>
        </row>
        <row r="1448">
          <cell r="B1448" t="str">
            <v>FCS_V5003_CMD</v>
          </cell>
          <cell r="C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</row>
        <row r="1449">
          <cell r="B1449" t="str">
            <v>FCS_V5003_CLOSED</v>
          </cell>
          <cell r="C1449">
            <v>1</v>
          </cell>
          <cell r="D1449">
            <v>1</v>
          </cell>
          <cell r="E1449">
            <v>1</v>
          </cell>
          <cell r="F1449">
            <v>1</v>
          </cell>
          <cell r="G1449">
            <v>1</v>
          </cell>
          <cell r="H1449">
            <v>1</v>
          </cell>
        </row>
        <row r="1450">
          <cell r="B1450" t="str">
            <v>FCS_V1020B_CMD</v>
          </cell>
          <cell r="C1450">
            <v>-4.9743650015439996E-4</v>
          </cell>
          <cell r="D1450">
            <v>6.272665405273</v>
          </cell>
          <cell r="E1450">
            <v>33.047660827640001</v>
          </cell>
          <cell r="F1450">
            <v>-4.8080443521030002E-4</v>
          </cell>
          <cell r="G1450">
            <v>6.272665405273</v>
          </cell>
          <cell r="H1450">
            <v>-6.9046020507809995E-4</v>
          </cell>
        </row>
        <row r="1451">
          <cell r="B1451" t="str">
            <v>FCS_V1020B_POS</v>
          </cell>
          <cell r="C1451">
            <v>1.6664676666260001</v>
          </cell>
          <cell r="D1451">
            <v>28.249561309810002</v>
          </cell>
          <cell r="E1451">
            <v>28.387154388430002</v>
          </cell>
          <cell r="F1451">
            <v>27.081546783450001</v>
          </cell>
          <cell r="G1451">
            <v>28.249561309810002</v>
          </cell>
          <cell r="H1451">
            <v>1.825466537476</v>
          </cell>
        </row>
        <row r="1452">
          <cell r="B1452" t="str">
            <v>FCS_BUSSENG</v>
          </cell>
          <cell r="C1452">
            <v>0</v>
          </cell>
          <cell r="D1452">
            <v>316.21576232910002</v>
          </cell>
          <cell r="E1452">
            <v>316.62920837399997</v>
          </cell>
          <cell r="F1452">
            <v>317.21101074220002</v>
          </cell>
          <cell r="G1452">
            <v>316.21576232910002</v>
          </cell>
          <cell r="H1452">
            <v>368.48098754879999</v>
          </cell>
        </row>
        <row r="1453">
          <cell r="B1453" t="str">
            <v>FCS_BUSSPWR</v>
          </cell>
          <cell r="C1453">
            <v>3.8614079356189997E-2</v>
          </cell>
          <cell r="D1453">
            <v>18.846161079409999</v>
          </cell>
          <cell r="E1453">
            <v>18.795091629030001</v>
          </cell>
          <cell r="F1453">
            <v>18.81875839233</v>
          </cell>
          <cell r="G1453">
            <v>18.846161079409999</v>
          </cell>
          <cell r="H1453">
            <v>71.959201049800001</v>
          </cell>
        </row>
        <row r="1454">
          <cell r="B1454" t="str">
            <v>FCS_M1_POWER</v>
          </cell>
          <cell r="C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32.279999542239999</v>
          </cell>
        </row>
        <row r="1455">
          <cell r="B1455" t="str">
            <v>FCS_M2_POWER</v>
          </cell>
          <cell r="C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32.20000076294</v>
          </cell>
        </row>
        <row r="1456">
          <cell r="B1456" t="str">
            <v>FCS_M3_POWER</v>
          </cell>
          <cell r="C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</row>
        <row r="1457">
          <cell r="B1457" t="str">
            <v>FCS_M4_POWER</v>
          </cell>
          <cell r="C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</row>
        <row r="1458">
          <cell r="B1458" t="str">
            <v>FCS_MD_POWER</v>
          </cell>
          <cell r="C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64.59999847412</v>
          </cell>
        </row>
        <row r="1459">
          <cell r="B1459" t="str">
            <v>FCS_M1_LR_POS</v>
          </cell>
          <cell r="C1459">
            <v>99.699996948239999</v>
          </cell>
          <cell r="D1459">
            <v>99.699996948239999</v>
          </cell>
          <cell r="E1459">
            <v>99.699996948239999</v>
          </cell>
          <cell r="F1459">
            <v>99.699996948239999</v>
          </cell>
          <cell r="G1459">
            <v>99.699996948239999</v>
          </cell>
          <cell r="H1459">
            <v>9.1000003814700001</v>
          </cell>
        </row>
        <row r="1460">
          <cell r="B1460" t="str">
            <v>FCS_M2_LR_POS</v>
          </cell>
          <cell r="C1460">
            <v>99.59999847412</v>
          </cell>
          <cell r="D1460">
            <v>99.699996948239999</v>
          </cell>
          <cell r="E1460">
            <v>99.699996948239999</v>
          </cell>
          <cell r="F1460">
            <v>99.699996948239999</v>
          </cell>
          <cell r="G1460">
            <v>99.699996948239999</v>
          </cell>
          <cell r="H1460">
            <v>8.8000001907350001</v>
          </cell>
        </row>
        <row r="1461">
          <cell r="B1461" t="str">
            <v>FCS_M3_LR_POS</v>
          </cell>
          <cell r="C1461">
            <v>99.90000152588</v>
          </cell>
          <cell r="D1461">
            <v>99.800003051760001</v>
          </cell>
          <cell r="E1461">
            <v>99.800003051760001</v>
          </cell>
          <cell r="F1461">
            <v>99.800003051760001</v>
          </cell>
          <cell r="G1461">
            <v>99.800003051760001</v>
          </cell>
          <cell r="H1461">
            <v>30.60000038147</v>
          </cell>
        </row>
        <row r="1462">
          <cell r="B1462" t="str">
            <v>FCS_M4_LR_POS</v>
          </cell>
          <cell r="C1462">
            <v>100.1999969482</v>
          </cell>
          <cell r="D1462">
            <v>100.0999984741</v>
          </cell>
          <cell r="E1462">
            <v>100.0999984741</v>
          </cell>
          <cell r="F1462">
            <v>100.0999984741</v>
          </cell>
          <cell r="G1462">
            <v>100.0999984741</v>
          </cell>
          <cell r="H1462">
            <v>30.60000038147</v>
          </cell>
        </row>
        <row r="1463">
          <cell r="B1463" t="str">
            <v>FCS_DB_ON</v>
          </cell>
          <cell r="C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1</v>
          </cell>
        </row>
        <row r="1464">
          <cell r="B1464" t="str">
            <v>FCS_DB_CURRENT</v>
          </cell>
          <cell r="C1464">
            <v>-4</v>
          </cell>
          <cell r="D1464">
            <v>-4.3</v>
          </cell>
          <cell r="E1464">
            <v>-5.0999999999999996</v>
          </cell>
          <cell r="F1464">
            <v>-3.2</v>
          </cell>
          <cell r="G1464">
            <v>-4.3</v>
          </cell>
          <cell r="H1464">
            <v>4.4000000000000004</v>
          </cell>
        </row>
        <row r="1465">
          <cell r="B1465" t="str">
            <v>FCS_COMP_INLET</v>
          </cell>
          <cell r="C1465">
            <v>2152.0727539059999</v>
          </cell>
          <cell r="D1465">
            <v>2223.9848632809999</v>
          </cell>
          <cell r="E1465">
            <v>2223.8564453119998</v>
          </cell>
          <cell r="F1465">
            <v>2222.9575195309999</v>
          </cell>
          <cell r="G1465">
            <v>2223.9848632809999</v>
          </cell>
          <cell r="H1465">
            <v>2304.8859863279999</v>
          </cell>
        </row>
        <row r="1466">
          <cell r="B1466" t="str">
            <v>FCS_COMP_EXIT</v>
          </cell>
          <cell r="C1466">
            <v>2138.7104492190001</v>
          </cell>
          <cell r="D1466">
            <v>2208.2526855470001</v>
          </cell>
          <cell r="E1466">
            <v>2208.0788330079999</v>
          </cell>
          <cell r="F1466">
            <v>2206.5141601559999</v>
          </cell>
          <cell r="G1466">
            <v>2208.2526855470001</v>
          </cell>
          <cell r="H1466">
            <v>2644.9761230469999</v>
          </cell>
        </row>
        <row r="1467">
          <cell r="B1467" t="str">
            <v>FCS_COMP_RATIO</v>
          </cell>
          <cell r="C1467">
            <v>0.99306399822239999</v>
          </cell>
          <cell r="D1467">
            <v>0.99278017282490005</v>
          </cell>
          <cell r="E1467">
            <v>0.99290527105329995</v>
          </cell>
          <cell r="F1467">
            <v>0.99292612075810005</v>
          </cell>
          <cell r="G1467">
            <v>0.99278017282490005</v>
          </cell>
          <cell r="H1467">
            <v>1.147702717781</v>
          </cell>
        </row>
        <row r="1468">
          <cell r="B1468" t="str">
            <v>FCS_MD_DRIVE_SPEED</v>
          </cell>
          <cell r="C1468">
            <v>1.0559999942780001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589.92000732420001</v>
          </cell>
        </row>
        <row r="1469">
          <cell r="B1469" t="str">
            <v>FCS_MD_RPM_SPC</v>
          </cell>
          <cell r="C1469">
            <v>310</v>
          </cell>
          <cell r="D1469">
            <v>310</v>
          </cell>
          <cell r="E1469">
            <v>310</v>
          </cell>
          <cell r="F1469">
            <v>310</v>
          </cell>
          <cell r="G1469">
            <v>310</v>
          </cell>
          <cell r="H1469">
            <v>590</v>
          </cell>
        </row>
        <row r="1470">
          <cell r="B1470" t="str">
            <v>FCS_IGV_TR_ANGLE</v>
          </cell>
          <cell r="C1470">
            <v>-7.5280003547670002</v>
          </cell>
          <cell r="D1470">
            <v>18.968600654599999</v>
          </cell>
          <cell r="E1470">
            <v>18.967000961299998</v>
          </cell>
          <cell r="F1470">
            <v>18.98800086975</v>
          </cell>
          <cell r="G1470">
            <v>18.968600654599999</v>
          </cell>
          <cell r="H1470">
            <v>11.12060031891</v>
          </cell>
        </row>
        <row r="1471">
          <cell r="B1471" t="str">
            <v>FCS_IGV_BR_ANGLE</v>
          </cell>
          <cell r="C1471">
            <v>-7.1280002593990002</v>
          </cell>
          <cell r="D1471">
            <v>19.390600967409998</v>
          </cell>
          <cell r="E1471">
            <v>19.390001297000001</v>
          </cell>
          <cell r="F1471">
            <v>19.401600265500001</v>
          </cell>
          <cell r="G1471">
            <v>19.390600967409998</v>
          </cell>
          <cell r="H1471">
            <v>11.526400375370001</v>
          </cell>
        </row>
        <row r="1472">
          <cell r="B1472" t="str">
            <v>FCS_FW_MACH_SP</v>
          </cell>
          <cell r="C1472">
            <v>1</v>
          </cell>
          <cell r="D1472">
            <v>1</v>
          </cell>
          <cell r="E1472">
            <v>1</v>
          </cell>
          <cell r="F1472">
            <v>1</v>
          </cell>
          <cell r="G1472">
            <v>1</v>
          </cell>
          <cell r="H1472">
            <v>1</v>
          </cell>
        </row>
        <row r="1473">
          <cell r="B1473" t="str">
            <v>FCS_FW_MACH_DIFF</v>
          </cell>
          <cell r="C1473">
            <v>4.0531158447270002E-5</v>
          </cell>
          <cell r="D1473">
            <v>0</v>
          </cell>
          <cell r="E1473">
            <v>2.1563994884490002E-2</v>
          </cell>
          <cell r="F1473">
            <v>1.9167995452880001E-2</v>
          </cell>
          <cell r="G1473">
            <v>0</v>
          </cell>
          <cell r="H1473">
            <v>0</v>
          </cell>
        </row>
        <row r="1474">
          <cell r="B1474" t="str">
            <v>FCS_FW_INCHES_DIFF</v>
          </cell>
          <cell r="C1474">
            <v>2.0000003278259999E-3</v>
          </cell>
          <cell r="D1474">
            <v>4.0000001899900004E-3</v>
          </cell>
          <cell r="E1474">
            <v>4.0000001899900004E-3</v>
          </cell>
          <cell r="F1474">
            <v>5.2000000607220001E-3</v>
          </cell>
          <cell r="G1474">
            <v>4.0000001899900004E-3</v>
          </cell>
          <cell r="H1474">
            <v>-4.0000006556510003E-4</v>
          </cell>
        </row>
        <row r="1475">
          <cell r="B1475" t="str">
            <v>FCS_FW_NMACH</v>
          </cell>
          <cell r="C1475">
            <v>1.0601314306259999</v>
          </cell>
          <cell r="D1475">
            <v>1</v>
          </cell>
          <cell r="E1475">
            <v>1.0215639948840001</v>
          </cell>
          <cell r="F1475">
            <v>1.019167995453</v>
          </cell>
          <cell r="G1475">
            <v>1</v>
          </cell>
          <cell r="H1475">
            <v>1</v>
          </cell>
        </row>
        <row r="1476">
          <cell r="B1476" t="str">
            <v>FCS_FW_NUS_POS</v>
          </cell>
          <cell r="C1476">
            <v>1.200000010431E-2</v>
          </cell>
          <cell r="D1476">
            <v>6.0000002849849995E-4</v>
          </cell>
          <cell r="E1476">
            <v>0</v>
          </cell>
          <cell r="F1476">
            <v>-4.0000001899899998E-4</v>
          </cell>
          <cell r="G1476">
            <v>6.0000002849849995E-4</v>
          </cell>
          <cell r="H1476">
            <v>-1.400000043213E-2</v>
          </cell>
        </row>
        <row r="1477">
          <cell r="B1477" t="str">
            <v>FCS_FW_NMS_POS</v>
          </cell>
          <cell r="C1477">
            <v>9.1779334470630004E-3</v>
          </cell>
          <cell r="D1477">
            <v>9.1779334470630004E-3</v>
          </cell>
          <cell r="E1477">
            <v>9.1779334470630004E-3</v>
          </cell>
          <cell r="F1477">
            <v>9.1779334470630004E-3</v>
          </cell>
          <cell r="G1477">
            <v>9.1779334470630004E-3</v>
          </cell>
          <cell r="H1477">
            <v>9.1779334470630004E-3</v>
          </cell>
        </row>
        <row r="1478">
          <cell r="B1478" t="str">
            <v>FCS_FW_NDS_POS</v>
          </cell>
          <cell r="C1478">
            <v>1.836939645727E-6</v>
          </cell>
          <cell r="D1478">
            <v>1.836939645727E-6</v>
          </cell>
          <cell r="E1478">
            <v>1.836939645727E-6</v>
          </cell>
          <cell r="F1478">
            <v>1.836939645727E-6</v>
          </cell>
          <cell r="G1478">
            <v>1.836939645727E-6</v>
          </cell>
          <cell r="H1478">
            <v>1.9714923109860001E-4</v>
          </cell>
        </row>
        <row r="1479">
          <cell r="B1479" t="str">
            <v>FCS_FW_SMACH</v>
          </cell>
          <cell r="C1479">
            <v>1.060090899467</v>
          </cell>
          <cell r="D1479">
            <v>1</v>
          </cell>
          <cell r="E1479">
            <v>1</v>
          </cell>
          <cell r="F1479">
            <v>1</v>
          </cell>
          <cell r="G1479">
            <v>1</v>
          </cell>
          <cell r="H1479">
            <v>1</v>
          </cell>
        </row>
        <row r="1480">
          <cell r="B1480" t="str">
            <v>FCS_FW_SUS_POS</v>
          </cell>
          <cell r="C1480">
            <v>9.9999997764830002E-3</v>
          </cell>
          <cell r="D1480">
            <v>-4.0000001899900004E-3</v>
          </cell>
          <cell r="E1480">
            <v>-3.8000001804900001E-3</v>
          </cell>
          <cell r="F1480">
            <v>-4.0000001899900004E-3</v>
          </cell>
          <cell r="G1480">
            <v>-4.0000001899900004E-3</v>
          </cell>
          <cell r="H1480">
            <v>-1.200000010431E-2</v>
          </cell>
        </row>
        <row r="1481">
          <cell r="B1481" t="str">
            <v>FCS_FW_SMS_POS</v>
          </cell>
          <cell r="C1481">
            <v>9.5685580745340001E-3</v>
          </cell>
          <cell r="D1481">
            <v>9.5685580745340001E-3</v>
          </cell>
          <cell r="E1481">
            <v>9.5685580745340001E-3</v>
          </cell>
          <cell r="F1481">
            <v>9.5685580745340001E-3</v>
          </cell>
          <cell r="G1481">
            <v>9.5685580745340001E-3</v>
          </cell>
          <cell r="H1481">
            <v>9.5685580745340001E-3</v>
          </cell>
        </row>
        <row r="1482">
          <cell r="B1482" t="str">
            <v>FCS_FW_SDS_POS</v>
          </cell>
          <cell r="C1482">
            <v>1.836939645727E-6</v>
          </cell>
          <cell r="D1482">
            <v>1.836939645727E-6</v>
          </cell>
          <cell r="E1482">
            <v>1.836939645727E-6</v>
          </cell>
          <cell r="F1482">
            <v>1.836939645727E-6</v>
          </cell>
          <cell r="G1482">
            <v>1.836939645727E-6</v>
          </cell>
          <cell r="H1482">
            <v>1.836939645727E-6</v>
          </cell>
        </row>
        <row r="1483">
          <cell r="B1483" t="str">
            <v>FCS_DFLAP_POS</v>
          </cell>
          <cell r="C1483">
            <v>2.6008410453800002</v>
          </cell>
          <cell r="D1483">
            <v>2.6008410453800002</v>
          </cell>
          <cell r="E1483">
            <v>2.6008410453800002</v>
          </cell>
          <cell r="F1483">
            <v>2.6008410453800002</v>
          </cell>
          <cell r="G1483">
            <v>2.6008410453800002</v>
          </cell>
          <cell r="H1483">
            <v>2.6008410453800002</v>
          </cell>
        </row>
        <row r="1484">
          <cell r="B1484" t="str">
            <v>FCS_PT_C</v>
          </cell>
          <cell r="C1484">
            <v>2132.9899902339998</v>
          </cell>
          <cell r="D1484">
            <v>2200.546044922</v>
          </cell>
          <cell r="E1484">
            <v>2200.3060791019998</v>
          </cell>
          <cell r="F1484">
            <v>2200.4580078119998</v>
          </cell>
          <cell r="G1484">
            <v>2200.546044922</v>
          </cell>
          <cell r="H1484">
            <v>2482.547998047</v>
          </cell>
        </row>
        <row r="1485">
          <cell r="B1485" t="str">
            <v>FCS_PT_D</v>
          </cell>
          <cell r="C1485">
            <v>2132.9299316410002</v>
          </cell>
          <cell r="D1485">
            <v>2200.4309326170001</v>
          </cell>
          <cell r="E1485">
            <v>2200.1000976559999</v>
          </cell>
          <cell r="F1485">
            <v>2200.1379394529999</v>
          </cell>
          <cell r="G1485">
            <v>2200.4309326170001</v>
          </cell>
          <cell r="H1485">
            <v>2482.5159667970001</v>
          </cell>
        </row>
        <row r="1486">
          <cell r="B1486" t="str">
            <v>FCS_PC_A</v>
          </cell>
          <cell r="C1486">
            <v>2133.0300292970001</v>
          </cell>
          <cell r="D1486">
            <v>2199.9399414059999</v>
          </cell>
          <cell r="E1486">
            <v>2200.2510009769999</v>
          </cell>
          <cell r="F1486">
            <v>2200.0680664060001</v>
          </cell>
          <cell r="G1486">
            <v>2199.9399414059999</v>
          </cell>
          <cell r="H1486">
            <v>1545.6339599610001</v>
          </cell>
        </row>
        <row r="1487">
          <cell r="B1487" t="str">
            <v>FCS_PC_B</v>
          </cell>
          <cell r="C1487">
            <v>2132.9289306639998</v>
          </cell>
          <cell r="D1487">
            <v>2199.8440185549998</v>
          </cell>
          <cell r="E1487">
            <v>2200.0590332030001</v>
          </cell>
          <cell r="F1487">
            <v>2200.0200195309999</v>
          </cell>
          <cell r="G1487">
            <v>2199.8440185549998</v>
          </cell>
          <cell r="H1487">
            <v>1544.53203125</v>
          </cell>
        </row>
        <row r="1488">
          <cell r="B1488" t="str">
            <v>FCS_TTAVG</v>
          </cell>
          <cell r="C1488">
            <v>57.998737335210002</v>
          </cell>
          <cell r="D1488">
            <v>64.650862884519995</v>
          </cell>
          <cell r="E1488">
            <v>64.774349212649994</v>
          </cell>
          <cell r="F1488">
            <v>64.884872436519998</v>
          </cell>
          <cell r="G1488">
            <v>64.650862884519995</v>
          </cell>
          <cell r="H1488">
            <v>78.014840698239993</v>
          </cell>
        </row>
        <row r="1489">
          <cell r="B1489" t="str">
            <v>FCS_TT1</v>
          </cell>
          <cell r="C1489">
            <v>58.07975769043</v>
          </cell>
          <cell r="D1489">
            <v>66.04308547974</v>
          </cell>
          <cell r="E1489">
            <v>66.140869140619998</v>
          </cell>
          <cell r="F1489">
            <v>66.208084106450002</v>
          </cell>
          <cell r="G1489">
            <v>66.04308547974</v>
          </cell>
          <cell r="H1489">
            <v>78.541145324710001</v>
          </cell>
        </row>
        <row r="1490">
          <cell r="B1490" t="str">
            <v>FCS_TT2</v>
          </cell>
          <cell r="C1490">
            <v>57.900745391850002</v>
          </cell>
          <cell r="D1490">
            <v>65.151811218259994</v>
          </cell>
          <cell r="E1490">
            <v>65.347299194339996</v>
          </cell>
          <cell r="F1490">
            <v>65.487802124020007</v>
          </cell>
          <cell r="G1490">
            <v>65.151811218259994</v>
          </cell>
          <cell r="H1490">
            <v>78.242858886720001</v>
          </cell>
        </row>
        <row r="1491">
          <cell r="B1491" t="str">
            <v>FCS_TT3</v>
          </cell>
          <cell r="C1491">
            <v>57.595302581790001</v>
          </cell>
          <cell r="D1491">
            <v>63.60019683838</v>
          </cell>
          <cell r="E1491">
            <v>63.75901641846</v>
          </cell>
          <cell r="F1491">
            <v>63.82621383667</v>
          </cell>
          <cell r="G1491">
            <v>63.60019683838</v>
          </cell>
          <cell r="H1491">
            <v>77.143280029300001</v>
          </cell>
        </row>
        <row r="1492">
          <cell r="B1492" t="str">
            <v>FCS_TT4</v>
          </cell>
          <cell r="C1492">
            <v>57.384758758540002</v>
          </cell>
          <cell r="D1492">
            <v>63.368324279790002</v>
          </cell>
          <cell r="E1492">
            <v>63.423331451419998</v>
          </cell>
          <cell r="F1492">
            <v>63.490562438959998</v>
          </cell>
          <cell r="G1492">
            <v>63.368324279790002</v>
          </cell>
          <cell r="H1492">
            <v>77.609077453609999</v>
          </cell>
        </row>
        <row r="1493">
          <cell r="B1493" t="str">
            <v>FCS_HUMIDITY</v>
          </cell>
          <cell r="C1493">
            <v>6.9033492356540003E-3</v>
          </cell>
          <cell r="D1493">
            <v>4.3734349310399999E-4</v>
          </cell>
          <cell r="E1493">
            <v>4.240562207997E-4</v>
          </cell>
          <cell r="F1493">
            <v>4.7075171023610001E-4</v>
          </cell>
          <cell r="G1493">
            <v>4.3734349310399999E-4</v>
          </cell>
          <cell r="H1493">
            <v>3.8950932212169999E-4</v>
          </cell>
        </row>
        <row r="1494">
          <cell r="B1494" t="str">
            <v>FCS_FW_DIFF_PRES_A</v>
          </cell>
          <cell r="C1494">
            <v>5.3487182617190001</v>
          </cell>
          <cell r="D1494">
            <v>5.304809570312</v>
          </cell>
          <cell r="E1494">
            <v>5.743896484375</v>
          </cell>
          <cell r="F1494">
            <v>4.9535400390630002</v>
          </cell>
          <cell r="G1494">
            <v>5.304809570312</v>
          </cell>
          <cell r="H1494">
            <v>24.710717773439999</v>
          </cell>
        </row>
        <row r="1495">
          <cell r="B1495" t="str">
            <v>FCS_FW_DIFF_PRES_B</v>
          </cell>
          <cell r="C1495">
            <v>4.938232421875</v>
          </cell>
          <cell r="D1495">
            <v>4.8064331054689999</v>
          </cell>
          <cell r="E1495">
            <v>5.3336303710940003</v>
          </cell>
          <cell r="F1495">
            <v>4.938232421875</v>
          </cell>
          <cell r="G1495">
            <v>4.8064331054689999</v>
          </cell>
          <cell r="H1495">
            <v>29.981811523440001</v>
          </cell>
        </row>
        <row r="1496">
          <cell r="B1496" t="str">
            <v>FCS_PPMS_REF_PRES</v>
          </cell>
          <cell r="C1496">
            <v>14.915725708009999</v>
          </cell>
          <cell r="D1496">
            <v>15.415037155149999</v>
          </cell>
          <cell r="E1496">
            <v>15.415037155149999</v>
          </cell>
          <cell r="F1496">
            <v>15.41307907104</v>
          </cell>
          <cell r="G1496">
            <v>15.415037155149999</v>
          </cell>
          <cell r="H1496">
            <v>10.85269737244</v>
          </cell>
        </row>
        <row r="1497">
          <cell r="B1497" t="str">
            <v>FCS_PPMS_PORT_10</v>
          </cell>
          <cell r="C1497">
            <v>-1.5060020610690001E-2</v>
          </cell>
          <cell r="D1497">
            <v>-1.6415482852609999E-2</v>
          </cell>
          <cell r="E1497">
            <v>-1.4587080292400001E-2</v>
          </cell>
          <cell r="F1497">
            <v>-1.5247359871859999E-2</v>
          </cell>
          <cell r="G1497">
            <v>-1.6415482852609999E-2</v>
          </cell>
          <cell r="H1497">
            <v>0.51102296113970003</v>
          </cell>
        </row>
        <row r="1498">
          <cell r="B1498" t="str">
            <v>FCS_PPMS_PORT_11</v>
          </cell>
          <cell r="C1498">
            <v>4.7477657790300003E-4</v>
          </cell>
          <cell r="D1498">
            <v>2.7532933745530002E-4</v>
          </cell>
          <cell r="E1498">
            <v>1.4300865732370001E-3</v>
          </cell>
          <cell r="F1498">
            <v>2.284692600369E-4</v>
          </cell>
          <cell r="G1498">
            <v>2.7532933745530002E-4</v>
          </cell>
          <cell r="H1498">
            <v>0.3993533492088</v>
          </cell>
        </row>
        <row r="1499">
          <cell r="B1499" t="str">
            <v>FCS_PPMS_PORT_12</v>
          </cell>
          <cell r="C1499">
            <v>-7.9788379371169994E-3</v>
          </cell>
          <cell r="D1499">
            <v>-9.5453634858130004E-3</v>
          </cell>
          <cell r="E1499">
            <v>-7.4951994232829999E-3</v>
          </cell>
          <cell r="F1499">
            <v>-9.7145898267629992E-3</v>
          </cell>
          <cell r="G1499">
            <v>-9.5453634858130004E-3</v>
          </cell>
          <cell r="H1499">
            <v>0.33628016710280001</v>
          </cell>
        </row>
        <row r="1500">
          <cell r="B1500" t="str">
            <v>FCS_PPMS_PORT_13</v>
          </cell>
          <cell r="C1500">
            <v>1.2188751250510001E-3</v>
          </cell>
          <cell r="D1500">
            <v>6.8418408045550002E-4</v>
          </cell>
          <cell r="E1500">
            <v>7.8332951525229995E-4</v>
          </cell>
          <cell r="F1500">
            <v>-1.6592514002700001E-4</v>
          </cell>
          <cell r="G1500">
            <v>6.8418408045550002E-4</v>
          </cell>
          <cell r="H1500">
            <v>0.31692368388179998</v>
          </cell>
        </row>
        <row r="1501">
          <cell r="B1501" t="str">
            <v>FCS_PPMS_PORT_14</v>
          </cell>
          <cell r="C1501">
            <v>-5.7384924730290003E-4</v>
          </cell>
          <cell r="D1501">
            <v>-1.586425938876E-3</v>
          </cell>
          <cell r="E1501">
            <v>9.7611076489559996E-4</v>
          </cell>
          <cell r="F1501">
            <v>-2.0668196957559998E-3</v>
          </cell>
          <cell r="G1501">
            <v>-1.586425938876E-3</v>
          </cell>
          <cell r="H1501">
            <v>0.2894542753696</v>
          </cell>
        </row>
        <row r="1502">
          <cell r="B1502" t="str">
            <v>FCS_PPMS_PORT_15</v>
          </cell>
          <cell r="C1502">
            <v>-2.2597505897280001E-2</v>
          </cell>
          <cell r="D1502">
            <v>-2.5126620568339999E-2</v>
          </cell>
          <cell r="E1502">
            <v>-2.552206050605E-2</v>
          </cell>
          <cell r="F1502">
            <v>-2.6450859010219999E-2</v>
          </cell>
          <cell r="G1502">
            <v>-2.5126620568339999E-2</v>
          </cell>
          <cell r="H1502">
            <v>0.2326948553324</v>
          </cell>
        </row>
        <row r="1503">
          <cell r="B1503" t="str">
            <v>FCS_PPMS_PORT_16</v>
          </cell>
          <cell r="C1503">
            <v>4.0780705958599998E-2</v>
          </cell>
          <cell r="D1503">
            <v>4.1488887369630002E-2</v>
          </cell>
          <cell r="E1503">
            <v>4.3583805859089997E-2</v>
          </cell>
          <cell r="F1503">
            <v>4.2034320533279997E-2</v>
          </cell>
          <cell r="G1503">
            <v>4.1488887369630002E-2</v>
          </cell>
          <cell r="H1503">
            <v>0.2786578297615</v>
          </cell>
        </row>
        <row r="1504">
          <cell r="B1504" t="str">
            <v>FCS_PPMS_PORT_17</v>
          </cell>
          <cell r="C1504">
            <v>2.6873526629060001E-3</v>
          </cell>
          <cell r="D1504">
            <v>3.9395984960720002E-3</v>
          </cell>
          <cell r="E1504">
            <v>3.7561376113439998E-3</v>
          </cell>
          <cell r="F1504">
            <v>3.335248446092E-3</v>
          </cell>
          <cell r="G1504">
            <v>3.9395984960720002E-3</v>
          </cell>
          <cell r="H1504">
            <v>0.2379545480013</v>
          </cell>
        </row>
        <row r="1505">
          <cell r="B1505" t="str">
            <v>FCS_PPMS_PORT_18</v>
          </cell>
          <cell r="C1505">
            <v>-1.2334155477579999E-2</v>
          </cell>
          <cell r="D1505">
            <v>-1.2981924228370001E-2</v>
          </cell>
          <cell r="E1505">
            <v>-1.1438611522319999E-2</v>
          </cell>
          <cell r="F1505">
            <v>-1.379416976124E-2</v>
          </cell>
          <cell r="G1505">
            <v>-1.2981924228370001E-2</v>
          </cell>
          <cell r="H1505">
            <v>0.1970315515995</v>
          </cell>
        </row>
        <row r="1506">
          <cell r="B1506" t="str">
            <v>FCS_PPMS_PORT_19</v>
          </cell>
          <cell r="C1506">
            <v>3.4763696894520003E-4</v>
          </cell>
          <cell r="D1506">
            <v>1.7851129174229999E-3</v>
          </cell>
          <cell r="E1506">
            <v>2.4421087233350001E-3</v>
          </cell>
          <cell r="F1506">
            <v>1.4227440231480001E-3</v>
          </cell>
          <cell r="G1506">
            <v>1.7851129174229999E-3</v>
          </cell>
          <cell r="H1506">
            <v>0.1973879128695</v>
          </cell>
        </row>
        <row r="1507">
          <cell r="B1507" t="str">
            <v>FCS_PPMS_PORT_20</v>
          </cell>
          <cell r="C1507">
            <v>-3.1654692720619998E-3</v>
          </cell>
          <cell r="D1507">
            <v>-3.4046056680380001E-3</v>
          </cell>
          <cell r="E1507">
            <v>-2.3345378460360002E-3</v>
          </cell>
          <cell r="F1507">
            <v>-3.7876830901949999E-3</v>
          </cell>
          <cell r="G1507">
            <v>-3.4046056680380001E-3</v>
          </cell>
          <cell r="H1507">
            <v>0.1786689251661</v>
          </cell>
        </row>
        <row r="1508">
          <cell r="B1508" t="str">
            <v>FCS_PPMS_PORT_21</v>
          </cell>
          <cell r="C1508">
            <v>-1.3840158097449999E-2</v>
          </cell>
          <cell r="D1508">
            <v>-1.4396903105079999E-2</v>
          </cell>
          <cell r="E1508">
            <v>-1.4599620830269999E-2</v>
          </cell>
          <cell r="F1508">
            <v>-1.551262289286E-2</v>
          </cell>
          <cell r="G1508">
            <v>-1.4396903105079999E-2</v>
          </cell>
          <cell r="H1508">
            <v>0.15285182595249999</v>
          </cell>
        </row>
        <row r="1509">
          <cell r="B1509" t="str">
            <v>FCS_PPMS_PORT_22</v>
          </cell>
          <cell r="C1509">
            <v>5.2064582705499997E-3</v>
          </cell>
          <cell r="D1509">
            <v>4.9336482305080004E-3</v>
          </cell>
          <cell r="E1509">
            <v>6.5132933203129999E-3</v>
          </cell>
          <cell r="F1509">
            <v>4.3291912879789996E-3</v>
          </cell>
          <cell r="G1509">
            <v>4.9336482305080004E-3</v>
          </cell>
          <cell r="H1509">
            <v>0.15108670294279999</v>
          </cell>
        </row>
        <row r="1510">
          <cell r="B1510" t="str">
            <v>FCS_PPMS_PORT_23</v>
          </cell>
          <cell r="C1510">
            <v>1.539397072047E-2</v>
          </cell>
          <cell r="D1510">
            <v>1.227920223027E-2</v>
          </cell>
          <cell r="E1510">
            <v>1.2123642023650001E-2</v>
          </cell>
          <cell r="F1510">
            <v>1.1145577766E-2</v>
          </cell>
          <cell r="G1510">
            <v>1.227920223027E-2</v>
          </cell>
          <cell r="H1510">
            <v>0.1447362720966</v>
          </cell>
        </row>
        <row r="1511">
          <cell r="B1511" t="str">
            <v>FCS_PPMS_PORT_24</v>
          </cell>
          <cell r="C1511">
            <v>-3.0163288116460001E-2</v>
          </cell>
          <cell r="D1511">
            <v>-3.0683146230880001E-2</v>
          </cell>
          <cell r="E1511">
            <v>-2.9806145839390001E-2</v>
          </cell>
          <cell r="F1511">
            <v>-3.04442808032E-2</v>
          </cell>
          <cell r="G1511">
            <v>-3.0683146230880001E-2</v>
          </cell>
          <cell r="H1511">
            <v>7.9420481622219999E-2</v>
          </cell>
        </row>
        <row r="1512">
          <cell r="B1512" t="str">
            <v>FCS_PPMS_PORT_25</v>
          </cell>
          <cell r="C1512">
            <v>-2.450526901521E-3</v>
          </cell>
          <cell r="D1512">
            <v>-9.4417986547340005E-4</v>
          </cell>
          <cell r="E1512">
            <v>-6.8640061508630002E-4</v>
          </cell>
          <cell r="F1512">
            <v>-1.372926030308E-3</v>
          </cell>
          <cell r="G1512">
            <v>-9.4417986547340005E-4</v>
          </cell>
          <cell r="H1512">
            <v>0.10258823633190001</v>
          </cell>
        </row>
        <row r="1513">
          <cell r="B1513" t="str">
            <v>FCS_PPMS_PORT_26</v>
          </cell>
          <cell r="C1513">
            <v>4.737086482346E-2</v>
          </cell>
          <cell r="D1513">
            <v>4.9875149130820001E-2</v>
          </cell>
          <cell r="E1513">
            <v>5.2458297461270002E-2</v>
          </cell>
          <cell r="F1513">
            <v>5.0116617977620001E-2</v>
          </cell>
          <cell r="G1513">
            <v>4.9875149130820001E-2</v>
          </cell>
          <cell r="H1513">
            <v>0.14600607156750001</v>
          </cell>
        </row>
        <row r="1514">
          <cell r="B1514" t="str">
            <v>FCS_PPMS_PORT_27</v>
          </cell>
          <cell r="C1514">
            <v>6.5192157868299997E-3</v>
          </cell>
          <cell r="D1514">
            <v>6.9260994903739999E-3</v>
          </cell>
          <cell r="E1514">
            <v>6.7029390949759999E-3</v>
          </cell>
          <cell r="F1514">
            <v>5.5773588828739997E-3</v>
          </cell>
          <cell r="G1514">
            <v>6.9260994903739999E-3</v>
          </cell>
          <cell r="H1514">
            <v>7.7319747209549997E-2</v>
          </cell>
        </row>
        <row r="1515">
          <cell r="B1515" t="str">
            <v>FCS_PPMS_PORT_28</v>
          </cell>
          <cell r="C1515">
            <v>-7.4859661608929998E-2</v>
          </cell>
          <cell r="D1515">
            <v>-8.1781380623579994E-2</v>
          </cell>
          <cell r="E1515">
            <v>-7.9915837943550005E-2</v>
          </cell>
          <cell r="F1515">
            <v>-8.0483621358869994E-2</v>
          </cell>
          <cell r="G1515">
            <v>-8.1781380623579994E-2</v>
          </cell>
          <cell r="H1515">
            <v>-1.8309270963070001E-2</v>
          </cell>
        </row>
        <row r="1516">
          <cell r="B1516" t="str">
            <v>FCS_PPMS_PORT_30</v>
          </cell>
          <cell r="C1516">
            <v>-1.4323047082869999E-2</v>
          </cell>
          <cell r="D1516">
            <v>-1.671266686171E-2</v>
          </cell>
          <cell r="E1516">
            <v>-1.666884459555E-2</v>
          </cell>
          <cell r="F1516">
            <v>-1.7068587243560002E-2</v>
          </cell>
          <cell r="G1516">
            <v>-1.671266686171E-2</v>
          </cell>
          <cell r="H1516">
            <v>2.0454033464189999E-2</v>
          </cell>
        </row>
        <row r="1517">
          <cell r="B1517" t="str">
            <v>FCS_PPMS_PORT_32</v>
          </cell>
          <cell r="C1517">
            <v>1.810380425304E-2</v>
          </cell>
          <cell r="D1517">
            <v>1.7513167671860001E-2</v>
          </cell>
          <cell r="E1517">
            <v>1.7512932792310001E-2</v>
          </cell>
          <cell r="F1517">
            <v>1.5949257463219998E-2</v>
          </cell>
          <cell r="G1517">
            <v>1.7513167671860001E-2</v>
          </cell>
          <cell r="H1517">
            <v>2.3930404335259999E-2</v>
          </cell>
        </row>
        <row r="1518">
          <cell r="B1518" t="str">
            <v>FCS_PPMS_PORT_34</v>
          </cell>
          <cell r="C1518">
            <v>6.3174597918989996E-3</v>
          </cell>
          <cell r="D1518">
            <v>5.2087438292799998E-3</v>
          </cell>
          <cell r="E1518">
            <v>6.1234444845470002E-3</v>
          </cell>
          <cell r="F1518">
            <v>5.8164690621199996E-3</v>
          </cell>
          <cell r="G1518">
            <v>5.2087438292799998E-3</v>
          </cell>
          <cell r="H1518">
            <v>3.5593669861559998E-2</v>
          </cell>
        </row>
        <row r="1519">
          <cell r="B1519" t="str">
            <v>FCS_PPMS_PORT_36</v>
          </cell>
          <cell r="C1519">
            <v>5.109667778015E-2</v>
          </cell>
          <cell r="D1519">
            <v>5.2622297033670003E-2</v>
          </cell>
          <cell r="E1519">
            <v>5.4015305638310002E-2</v>
          </cell>
          <cell r="F1519">
            <v>5.2950214594599997E-2</v>
          </cell>
          <cell r="G1519">
            <v>5.2622297033670003E-2</v>
          </cell>
          <cell r="H1519">
            <v>0.1124561101198</v>
          </cell>
        </row>
        <row r="1520">
          <cell r="B1520" t="str">
            <v>FCS_PPMS_PORT_38</v>
          </cell>
          <cell r="C1520">
            <v>-0.12996640056370001</v>
          </cell>
          <cell r="D1520">
            <v>-0.1321691796184</v>
          </cell>
          <cell r="E1520">
            <v>-0.13120866417880001</v>
          </cell>
          <cell r="F1520">
            <v>-0.1320848166943</v>
          </cell>
          <cell r="G1520">
            <v>-0.1321691796184</v>
          </cell>
          <cell r="H1520">
            <v>-0.15812919139859999</v>
          </cell>
        </row>
        <row r="1521">
          <cell r="B1521" t="str">
            <v>FCS_PPMS_PORT_40</v>
          </cell>
          <cell r="C1521">
            <v>-5.4990779608489998E-2</v>
          </cell>
          <cell r="D1521">
            <v>-5.7698115706439998E-2</v>
          </cell>
          <cell r="E1521">
            <v>-5.7888118550180001E-2</v>
          </cell>
          <cell r="F1521">
            <v>-5.8126036077740001E-2</v>
          </cell>
          <cell r="G1521">
            <v>-5.7698115706439998E-2</v>
          </cell>
          <cell r="H1521">
            <v>-0.1186914592981</v>
          </cell>
        </row>
        <row r="1522">
          <cell r="B1522" t="str">
            <v>FCS_PPMS_PORT_42</v>
          </cell>
          <cell r="C1522">
            <v>-1.0349160712210001E-2</v>
          </cell>
          <cell r="D1522">
            <v>-1.147362487391E-2</v>
          </cell>
          <cell r="E1522">
            <v>-1.011695908383E-2</v>
          </cell>
          <cell r="F1522">
            <v>-1.137313451618E-2</v>
          </cell>
          <cell r="G1522">
            <v>-1.147362487391E-2</v>
          </cell>
          <cell r="H1522">
            <v>-8.142539262772E-2</v>
          </cell>
        </row>
        <row r="1523">
          <cell r="B1523" t="str">
            <v>FCS_PPMS_PORT_44</v>
          </cell>
          <cell r="C1523">
            <v>-3.3414342906329999E-4</v>
          </cell>
          <cell r="D1523">
            <v>-2.0308418665080001E-3</v>
          </cell>
          <cell r="E1523">
            <v>-2.1112386311869999E-3</v>
          </cell>
          <cell r="F1523">
            <v>-1.882463600487E-3</v>
          </cell>
          <cell r="G1523">
            <v>-2.0308418665080001E-3</v>
          </cell>
          <cell r="H1523">
            <v>-2.0181155763570002E-2</v>
          </cell>
        </row>
        <row r="1524">
          <cell r="B1524" t="str">
            <v>FCS_PPMS_PORT_46</v>
          </cell>
          <cell r="C1524">
            <v>-1.5529685560610001E-2</v>
          </cell>
          <cell r="D1524">
            <v>-1.7441393807530001E-2</v>
          </cell>
          <cell r="E1524">
            <v>-1.733890771866E-2</v>
          </cell>
          <cell r="F1524">
            <v>-1.793676279485E-2</v>
          </cell>
          <cell r="G1524">
            <v>-1.7441393807530001E-2</v>
          </cell>
          <cell r="H1524">
            <v>-5.1238138228649997E-3</v>
          </cell>
        </row>
        <row r="1525">
          <cell r="B1525" t="str">
            <v>FCS_PPMS_PORT_48</v>
          </cell>
          <cell r="C1525">
            <v>3.6425814032549998E-2</v>
          </cell>
          <cell r="D1525">
            <v>3.4564700350170001E-2</v>
          </cell>
          <cell r="E1525">
            <v>3.5557372123000003E-2</v>
          </cell>
          <cell r="F1525">
            <v>3.5394486039879998E-2</v>
          </cell>
          <cell r="G1525">
            <v>3.4564700350170001E-2</v>
          </cell>
          <cell r="H1525">
            <v>2.6001838594679999E-2</v>
          </cell>
        </row>
        <row r="1526">
          <cell r="B1526" t="str">
            <v>FCS_PPMS_PORT_50</v>
          </cell>
          <cell r="C1526">
            <v>-6.0012815985829998E-3</v>
          </cell>
          <cell r="D1526">
            <v>-8.5798337589950008E-3</v>
          </cell>
          <cell r="E1526">
            <v>-7.0052648894490003E-3</v>
          </cell>
          <cell r="F1526">
            <v>-8.2931304350500005E-3</v>
          </cell>
          <cell r="G1526">
            <v>-8.5798337589950008E-3</v>
          </cell>
          <cell r="H1526">
            <v>-6.3489446043969999E-2</v>
          </cell>
        </row>
        <row r="1527">
          <cell r="B1527" t="str">
            <v>FCS_TCS_MODE</v>
          </cell>
          <cell r="C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1</v>
          </cell>
        </row>
        <row r="1528">
          <cell r="B1528" t="str">
            <v>FCS_SUBSYSTEM_RPM_CMD</v>
          </cell>
          <cell r="C1528">
            <v>310</v>
          </cell>
          <cell r="D1528">
            <v>310</v>
          </cell>
          <cell r="E1528">
            <v>310</v>
          </cell>
          <cell r="F1528">
            <v>310</v>
          </cell>
          <cell r="G1528">
            <v>310</v>
          </cell>
          <cell r="H1528">
            <v>310</v>
          </cell>
        </row>
        <row r="1529">
          <cell r="B1529" t="str">
            <v>FCS_SUBSYSTEM_IGV_CMD</v>
          </cell>
          <cell r="C1529">
            <v>-7.5</v>
          </cell>
          <cell r="D1529">
            <v>-7.5</v>
          </cell>
          <cell r="E1529">
            <v>-7.5</v>
          </cell>
          <cell r="F1529">
            <v>-7.5</v>
          </cell>
          <cell r="G1529">
            <v>-7.5</v>
          </cell>
          <cell r="H1529">
            <v>-7.5</v>
          </cell>
        </row>
        <row r="1530">
          <cell r="B1530" t="str">
            <v>FCS_SUBSYSTEM_PT_CMD</v>
          </cell>
          <cell r="C1530">
            <v>2200</v>
          </cell>
          <cell r="D1530">
            <v>2200.0600585940001</v>
          </cell>
          <cell r="E1530">
            <v>2200.0600585940001</v>
          </cell>
          <cell r="F1530">
            <v>2200.0600585940001</v>
          </cell>
          <cell r="G1530">
            <v>2200.0600585940001</v>
          </cell>
          <cell r="H1530">
            <v>2476.361328125</v>
          </cell>
        </row>
        <row r="1531">
          <cell r="B1531" t="str">
            <v>FCS_SUBSYSTEM_FW_CMD</v>
          </cell>
          <cell r="C1531">
            <v>1</v>
          </cell>
          <cell r="D1531">
            <v>1</v>
          </cell>
          <cell r="E1531">
            <v>1</v>
          </cell>
          <cell r="F1531">
            <v>1</v>
          </cell>
          <cell r="G1531">
            <v>1</v>
          </cell>
          <cell r="H1531">
            <v>1</v>
          </cell>
        </row>
        <row r="1532">
          <cell r="B1532" t="str">
            <v>FCS_TCS_RUN_MODE</v>
          </cell>
          <cell r="C1532">
            <v>2</v>
          </cell>
          <cell r="D1532">
            <v>1</v>
          </cell>
          <cell r="E1532">
            <v>1</v>
          </cell>
          <cell r="F1532">
            <v>1</v>
          </cell>
          <cell r="G1532">
            <v>1</v>
          </cell>
          <cell r="H1532">
            <v>2</v>
          </cell>
        </row>
        <row r="1533">
          <cell r="B1533" t="str">
            <v>FCS_TCS_MRN_MODE</v>
          </cell>
          <cell r="C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1</v>
          </cell>
        </row>
        <row r="1534">
          <cell r="B1534" t="str">
            <v>FCS_TCS_MQ_MODE</v>
          </cell>
          <cell r="C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</row>
        <row r="1535">
          <cell r="B1535" t="str">
            <v>FCS_SUPV_MSET</v>
          </cell>
          <cell r="C1535">
            <v>0.89999997615810001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0.85000002384189999</v>
          </cell>
        </row>
        <row r="1536">
          <cell r="B1536" t="str">
            <v>FCS_SUPV_PTSET</v>
          </cell>
          <cell r="C1536">
            <v>2179.6799316410002</v>
          </cell>
          <cell r="D1536">
            <v>2200.0200195309999</v>
          </cell>
          <cell r="E1536">
            <v>2200.0200195309999</v>
          </cell>
          <cell r="F1536">
            <v>2200.0200195309999</v>
          </cell>
          <cell r="G1536">
            <v>2200.0200195309999</v>
          </cell>
          <cell r="H1536">
            <v>2476.3650390620001</v>
          </cell>
        </row>
        <row r="1537">
          <cell r="B1537" t="str">
            <v>FCS_SUPV_RNSET</v>
          </cell>
          <cell r="C1537">
            <v>3</v>
          </cell>
          <cell r="D1537">
            <v>3</v>
          </cell>
          <cell r="E1537">
            <v>3</v>
          </cell>
          <cell r="F1537">
            <v>3</v>
          </cell>
          <cell r="G1537">
            <v>3</v>
          </cell>
          <cell r="H1537">
            <v>5</v>
          </cell>
        </row>
        <row r="1538">
          <cell r="B1538" t="str">
            <v>FCS_SUPV_QSET</v>
          </cell>
          <cell r="C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</row>
        <row r="1539">
          <cell r="B1539" t="str">
            <v>FCS_SUPV_RPMSET</v>
          </cell>
          <cell r="C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590</v>
          </cell>
        </row>
        <row r="1540">
          <cell r="B1540" t="str">
            <v>FCS_MACH</v>
          </cell>
          <cell r="C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0.85161598920820003</v>
          </cell>
        </row>
        <row r="1541">
          <cell r="B1541" t="str">
            <v>FCS_PT</v>
          </cell>
          <cell r="C1541">
            <v>2132.9299316410002</v>
          </cell>
          <cell r="D1541">
            <v>2200.3226562499999</v>
          </cell>
          <cell r="E1541">
            <v>2200.3996337889998</v>
          </cell>
          <cell r="F1541">
            <v>2200.1379394529999</v>
          </cell>
          <cell r="G1541">
            <v>2200.3226562499999</v>
          </cell>
          <cell r="H1541">
            <v>2479.5473144530001</v>
          </cell>
        </row>
        <row r="1542">
          <cell r="B1542" t="str">
            <v>FCS_RN</v>
          </cell>
          <cell r="C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5.0106454849239999</v>
          </cell>
        </row>
        <row r="1543">
          <cell r="B1543" t="str">
            <v>FCS_Q</v>
          </cell>
          <cell r="C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783.56048583979998</v>
          </cell>
        </row>
        <row r="1544">
          <cell r="B1544" t="str">
            <v>FCS_PINFC</v>
          </cell>
          <cell r="C1544">
            <v>2132.919921875</v>
          </cell>
          <cell r="D1544">
            <v>2199.8317871089998</v>
          </cell>
          <cell r="E1544">
            <v>2199.8867675780002</v>
          </cell>
          <cell r="F1544">
            <v>2199.9479492189998</v>
          </cell>
          <cell r="G1544">
            <v>2199.8317871089998</v>
          </cell>
          <cell r="H1544">
            <v>1543.4297607420001</v>
          </cell>
        </row>
        <row r="1545">
          <cell r="B1545" t="str">
            <v>FCS_SUPV_M_TOL</v>
          </cell>
          <cell r="C1545">
            <v>1.0000000474970001E-3</v>
          </cell>
          <cell r="D1545">
            <v>1.0000000474970001E-3</v>
          </cell>
          <cell r="E1545">
            <v>1.0000000474970001E-3</v>
          </cell>
          <cell r="F1545">
            <v>1.0000000474970001E-3</v>
          </cell>
          <cell r="G1545">
            <v>1.0000000474970001E-3</v>
          </cell>
          <cell r="H1545">
            <v>1.0000000474970001E-3</v>
          </cell>
        </row>
        <row r="1546">
          <cell r="B1546" t="str">
            <v>FCS_SUPV_PT_TOL</v>
          </cell>
          <cell r="C1546">
            <v>2.900000095367</v>
          </cell>
          <cell r="D1546">
            <v>2.900000095367</v>
          </cell>
          <cell r="E1546">
            <v>2.900000095367</v>
          </cell>
          <cell r="F1546">
            <v>2.900000095367</v>
          </cell>
          <cell r="G1546">
            <v>2.900000095367</v>
          </cell>
          <cell r="H1546">
            <v>2.900000095367</v>
          </cell>
        </row>
        <row r="1547">
          <cell r="B1547" t="str">
            <v>FCS_SUPV_RN_TOL</v>
          </cell>
          <cell r="C1547">
            <v>9.9999997764830002E-3</v>
          </cell>
          <cell r="D1547">
            <v>9.9999997764830002E-3</v>
          </cell>
          <cell r="E1547">
            <v>9.9999997764830002E-3</v>
          </cell>
          <cell r="F1547">
            <v>9.9999997764830002E-3</v>
          </cell>
          <cell r="G1547">
            <v>9.9999997764830002E-3</v>
          </cell>
          <cell r="H1547">
            <v>9.9999997764830002E-3</v>
          </cell>
        </row>
        <row r="1548">
          <cell r="B1548" t="str">
            <v>FCS_SUPV_Q_TOL</v>
          </cell>
          <cell r="C1548">
            <v>2</v>
          </cell>
          <cell r="D1548">
            <v>2</v>
          </cell>
          <cell r="E1548">
            <v>2</v>
          </cell>
          <cell r="F1548">
            <v>2</v>
          </cell>
          <cell r="G1548">
            <v>2</v>
          </cell>
          <cell r="H1548">
            <v>2</v>
          </cell>
        </row>
        <row r="1549">
          <cell r="B1549" t="str">
            <v>FCS_SUPV_RPM_TOL</v>
          </cell>
          <cell r="C1549">
            <v>5</v>
          </cell>
          <cell r="D1549">
            <v>5</v>
          </cell>
          <cell r="E1549">
            <v>5</v>
          </cell>
          <cell r="F1549">
            <v>5</v>
          </cell>
          <cell r="G1549">
            <v>5</v>
          </cell>
          <cell r="H1549">
            <v>5</v>
          </cell>
        </row>
        <row r="1550">
          <cell r="B1550" t="str">
            <v>FCS_MACH_CORR_ENABLED</v>
          </cell>
          <cell r="C1550">
            <v>1</v>
          </cell>
          <cell r="D1550">
            <v>1</v>
          </cell>
          <cell r="E1550">
            <v>1</v>
          </cell>
          <cell r="F1550">
            <v>1</v>
          </cell>
          <cell r="G1550">
            <v>1</v>
          </cell>
          <cell r="H1550">
            <v>1</v>
          </cell>
        </row>
        <row r="1551">
          <cell r="B1551" t="str">
            <v>FCS_KNUCKLE_DPL</v>
          </cell>
          <cell r="C1551">
            <v>256.30960083010001</v>
          </cell>
          <cell r="D1551">
            <v>271.55313110349999</v>
          </cell>
          <cell r="E1551">
            <v>354.82949829099999</v>
          </cell>
          <cell r="F1551">
            <v>251.49758911129999</v>
          </cell>
          <cell r="G1551">
            <v>271.55313110349999</v>
          </cell>
          <cell r="H1551">
            <v>291.41311645510001</v>
          </cell>
        </row>
        <row r="1552">
          <cell r="B1552" t="str">
            <v>FCS_SLEEVE_DPL</v>
          </cell>
          <cell r="C1552">
            <v>244.97257995609999</v>
          </cell>
          <cell r="D1552">
            <v>268.33499145510001</v>
          </cell>
          <cell r="E1552">
            <v>185.553024292</v>
          </cell>
          <cell r="F1552">
            <v>288.85195922849999</v>
          </cell>
          <cell r="G1552">
            <v>268.33499145510001</v>
          </cell>
          <cell r="H1552">
            <v>247.5521697998</v>
          </cell>
        </row>
        <row r="1553">
          <cell r="B1553" t="str">
            <v>FCS_STRUT_DPL</v>
          </cell>
          <cell r="C1553">
            <v>-17.97859954834</v>
          </cell>
          <cell r="D1553">
            <v>-1.1729505062100001</v>
          </cell>
          <cell r="E1553">
            <v>-39.99131011963</v>
          </cell>
          <cell r="F1553">
            <v>13.62616729736</v>
          </cell>
          <cell r="G1553">
            <v>-1.1729505062100001</v>
          </cell>
          <cell r="H1553">
            <v>-16.569831848140002</v>
          </cell>
        </row>
        <row r="1554">
          <cell r="B1554" t="str">
            <v>FCS_LMRM_POWERED</v>
          </cell>
          <cell r="C1554">
            <v>1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</row>
        <row r="1555">
          <cell r="B1555" t="str">
            <v>FCS_LMRM_PHI</v>
          </cell>
          <cell r="C1555">
            <v>5.8135986328120004E-3</v>
          </cell>
          <cell r="D1555">
            <v>1.007080078125E-3</v>
          </cell>
          <cell r="E1555">
            <v>1.968383789062E-3</v>
          </cell>
          <cell r="F1555">
            <v>1.693725585938E-3</v>
          </cell>
          <cell r="G1555">
            <v>1.007080078125E-3</v>
          </cell>
          <cell r="H1555">
            <v>-1.478576660156E-2</v>
          </cell>
        </row>
        <row r="1556">
          <cell r="B1556" t="str">
            <v>FCS_TRNYAW</v>
          </cell>
          <cell r="C1556">
            <v>-1.260638237E-3</v>
          </cell>
          <cell r="D1556">
            <v>-3.7835910916330002E-4</v>
          </cell>
          <cell r="E1556">
            <v>-3.7835910916330002E-4</v>
          </cell>
          <cell r="F1556">
            <v>-3.7835910916330002E-4</v>
          </cell>
          <cell r="G1556">
            <v>-3.7835910916330002E-4</v>
          </cell>
          <cell r="H1556">
            <v>-1.4054775238039999E-4</v>
          </cell>
        </row>
        <row r="1557">
          <cell r="B1557" t="str">
            <v>FCS_SMRM_TWIST</v>
          </cell>
          <cell r="C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</row>
        <row r="1558">
          <cell r="B1558" t="str">
            <v>FCS_GAGERAW1</v>
          </cell>
          <cell r="C1558">
            <v>-23.4375</v>
          </cell>
          <cell r="D1558">
            <v>-900.78125</v>
          </cell>
          <cell r="E1558">
            <v>-928.90625</v>
          </cell>
          <cell r="F1558">
            <v>-890.625</v>
          </cell>
          <cell r="G1558">
            <v>-900.78125</v>
          </cell>
          <cell r="H1558">
            <v>8053.125</v>
          </cell>
        </row>
        <row r="1559">
          <cell r="B1559" t="str">
            <v>FCS_GAGERAW2</v>
          </cell>
          <cell r="C1559">
            <v>-7.8125</v>
          </cell>
          <cell r="D1559">
            <v>-1843.75</v>
          </cell>
          <cell r="E1559">
            <v>-1773.4375</v>
          </cell>
          <cell r="F1559">
            <v>-1851.5625</v>
          </cell>
          <cell r="G1559">
            <v>-1843.75</v>
          </cell>
          <cell r="H1559">
            <v>8298.4375</v>
          </cell>
        </row>
        <row r="1560">
          <cell r="B1560" t="str">
            <v>FCS_GAGERAW3</v>
          </cell>
          <cell r="C1560">
            <v>0</v>
          </cell>
          <cell r="D1560">
            <v>-1760.15625</v>
          </cell>
          <cell r="E1560">
            <v>-1765.625</v>
          </cell>
          <cell r="F1560">
            <v>-1765.625</v>
          </cell>
          <cell r="G1560">
            <v>-1760.15625</v>
          </cell>
          <cell r="H1560">
            <v>-1379.6875</v>
          </cell>
        </row>
        <row r="1561">
          <cell r="B1561" t="str">
            <v>FCS_GAGERAW4</v>
          </cell>
          <cell r="C1561">
            <v>7.8125</v>
          </cell>
          <cell r="D1561">
            <v>-142.96875</v>
          </cell>
          <cell r="E1561">
            <v>-147.65625</v>
          </cell>
          <cell r="F1561">
            <v>-139.0625</v>
          </cell>
          <cell r="G1561">
            <v>-142.96875</v>
          </cell>
          <cell r="H1561">
            <v>-535.9375</v>
          </cell>
        </row>
        <row r="1562">
          <cell r="B1562" t="str">
            <v>FCS_GAGERAW5</v>
          </cell>
          <cell r="C1562">
            <v>7.8125</v>
          </cell>
          <cell r="D1562">
            <v>271.09375</v>
          </cell>
          <cell r="E1562">
            <v>281.25</v>
          </cell>
          <cell r="F1562">
            <v>257.8125</v>
          </cell>
          <cell r="G1562">
            <v>271.09375</v>
          </cell>
          <cell r="H1562">
            <v>-60.9375</v>
          </cell>
        </row>
        <row r="1563">
          <cell r="B1563" t="str">
            <v>FCS_GAGERAW6</v>
          </cell>
          <cell r="C1563">
            <v>7.8125</v>
          </cell>
          <cell r="D1563">
            <v>-8078.125</v>
          </cell>
          <cell r="E1563">
            <v>-2453.125</v>
          </cell>
          <cell r="F1563">
            <v>-10156.25</v>
          </cell>
          <cell r="G1563">
            <v>-8078.125</v>
          </cell>
          <cell r="H1563">
            <v>-4393.75</v>
          </cell>
        </row>
        <row r="1564">
          <cell r="B1564" t="str">
            <v>FCS_XDELTAA</v>
          </cell>
          <cell r="C1564">
            <v>0</v>
          </cell>
          <cell r="D1564">
            <v>-0.11919999867680001</v>
          </cell>
          <cell r="E1564">
            <v>-0.11919999867680001</v>
          </cell>
          <cell r="F1564">
            <v>-0.11919999867680001</v>
          </cell>
          <cell r="G1564">
            <v>-0.11919999867680001</v>
          </cell>
          <cell r="H1564">
            <v>-0.11919470131400001</v>
          </cell>
        </row>
        <row r="1565">
          <cell r="B1565" t="str">
            <v>FCS_XDELTAB</v>
          </cell>
          <cell r="C1565">
            <v>0</v>
          </cell>
          <cell r="D1565">
            <v>-6.5200001001360003E-2</v>
          </cell>
          <cell r="E1565">
            <v>-6.5200001001360003E-2</v>
          </cell>
          <cell r="F1565">
            <v>-6.5200001001360003E-2</v>
          </cell>
          <cell r="G1565">
            <v>-6.5200001001360003E-2</v>
          </cell>
          <cell r="H1565">
            <v>-6.5209597349170006E-2</v>
          </cell>
        </row>
        <row r="1566">
          <cell r="B1566" t="str">
            <v>FCS_XIRA</v>
          </cell>
          <cell r="C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</row>
        <row r="1567">
          <cell r="B1567" t="str">
            <v>FCS_XIRB</v>
          </cell>
          <cell r="C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</row>
        <row r="1568">
          <cell r="B1568" t="str">
            <v>FCS_XIRPHI</v>
          </cell>
          <cell r="C1568">
            <v>0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</row>
        <row r="1569">
          <cell r="B1569" t="str">
            <v>FCS_XPHI</v>
          </cell>
          <cell r="C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1.9683840218930001E-3</v>
          </cell>
        </row>
        <row r="1570">
          <cell r="B1570" t="str">
            <v>FCS_XTWIST</v>
          </cell>
          <cell r="C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</row>
        <row r="1571">
          <cell r="B1571" t="str">
            <v>FCS_ASTREAM</v>
          </cell>
          <cell r="C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</row>
        <row r="1572">
          <cell r="B1572" t="str">
            <v>FCS_BSTREAM</v>
          </cell>
          <cell r="C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</row>
        <row r="1573">
          <cell r="B1573" t="str">
            <v>FCS_A</v>
          </cell>
          <cell r="C1573">
            <v>1.422131419182</v>
          </cell>
          <cell r="D1573">
            <v>0.43056827783579998</v>
          </cell>
          <cell r="E1573">
            <v>14.91413116455</v>
          </cell>
          <cell r="F1573">
            <v>-4.8751482963560004</v>
          </cell>
          <cell r="G1573">
            <v>0.43056827783579998</v>
          </cell>
          <cell r="H1573">
            <v>5.9774265289309998</v>
          </cell>
        </row>
        <row r="1574">
          <cell r="B1574" t="str">
            <v>FCS_B</v>
          </cell>
          <cell r="C1574">
            <v>0.51849162578579999</v>
          </cell>
          <cell r="D1574">
            <v>2.0500374957919999E-2</v>
          </cell>
          <cell r="E1574">
            <v>3.544884675648E-4</v>
          </cell>
          <cell r="F1574">
            <v>1.6236590221519999E-2</v>
          </cell>
          <cell r="G1574">
            <v>2.0500374957919999E-2</v>
          </cell>
          <cell r="H1574">
            <v>2.7847088873390002E-2</v>
          </cell>
        </row>
        <row r="1575">
          <cell r="B1575" t="str">
            <v>FCS_SLEEVEDEF</v>
          </cell>
          <cell r="C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-0.26101667284969998</v>
          </cell>
        </row>
        <row r="1576">
          <cell r="B1576" t="str">
            <v>FCS_KNUCKLEDEF</v>
          </cell>
          <cell r="C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0.72118350267410003</v>
          </cell>
        </row>
        <row r="1577">
          <cell r="B1577" t="str">
            <v>FCS_ASLOP</v>
          </cell>
          <cell r="C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0.1865070432425</v>
          </cell>
        </row>
        <row r="1578">
          <cell r="B1578" t="str">
            <v>FCS_STRUTDEF</v>
          </cell>
          <cell r="C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</row>
        <row r="1579">
          <cell r="B1579" t="str">
            <v>FCS_PITCH_A</v>
          </cell>
          <cell r="C1579">
            <v>1.422131299973</v>
          </cell>
          <cell r="D1579">
            <v>0.43056824803350002</v>
          </cell>
          <cell r="E1579">
            <v>14.91413116455</v>
          </cell>
          <cell r="F1579">
            <v>-4.8751478195190003</v>
          </cell>
          <cell r="G1579">
            <v>0.43056824803350002</v>
          </cell>
          <cell r="H1579">
            <v>5.9770978927609999</v>
          </cell>
        </row>
        <row r="1580">
          <cell r="B1580" t="str">
            <v>FCS_YAW_B</v>
          </cell>
          <cell r="C1580">
            <v>0.51849150657650001</v>
          </cell>
          <cell r="D1580">
            <v>2.0500356331470002E-2</v>
          </cell>
          <cell r="E1580">
            <v>3.5385132650839999E-4</v>
          </cell>
          <cell r="F1580">
            <v>1.6236800700430001E-2</v>
          </cell>
          <cell r="G1580">
            <v>2.0500356331470002E-2</v>
          </cell>
          <cell r="H1580">
            <v>2.788569405675E-2</v>
          </cell>
        </row>
        <row r="1581">
          <cell r="B1581" t="str">
            <v>FCS_OMEGA</v>
          </cell>
          <cell r="C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3.3593208994720002E-3</v>
          </cell>
        </row>
        <row r="1582">
          <cell r="B1582" t="str">
            <v>FCS_GAMMA</v>
          </cell>
          <cell r="C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1.1709113836289999</v>
          </cell>
        </row>
        <row r="1583">
          <cell r="B1583" t="str">
            <v>FCS_LAMBDA</v>
          </cell>
          <cell r="C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-5.249291956425E-2</v>
          </cell>
        </row>
        <row r="1584">
          <cell r="B1584" t="str">
            <v>FCS_ALPHA</v>
          </cell>
          <cell r="C1584">
            <v>1.422131419182</v>
          </cell>
          <cell r="D1584">
            <v>0.31136796474459999</v>
          </cell>
          <cell r="E1584">
            <v>14.794939041139999</v>
          </cell>
          <cell r="F1584">
            <v>-4.9943508148189997</v>
          </cell>
          <cell r="G1584">
            <v>0.31136796474459999</v>
          </cell>
          <cell r="H1584">
            <v>7.0291131973269998</v>
          </cell>
        </row>
        <row r="1585">
          <cell r="B1585" t="str">
            <v>FCS_BETA</v>
          </cell>
          <cell r="C1585">
            <v>0.51849162578579999</v>
          </cell>
          <cell r="D1585">
            <v>-4.469108954072E-2</v>
          </cell>
          <cell r="E1585">
            <v>-6.2177259474989997E-2</v>
          </cell>
          <cell r="F1585">
            <v>-4.8859802633520001E-2</v>
          </cell>
          <cell r="G1585">
            <v>-4.469108954072E-2</v>
          </cell>
          <cell r="H1585">
            <v>-4.084274023771E-2</v>
          </cell>
        </row>
        <row r="1586">
          <cell r="B1586" t="str">
            <v>FCS_PITCH_A_R</v>
          </cell>
          <cell r="C1586">
            <v>1.420920372009</v>
          </cell>
          <cell r="D1586">
            <v>0.44169244170189997</v>
          </cell>
          <cell r="E1586">
            <v>14.914352416990001</v>
          </cell>
          <cell r="F1586">
            <v>-4.8743600845339996</v>
          </cell>
          <cell r="G1586">
            <v>0.44169244170189997</v>
          </cell>
          <cell r="H1586">
            <v>5.9852355957030001</v>
          </cell>
        </row>
        <row r="1587">
          <cell r="B1587" t="str">
            <v>FCS_YAW_B_R</v>
          </cell>
          <cell r="C1587">
            <v>0.51788890361789996</v>
          </cell>
          <cell r="D1587">
            <v>2.0724862813950001E-2</v>
          </cell>
          <cell r="E1587">
            <v>-8.0391718074679999E-3</v>
          </cell>
          <cell r="F1587">
            <v>1.6089241951700001E-2</v>
          </cell>
          <cell r="G1587">
            <v>2.0724862813950001E-2</v>
          </cell>
          <cell r="H1587">
            <v>3.0207541212440001E-2</v>
          </cell>
        </row>
        <row r="1588">
          <cell r="B1588" t="str">
            <v>FCS_STR_HT_R</v>
          </cell>
          <cell r="C1588">
            <v>-17.997741699220001</v>
          </cell>
          <cell r="D1588">
            <v>-1.1806488037109999</v>
          </cell>
          <cell r="E1588">
            <v>-40.008544921880002</v>
          </cell>
          <cell r="F1588">
            <v>13.62419033051</v>
          </cell>
          <cell r="G1588">
            <v>-1.1806488037109999</v>
          </cell>
          <cell r="H1588">
            <v>-16.585159301760001</v>
          </cell>
        </row>
        <row r="1589">
          <cell r="B1589" t="str">
            <v>FCS_TTSALPHA</v>
          </cell>
          <cell r="C1589">
            <v>1.260638237E-3</v>
          </cell>
          <cell r="D1589">
            <v>3.7835910916330002E-4</v>
          </cell>
          <cell r="E1589">
            <v>3.7835910916330002E-4</v>
          </cell>
          <cell r="F1589">
            <v>3.7835910916330002E-4</v>
          </cell>
          <cell r="G1589">
            <v>3.7835910916330002E-4</v>
          </cell>
          <cell r="H1589">
            <v>1.5224888920780001E-4</v>
          </cell>
        </row>
        <row r="1590">
          <cell r="B1590" t="str">
            <v>FCS_SDS_ACTIVE</v>
          </cell>
          <cell r="C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1</v>
          </cell>
        </row>
        <row r="1591">
          <cell r="B1591" t="str">
            <v>FCS_DIAMONDLANE</v>
          </cell>
          <cell r="C1591">
            <v>0</v>
          </cell>
          <cell r="D1591">
            <v>1</v>
          </cell>
          <cell r="E1591">
            <v>1</v>
          </cell>
          <cell r="F1591">
            <v>1</v>
          </cell>
          <cell r="G1591">
            <v>1</v>
          </cell>
          <cell r="H1591">
            <v>1</v>
          </cell>
        </row>
        <row r="1592">
          <cell r="B1592" t="str">
            <v>FCS_ANGLECORRS_ACTIVE</v>
          </cell>
          <cell r="C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1</v>
          </cell>
        </row>
        <row r="1593">
          <cell r="B1593" t="str">
            <v>FCS_CORR_APLANE</v>
          </cell>
          <cell r="C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</row>
        <row r="1594">
          <cell r="B1594" t="str">
            <v>FCS_LMRM_TO_PHI</v>
          </cell>
          <cell r="C1594">
            <v>0</v>
          </cell>
          <cell r="D1594">
            <v>1</v>
          </cell>
          <cell r="E1594">
            <v>1</v>
          </cell>
          <cell r="F1594">
            <v>1</v>
          </cell>
          <cell r="G1594">
            <v>1</v>
          </cell>
          <cell r="H1594">
            <v>1</v>
          </cell>
        </row>
        <row r="1595">
          <cell r="B1595" t="str">
            <v>FCS_SMRM_TO_TWIST</v>
          </cell>
          <cell r="C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</row>
        <row r="1596">
          <cell r="B1596" t="str">
            <v>FCS_LINENO</v>
          </cell>
          <cell r="C1596">
            <v>96</v>
          </cell>
          <cell r="D1596">
            <v>1</v>
          </cell>
          <cell r="E1596">
            <v>1</v>
          </cell>
          <cell r="F1596">
            <v>1</v>
          </cell>
          <cell r="G1596">
            <v>1</v>
          </cell>
          <cell r="H1596">
            <v>30</v>
          </cell>
        </row>
        <row r="1597">
          <cell r="B1597" t="str">
            <v>FCS_SMSLOCAL</v>
          </cell>
          <cell r="C1597">
            <v>1</v>
          </cell>
          <cell r="D1597">
            <v>1</v>
          </cell>
          <cell r="E1597">
            <v>1</v>
          </cell>
          <cell r="F1597">
            <v>1</v>
          </cell>
          <cell r="G1597">
            <v>1</v>
          </cell>
          <cell r="H1597">
            <v>0</v>
          </cell>
        </row>
        <row r="1598">
          <cell r="B1598" t="str">
            <v>FCS_ALOCALSP</v>
          </cell>
          <cell r="C1598">
            <v>7.1328259073200001E-3</v>
          </cell>
          <cell r="D1598">
            <v>0.31136763095859998</v>
          </cell>
          <cell r="E1598">
            <v>15</v>
          </cell>
          <cell r="F1598">
            <v>-5</v>
          </cell>
          <cell r="G1598">
            <v>0.31136763095859998</v>
          </cell>
          <cell r="H1598">
            <v>-3.7748292088509998E-3</v>
          </cell>
        </row>
        <row r="1599">
          <cell r="B1599" t="str">
            <v>FCS_BLOCALSP</v>
          </cell>
          <cell r="C1599">
            <v>-3.0442299321290001E-2</v>
          </cell>
          <cell r="D1599">
            <v>-4.4683866202829998E-2</v>
          </cell>
          <cell r="E1599">
            <v>-4.4683866202829998E-2</v>
          </cell>
          <cell r="F1599">
            <v>-6.1470974236730001E-2</v>
          </cell>
          <cell r="G1599">
            <v>-4.4683866202829998E-2</v>
          </cell>
          <cell r="H1599">
            <v>-4.0522415190939999E-2</v>
          </cell>
        </row>
        <row r="1600">
          <cell r="B1600" t="str">
            <v>FCS_ZLOCALSP</v>
          </cell>
          <cell r="C1600">
            <v>-0.2440000027418</v>
          </cell>
          <cell r="D1600">
            <v>-21.982000350949999</v>
          </cell>
          <cell r="E1600">
            <v>-21.982000350949999</v>
          </cell>
          <cell r="F1600">
            <v>-21.982000350949999</v>
          </cell>
          <cell r="G1600">
            <v>-21.982000350949999</v>
          </cell>
          <cell r="H1600">
            <v>-0.31299999356269997</v>
          </cell>
        </row>
        <row r="1601">
          <cell r="B1601" t="str">
            <v>FCS_LMRMLOCALSP</v>
          </cell>
          <cell r="C1601">
            <v>-0.71299999952320003</v>
          </cell>
          <cell r="D1601">
            <v>1.0000000474970001E-3</v>
          </cell>
          <cell r="E1601">
            <v>1.0000000474970001E-3</v>
          </cell>
          <cell r="F1601">
            <v>1.0000000474970001E-3</v>
          </cell>
          <cell r="G1601">
            <v>1.0000000474970001E-3</v>
          </cell>
          <cell r="H1601">
            <v>-4.0000001899900004E-3</v>
          </cell>
        </row>
        <row r="1602">
          <cell r="B1602" t="str">
            <v>FCS_TTSLOCALSP</v>
          </cell>
          <cell r="C1602">
            <v>1.0000000474970001E-3</v>
          </cell>
          <cell r="D1602">
            <v>1.0000000474970001E-3</v>
          </cell>
          <cell r="E1602">
            <v>1.0000000474970001E-3</v>
          </cell>
          <cell r="F1602">
            <v>1.0000000474970001E-3</v>
          </cell>
          <cell r="G1602">
            <v>1.0000000474970001E-3</v>
          </cell>
          <cell r="H1602">
            <v>1.0000000474970001E-3</v>
          </cell>
        </row>
        <row r="1603">
          <cell r="B1603" t="str">
            <v>FCS_SABAUTO</v>
          </cell>
          <cell r="C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1</v>
          </cell>
        </row>
        <row r="1604">
          <cell r="B1604" t="str">
            <v>FCS_SRLLAUTO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</row>
        <row r="1605">
          <cell r="B1605" t="str">
            <v>FCS_STTSAUTO</v>
          </cell>
          <cell r="C1605">
            <v>0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</row>
        <row r="1606">
          <cell r="B1606" t="str">
            <v>FCS_SSTAUTO</v>
          </cell>
          <cell r="C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</row>
        <row r="1607">
          <cell r="B1607" t="str">
            <v>FCS_SABRCOMB</v>
          </cell>
          <cell r="C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</row>
        <row r="1608">
          <cell r="B1608" t="str">
            <v>FCS_SJNMCDW</v>
          </cell>
          <cell r="C1608">
            <v>2</v>
          </cell>
          <cell r="D1608">
            <v>1</v>
          </cell>
          <cell r="E1608">
            <v>1</v>
          </cell>
          <cell r="F1608">
            <v>1</v>
          </cell>
          <cell r="G1608">
            <v>1</v>
          </cell>
          <cell r="H1608">
            <v>1</v>
          </cell>
        </row>
        <row r="1609">
          <cell r="B1609" t="str">
            <v>FCS_SCONTSWP</v>
          </cell>
          <cell r="C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</row>
        <row r="1610">
          <cell r="B1610" t="str">
            <v>FCS_SSMSSA</v>
          </cell>
          <cell r="C1610">
            <v>0</v>
          </cell>
          <cell r="D1610">
            <v>90</v>
          </cell>
          <cell r="E1610">
            <v>90</v>
          </cell>
          <cell r="F1610">
            <v>90</v>
          </cell>
          <cell r="G1610">
            <v>90</v>
          </cell>
          <cell r="H1610">
            <v>66</v>
          </cell>
        </row>
        <row r="1611">
          <cell r="B1611" t="str">
            <v>FCS_SSMSSB</v>
          </cell>
          <cell r="C1611">
            <v>76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</row>
        <row r="1612">
          <cell r="B1612" t="str">
            <v>FCS_SSMSSR</v>
          </cell>
          <cell r="C1612">
            <v>999</v>
          </cell>
          <cell r="D1612">
            <v>999</v>
          </cell>
          <cell r="E1612">
            <v>999</v>
          </cell>
          <cell r="F1612">
            <v>999</v>
          </cell>
          <cell r="G1612">
            <v>999</v>
          </cell>
          <cell r="H1612">
            <v>999</v>
          </cell>
        </row>
        <row r="1613">
          <cell r="B1613" t="str">
            <v>FCS_SSTRUTA</v>
          </cell>
          <cell r="C1613">
            <v>999</v>
          </cell>
          <cell r="D1613">
            <v>999</v>
          </cell>
          <cell r="E1613">
            <v>999</v>
          </cell>
          <cell r="F1613">
            <v>999</v>
          </cell>
          <cell r="G1613">
            <v>999</v>
          </cell>
          <cell r="H1613">
            <v>999</v>
          </cell>
        </row>
        <row r="1614">
          <cell r="B1614" t="str">
            <v>FCS_AVCURENT</v>
          </cell>
          <cell r="C1614">
            <v>0</v>
          </cell>
          <cell r="D1614">
            <v>-3</v>
          </cell>
          <cell r="E1614">
            <v>-3</v>
          </cell>
          <cell r="F1614">
            <v>-3</v>
          </cell>
          <cell r="G1614">
            <v>-3</v>
          </cell>
          <cell r="H1614">
            <v>7</v>
          </cell>
        </row>
        <row r="1615">
          <cell r="B1615" t="str">
            <v>FCS_BVCURENT</v>
          </cell>
          <cell r="C1615">
            <v>6.25</v>
          </cell>
          <cell r="D1615">
            <v>6.25</v>
          </cell>
          <cell r="E1615">
            <v>6.25</v>
          </cell>
          <cell r="F1615">
            <v>6.25</v>
          </cell>
          <cell r="G1615">
            <v>6.25</v>
          </cell>
          <cell r="H1615">
            <v>-3.099999904633</v>
          </cell>
        </row>
        <row r="1616">
          <cell r="B1616" t="str">
            <v>FCS_RVCURENT</v>
          </cell>
          <cell r="C1616">
            <v>6.25</v>
          </cell>
          <cell r="D1616">
            <v>6.25</v>
          </cell>
          <cell r="E1616">
            <v>6.25</v>
          </cell>
          <cell r="F1616">
            <v>6.25</v>
          </cell>
          <cell r="G1616">
            <v>6.25</v>
          </cell>
          <cell r="H1616">
            <v>6.25</v>
          </cell>
        </row>
        <row r="1617">
          <cell r="B1617" t="str">
            <v>FCS_ZVCURENT</v>
          </cell>
          <cell r="C1617">
            <v>999</v>
          </cell>
          <cell r="D1617">
            <v>999</v>
          </cell>
          <cell r="E1617">
            <v>999</v>
          </cell>
          <cell r="F1617">
            <v>999</v>
          </cell>
          <cell r="G1617">
            <v>999</v>
          </cell>
          <cell r="H1617">
            <v>999</v>
          </cell>
        </row>
        <row r="1618">
          <cell r="B1618" t="str">
            <v>FCS_TTSSP</v>
          </cell>
          <cell r="C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</row>
        <row r="1619">
          <cell r="B1619" t="str">
            <v>FCS_BLAMS_HI</v>
          </cell>
          <cell r="C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</row>
        <row r="1620">
          <cell r="B1620" t="str">
            <v>FCS_BLAMS_LO</v>
          </cell>
          <cell r="C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</row>
        <row r="1621">
          <cell r="B1621" t="str">
            <v>FCS_SABHOME</v>
          </cell>
          <cell r="C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</row>
        <row r="1622">
          <cell r="B1622" t="str">
            <v>FCS_SSMSSGOH</v>
          </cell>
          <cell r="C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</row>
        <row r="1623">
          <cell r="B1623" t="str">
            <v>FCS_STTSGOHO</v>
          </cell>
          <cell r="C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</row>
        <row r="1624">
          <cell r="B1624" t="str">
            <v>FCS_HOME_INITIATED</v>
          </cell>
          <cell r="C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</row>
        <row r="1625">
          <cell r="B1625" t="str">
            <v>FCS_HOME_COMMAND</v>
          </cell>
          <cell r="C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</row>
        <row r="1626">
          <cell r="B1626" t="str">
            <v>FCS_SIGVHM</v>
          </cell>
          <cell r="C1626">
            <v>1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</row>
        <row r="1627">
          <cell r="B1627" t="str">
            <v>FCS_DVSP</v>
          </cell>
          <cell r="C1627">
            <v>6.103515625E-2</v>
          </cell>
          <cell r="D1627">
            <v>6.103515625E-2</v>
          </cell>
          <cell r="E1627">
            <v>6.103515625E-2</v>
          </cell>
          <cell r="F1627">
            <v>6.103515625E-2</v>
          </cell>
          <cell r="G1627">
            <v>6.103515625E-2</v>
          </cell>
          <cell r="H1627">
            <v>6.103515625E-2</v>
          </cell>
        </row>
        <row r="1628">
          <cell r="B1628" t="str">
            <v>FCS_DVHP</v>
          </cell>
          <cell r="C1628">
            <v>6.103515625E-2</v>
          </cell>
          <cell r="D1628">
            <v>6.103515625E-2</v>
          </cell>
          <cell r="E1628">
            <v>6.103515625E-2</v>
          </cell>
          <cell r="F1628">
            <v>6.103515625E-2</v>
          </cell>
          <cell r="G1628">
            <v>6.103515625E-2</v>
          </cell>
          <cell r="H1628">
            <v>6.103515625E-2</v>
          </cell>
        </row>
        <row r="1629">
          <cell r="B1629" t="str">
            <v>FCS_DVHT</v>
          </cell>
          <cell r="C1629">
            <v>63.026428222660002</v>
          </cell>
          <cell r="D1629">
            <v>66.009521484380002</v>
          </cell>
          <cell r="E1629">
            <v>66.085815429690001</v>
          </cell>
          <cell r="F1629">
            <v>66.024780273440001</v>
          </cell>
          <cell r="G1629">
            <v>66.009521484380002</v>
          </cell>
          <cell r="H1629">
            <v>66.070556640619998</v>
          </cell>
        </row>
        <row r="1630">
          <cell r="B1630" t="str">
            <v>FCS_DVHMF</v>
          </cell>
          <cell r="C1630">
            <v>5.1785019226370001E-3</v>
          </cell>
          <cell r="D1630">
            <v>5.3446325939149998E-3</v>
          </cell>
          <cell r="E1630">
            <v>5.3446170408280001E-3</v>
          </cell>
          <cell r="F1630">
            <v>5.3446092642840002E-3</v>
          </cell>
          <cell r="G1630">
            <v>5.3446325939149998E-3</v>
          </cell>
          <cell r="H1630">
            <v>5.4790360853079999E-3</v>
          </cell>
        </row>
        <row r="1631">
          <cell r="B1631" t="str">
            <v>FCS_DVCP</v>
          </cell>
          <cell r="C1631">
            <v>15.65551757812</v>
          </cell>
          <cell r="D1631">
            <v>15.5029296875</v>
          </cell>
          <cell r="E1631">
            <v>15.80804443359</v>
          </cell>
          <cell r="F1631">
            <v>15.5029296875</v>
          </cell>
          <cell r="G1631">
            <v>15.5029296875</v>
          </cell>
          <cell r="H1631">
            <v>15.579223632810001</v>
          </cell>
        </row>
        <row r="1632">
          <cell r="B1632" t="str">
            <v>FCS_DVCMF</v>
          </cell>
          <cell r="C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</row>
        <row r="1633">
          <cell r="B1633" t="str">
            <v>BAS0_BODYALPHA_M</v>
          </cell>
          <cell r="C1633">
            <v>0.97649054443600003</v>
          </cell>
          <cell r="D1633">
            <v>-2.986689012773E-2</v>
          </cell>
          <cell r="E1633">
            <v>14.56136802148</v>
          </cell>
          <cell r="F1633">
            <v>-5.3228396380460001</v>
          </cell>
          <cell r="G1633">
            <v>-2.986689012773E-2</v>
          </cell>
          <cell r="H1633">
            <v>7.019154829104</v>
          </cell>
        </row>
        <row r="1634">
          <cell r="B1634" t="str">
            <v>BAS0_BODYBETA_M</v>
          </cell>
          <cell r="C1634">
            <v>7.3968230787180003E-3</v>
          </cell>
          <cell r="D1634">
            <v>-6.655686592996E-4</v>
          </cell>
          <cell r="E1634">
            <v>-7.8833710650239996E-4</v>
          </cell>
          <cell r="F1634">
            <v>-1.0284915058450001E-3</v>
          </cell>
          <cell r="G1634">
            <v>-6.655686592996E-4</v>
          </cell>
          <cell r="H1634">
            <v>-6.5082744653650003E-4</v>
          </cell>
        </row>
        <row r="1635">
          <cell r="B1635" t="str">
            <v>BAS0_BODYPHI_M</v>
          </cell>
          <cell r="C1635">
            <v>6.5783152244999997E-3</v>
          </cell>
          <cell r="D1635">
            <v>7.1065406670530005E-4</v>
          </cell>
          <cell r="E1635">
            <v>1.697960499784E-2</v>
          </cell>
          <cell r="F1635">
            <v>-4.008231746195E-3</v>
          </cell>
          <cell r="G1635">
            <v>7.1065406670530005E-4</v>
          </cell>
          <cell r="H1635">
            <v>-2.5271951033599999E-2</v>
          </cell>
        </row>
        <row r="1636">
          <cell r="B1636" t="str">
            <v>BAS0_MISALPHA</v>
          </cell>
          <cell r="C1636">
            <v>1.704299933707E-2</v>
          </cell>
          <cell r="D1636">
            <v>-5.2128380163539998E-4</v>
          </cell>
          <cell r="E1636">
            <v>0.25141738771670002</v>
          </cell>
          <cell r="F1636">
            <v>-9.276747139522E-2</v>
          </cell>
          <cell r="G1636">
            <v>-5.2128380163539998E-4</v>
          </cell>
          <cell r="H1636">
            <v>0.1222015251669</v>
          </cell>
        </row>
        <row r="1637">
          <cell r="B1637" t="str">
            <v>BAS0_MISBETA</v>
          </cell>
          <cell r="C1637">
            <v>0.42369848310969999</v>
          </cell>
          <cell r="D1637">
            <v>-3.8133907519160001E-2</v>
          </cell>
          <cell r="E1637">
            <v>-4.9579022606520001E-2</v>
          </cell>
          <cell r="F1637">
            <v>-5.9301676606909999E-2</v>
          </cell>
          <cell r="G1637">
            <v>-3.8133907519160001E-2</v>
          </cell>
          <cell r="H1637">
            <v>-3.4178083609440003E-2</v>
          </cell>
        </row>
        <row r="1638">
          <cell r="B1638" t="str">
            <v>BAS0_MISPHI</v>
          </cell>
          <cell r="C1638">
            <v>6.5790908257040001E-3</v>
          </cell>
          <cell r="D1638">
            <v>7.1065400585730001E-4</v>
          </cell>
          <cell r="E1638">
            <v>1.7543102230669998E-2</v>
          </cell>
          <cell r="F1638">
            <v>-4.0255887525070004E-3</v>
          </cell>
          <cell r="G1638">
            <v>7.1065400585730001E-4</v>
          </cell>
          <cell r="H1638">
            <v>-2.5462781094269998E-2</v>
          </cell>
        </row>
        <row r="1639">
          <cell r="B1639" t="str">
            <v>BAS0_AEROBALPHA</v>
          </cell>
          <cell r="C1639">
            <v>1.0644866479540001</v>
          </cell>
          <cell r="D1639">
            <v>4.8438147676289997E-2</v>
          </cell>
          <cell r="E1639">
            <v>14.561436561200001</v>
          </cell>
          <cell r="F1639">
            <v>5.3231648812710004</v>
          </cell>
          <cell r="G1639">
            <v>4.8438147676289997E-2</v>
          </cell>
          <cell r="H1639">
            <v>7.0192533841579996</v>
          </cell>
        </row>
        <row r="1640">
          <cell r="B1640" t="str">
            <v>BAS0_AEROBPHI</v>
          </cell>
          <cell r="C1640">
            <v>23.46291521485</v>
          </cell>
          <cell r="D1640">
            <v>-128.0681569507</v>
          </cell>
          <cell r="E1640">
            <v>-0.17965486714330001</v>
          </cell>
          <cell r="F1640">
            <v>-179.36480084359999</v>
          </cell>
          <cell r="G1640">
            <v>-128.0681569507</v>
          </cell>
          <cell r="H1640">
            <v>-0.30514703267089999</v>
          </cell>
        </row>
        <row r="1641">
          <cell r="B1641" t="str">
            <v>BAS0_AEROALPHA</v>
          </cell>
          <cell r="C1641">
            <v>1.0644866479540001</v>
          </cell>
          <cell r="D1641">
            <v>-4.8438147676289997E-2</v>
          </cell>
          <cell r="E1641">
            <v>14.561436561200001</v>
          </cell>
          <cell r="F1641">
            <v>-5.3231648812710004</v>
          </cell>
          <cell r="G1641">
            <v>-4.8438147676289997E-2</v>
          </cell>
          <cell r="H1641">
            <v>7.0192533841579996</v>
          </cell>
        </row>
        <row r="1642">
          <cell r="B1642" t="str">
            <v>BAS0_AEROPHI</v>
          </cell>
          <cell r="C1642">
            <v>23.46291521485</v>
          </cell>
          <cell r="D1642">
            <v>51.931843049290002</v>
          </cell>
          <cell r="E1642">
            <v>-0.17965486714330001</v>
          </cell>
          <cell r="F1642">
            <v>0.63519915637839997</v>
          </cell>
          <cell r="G1642">
            <v>51.931843049290002</v>
          </cell>
          <cell r="H1642">
            <v>-0.30514703267089999</v>
          </cell>
        </row>
        <row r="1643">
          <cell r="B1643" t="str">
            <v>BAS0_AEROPHIC</v>
          </cell>
          <cell r="C1643">
            <v>23.46291521485</v>
          </cell>
          <cell r="D1643">
            <v>51.931843049290002</v>
          </cell>
          <cell r="E1643">
            <v>-0.17965486714330001</v>
          </cell>
          <cell r="F1643">
            <v>0.63519915637839997</v>
          </cell>
          <cell r="G1643">
            <v>51.931843049290002</v>
          </cell>
          <cell r="H1643">
            <v>-0.30514703267089999</v>
          </cell>
        </row>
        <row r="1644">
          <cell r="B1644" t="str">
            <v>BAS1_BODYALPHA_M</v>
          </cell>
          <cell r="C1644">
            <v>0.97646727526080002</v>
          </cell>
          <cell r="D1644">
            <v>-4.526971544244E-3</v>
          </cell>
          <cell r="E1644">
            <v>14.58407285705</v>
          </cell>
          <cell r="F1644">
            <v>-5.3037689143210001</v>
          </cell>
          <cell r="G1644">
            <v>-4.526971544244E-3</v>
          </cell>
          <cell r="H1644">
            <v>7.183156138627</v>
          </cell>
        </row>
        <row r="1645">
          <cell r="B1645" t="str">
            <v>BAS1_BODYBETA_M</v>
          </cell>
          <cell r="C1645">
            <v>7.3968230320930004E-3</v>
          </cell>
          <cell r="D1645">
            <v>-6.6556307193189998E-4</v>
          </cell>
          <cell r="E1645">
            <v>-7.882195918795E-4</v>
          </cell>
          <cell r="F1645">
            <v>-1.0285147330179999E-3</v>
          </cell>
          <cell r="G1645">
            <v>-6.6556307193189998E-4</v>
          </cell>
          <cell r="H1645">
            <v>-6.5208537225299997E-4</v>
          </cell>
        </row>
        <row r="1646">
          <cell r="B1646" t="str">
            <v>BAS1_BODYPHI_M</v>
          </cell>
          <cell r="C1646">
            <v>6.5782888076100004E-3</v>
          </cell>
          <cell r="D1646">
            <v>7.3704227689569998E-4</v>
          </cell>
          <cell r="E1646">
            <v>1.7002404909670001E-2</v>
          </cell>
          <cell r="F1646">
            <v>-3.988359297516E-3</v>
          </cell>
          <cell r="G1646">
            <v>7.3704227689569998E-4</v>
          </cell>
          <cell r="H1646">
            <v>-2.5087710225680002E-2</v>
          </cell>
        </row>
        <row r="1647">
          <cell r="B1647" t="str">
            <v>BAS1_MISALPHA</v>
          </cell>
          <cell r="C1647">
            <v>1.7042593268900001E-2</v>
          </cell>
          <cell r="D1647">
            <v>-7.9019120182270003E-5</v>
          </cell>
          <cell r="E1647">
            <v>0.25180091675069999</v>
          </cell>
          <cell r="F1647">
            <v>-9.2436054567709994E-2</v>
          </cell>
          <cell r="G1647">
            <v>-7.9019120182270003E-5</v>
          </cell>
          <cell r="H1647">
            <v>0.1250419359952</v>
          </cell>
        </row>
        <row r="1648">
          <cell r="B1648" t="str">
            <v>BAS1_MISBETA</v>
          </cell>
          <cell r="C1648">
            <v>0.42369848356079998</v>
          </cell>
          <cell r="D1648">
            <v>-3.8133899598730002E-2</v>
          </cell>
          <cell r="E1648">
            <v>-4.9585404999320001E-2</v>
          </cell>
          <cell r="F1648">
            <v>-5.9299816933109997E-2</v>
          </cell>
          <cell r="G1648">
            <v>-3.8133899598730002E-2</v>
          </cell>
          <cell r="H1648">
            <v>-3.4199917332380002E-2</v>
          </cell>
        </row>
        <row r="1649">
          <cell r="B1649" t="str">
            <v>BAS1_MISPHI</v>
          </cell>
          <cell r="C1649">
            <v>6.5790643601569996E-3</v>
          </cell>
          <cell r="D1649">
            <v>7.3704211595139999E-4</v>
          </cell>
          <cell r="E1649">
            <v>1.7568468609469999E-2</v>
          </cell>
          <cell r="F1649">
            <v>-4.0055062562130003E-3</v>
          </cell>
          <cell r="G1649">
            <v>7.3704211595139999E-4</v>
          </cell>
          <cell r="H1649">
            <v>-2.528616412687E-2</v>
          </cell>
        </row>
        <row r="1650">
          <cell r="B1650" t="str">
            <v>BAS1_AEROBALPHA</v>
          </cell>
          <cell r="C1650">
            <v>1.064465301699</v>
          </cell>
          <cell r="D1650">
            <v>3.8401721428719997E-2</v>
          </cell>
          <cell r="E1650">
            <v>14.58414126493</v>
          </cell>
          <cell r="F1650">
            <v>5.3040953484360003</v>
          </cell>
          <cell r="G1650">
            <v>3.8401721428719997E-2</v>
          </cell>
          <cell r="H1650">
            <v>7.1832527931729997</v>
          </cell>
        </row>
        <row r="1651">
          <cell r="B1651" t="str">
            <v>BAS1_AEROBPHI</v>
          </cell>
          <cell r="C1651">
            <v>23.463413708760001</v>
          </cell>
          <cell r="D1651">
            <v>-96.770031465849996</v>
          </cell>
          <cell r="E1651">
            <v>-0.17935449095450001</v>
          </cell>
          <cell r="F1651">
            <v>-179.3625092174</v>
          </cell>
          <cell r="G1651">
            <v>-96.770031465849996</v>
          </cell>
          <cell r="H1651">
            <v>-0.29879191640059999</v>
          </cell>
        </row>
        <row r="1652">
          <cell r="B1652" t="str">
            <v>BAS1_AEROALPHA</v>
          </cell>
          <cell r="C1652">
            <v>1.064465301699</v>
          </cell>
          <cell r="D1652">
            <v>-3.8401721428719997E-2</v>
          </cell>
          <cell r="E1652">
            <v>14.58414126493</v>
          </cell>
          <cell r="F1652">
            <v>-5.3040953484360003</v>
          </cell>
          <cell r="G1652">
            <v>-3.8401721428719997E-2</v>
          </cell>
          <cell r="H1652">
            <v>7.1832527931729997</v>
          </cell>
        </row>
        <row r="1653">
          <cell r="B1653" t="str">
            <v>BAS1_AEROPHI</v>
          </cell>
          <cell r="C1653">
            <v>23.463413708760001</v>
          </cell>
          <cell r="D1653">
            <v>83.229968534150004</v>
          </cell>
          <cell r="E1653">
            <v>-0.17935449095450001</v>
          </cell>
          <cell r="F1653">
            <v>0.6374907825535</v>
          </cell>
          <cell r="G1653">
            <v>83.229968534150004</v>
          </cell>
          <cell r="H1653">
            <v>-0.29879191640059999</v>
          </cell>
        </row>
        <row r="1654">
          <cell r="B1654" t="str">
            <v>BAS1_AEROPHIC</v>
          </cell>
          <cell r="C1654">
            <v>23.463413708760001</v>
          </cell>
          <cell r="D1654">
            <v>83.229968534150004</v>
          </cell>
          <cell r="E1654">
            <v>-0.17935449095450001</v>
          </cell>
          <cell r="F1654">
            <v>0.6374907825535</v>
          </cell>
          <cell r="G1654">
            <v>83.229968534150004</v>
          </cell>
          <cell r="H1654">
            <v>-0.29879191640059999</v>
          </cell>
        </row>
        <row r="1655">
          <cell r="B1655" t="str">
            <v>BAS2_BODYALPHA_M</v>
          </cell>
          <cell r="C1655">
            <v>0.97652414129559995</v>
          </cell>
          <cell r="D1655">
            <v>-2.588441246615E-3</v>
          </cell>
          <cell r="E1655">
            <v>14.583366120020001</v>
          </cell>
          <cell r="F1655">
            <v>-5.3019068925930002</v>
          </cell>
          <cell r="G1655">
            <v>-2.588441246615E-3</v>
          </cell>
          <cell r="H1655">
            <v>7.1972990433239996</v>
          </cell>
        </row>
        <row r="1656">
          <cell r="B1656" t="str">
            <v>BAS2_BODYBETA_M</v>
          </cell>
          <cell r="C1656">
            <v>7.3967803998359997E-3</v>
          </cell>
          <cell r="D1656">
            <v>-6.6556816604450004E-4</v>
          </cell>
          <cell r="E1656">
            <v>-7.8883835366739998E-4</v>
          </cell>
          <cell r="F1656">
            <v>-1.028290458058E-3</v>
          </cell>
          <cell r="G1656">
            <v>-6.6556816604450004E-4</v>
          </cell>
          <cell r="H1656">
            <v>-6.5548099749090005E-4</v>
          </cell>
        </row>
        <row r="1657">
          <cell r="B1657" t="str">
            <v>BAS2_BODYPHI_M</v>
          </cell>
          <cell r="C1657">
            <v>6.4429366909429997E-3</v>
          </cell>
          <cell r="D1657">
            <v>5.9609074803340005E-4</v>
          </cell>
          <cell r="E1657">
            <v>1.6866237940780002E-2</v>
          </cell>
          <cell r="F1657">
            <v>-4.1277135061149996E-3</v>
          </cell>
          <cell r="G1657">
            <v>5.9609074803340005E-4</v>
          </cell>
          <cell r="H1657">
            <v>-2.3715765577999998E-2</v>
          </cell>
        </row>
        <row r="1658">
          <cell r="B1658" t="str">
            <v>BAS2_MISALPHA</v>
          </cell>
          <cell r="C1658">
            <v>1.7043568152830001E-2</v>
          </cell>
          <cell r="D1658">
            <v>-4.5183746632309998E-5</v>
          </cell>
          <cell r="E1658">
            <v>0.25178898098120001</v>
          </cell>
          <cell r="F1658">
            <v>-9.2403692714140007E-2</v>
          </cell>
          <cell r="G1658">
            <v>-4.5183746632309998E-5</v>
          </cell>
          <cell r="H1658">
            <v>0.12528682284430001</v>
          </cell>
        </row>
        <row r="1659">
          <cell r="B1659" t="str">
            <v>BAS2_MISBETA</v>
          </cell>
          <cell r="C1659">
            <v>0.42369834147110003</v>
          </cell>
          <cell r="D1659">
            <v>-3.8134222775670003E-2</v>
          </cell>
          <cell r="E1659">
            <v>-4.9585206946749998E-2</v>
          </cell>
          <cell r="F1659">
            <v>-5.9299768345610002E-2</v>
          </cell>
          <cell r="G1659">
            <v>-3.8134222775670003E-2</v>
          </cell>
          <cell r="H1659">
            <v>-3.4561432692990002E-2</v>
          </cell>
        </row>
        <row r="1660">
          <cell r="B1660" t="str">
            <v>BAS2_MISPHI</v>
          </cell>
          <cell r="C1660">
            <v>6.4436963951709997E-3</v>
          </cell>
          <cell r="D1660">
            <v>5.9609061661339995E-4</v>
          </cell>
          <cell r="E1660">
            <v>1.742771228231E-2</v>
          </cell>
          <cell r="F1660">
            <v>-4.1454470791869999E-3</v>
          </cell>
          <cell r="G1660">
            <v>5.9609061661339995E-4</v>
          </cell>
          <cell r="H1660">
            <v>-2.39041111243E-2</v>
          </cell>
        </row>
        <row r="1661">
          <cell r="B1661" t="str">
            <v>BAS2_AEROBALPHA</v>
          </cell>
          <cell r="C1661">
            <v>1.06451649357</v>
          </cell>
          <cell r="D1661">
            <v>3.822199663874E-2</v>
          </cell>
          <cell r="E1661">
            <v>14.583434638809999</v>
          </cell>
          <cell r="F1661">
            <v>5.302233299609</v>
          </cell>
          <cell r="G1661">
            <v>3.822199663874E-2</v>
          </cell>
          <cell r="H1661">
            <v>7.1973965131720004</v>
          </cell>
        </row>
        <row r="1662">
          <cell r="B1662" t="str">
            <v>BAS2_AEROBPHI</v>
          </cell>
          <cell r="C1662">
            <v>23.46207456934</v>
          </cell>
          <cell r="D1662">
            <v>-93.883112985560004</v>
          </cell>
          <cell r="E1662">
            <v>-0.17950379548090001</v>
          </cell>
          <cell r="F1662">
            <v>-179.3624250366</v>
          </cell>
          <cell r="G1662">
            <v>-93.883112985560004</v>
          </cell>
          <cell r="H1662">
            <v>-0.299760714338</v>
          </cell>
        </row>
        <row r="1663">
          <cell r="B1663" t="str">
            <v>BAS2_AEROALPHA</v>
          </cell>
          <cell r="C1663">
            <v>1.06451649357</v>
          </cell>
          <cell r="D1663">
            <v>-3.822199663874E-2</v>
          </cell>
          <cell r="E1663">
            <v>14.583434638809999</v>
          </cell>
          <cell r="F1663">
            <v>-5.302233299609</v>
          </cell>
          <cell r="G1663">
            <v>-3.822199663874E-2</v>
          </cell>
          <cell r="H1663">
            <v>7.1973965131720004</v>
          </cell>
        </row>
        <row r="1664">
          <cell r="B1664" t="str">
            <v>BAS2_AEROPHI</v>
          </cell>
          <cell r="C1664">
            <v>23.46207456934</v>
          </cell>
          <cell r="D1664">
            <v>86.116887014439996</v>
          </cell>
          <cell r="E1664">
            <v>-0.17950379548090001</v>
          </cell>
          <cell r="F1664">
            <v>0.63757496344139997</v>
          </cell>
          <cell r="G1664">
            <v>86.116887014439996</v>
          </cell>
          <cell r="H1664">
            <v>-0.299760714338</v>
          </cell>
        </row>
        <row r="1665">
          <cell r="B1665" t="str">
            <v>BAS2_AEROPHIC</v>
          </cell>
          <cell r="C1665">
            <v>23.46207456934</v>
          </cell>
          <cell r="D1665">
            <v>86.116887014439996</v>
          </cell>
          <cell r="E1665">
            <v>-0.17950379548090001</v>
          </cell>
          <cell r="F1665">
            <v>0.63757496344139997</v>
          </cell>
          <cell r="G1665">
            <v>86.116887014439996</v>
          </cell>
          <cell r="H1665">
            <v>-0.299760714338</v>
          </cell>
        </row>
        <row r="1666">
          <cell r="B1666" t="str">
            <v>BAS3_BODYALPHA_M</v>
          </cell>
          <cell r="C1666">
            <v>0.97647004906690005</v>
          </cell>
          <cell r="D1666">
            <v>-4.7660582058370003E-3</v>
          </cell>
          <cell r="E1666">
            <v>14.58393663683</v>
          </cell>
          <cell r="F1666">
            <v>-5.3048953541959998</v>
          </cell>
          <cell r="G1666">
            <v>-4.7660582058370003E-3</v>
          </cell>
          <cell r="H1666">
            <v>7.1812375803290003</v>
          </cell>
        </row>
        <row r="1667">
          <cell r="B1667" t="str">
            <v>BAS3_BODYBETA_M</v>
          </cell>
          <cell r="C1667">
            <v>7.3968230376509998E-3</v>
          </cell>
          <cell r="D1667">
            <v>-6.6556312560159996E-4</v>
          </cell>
          <cell r="E1667">
            <v>-7.8822029739190002E-4</v>
          </cell>
          <cell r="F1667">
            <v>-1.028513364279E-3</v>
          </cell>
          <cell r="G1667">
            <v>-6.6556312560159996E-4</v>
          </cell>
          <cell r="H1667">
            <v>-6.5207070971099997E-4</v>
          </cell>
        </row>
        <row r="1668">
          <cell r="B1668" t="str">
            <v>BAS3_BODYPHI_M</v>
          </cell>
          <cell r="C1668">
            <v>6.5782919566399999E-3</v>
          </cell>
          <cell r="D1668">
            <v>7.36793300081E-4</v>
          </cell>
          <cell r="E1668">
            <v>1.700226812698E-2</v>
          </cell>
          <cell r="F1668">
            <v>-3.9895331047340001E-3</v>
          </cell>
          <cell r="G1668">
            <v>7.36793300081E-4</v>
          </cell>
          <cell r="H1668">
            <v>-2.5089866745560001E-2</v>
          </cell>
        </row>
        <row r="1669">
          <cell r="B1669" t="str">
            <v>BAS3_MISALPHA</v>
          </cell>
          <cell r="C1669">
            <v>1.7042641674329999E-2</v>
          </cell>
          <cell r="D1669">
            <v>-8.3191966719119994E-5</v>
          </cell>
          <cell r="E1669">
            <v>0.2517986158428</v>
          </cell>
          <cell r="F1669">
            <v>-9.2455630466740005E-2</v>
          </cell>
          <cell r="G1669">
            <v>-8.3191966719119994E-5</v>
          </cell>
          <cell r="H1669">
            <v>0.12500871351519999</v>
          </cell>
        </row>
        <row r="1670">
          <cell r="B1670" t="str">
            <v>BAS3_MISBETA</v>
          </cell>
          <cell r="C1670">
            <v>0.42369848350700001</v>
          </cell>
          <cell r="D1670">
            <v>-3.8133899618930003E-2</v>
          </cell>
          <cell r="E1670">
            <v>-4.9585366674500003E-2</v>
          </cell>
          <cell r="F1670">
            <v>-5.9299926589280003E-2</v>
          </cell>
          <cell r="G1670">
            <v>-3.8133899618930003E-2</v>
          </cell>
          <cell r="H1670">
            <v>-3.4199658921149997E-2</v>
          </cell>
        </row>
        <row r="1671">
          <cell r="B1671" t="str">
            <v>BAS3_MISPHI</v>
          </cell>
          <cell r="C1671">
            <v>6.5790675149870002E-3</v>
          </cell>
          <cell r="D1671">
            <v>7.367931394404E-4</v>
          </cell>
          <cell r="E1671">
            <v>1.7568316405429999E-2</v>
          </cell>
          <cell r="F1671">
            <v>-4.0066924233660003E-3</v>
          </cell>
          <cell r="G1671">
            <v>7.367931394404E-4</v>
          </cell>
          <cell r="H1671">
            <v>-2.528823099958E-2</v>
          </cell>
        </row>
        <row r="1672">
          <cell r="B1672" t="str">
            <v>BAS3_AEROBALPHA</v>
          </cell>
          <cell r="C1672">
            <v>1.064467846278</v>
          </cell>
          <cell r="D1672">
            <v>3.8430642502950002E-2</v>
          </cell>
          <cell r="E1672">
            <v>14.5840050455</v>
          </cell>
          <cell r="F1672">
            <v>5.3052217177339998</v>
          </cell>
          <cell r="G1672">
            <v>3.8430642502950002E-2</v>
          </cell>
          <cell r="H1672">
            <v>7.1813342566209997</v>
          </cell>
        </row>
        <row r="1673">
          <cell r="B1673" t="str">
            <v>BAS3_AEROBPHI</v>
          </cell>
          <cell r="C1673">
            <v>23.463354284659999</v>
          </cell>
          <cell r="D1673">
            <v>-97.123999105029995</v>
          </cell>
          <cell r="E1673">
            <v>-0.17935629039000001</v>
          </cell>
          <cell r="F1673">
            <v>-179.3626450321</v>
          </cell>
          <cell r="G1673">
            <v>-97.123999105029995</v>
          </cell>
          <cell r="H1673">
            <v>-0.29886460220040001</v>
          </cell>
        </row>
        <row r="1674">
          <cell r="B1674" t="str">
            <v>BAS3_AEROALPHA</v>
          </cell>
          <cell r="C1674">
            <v>1.064467846278</v>
          </cell>
          <cell r="D1674">
            <v>-3.8430642502950002E-2</v>
          </cell>
          <cell r="E1674">
            <v>14.5840050455</v>
          </cell>
          <cell r="F1674">
            <v>-5.3052217177339998</v>
          </cell>
          <cell r="G1674">
            <v>-3.8430642502950002E-2</v>
          </cell>
          <cell r="H1674">
            <v>7.1813342566209997</v>
          </cell>
        </row>
        <row r="1675">
          <cell r="B1675" t="str">
            <v>BAS3_AEROPHI</v>
          </cell>
          <cell r="C1675">
            <v>23.463354284659999</v>
          </cell>
          <cell r="D1675">
            <v>82.876000894970005</v>
          </cell>
          <cell r="E1675">
            <v>-0.17935629039000001</v>
          </cell>
          <cell r="F1675">
            <v>0.63735496787419998</v>
          </cell>
          <cell r="G1675">
            <v>82.876000894970005</v>
          </cell>
          <cell r="H1675">
            <v>-0.29886460220040001</v>
          </cell>
        </row>
        <row r="1676">
          <cell r="B1676" t="str">
            <v>BAS3_AEROPHIC</v>
          </cell>
          <cell r="C1676">
            <v>23.463354284659999</v>
          </cell>
          <cell r="D1676">
            <v>82.876000894970005</v>
          </cell>
          <cell r="E1676">
            <v>-0.17935629039000001</v>
          </cell>
          <cell r="F1676">
            <v>0.63735496787419998</v>
          </cell>
          <cell r="G1676">
            <v>82.876000894970005</v>
          </cell>
          <cell r="H1676">
            <v>-0.29886460220040001</v>
          </cell>
        </row>
        <row r="1677">
          <cell r="B1677" t="str">
            <v>BAS4_BODYALPHA_M</v>
          </cell>
          <cell r="C1677">
            <v>0.97644473624200001</v>
          </cell>
          <cell r="D1677">
            <v>-4.6323113333379996E-3</v>
          </cell>
          <cell r="E1677">
            <v>14.583647962700001</v>
          </cell>
          <cell r="F1677">
            <v>-5.3045950848989998</v>
          </cell>
          <cell r="G1677">
            <v>-4.6323113333379996E-3</v>
          </cell>
          <cell r="H1677">
            <v>7.2087928687050002</v>
          </cell>
        </row>
        <row r="1678">
          <cell r="B1678" t="str">
            <v>BAS4_BODYBETA_M</v>
          </cell>
          <cell r="C1678">
            <v>7.3967802440020004E-3</v>
          </cell>
          <cell r="D1678">
            <v>-6.6556853650689995E-4</v>
          </cell>
          <cell r="E1678">
            <v>-7.8883690561889997E-4</v>
          </cell>
          <cell r="F1678">
            <v>-1.028287076853E-3</v>
          </cell>
          <cell r="G1678">
            <v>-6.6556853650689995E-4</v>
          </cell>
          <cell r="H1678">
            <v>-6.5556400887329996E-4</v>
          </cell>
        </row>
        <row r="1679">
          <cell r="B1679" t="str">
            <v>BAS4_BODYPHI_M</v>
          </cell>
          <cell r="C1679">
            <v>6.4428465410539997E-3</v>
          </cell>
          <cell r="D1679">
            <v>5.9396231967499998E-4</v>
          </cell>
          <cell r="E1679">
            <v>1.68665211213E-2</v>
          </cell>
          <cell r="F1679">
            <v>-4.1305141326149998E-3</v>
          </cell>
          <cell r="G1679">
            <v>5.9396231967499998E-4</v>
          </cell>
          <cell r="H1679">
            <v>-2.3702806566720001E-2</v>
          </cell>
        </row>
        <row r="1680">
          <cell r="B1680" t="str">
            <v>BAS4_MISALPHA</v>
          </cell>
          <cell r="C1680">
            <v>1.7042182462780001E-2</v>
          </cell>
          <cell r="D1680">
            <v>-8.0855984333319997E-5</v>
          </cell>
          <cell r="E1680">
            <v>0.25179374162180002</v>
          </cell>
          <cell r="F1680">
            <v>-9.2450409697899999E-2</v>
          </cell>
          <cell r="G1680">
            <v>-8.0855984333319997E-5</v>
          </cell>
          <cell r="H1680">
            <v>0.12548584512389999</v>
          </cell>
        </row>
        <row r="1681">
          <cell r="B1681" t="str">
            <v>BAS4_MISBETA</v>
          </cell>
          <cell r="C1681">
            <v>0.42369834301030002</v>
          </cell>
          <cell r="D1681">
            <v>-3.8134222909800002E-2</v>
          </cell>
          <cell r="E1681">
            <v>-4.9585286238650002E-2</v>
          </cell>
          <cell r="F1681">
            <v>-5.9300029981040003E-2</v>
          </cell>
          <cell r="G1681">
            <v>-3.8134222909800002E-2</v>
          </cell>
          <cell r="H1681">
            <v>-3.4562994530049997E-2</v>
          </cell>
        </row>
        <row r="1682">
          <cell r="B1682" t="str">
            <v>BAS4_MISPHI</v>
          </cell>
          <cell r="C1682">
            <v>6.4436060824429996E-3</v>
          </cell>
          <cell r="D1682">
            <v>5.9396219005940004E-4</v>
          </cell>
          <cell r="E1682">
            <v>1.742802719445E-2</v>
          </cell>
          <cell r="F1682">
            <v>-4.1482778039819996E-3</v>
          </cell>
          <cell r="G1682">
            <v>5.9396219005940004E-4</v>
          </cell>
          <cell r="H1682">
            <v>-2.389165491603E-2</v>
          </cell>
        </row>
        <row r="1683">
          <cell r="B1683" t="str">
            <v>BAS4_AEROBALPHA</v>
          </cell>
          <cell r="C1683">
            <v>1.0644436503379999</v>
          </cell>
          <cell r="D1683">
            <v>3.8414592595539997E-2</v>
          </cell>
          <cell r="E1683">
            <v>14.583716479850001</v>
          </cell>
          <cell r="F1683">
            <v>5.3049213234190002</v>
          </cell>
          <cell r="G1683">
            <v>3.8414592595539997E-2</v>
          </cell>
          <cell r="H1683">
            <v>7.2088902061480002</v>
          </cell>
        </row>
        <row r="1684">
          <cell r="B1684" t="str">
            <v>BAS4_AEROBPHI</v>
          </cell>
          <cell r="C1684">
            <v>23.463775644569999</v>
          </cell>
          <cell r="D1684">
            <v>-96.925996498659998</v>
          </cell>
          <cell r="E1684">
            <v>-0.17950007216229999</v>
          </cell>
          <cell r="F1684">
            <v>-179.36274928399999</v>
          </cell>
          <cell r="G1684">
            <v>-96.925996498659998</v>
          </cell>
          <cell r="H1684">
            <v>-0.29932319924590001</v>
          </cell>
        </row>
        <row r="1685">
          <cell r="B1685" t="str">
            <v>BAS4_AEROALPHA</v>
          </cell>
          <cell r="C1685">
            <v>1.0644436503379999</v>
          </cell>
          <cell r="D1685">
            <v>-3.8414592595539997E-2</v>
          </cell>
          <cell r="E1685">
            <v>14.583716479850001</v>
          </cell>
          <cell r="F1685">
            <v>-5.3049213234190002</v>
          </cell>
          <cell r="G1685">
            <v>-3.8414592595539997E-2</v>
          </cell>
          <cell r="H1685">
            <v>7.2088902061480002</v>
          </cell>
        </row>
        <row r="1686">
          <cell r="B1686" t="str">
            <v>BAS4_AEROPHI</v>
          </cell>
          <cell r="C1686">
            <v>23.463775644569999</v>
          </cell>
          <cell r="D1686">
            <v>83.074003501340002</v>
          </cell>
          <cell r="E1686">
            <v>-0.17950007216229999</v>
          </cell>
          <cell r="F1686">
            <v>0.63725071599280003</v>
          </cell>
          <cell r="G1686">
            <v>83.074003501340002</v>
          </cell>
          <cell r="H1686">
            <v>-0.29932319924590001</v>
          </cell>
        </row>
        <row r="1687">
          <cell r="B1687" t="str">
            <v>BAS4_AEROPHIC</v>
          </cell>
          <cell r="C1687">
            <v>23.463775644569999</v>
          </cell>
          <cell r="D1687">
            <v>83.074003501340002</v>
          </cell>
          <cell r="E1687">
            <v>-0.17950007216229999</v>
          </cell>
          <cell r="F1687">
            <v>0.63725071599280003</v>
          </cell>
          <cell r="G1687">
            <v>83.074003501340002</v>
          </cell>
          <cell r="H1687">
            <v>-0.29932319924590001</v>
          </cell>
        </row>
        <row r="1688">
          <cell r="B1688" t="str">
            <v>BASP_B11</v>
          </cell>
          <cell r="C1688">
            <v>0.99982741803520003</v>
          </cell>
          <cell r="D1688">
            <v>0.99999964266929997</v>
          </cell>
          <cell r="E1688">
            <v>0.96787861782130002</v>
          </cell>
          <cell r="F1688">
            <v>0.99568726871360003</v>
          </cell>
          <cell r="G1688">
            <v>0.99999964266929997</v>
          </cell>
          <cell r="H1688">
            <v>0.99250511120960005</v>
          </cell>
        </row>
        <row r="1689">
          <cell r="B1689" t="str">
            <v>BASP_B12</v>
          </cell>
          <cell r="C1689">
            <v>7.3941840979240003E-3</v>
          </cell>
          <cell r="D1689">
            <v>-6.6551775377859999E-4</v>
          </cell>
          <cell r="E1689">
            <v>-8.3737701060029998E-4</v>
          </cell>
          <cell r="F1689">
            <v>-1.0304356690239999E-3</v>
          </cell>
          <cell r="G1689">
            <v>-6.6551775377859999E-4</v>
          </cell>
          <cell r="H1689">
            <v>-5.8712733949279998E-4</v>
          </cell>
        </row>
        <row r="1690">
          <cell r="B1690" t="str">
            <v>BASP_B13</v>
          </cell>
          <cell r="C1690">
            <v>-1.704289255551E-2</v>
          </cell>
          <cell r="D1690">
            <v>5.212939958095E-4</v>
          </cell>
          <cell r="E1690">
            <v>-0.25141654671879998</v>
          </cell>
          <cell r="F1690">
            <v>9.2767457246230006E-2</v>
          </cell>
          <cell r="G1690">
            <v>5.212939958095E-4</v>
          </cell>
          <cell r="H1690">
            <v>-0.12220171645400001</v>
          </cell>
        </row>
        <row r="1691">
          <cell r="B1691" t="str">
            <v>BASP_B21</v>
          </cell>
          <cell r="C1691">
            <v>-7.3988215193139997E-3</v>
          </cell>
          <cell r="D1691">
            <v>6.6552972406929995E-4</v>
          </cell>
          <cell r="E1691">
            <v>7.7955928515589996E-4</v>
          </cell>
          <cell r="F1691">
            <v>1.030790254675E-3</v>
          </cell>
          <cell r="G1691">
            <v>6.6552972406929995E-4</v>
          </cell>
          <cell r="H1691">
            <v>6.7883919590529999E-4</v>
          </cell>
        </row>
        <row r="1692">
          <cell r="B1692" t="str">
            <v>BASP_B22</v>
          </cell>
          <cell r="C1692">
            <v>0.9999726064908</v>
          </cell>
          <cell r="D1692">
            <v>0.99999977827539999</v>
          </cell>
          <cell r="E1692">
            <v>0.99999964183720003</v>
          </cell>
          <cell r="F1692">
            <v>0.99999946776350002</v>
          </cell>
          <cell r="G1692">
            <v>0.99999977827539999</v>
          </cell>
          <cell r="H1692">
            <v>0.999999518345</v>
          </cell>
        </row>
        <row r="1693">
          <cell r="B1693" t="str">
            <v>BASP_B23</v>
          </cell>
          <cell r="C1693">
            <v>-2.0906491505260001E-4</v>
          </cell>
          <cell r="D1693">
            <v>-2.2789516531540001E-5</v>
          </cell>
          <cell r="E1693">
            <v>-3.2956441546090002E-4</v>
          </cell>
          <cell r="F1693">
            <v>4.4092911627439997E-5</v>
          </cell>
          <cell r="G1693">
            <v>-2.2789516531540001E-5</v>
          </cell>
          <cell r="H1693">
            <v>7.088633240113E-4</v>
          </cell>
        </row>
        <row r="1694">
          <cell r="B1694" t="str">
            <v>BASP_B31</v>
          </cell>
          <cell r="C1694">
            <v>1.7040879826410001E-2</v>
          </cell>
          <cell r="D1694">
            <v>-5.2127871339790002E-4</v>
          </cell>
          <cell r="E1694">
            <v>0.25141673264039999</v>
          </cell>
          <cell r="F1694">
            <v>-9.2767453306909997E-2</v>
          </cell>
          <cell r="G1694">
            <v>-5.2127871339790002E-4</v>
          </cell>
          <cell r="H1694">
            <v>0.1222012414019</v>
          </cell>
        </row>
        <row r="1695">
          <cell r="B1695" t="str">
            <v>BASP_B32</v>
          </cell>
          <cell r="C1695">
            <v>3.351261544099E-4</v>
          </cell>
          <cell r="D1695">
            <v>2.3136445037340001E-5</v>
          </cell>
          <cell r="E1695">
            <v>1.229842474829E-4</v>
          </cell>
          <cell r="F1695">
            <v>5.1721040132459999E-5</v>
          </cell>
          <cell r="G1695">
            <v>2.3136445037340001E-5</v>
          </cell>
          <cell r="H1695">
            <v>-7.8650578716620001E-4</v>
          </cell>
        </row>
        <row r="1696">
          <cell r="B1696" t="str">
            <v>BASP_B33</v>
          </cell>
          <cell r="C1696">
            <v>0.99985473750200005</v>
          </cell>
          <cell r="D1696">
            <v>0.9999998638666</v>
          </cell>
          <cell r="E1696">
            <v>0.9678789239483</v>
          </cell>
          <cell r="F1696">
            <v>0.99568780093560005</v>
          </cell>
          <cell r="G1696">
            <v>0.9999998638666</v>
          </cell>
          <cell r="H1696">
            <v>0.99250503172960003</v>
          </cell>
        </row>
        <row r="1697">
          <cell r="B1697" t="str">
            <v>BASP_M11</v>
          </cell>
          <cell r="C1697">
            <v>0.99982741803520003</v>
          </cell>
          <cell r="D1697">
            <v>0.99999964266929997</v>
          </cell>
          <cell r="E1697">
            <v>0.96787861782130002</v>
          </cell>
          <cell r="F1697">
            <v>0.99568726871360003</v>
          </cell>
          <cell r="G1697">
            <v>0.99999964266929997</v>
          </cell>
          <cell r="H1697">
            <v>0.99250511120960005</v>
          </cell>
        </row>
        <row r="1698">
          <cell r="B1698" t="str">
            <v>BASP_M12</v>
          </cell>
          <cell r="C1698">
            <v>7.3941840979240003E-3</v>
          </cell>
          <cell r="D1698">
            <v>-6.6551775377859999E-4</v>
          </cell>
          <cell r="E1698">
            <v>-8.3737701060029998E-4</v>
          </cell>
          <cell r="F1698">
            <v>-1.0304356690239999E-3</v>
          </cell>
          <cell r="G1698">
            <v>-6.6551775377859999E-4</v>
          </cell>
          <cell r="H1698">
            <v>-5.8712733949279998E-4</v>
          </cell>
        </row>
        <row r="1699">
          <cell r="B1699" t="str">
            <v>BASP_M13</v>
          </cell>
          <cell r="C1699">
            <v>-1.704289255551E-2</v>
          </cell>
          <cell r="D1699">
            <v>5.212939958095E-4</v>
          </cell>
          <cell r="E1699">
            <v>-0.25141654671879998</v>
          </cell>
          <cell r="F1699">
            <v>9.2767457246230006E-2</v>
          </cell>
          <cell r="G1699">
            <v>5.212939958095E-4</v>
          </cell>
          <cell r="H1699">
            <v>-0.12220171645400001</v>
          </cell>
        </row>
        <row r="1700">
          <cell r="B1700" t="str">
            <v>BASP_M21</v>
          </cell>
          <cell r="C1700">
            <v>-7.3988215193139997E-3</v>
          </cell>
          <cell r="D1700">
            <v>6.6552972406929995E-4</v>
          </cell>
          <cell r="E1700">
            <v>7.7955928515589996E-4</v>
          </cell>
          <cell r="F1700">
            <v>1.030790254675E-3</v>
          </cell>
          <cell r="G1700">
            <v>6.6552972406929995E-4</v>
          </cell>
          <cell r="H1700">
            <v>6.7883919590529999E-4</v>
          </cell>
        </row>
        <row r="1701">
          <cell r="B1701" t="str">
            <v>BASP_M22</v>
          </cell>
          <cell r="C1701">
            <v>0.9999726064908</v>
          </cell>
          <cell r="D1701">
            <v>0.99999977827539999</v>
          </cell>
          <cell r="E1701">
            <v>0.99999964183720003</v>
          </cell>
          <cell r="F1701">
            <v>0.99999946776350002</v>
          </cell>
          <cell r="G1701">
            <v>0.99999977827539999</v>
          </cell>
          <cell r="H1701">
            <v>0.999999518345</v>
          </cell>
        </row>
        <row r="1702">
          <cell r="B1702" t="str">
            <v>BASP_M23</v>
          </cell>
          <cell r="C1702">
            <v>-2.0906491505260001E-4</v>
          </cell>
          <cell r="D1702">
            <v>-2.2789516531540001E-5</v>
          </cell>
          <cell r="E1702">
            <v>-3.2956441546090002E-4</v>
          </cell>
          <cell r="F1702">
            <v>4.4092911627439997E-5</v>
          </cell>
          <cell r="G1702">
            <v>-2.2789516531540001E-5</v>
          </cell>
          <cell r="H1702">
            <v>7.088633240113E-4</v>
          </cell>
        </row>
        <row r="1703">
          <cell r="B1703" t="str">
            <v>BASP_M31</v>
          </cell>
          <cell r="C1703">
            <v>1.7040879826410001E-2</v>
          </cell>
          <cell r="D1703">
            <v>-5.2127871339790002E-4</v>
          </cell>
          <cell r="E1703">
            <v>0.25141673264039999</v>
          </cell>
          <cell r="F1703">
            <v>-9.2767453306909997E-2</v>
          </cell>
          <cell r="G1703">
            <v>-5.2127871339790002E-4</v>
          </cell>
          <cell r="H1703">
            <v>0.1222012414019</v>
          </cell>
        </row>
        <row r="1704">
          <cell r="B1704" t="str">
            <v>BASP_M32</v>
          </cell>
          <cell r="C1704">
            <v>3.351261544099E-4</v>
          </cell>
          <cell r="D1704">
            <v>2.3136445037340001E-5</v>
          </cell>
          <cell r="E1704">
            <v>1.229842474829E-4</v>
          </cell>
          <cell r="F1704">
            <v>5.1721040132459999E-5</v>
          </cell>
          <cell r="G1704">
            <v>2.3136445037340001E-5</v>
          </cell>
          <cell r="H1704">
            <v>-7.8650578716620001E-4</v>
          </cell>
        </row>
        <row r="1705">
          <cell r="B1705" t="str">
            <v>BASP_M33</v>
          </cell>
          <cell r="C1705">
            <v>0.99985473750200005</v>
          </cell>
          <cell r="D1705">
            <v>0.9999998638666</v>
          </cell>
          <cell r="E1705">
            <v>0.9678789239483</v>
          </cell>
          <cell r="F1705">
            <v>0.99568780093560005</v>
          </cell>
          <cell r="G1705">
            <v>0.9999998638666</v>
          </cell>
          <cell r="H1705">
            <v>0.99250503172960003</v>
          </cell>
        </row>
        <row r="1706">
          <cell r="B1706" t="str">
            <v>BASP_BA11</v>
          </cell>
          <cell r="C1706">
            <v>1</v>
          </cell>
          <cell r="D1706">
            <v>1</v>
          </cell>
          <cell r="E1706">
            <v>1</v>
          </cell>
          <cell r="F1706">
            <v>1</v>
          </cell>
          <cell r="G1706">
            <v>1</v>
          </cell>
          <cell r="H1706">
            <v>1</v>
          </cell>
        </row>
        <row r="1707">
          <cell r="B1707" t="str">
            <v>BASP_BA12</v>
          </cell>
          <cell r="C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</row>
        <row r="1708">
          <cell r="B1708" t="str">
            <v>BASP_BA13</v>
          </cell>
          <cell r="C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</row>
        <row r="1709">
          <cell r="B1709" t="str">
            <v>BASP_BA21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</row>
        <row r="1710">
          <cell r="B1710" t="str">
            <v>BASP_BA22</v>
          </cell>
          <cell r="C1710">
            <v>1</v>
          </cell>
          <cell r="D1710">
            <v>1</v>
          </cell>
          <cell r="E1710">
            <v>1</v>
          </cell>
          <cell r="F1710">
            <v>1</v>
          </cell>
          <cell r="G1710">
            <v>1</v>
          </cell>
          <cell r="H1710">
            <v>1</v>
          </cell>
        </row>
        <row r="1711">
          <cell r="B1711" t="str">
            <v>BASP_BA23</v>
          </cell>
          <cell r="C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</row>
        <row r="1712">
          <cell r="B1712" t="str">
            <v>BASP_BA31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</row>
        <row r="1713">
          <cell r="B1713" t="str">
            <v>BASP_BA32</v>
          </cell>
          <cell r="C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</row>
        <row r="1714">
          <cell r="B1714" t="str">
            <v>BASP_BA33</v>
          </cell>
          <cell r="C1714">
            <v>1</v>
          </cell>
          <cell r="D1714">
            <v>1</v>
          </cell>
          <cell r="E1714">
            <v>1</v>
          </cell>
          <cell r="F1714">
            <v>1</v>
          </cell>
          <cell r="G1714">
            <v>1</v>
          </cell>
          <cell r="H1714">
            <v>1</v>
          </cell>
        </row>
        <row r="1715">
          <cell r="B1715" t="str">
            <v>BASP_BB11</v>
          </cell>
          <cell r="C1715">
            <v>1</v>
          </cell>
          <cell r="D1715">
            <v>1</v>
          </cell>
          <cell r="E1715">
            <v>1</v>
          </cell>
          <cell r="F1715">
            <v>1</v>
          </cell>
          <cell r="G1715">
            <v>1</v>
          </cell>
          <cell r="H1715">
            <v>1</v>
          </cell>
        </row>
        <row r="1716">
          <cell r="B1716" t="str">
            <v>BASP_BB12</v>
          </cell>
          <cell r="C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</row>
        <row r="1717">
          <cell r="B1717" t="str">
            <v>BASP_BB13</v>
          </cell>
          <cell r="C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</row>
        <row r="1718">
          <cell r="B1718" t="str">
            <v>BASP_BB21</v>
          </cell>
          <cell r="C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</row>
        <row r="1719">
          <cell r="B1719" t="str">
            <v>BASP_BB22</v>
          </cell>
          <cell r="C1719">
            <v>1</v>
          </cell>
          <cell r="D1719">
            <v>1</v>
          </cell>
          <cell r="E1719">
            <v>1</v>
          </cell>
          <cell r="F1719">
            <v>1</v>
          </cell>
          <cell r="G1719">
            <v>1</v>
          </cell>
          <cell r="H1719">
            <v>1</v>
          </cell>
        </row>
        <row r="1720">
          <cell r="B1720" t="str">
            <v>BASP_BB23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</row>
        <row r="1721">
          <cell r="B1721" t="str">
            <v>BASP_BB31</v>
          </cell>
          <cell r="C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</row>
        <row r="1722">
          <cell r="B1722" t="str">
            <v>BASP_BB32</v>
          </cell>
          <cell r="C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</row>
        <row r="1723">
          <cell r="B1723" t="str">
            <v>BASP_BB33</v>
          </cell>
          <cell r="C1723">
            <v>1</v>
          </cell>
          <cell r="D1723">
            <v>1</v>
          </cell>
          <cell r="E1723">
            <v>1</v>
          </cell>
          <cell r="F1723">
            <v>1</v>
          </cell>
          <cell r="G1723">
            <v>1</v>
          </cell>
          <cell r="H1723">
            <v>1</v>
          </cell>
        </row>
        <row r="1724">
          <cell r="B1724" t="str">
            <v>BASP_BC11</v>
          </cell>
          <cell r="C1724">
            <v>0.99996360165599996</v>
          </cell>
          <cell r="D1724">
            <v>0.99999992938589999</v>
          </cell>
          <cell r="E1724">
            <v>0.99999997669160001</v>
          </cell>
          <cell r="F1724">
            <v>0.99999999990840005</v>
          </cell>
          <cell r="G1724">
            <v>0.99999992938589999</v>
          </cell>
          <cell r="H1724">
            <v>0.99999988863</v>
          </cell>
        </row>
        <row r="1725">
          <cell r="B1725" t="str">
            <v>BASP_BC12</v>
          </cell>
          <cell r="C1725">
            <v>8.5320198710759996E-3</v>
          </cell>
          <cell r="D1725">
            <v>3.7580335227559999E-4</v>
          </cell>
          <cell r="E1725">
            <v>2.1590917952640001E-4</v>
          </cell>
          <cell r="F1725">
            <v>1.3536444471539999E-5</v>
          </cell>
          <cell r="G1725">
            <v>3.7580335227559999E-4</v>
          </cell>
          <cell r="H1725">
            <v>4.7195341575219997E-4</v>
          </cell>
        </row>
        <row r="1726">
          <cell r="B1726" t="str">
            <v>BASP_BC13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</row>
        <row r="1727">
          <cell r="B1727" t="str">
            <v>BASP_BC21</v>
          </cell>
          <cell r="C1727">
            <v>-8.5320198710759996E-3</v>
          </cell>
          <cell r="D1727">
            <v>-3.7580335227559999E-4</v>
          </cell>
          <cell r="E1727">
            <v>-2.1590917952640001E-4</v>
          </cell>
          <cell r="F1727">
            <v>-1.3536444471539999E-5</v>
          </cell>
          <cell r="G1727">
            <v>-3.7580335227559999E-4</v>
          </cell>
          <cell r="H1727">
            <v>-4.7195341575219997E-4</v>
          </cell>
        </row>
        <row r="1728">
          <cell r="B1728" t="str">
            <v>BASP_BC22</v>
          </cell>
          <cell r="C1728">
            <v>0.99996360165599996</v>
          </cell>
          <cell r="D1728">
            <v>0.99999992938589999</v>
          </cell>
          <cell r="E1728">
            <v>0.99999997669160001</v>
          </cell>
          <cell r="F1728">
            <v>0.99999999990840005</v>
          </cell>
          <cell r="G1728">
            <v>0.99999992938589999</v>
          </cell>
          <cell r="H1728">
            <v>0.99999988863</v>
          </cell>
        </row>
        <row r="1729">
          <cell r="B1729" t="str">
            <v>BASP_BC23</v>
          </cell>
          <cell r="C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</row>
        <row r="1730">
          <cell r="B1730" t="str">
            <v>BASP_BC31</v>
          </cell>
          <cell r="C1730">
            <v>0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</row>
        <row r="1731">
          <cell r="B1731" t="str">
            <v>BASP_BC32</v>
          </cell>
          <cell r="C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</row>
        <row r="1732">
          <cell r="B1732" t="str">
            <v>BASP_BC33</v>
          </cell>
          <cell r="C1732">
            <v>1</v>
          </cell>
          <cell r="D1732">
            <v>1</v>
          </cell>
          <cell r="E1732">
            <v>1</v>
          </cell>
          <cell r="F1732">
            <v>1</v>
          </cell>
          <cell r="G1732">
            <v>1</v>
          </cell>
          <cell r="H1732">
            <v>1</v>
          </cell>
        </row>
        <row r="1733">
          <cell r="B1733" t="str">
            <v>BASP_BD11</v>
          </cell>
          <cell r="C1733">
            <v>0.99973885911969995</v>
          </cell>
          <cell r="D1733">
            <v>0.99999289206609998</v>
          </cell>
          <cell r="E1733">
            <v>0.96680751983559998</v>
          </cell>
          <cell r="F1733">
            <v>0.99607363970170004</v>
          </cell>
          <cell r="G1733">
            <v>0.99999289206609998</v>
          </cell>
          <cell r="H1733">
            <v>0.9945732730422</v>
          </cell>
        </row>
        <row r="1734">
          <cell r="B1734" t="str">
            <v>BASP_BD12</v>
          </cell>
          <cell r="C1734">
            <v>8.5301022934939994E-3</v>
          </cell>
          <cell r="D1734">
            <v>3.7580070762699999E-4</v>
          </cell>
          <cell r="E1734">
            <v>2.0874262323309999E-4</v>
          </cell>
          <cell r="F1734">
            <v>1.348329551462E-5</v>
          </cell>
          <cell r="G1734">
            <v>3.7580070762699999E-4</v>
          </cell>
          <cell r="H1734">
            <v>4.6939230570429999E-4</v>
          </cell>
        </row>
        <row r="1735">
          <cell r="B1735" t="str">
            <v>BASP_BD13</v>
          </cell>
          <cell r="C1735">
            <v>-2.1200257566079999E-2</v>
          </cell>
          <cell r="D1735">
            <v>-3.7516118087230002E-3</v>
          </cell>
          <cell r="E1735">
            <v>-0.25550572599420002</v>
          </cell>
          <cell r="F1735">
            <v>8.852854968684E-2</v>
          </cell>
          <cell r="G1735">
            <v>-3.7516118087230002E-3</v>
          </cell>
          <cell r="H1735">
            <v>-0.1040374174087</v>
          </cell>
        </row>
        <row r="1736">
          <cell r="B1736" t="str">
            <v>BASP_BD21</v>
          </cell>
          <cell r="C1736">
            <v>-8.5320198710759996E-3</v>
          </cell>
          <cell r="D1736">
            <v>-3.7580335227559999E-4</v>
          </cell>
          <cell r="E1736">
            <v>-2.1590917952640001E-4</v>
          </cell>
          <cell r="F1736">
            <v>-1.3536444471539999E-5</v>
          </cell>
          <cell r="G1736">
            <v>-3.7580335227559999E-4</v>
          </cell>
          <cell r="H1736">
            <v>-4.7195341575219997E-4</v>
          </cell>
        </row>
        <row r="1737">
          <cell r="B1737" t="str">
            <v>BASP_BD22</v>
          </cell>
          <cell r="C1737">
            <v>0.99996360165599996</v>
          </cell>
          <cell r="D1737">
            <v>0.99999992938589999</v>
          </cell>
          <cell r="E1737">
            <v>0.99999997669160001</v>
          </cell>
          <cell r="F1737">
            <v>0.99999999990840005</v>
          </cell>
          <cell r="G1737">
            <v>0.99999992938589999</v>
          </cell>
          <cell r="H1737">
            <v>0.99999988863</v>
          </cell>
        </row>
        <row r="1738">
          <cell r="B1738" t="str">
            <v>BASP_BD23</v>
          </cell>
          <cell r="C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</row>
        <row r="1739">
          <cell r="B1739" t="str">
            <v>BASP_BD31</v>
          </cell>
          <cell r="C1739">
            <v>2.119948591181E-2</v>
          </cell>
          <cell r="D1739">
            <v>3.751611543807E-3</v>
          </cell>
          <cell r="E1739">
            <v>0.25550572003880001</v>
          </cell>
          <cell r="F1739">
            <v>-8.8528549678730001E-2</v>
          </cell>
          <cell r="G1739">
            <v>3.751611543807E-3</v>
          </cell>
          <cell r="H1739">
            <v>0.104037405822</v>
          </cell>
        </row>
        <row r="1740">
          <cell r="B1740" t="str">
            <v>BASP_BD32</v>
          </cell>
          <cell r="C1740">
            <v>1.8088101882570001E-4</v>
          </cell>
          <cell r="D1740">
            <v>1.4098682941550001E-6</v>
          </cell>
          <cell r="E1740">
            <v>5.5166031663690001E-5</v>
          </cell>
          <cell r="F1740">
            <v>-1.198361796982E-6</v>
          </cell>
          <cell r="G1740">
            <v>1.4098682941550001E-6</v>
          </cell>
          <cell r="H1740">
            <v>4.9100814512049998E-5</v>
          </cell>
        </row>
        <row r="1741">
          <cell r="B1741" t="str">
            <v>BASP_BD33</v>
          </cell>
          <cell r="C1741">
            <v>0.99977524928310002</v>
          </cell>
          <cell r="D1741">
            <v>0.99999296267969995</v>
          </cell>
          <cell r="E1741">
            <v>0.96680754237029998</v>
          </cell>
          <cell r="F1741">
            <v>0.99607363979289998</v>
          </cell>
          <cell r="G1741">
            <v>0.99999296267969995</v>
          </cell>
          <cell r="H1741">
            <v>0.99457338380780003</v>
          </cell>
        </row>
        <row r="1742">
          <cell r="B1742" t="str">
            <v>BASP_BE11</v>
          </cell>
          <cell r="C1742">
            <v>0.99973885911969995</v>
          </cell>
          <cell r="D1742">
            <v>0.99999289206609998</v>
          </cell>
          <cell r="E1742">
            <v>0.96680751983559998</v>
          </cell>
          <cell r="F1742">
            <v>0.99607363970170004</v>
          </cell>
          <cell r="G1742">
            <v>0.99999289206609998</v>
          </cell>
          <cell r="H1742">
            <v>0.9945732730422</v>
          </cell>
        </row>
        <row r="1743">
          <cell r="B1743" t="str">
            <v>BASP_BE12</v>
          </cell>
          <cell r="C1743">
            <v>8.5301022934939994E-3</v>
          </cell>
          <cell r="D1743">
            <v>3.7580070762699999E-4</v>
          </cell>
          <cell r="E1743">
            <v>2.0874262323309999E-4</v>
          </cell>
          <cell r="F1743">
            <v>1.348329551462E-5</v>
          </cell>
          <cell r="G1743">
            <v>3.7580070762699999E-4</v>
          </cell>
          <cell r="H1743">
            <v>4.6939230570429999E-4</v>
          </cell>
        </row>
        <row r="1744">
          <cell r="B1744" t="str">
            <v>BASP_BE13</v>
          </cell>
          <cell r="C1744">
            <v>-2.1200257566079999E-2</v>
          </cell>
          <cell r="D1744">
            <v>-3.7516118087230002E-3</v>
          </cell>
          <cell r="E1744">
            <v>-0.25550572599420002</v>
          </cell>
          <cell r="F1744">
            <v>8.852854968684E-2</v>
          </cell>
          <cell r="G1744">
            <v>-3.7516118087230002E-3</v>
          </cell>
          <cell r="H1744">
            <v>-0.1040374174087</v>
          </cell>
        </row>
        <row r="1745">
          <cell r="B1745" t="str">
            <v>BASP_BE21</v>
          </cell>
          <cell r="C1745">
            <v>-8.5340184338260003E-3</v>
          </cell>
          <cell r="D1745">
            <v>-3.7584231772429998E-4</v>
          </cell>
          <cell r="E1745">
            <v>-2.2468702170269999E-4</v>
          </cell>
          <cell r="F1745">
            <v>-1.1237728025789999E-5</v>
          </cell>
          <cell r="G1745">
            <v>-3.7584231772429998E-4</v>
          </cell>
          <cell r="H1745">
            <v>-4.4394178666600002E-4</v>
          </cell>
        </row>
        <row r="1746">
          <cell r="B1746" t="str">
            <v>BASP_BE22</v>
          </cell>
          <cell r="C1746">
            <v>0.99996358015950004</v>
          </cell>
          <cell r="D1746">
            <v>0.99999992931729997</v>
          </cell>
          <cell r="E1746">
            <v>0.99999997420630005</v>
          </cell>
          <cell r="F1746">
            <v>0.99999999960240005</v>
          </cell>
          <cell r="G1746">
            <v>0.99999992931729997</v>
          </cell>
          <cell r="H1746">
            <v>0.99999986560359999</v>
          </cell>
        </row>
        <row r="1747">
          <cell r="B1747" t="str">
            <v>BASP_BE23</v>
          </cell>
          <cell r="C1747">
            <v>-9.4254713872489994E-5</v>
          </cell>
          <cell r="D1747">
            <v>-1.0386255159199999E-5</v>
          </cell>
          <cell r="E1747">
            <v>-3.3214458540289998E-5</v>
          </cell>
          <cell r="F1747">
            <v>-2.5863869460510001E-5</v>
          </cell>
          <cell r="G1747">
            <v>-1.0386255159199999E-5</v>
          </cell>
          <cell r="H1747">
            <v>2.6778449051380001E-4</v>
          </cell>
        </row>
        <row r="1748">
          <cell r="B1748" t="str">
            <v>BASP_BE31</v>
          </cell>
          <cell r="C1748">
            <v>2.1198681453729998E-2</v>
          </cell>
          <cell r="D1748">
            <v>3.7516076403870001E-3</v>
          </cell>
          <cell r="E1748">
            <v>0.25550571247050002</v>
          </cell>
          <cell r="F1748">
            <v>-8.8528550000369993E-2</v>
          </cell>
          <cell r="G1748">
            <v>3.7516076403870001E-3</v>
          </cell>
          <cell r="H1748">
            <v>0.1040375291224</v>
          </cell>
        </row>
        <row r="1749">
          <cell r="B1749" t="str">
            <v>BASP_BE32</v>
          </cell>
          <cell r="C1749">
            <v>2.7515348898429998E-4</v>
          </cell>
          <cell r="D1749">
            <v>1.179619581178E-5</v>
          </cell>
          <cell r="E1749">
            <v>8.952080888565E-5</v>
          </cell>
          <cell r="F1749">
            <v>2.4767458826399999E-5</v>
          </cell>
          <cell r="G1749">
            <v>1.179619581178E-5</v>
          </cell>
          <cell r="H1749">
            <v>-2.2014474023569999E-4</v>
          </cell>
        </row>
        <row r="1750">
          <cell r="B1750" t="str">
            <v>BASP_BE33</v>
          </cell>
          <cell r="C1750">
            <v>0.99977524484010005</v>
          </cell>
          <cell r="D1750">
            <v>0.99999296262570003</v>
          </cell>
          <cell r="E1750">
            <v>0.9668075417998</v>
          </cell>
          <cell r="F1750">
            <v>0.99607363945710004</v>
          </cell>
          <cell r="G1750">
            <v>0.99999296262570003</v>
          </cell>
          <cell r="H1750">
            <v>0.99457334775789996</v>
          </cell>
        </row>
        <row r="1751">
          <cell r="B1751" t="str">
            <v>BASP_BF11</v>
          </cell>
          <cell r="C1751">
            <v>0.99978079825020005</v>
          </cell>
          <cell r="D1751">
            <v>0.99999853280740003</v>
          </cell>
          <cell r="E1751">
            <v>0.96733697587010004</v>
          </cell>
          <cell r="F1751">
            <v>0.99588731232259997</v>
          </cell>
          <cell r="G1751">
            <v>0.99999853280740003</v>
          </cell>
          <cell r="H1751">
            <v>0.99478752283469996</v>
          </cell>
        </row>
        <row r="1752">
          <cell r="B1752" t="str">
            <v>BASP_BF12</v>
          </cell>
          <cell r="C1752">
            <v>8.530656274995E-3</v>
          </cell>
          <cell r="D1752">
            <v>3.7582443463269997E-4</v>
          </cell>
          <cell r="E1752">
            <v>2.0892840854349999E-4</v>
          </cell>
          <cell r="F1752">
            <v>1.3534791751029999E-5</v>
          </cell>
          <cell r="G1752">
            <v>3.7582443463269997E-4</v>
          </cell>
          <cell r="H1752">
            <v>4.6893338232529999E-4</v>
          </cell>
        </row>
        <row r="1753">
          <cell r="B1753" t="str">
            <v>BASP_BF13</v>
          </cell>
          <cell r="C1753">
            <v>-1.9120234144870001E-2</v>
          </cell>
          <cell r="D1753">
            <v>-1.671268666044E-3</v>
          </cell>
          <cell r="E1753">
            <v>-0.25349384896549998</v>
          </cell>
          <cell r="F1753">
            <v>9.060055723695E-2</v>
          </cell>
          <cell r="G1753">
            <v>-1.671268666044E-3</v>
          </cell>
          <cell r="H1753">
            <v>-0.10196844861980001</v>
          </cell>
        </row>
        <row r="1754">
          <cell r="B1754" t="str">
            <v>BASP_BF21</v>
          </cell>
          <cell r="C1754">
            <v>-8.5340184338260003E-3</v>
          </cell>
          <cell r="D1754">
            <v>-3.7584231772429998E-4</v>
          </cell>
          <cell r="E1754">
            <v>-2.2468702170269999E-4</v>
          </cell>
          <cell r="F1754">
            <v>-1.1237728025789999E-5</v>
          </cell>
          <cell r="G1754">
            <v>-3.7584231772429998E-4</v>
          </cell>
          <cell r="H1754">
            <v>-4.4394178666600002E-4</v>
          </cell>
        </row>
        <row r="1755">
          <cell r="B1755" t="str">
            <v>BASP_BF22</v>
          </cell>
          <cell r="C1755">
            <v>0.99996358015950004</v>
          </cell>
          <cell r="D1755">
            <v>0.99999992931729997</v>
          </cell>
          <cell r="E1755">
            <v>0.99999997420630005</v>
          </cell>
          <cell r="F1755">
            <v>0.99999999960240005</v>
          </cell>
          <cell r="G1755">
            <v>0.99999992931729997</v>
          </cell>
          <cell r="H1755">
            <v>0.99999986560359999</v>
          </cell>
        </row>
        <row r="1756">
          <cell r="B1756" t="str">
            <v>BASP_BF23</v>
          </cell>
          <cell r="C1756">
            <v>-9.4254713872489994E-5</v>
          </cell>
          <cell r="D1756">
            <v>-1.0386255159199999E-5</v>
          </cell>
          <cell r="E1756">
            <v>-3.3214458540289998E-5</v>
          </cell>
          <cell r="F1756">
            <v>-2.5863869460510001E-5</v>
          </cell>
          <cell r="G1756">
            <v>-1.0386255159199999E-5</v>
          </cell>
          <cell r="H1756">
            <v>2.6778449051380001E-4</v>
          </cell>
        </row>
        <row r="1757">
          <cell r="B1757" t="str">
            <v>BASP_BF31</v>
          </cell>
          <cell r="C1757">
            <v>1.9118733734429998E-2</v>
          </cell>
          <cell r="D1757">
            <v>1.671264644506E-3</v>
          </cell>
          <cell r="E1757">
            <v>0.25349383548749999</v>
          </cell>
          <cell r="F1757">
            <v>-9.0600557550990002E-2</v>
          </cell>
          <cell r="G1757">
            <v>1.671264644506E-3</v>
          </cell>
          <cell r="H1757">
            <v>0.1019685604887</v>
          </cell>
        </row>
        <row r="1758">
          <cell r="B1758" t="str">
            <v>BASP_BF32</v>
          </cell>
          <cell r="C1758">
            <v>2.5740648372570002E-4</v>
          </cell>
          <cell r="D1758">
            <v>1.101437340955E-5</v>
          </cell>
          <cell r="E1758">
            <v>8.9086351823539994E-5</v>
          </cell>
          <cell r="F1758">
            <v>2.4739355022069998E-5</v>
          </cell>
          <cell r="G1758">
            <v>1.101437340955E-5</v>
          </cell>
          <cell r="H1758">
            <v>-2.211206147079E-4</v>
          </cell>
        </row>
        <row r="1759">
          <cell r="B1759" t="str">
            <v>BASP_BF33</v>
          </cell>
          <cell r="C1759">
            <v>0.99981718717089996</v>
          </cell>
          <cell r="D1759">
            <v>0.99999860337559998</v>
          </cell>
          <cell r="E1759">
            <v>0.96733699786240002</v>
          </cell>
          <cell r="F1759">
            <v>0.99588731207869996</v>
          </cell>
          <cell r="G1759">
            <v>0.99999860337559998</v>
          </cell>
          <cell r="H1759">
            <v>0.99478759731790001</v>
          </cell>
        </row>
        <row r="1760">
          <cell r="B1760" t="str">
            <v>BASP_BG11</v>
          </cell>
          <cell r="C1760">
            <v>0.99978986203469999</v>
          </cell>
          <cell r="D1760">
            <v>0.99999831291819996</v>
          </cell>
          <cell r="E1760">
            <v>0.96733660514749997</v>
          </cell>
          <cell r="F1760">
            <v>0.99588668017570003</v>
          </cell>
          <cell r="G1760">
            <v>0.99999831291819996</v>
          </cell>
          <cell r="H1760">
            <v>0.99478738342380002</v>
          </cell>
        </row>
        <row r="1761">
          <cell r="B1761" t="str">
            <v>BASP_BG12</v>
          </cell>
          <cell r="C1761">
            <v>7.3927663173790001E-3</v>
          </cell>
          <cell r="D1761">
            <v>-7.6227612961120002E-4</v>
          </cell>
          <cell r="E1761">
            <v>-9.2912223560290004E-4</v>
          </cell>
          <cell r="F1761">
            <v>-1.1245332069200001E-3</v>
          </cell>
          <cell r="G1761">
            <v>-7.6227612961120002E-4</v>
          </cell>
          <cell r="H1761">
            <v>-6.697488576373E-4</v>
          </cell>
        </row>
        <row r="1762">
          <cell r="B1762" t="str">
            <v>BASP_BG13</v>
          </cell>
          <cell r="C1762">
            <v>-1.912011451083E-2</v>
          </cell>
          <cell r="D1762">
            <v>-1.6712557630690001E-3</v>
          </cell>
          <cell r="E1762">
            <v>-0.25349364700830002</v>
          </cell>
          <cell r="F1762">
            <v>9.0600527998909997E-2</v>
          </cell>
          <cell r="G1762">
            <v>-1.6712557630690001E-3</v>
          </cell>
          <cell r="H1762">
            <v>-0.1019686874352</v>
          </cell>
        </row>
        <row r="1763">
          <cell r="B1763" t="str">
            <v>BASP_BG21</v>
          </cell>
          <cell r="C1763">
            <v>-7.3963364662980001E-3</v>
          </cell>
          <cell r="D1763">
            <v>7.6225665716279998E-4</v>
          </cell>
          <cell r="E1763">
            <v>8.761914898129E-4</v>
          </cell>
          <cell r="F1763">
            <v>1.12214975141E-3</v>
          </cell>
          <cell r="G1763">
            <v>7.6225665716279998E-4</v>
          </cell>
          <cell r="H1763">
            <v>6.8880523574210001E-4</v>
          </cell>
        </row>
        <row r="1764">
          <cell r="B1764" t="str">
            <v>BASP_BG22</v>
          </cell>
          <cell r="C1764">
            <v>0.99997263999980002</v>
          </cell>
          <cell r="D1764">
            <v>0.99999970940689997</v>
          </cell>
          <cell r="E1764">
            <v>0.99999956439769999</v>
          </cell>
          <cell r="F1764">
            <v>0.99999936740630002</v>
          </cell>
          <cell r="G1764">
            <v>0.99999970940689997</v>
          </cell>
          <cell r="H1764">
            <v>0.99999975127100005</v>
          </cell>
        </row>
        <row r="1765">
          <cell r="B1765" t="str">
            <v>BASP_BG23</v>
          </cell>
          <cell r="C1765">
            <v>-1.1601206206809999E-4</v>
          </cell>
          <cell r="D1765">
            <v>-1.2288319972169999E-5</v>
          </cell>
          <cell r="E1765">
            <v>-3.2170324827759998E-4</v>
          </cell>
          <cell r="F1765">
            <v>7.7245741388900003E-5</v>
          </cell>
          <cell r="G1765">
            <v>-1.2288319972169999E-5</v>
          </cell>
          <cell r="H1765">
            <v>1.5167467082409999E-4</v>
          </cell>
        </row>
        <row r="1766">
          <cell r="B1766" t="str">
            <v>BASP_BG31</v>
          </cell>
          <cell r="C1766">
            <v>1.9118733734429998E-2</v>
          </cell>
          <cell r="D1766">
            <v>1.671264644506E-3</v>
          </cell>
          <cell r="E1766">
            <v>0.25349383548749999</v>
          </cell>
          <cell r="F1766">
            <v>-9.0600557550990002E-2</v>
          </cell>
          <cell r="G1766">
            <v>1.671264644506E-3</v>
          </cell>
          <cell r="H1766">
            <v>0.1019685604887</v>
          </cell>
        </row>
        <row r="1767">
          <cell r="B1767" t="str">
            <v>BASP_BG32</v>
          </cell>
          <cell r="C1767">
            <v>2.5740648372570002E-4</v>
          </cell>
          <cell r="D1767">
            <v>1.101437340955E-5</v>
          </cell>
          <cell r="E1767">
            <v>8.9086351823539994E-5</v>
          </cell>
          <cell r="F1767">
            <v>2.4739355022069998E-5</v>
          </cell>
          <cell r="G1767">
            <v>1.101437340955E-5</v>
          </cell>
          <cell r="H1767">
            <v>-2.211206147079E-4</v>
          </cell>
        </row>
        <row r="1768">
          <cell r="B1768" t="str">
            <v>BASP_BG33</v>
          </cell>
          <cell r="C1768">
            <v>0.99981718717089996</v>
          </cell>
          <cell r="D1768">
            <v>0.99999860337559998</v>
          </cell>
          <cell r="E1768">
            <v>0.96733699786240002</v>
          </cell>
          <cell r="F1768">
            <v>0.99588731207869996</v>
          </cell>
          <cell r="G1768">
            <v>0.99999860337559998</v>
          </cell>
          <cell r="H1768">
            <v>0.99478759731790001</v>
          </cell>
        </row>
        <row r="1769">
          <cell r="B1769" t="str">
            <v>BASP_BH11</v>
          </cell>
          <cell r="C1769">
            <v>0.99978986203469999</v>
          </cell>
          <cell r="D1769">
            <v>0.99999831291819996</v>
          </cell>
          <cell r="E1769">
            <v>0.96733660514749997</v>
          </cell>
          <cell r="F1769">
            <v>0.99588668017570003</v>
          </cell>
          <cell r="G1769">
            <v>0.99999831291819996</v>
          </cell>
          <cell r="H1769">
            <v>0.99478738342380002</v>
          </cell>
        </row>
        <row r="1770">
          <cell r="B1770" t="str">
            <v>BASP_BH12</v>
          </cell>
          <cell r="C1770">
            <v>7.3927663173790001E-3</v>
          </cell>
          <cell r="D1770">
            <v>-7.6227612961120002E-4</v>
          </cell>
          <cell r="E1770">
            <v>-9.2912223560290004E-4</v>
          </cell>
          <cell r="F1770">
            <v>-1.1245332069200001E-3</v>
          </cell>
          <cell r="G1770">
            <v>-7.6227612961120002E-4</v>
          </cell>
          <cell r="H1770">
            <v>-6.697488576373E-4</v>
          </cell>
        </row>
        <row r="1771">
          <cell r="B1771" t="str">
            <v>BASP_BH13</v>
          </cell>
          <cell r="C1771">
            <v>-1.912011451083E-2</v>
          </cell>
          <cell r="D1771">
            <v>-1.6712557630690001E-3</v>
          </cell>
          <cell r="E1771">
            <v>-0.25349364700830002</v>
          </cell>
          <cell r="F1771">
            <v>9.0600527998909997E-2</v>
          </cell>
          <cell r="G1771">
            <v>-1.6712557630690001E-3</v>
          </cell>
          <cell r="H1771">
            <v>-0.1019686874352</v>
          </cell>
        </row>
        <row r="1772">
          <cell r="B1772" t="str">
            <v>BASP_BH21</v>
          </cell>
          <cell r="C1772">
            <v>-7.3981388693049998E-3</v>
          </cell>
          <cell r="D1772">
            <v>7.6223929881849995E-4</v>
          </cell>
          <cell r="E1772">
            <v>8.6748276483930001E-4</v>
          </cell>
          <cell r="F1772">
            <v>1.1245022688569999E-3</v>
          </cell>
          <cell r="G1772">
            <v>7.6223929881849995E-4</v>
          </cell>
          <cell r="H1772">
            <v>7.1625979528700001E-4</v>
          </cell>
        </row>
        <row r="1773">
          <cell r="B1773" t="str">
            <v>BASP_BH22</v>
          </cell>
          <cell r="C1773">
            <v>0.99997261128869996</v>
          </cell>
          <cell r="D1773">
            <v>0.99999970923850001</v>
          </cell>
          <cell r="E1773">
            <v>0.99999956074700003</v>
          </cell>
          <cell r="F1773">
            <v>0.99999936642679998</v>
          </cell>
          <cell r="G1773">
            <v>0.99999970923850001</v>
          </cell>
          <cell r="H1773">
            <v>0.99999965548869996</v>
          </cell>
        </row>
        <row r="1774">
          <cell r="B1774" t="str">
            <v>BASP_BH23</v>
          </cell>
          <cell r="C1774">
            <v>-2.102707291573E-4</v>
          </cell>
          <cell r="D1774">
            <v>-2.2674633716829999E-5</v>
          </cell>
          <cell r="E1774">
            <v>-3.5493589595400003E-4</v>
          </cell>
          <cell r="F1774">
            <v>5.1386710054360001E-5</v>
          </cell>
          <cell r="G1774">
            <v>-2.2674633716829999E-5</v>
          </cell>
          <cell r="H1774">
            <v>4.195168318816E-4</v>
          </cell>
        </row>
        <row r="1775">
          <cell r="B1775" t="str">
            <v>BASP_BH31</v>
          </cell>
          <cell r="C1775">
            <v>1.9118036353170002E-2</v>
          </cell>
          <cell r="D1775">
            <v>1.671272561464E-3</v>
          </cell>
          <cell r="E1775">
            <v>0.25349386543919999</v>
          </cell>
          <cell r="F1775">
            <v>-9.0600528382909995E-2</v>
          </cell>
          <cell r="G1775">
            <v>1.671272561464E-3</v>
          </cell>
          <cell r="H1775">
            <v>0.101968371335</v>
          </cell>
        </row>
        <row r="1776">
          <cell r="B1776" t="str">
            <v>BASP_BH32</v>
          </cell>
          <cell r="C1776">
            <v>3.5167980564220001E-4</v>
          </cell>
          <cell r="D1776">
            <v>2.1400698641890002E-5</v>
          </cell>
          <cell r="E1776">
            <v>1.2344111486119999E-4</v>
          </cell>
          <cell r="F1776">
            <v>5.0705159213269999E-5</v>
          </cell>
          <cell r="G1776">
            <v>2.1400698641890002E-5</v>
          </cell>
          <cell r="H1776">
            <v>-4.9036612267779999E-4</v>
          </cell>
        </row>
        <row r="1777">
          <cell r="B1777" t="str">
            <v>BASP_BH33</v>
          </cell>
          <cell r="C1777">
            <v>0.99981717179060003</v>
          </cell>
          <cell r="D1777">
            <v>0.99999860319400002</v>
          </cell>
          <cell r="E1777">
            <v>0.96733698623950004</v>
          </cell>
          <cell r="F1777">
            <v>0.99588731374880002</v>
          </cell>
          <cell r="G1777">
            <v>0.99999860319400002</v>
          </cell>
          <cell r="H1777">
            <v>0.99478752042249996</v>
          </cell>
        </row>
        <row r="1778">
          <cell r="B1778" t="str">
            <v>BASP_BI11</v>
          </cell>
          <cell r="C1778">
            <v>0.99978986203469999</v>
          </cell>
          <cell r="D1778">
            <v>0.99999831291819996</v>
          </cell>
          <cell r="E1778">
            <v>0.96733660514749997</v>
          </cell>
          <cell r="F1778">
            <v>0.99588668017570003</v>
          </cell>
          <cell r="G1778">
            <v>0.99999831291819996</v>
          </cell>
          <cell r="H1778">
            <v>0.99478738342380002</v>
          </cell>
        </row>
        <row r="1779">
          <cell r="B1779" t="str">
            <v>BASP_BI12</v>
          </cell>
          <cell r="C1779">
            <v>7.3927663173790001E-3</v>
          </cell>
          <cell r="D1779">
            <v>-7.6227612961120002E-4</v>
          </cell>
          <cell r="E1779">
            <v>-9.2912223560290004E-4</v>
          </cell>
          <cell r="F1779">
            <v>-1.1245332069200001E-3</v>
          </cell>
          <cell r="G1779">
            <v>-7.6227612961120002E-4</v>
          </cell>
          <cell r="H1779">
            <v>-6.697488576373E-4</v>
          </cell>
        </row>
        <row r="1780">
          <cell r="B1780" t="str">
            <v>BASP_BI13</v>
          </cell>
          <cell r="C1780">
            <v>-1.912011451083E-2</v>
          </cell>
          <cell r="D1780">
            <v>-1.6712557630690001E-3</v>
          </cell>
          <cell r="E1780">
            <v>-0.25349364700830002</v>
          </cell>
          <cell r="F1780">
            <v>9.0600527998909997E-2</v>
          </cell>
          <cell r="G1780">
            <v>-1.6712557630690001E-3</v>
          </cell>
          <cell r="H1780">
            <v>-0.1019686874352</v>
          </cell>
        </row>
        <row r="1781">
          <cell r="B1781" t="str">
            <v>BASP_BI21</v>
          </cell>
          <cell r="C1781">
            <v>-7.3981160422309997E-3</v>
          </cell>
          <cell r="D1781">
            <v>7.622391910737E-4</v>
          </cell>
          <cell r="E1781">
            <v>8.6810410437899999E-4</v>
          </cell>
          <cell r="F1781">
            <v>1.124372611581E-3</v>
          </cell>
          <cell r="G1781">
            <v>7.622391910737E-4</v>
          </cell>
          <cell r="H1781">
            <v>7.4508252459380003E-4</v>
          </cell>
        </row>
        <row r="1782">
          <cell r="B1782" t="str">
            <v>BASP_BI22</v>
          </cell>
          <cell r="C1782">
            <v>0.99997261170789997</v>
          </cell>
          <cell r="D1782">
            <v>0.99999970923710002</v>
          </cell>
          <cell r="E1782">
            <v>0.99999956104650001</v>
          </cell>
          <cell r="F1782">
            <v>0.99999936649840004</v>
          </cell>
          <cell r="G1782">
            <v>0.99999970923710002</v>
          </cell>
          <cell r="H1782">
            <v>0.99999947693059998</v>
          </cell>
        </row>
        <row r="1783">
          <cell r="B1783" t="str">
            <v>BASP_BI23</v>
          </cell>
          <cell r="C1783">
            <v>-2.09076940498E-4</v>
          </cell>
          <cell r="D1783">
            <v>-2.2739102340850001E-5</v>
          </cell>
          <cell r="E1783">
            <v>-3.5256485348519998E-4</v>
          </cell>
          <cell r="F1783">
            <v>5.2811911854150001E-5</v>
          </cell>
          <cell r="G1783">
            <v>-2.2739102340850001E-5</v>
          </cell>
          <cell r="H1783">
            <v>7.0070714412900003E-4</v>
          </cell>
        </row>
        <row r="1784">
          <cell r="B1784" t="str">
            <v>BASP_BI31</v>
          </cell>
          <cell r="C1784">
            <v>1.9118045186580002E-2</v>
          </cell>
          <cell r="D1784">
            <v>1.671272610604E-3</v>
          </cell>
          <cell r="E1784">
            <v>0.25349386331219997</v>
          </cell>
          <cell r="F1784">
            <v>-9.0600529992080001E-2</v>
          </cell>
          <cell r="G1784">
            <v>1.671272610604E-3</v>
          </cell>
          <cell r="H1784">
            <v>0.10196816480070001</v>
          </cell>
        </row>
        <row r="1785">
          <cell r="B1785" t="str">
            <v>BASP_BI32</v>
          </cell>
          <cell r="C1785">
            <v>3.5048583138699998E-4</v>
          </cell>
          <cell r="D1785">
            <v>2.14651673372E-5</v>
          </cell>
          <cell r="E1785">
            <v>1.2099001306280001E-4</v>
          </cell>
          <cell r="F1785">
            <v>4.9274072706539997E-5</v>
          </cell>
          <cell r="G1785">
            <v>2.14651673372E-5</v>
          </cell>
          <cell r="H1785">
            <v>-7.7302971351819998E-4</v>
          </cell>
        </row>
        <row r="1786">
          <cell r="B1786" t="str">
            <v>BASP_BI33</v>
          </cell>
          <cell r="C1786">
            <v>0.99981717204090004</v>
          </cell>
          <cell r="D1786">
            <v>0.99999860319260003</v>
          </cell>
          <cell r="E1786">
            <v>0.96733698710659999</v>
          </cell>
          <cell r="F1786">
            <v>0.99588731367420003</v>
          </cell>
          <cell r="G1786">
            <v>0.99999860319260003</v>
          </cell>
          <cell r="H1786">
            <v>0.99478736209920005</v>
          </cell>
        </row>
        <row r="1787">
          <cell r="B1787" t="str">
            <v>BASP_BJ11</v>
          </cell>
          <cell r="C1787">
            <v>0.9998274232555</v>
          </cell>
          <cell r="D1787">
            <v>0.9999995736299</v>
          </cell>
          <cell r="E1787">
            <v>0.96787854245439997</v>
          </cell>
          <cell r="F1787">
            <v>0.99568716743420005</v>
          </cell>
          <cell r="G1787">
            <v>0.9999995736299</v>
          </cell>
          <cell r="H1787">
            <v>0.99250506369080005</v>
          </cell>
        </row>
        <row r="1788">
          <cell r="B1788" t="str">
            <v>BASP_BJ12</v>
          </cell>
          <cell r="C1788">
            <v>7.393478518397E-3</v>
          </cell>
          <cell r="D1788">
            <v>-7.6222723389740002E-4</v>
          </cell>
          <cell r="E1788">
            <v>-9.2886036992850004E-4</v>
          </cell>
          <cell r="F1788">
            <v>-1.1244233196240001E-3</v>
          </cell>
          <cell r="G1788">
            <v>-7.6222723389740002E-4</v>
          </cell>
          <cell r="H1788">
            <v>-6.5387087184140004E-4</v>
          </cell>
        </row>
        <row r="1789">
          <cell r="B1789" t="str">
            <v>BASP_BJ13</v>
          </cell>
          <cell r="C1789">
            <v>-1.704289240799E-2</v>
          </cell>
          <cell r="D1789">
            <v>5.2129619733460003E-4</v>
          </cell>
          <cell r="E1789">
            <v>-0.25141651551709998</v>
          </cell>
          <cell r="F1789">
            <v>9.2767452692299995E-2</v>
          </cell>
          <cell r="G1789">
            <v>5.2129619733460003E-4</v>
          </cell>
          <cell r="H1789">
            <v>-0.1222017634939</v>
          </cell>
        </row>
        <row r="1790">
          <cell r="B1790" t="str">
            <v>BASP_BJ21</v>
          </cell>
          <cell r="C1790">
            <v>-7.3981160422309997E-3</v>
          </cell>
          <cell r="D1790">
            <v>7.622391910737E-4</v>
          </cell>
          <cell r="E1790">
            <v>8.6810410437899999E-4</v>
          </cell>
          <cell r="F1790">
            <v>1.124372611581E-3</v>
          </cell>
          <cell r="G1790">
            <v>7.622391910737E-4</v>
          </cell>
          <cell r="H1790">
            <v>7.4508252459380003E-4</v>
          </cell>
        </row>
        <row r="1791">
          <cell r="B1791" t="str">
            <v>BASP_BJ22</v>
          </cell>
          <cell r="C1791">
            <v>0.99997261170789997</v>
          </cell>
          <cell r="D1791">
            <v>0.99999970923710002</v>
          </cell>
          <cell r="E1791">
            <v>0.99999956104650001</v>
          </cell>
          <cell r="F1791">
            <v>0.99999936649840004</v>
          </cell>
          <cell r="G1791">
            <v>0.99999970923710002</v>
          </cell>
          <cell r="H1791">
            <v>0.99999947693059998</v>
          </cell>
        </row>
        <row r="1792">
          <cell r="B1792" t="str">
            <v>BASP_BJ23</v>
          </cell>
          <cell r="C1792">
            <v>-2.09076940498E-4</v>
          </cell>
          <cell r="D1792">
            <v>-2.2739102340850001E-5</v>
          </cell>
          <cell r="E1792">
            <v>-3.5256485348519998E-4</v>
          </cell>
          <cell r="F1792">
            <v>5.2811911854150001E-5</v>
          </cell>
          <cell r="G1792">
            <v>-2.2739102340850001E-5</v>
          </cell>
          <cell r="H1792">
            <v>7.0070714412900003E-4</v>
          </cell>
        </row>
        <row r="1793">
          <cell r="B1793" t="str">
            <v>BASP_BJ31</v>
          </cell>
          <cell r="C1793">
            <v>1.7040879826410001E-2</v>
          </cell>
          <cell r="D1793">
            <v>-5.2127871339790002E-4</v>
          </cell>
          <cell r="E1793">
            <v>0.25141673264039999</v>
          </cell>
          <cell r="F1793">
            <v>-9.2767453306909997E-2</v>
          </cell>
          <cell r="G1793">
            <v>-5.2127871339790002E-4</v>
          </cell>
          <cell r="H1793">
            <v>0.1222012414019</v>
          </cell>
        </row>
        <row r="1794">
          <cell r="B1794" t="str">
            <v>BASP_BJ32</v>
          </cell>
          <cell r="C1794">
            <v>3.351261544099E-4</v>
          </cell>
          <cell r="D1794">
            <v>2.3136445037340001E-5</v>
          </cell>
          <cell r="E1794">
            <v>1.229842474829E-4</v>
          </cell>
          <cell r="F1794">
            <v>5.1721040132459999E-5</v>
          </cell>
          <cell r="G1794">
            <v>2.3136445037340001E-5</v>
          </cell>
          <cell r="H1794">
            <v>-7.8650578716620001E-4</v>
          </cell>
        </row>
        <row r="1795">
          <cell r="B1795" t="str">
            <v>BASP_BJ33</v>
          </cell>
          <cell r="C1795">
            <v>0.99985473750200005</v>
          </cell>
          <cell r="D1795">
            <v>0.9999998638666</v>
          </cell>
          <cell r="E1795">
            <v>0.9678789239483</v>
          </cell>
          <cell r="F1795">
            <v>0.99568780093560005</v>
          </cell>
          <cell r="G1795">
            <v>0.9999998638666</v>
          </cell>
          <cell r="H1795">
            <v>0.99250503172960003</v>
          </cell>
        </row>
        <row r="1796">
          <cell r="B1796" t="str">
            <v>BASP_MA11</v>
          </cell>
          <cell r="C1796">
            <v>0.99982741803520003</v>
          </cell>
          <cell r="D1796">
            <v>0.99999964266929997</v>
          </cell>
          <cell r="E1796">
            <v>0.96787861782130002</v>
          </cell>
          <cell r="F1796">
            <v>0.99568726871360003</v>
          </cell>
          <cell r="G1796">
            <v>0.99999964266929997</v>
          </cell>
          <cell r="H1796">
            <v>0.99250511120960005</v>
          </cell>
        </row>
        <row r="1797">
          <cell r="B1797" t="str">
            <v>BASP_MA12</v>
          </cell>
          <cell r="C1797">
            <v>7.3941840979240003E-3</v>
          </cell>
          <cell r="D1797">
            <v>-6.6551775377859999E-4</v>
          </cell>
          <cell r="E1797">
            <v>-8.3737701060029998E-4</v>
          </cell>
          <cell r="F1797">
            <v>-1.0304356690239999E-3</v>
          </cell>
          <cell r="G1797">
            <v>-6.6551775377859999E-4</v>
          </cell>
          <cell r="H1797">
            <v>-5.8712733949279998E-4</v>
          </cell>
        </row>
        <row r="1798">
          <cell r="B1798" t="str">
            <v>BASP_MA13</v>
          </cell>
          <cell r="C1798">
            <v>-1.704289255551E-2</v>
          </cell>
          <cell r="D1798">
            <v>5.212939958095E-4</v>
          </cell>
          <cell r="E1798">
            <v>-0.25141654671879998</v>
          </cell>
          <cell r="F1798">
            <v>9.2767457246230006E-2</v>
          </cell>
          <cell r="G1798">
            <v>5.212939958095E-4</v>
          </cell>
          <cell r="H1798">
            <v>-0.12220171645400001</v>
          </cell>
        </row>
        <row r="1799">
          <cell r="B1799" t="str">
            <v>BASP_MA21</v>
          </cell>
          <cell r="C1799">
            <v>-7.3988215193139997E-3</v>
          </cell>
          <cell r="D1799">
            <v>6.6552972406929995E-4</v>
          </cell>
          <cell r="E1799">
            <v>7.7955928515589996E-4</v>
          </cell>
          <cell r="F1799">
            <v>1.030790254675E-3</v>
          </cell>
          <cell r="G1799">
            <v>6.6552972406929995E-4</v>
          </cell>
          <cell r="H1799">
            <v>6.7883919590529999E-4</v>
          </cell>
        </row>
        <row r="1800">
          <cell r="B1800" t="str">
            <v>BASP_MA22</v>
          </cell>
          <cell r="C1800">
            <v>0.9999726064908</v>
          </cell>
          <cell r="D1800">
            <v>0.99999977827539999</v>
          </cell>
          <cell r="E1800">
            <v>0.99999964183720003</v>
          </cell>
          <cell r="F1800">
            <v>0.99999946776350002</v>
          </cell>
          <cell r="G1800">
            <v>0.99999977827539999</v>
          </cell>
          <cell r="H1800">
            <v>0.999999518345</v>
          </cell>
        </row>
        <row r="1801">
          <cell r="B1801" t="str">
            <v>BASP_MA23</v>
          </cell>
          <cell r="C1801">
            <v>-2.0906491505260001E-4</v>
          </cell>
          <cell r="D1801">
            <v>-2.2789516531540001E-5</v>
          </cell>
          <cell r="E1801">
            <v>-3.2956441546090002E-4</v>
          </cell>
          <cell r="F1801">
            <v>4.4092911627439997E-5</v>
          </cell>
          <cell r="G1801">
            <v>-2.2789516531540001E-5</v>
          </cell>
          <cell r="H1801">
            <v>7.088633240113E-4</v>
          </cell>
        </row>
        <row r="1802">
          <cell r="B1802" t="str">
            <v>BASP_MA31</v>
          </cell>
          <cell r="C1802">
            <v>1.7040879826410001E-2</v>
          </cell>
          <cell r="D1802">
            <v>-5.2127871339790002E-4</v>
          </cell>
          <cell r="E1802">
            <v>0.25141673264039999</v>
          </cell>
          <cell r="F1802">
            <v>-9.2767453306909997E-2</v>
          </cell>
          <cell r="G1802">
            <v>-5.2127871339790002E-4</v>
          </cell>
          <cell r="H1802">
            <v>0.1222012414019</v>
          </cell>
        </row>
        <row r="1803">
          <cell r="B1803" t="str">
            <v>BASP_MA32</v>
          </cell>
          <cell r="C1803">
            <v>3.351261544099E-4</v>
          </cell>
          <cell r="D1803">
            <v>2.3136445037340001E-5</v>
          </cell>
          <cell r="E1803">
            <v>1.229842474829E-4</v>
          </cell>
          <cell r="F1803">
            <v>5.1721040132459999E-5</v>
          </cell>
          <cell r="G1803">
            <v>2.3136445037340001E-5</v>
          </cell>
          <cell r="H1803">
            <v>-7.8650578716620001E-4</v>
          </cell>
        </row>
        <row r="1804">
          <cell r="B1804" t="str">
            <v>BASP_MA33</v>
          </cell>
          <cell r="C1804">
            <v>0.99985473750200005</v>
          </cell>
          <cell r="D1804">
            <v>0.9999998638666</v>
          </cell>
          <cell r="E1804">
            <v>0.9678789239483</v>
          </cell>
          <cell r="F1804">
            <v>0.99568780093560005</v>
          </cell>
          <cell r="G1804">
            <v>0.9999998638666</v>
          </cell>
          <cell r="H1804">
            <v>0.99250503172960003</v>
          </cell>
        </row>
        <row r="1805">
          <cell r="B1805" t="str">
            <v>CSM_ENTRY</v>
          </cell>
          <cell r="C1805">
            <v>1</v>
          </cell>
          <cell r="D1805">
            <v>1</v>
          </cell>
          <cell r="E1805">
            <v>1</v>
          </cell>
          <cell r="F1805">
            <v>1</v>
          </cell>
          <cell r="G1805">
            <v>1</v>
          </cell>
          <cell r="H1805">
            <v>1</v>
          </cell>
        </row>
        <row r="1806">
          <cell r="B1806" t="str">
            <v>AMS1_ID</v>
          </cell>
          <cell r="C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</row>
        <row r="1807">
          <cell r="B1807" t="str">
            <v>AMS2_ID</v>
          </cell>
          <cell r="C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</row>
        <row r="1808">
          <cell r="B1808" t="str">
            <v>AMS3_ID</v>
          </cell>
          <cell r="C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</row>
        <row r="1809">
          <cell r="B1809" t="str">
            <v>TRIP_CONF</v>
          </cell>
          <cell r="C1809">
            <v>1</v>
          </cell>
          <cell r="D1809">
            <v>1</v>
          </cell>
          <cell r="E1809">
            <v>1</v>
          </cell>
          <cell r="F1809">
            <v>1</v>
          </cell>
          <cell r="G1809">
            <v>1</v>
          </cell>
          <cell r="H1809">
            <v>1</v>
          </cell>
        </row>
        <row r="1810">
          <cell r="B1810" t="str">
            <v>TRIP_HEIGHT</v>
          </cell>
          <cell r="C1810">
            <v>0.06</v>
          </cell>
          <cell r="D1810">
            <v>0.06</v>
          </cell>
          <cell r="E1810">
            <v>0.06</v>
          </cell>
          <cell r="F1810">
            <v>0.06</v>
          </cell>
          <cell r="G1810">
            <v>0.06</v>
          </cell>
          <cell r="H1810">
            <v>0.06</v>
          </cell>
        </row>
        <row r="1811">
          <cell r="B1811" t="str">
            <v>AREA_BASE</v>
          </cell>
          <cell r="C1811">
            <v>1.536</v>
          </cell>
          <cell r="D1811">
            <v>1.536</v>
          </cell>
          <cell r="E1811">
            <v>1.536</v>
          </cell>
          <cell r="F1811">
            <v>1.536</v>
          </cell>
          <cell r="G1811">
            <v>1.536</v>
          </cell>
          <cell r="H1811">
            <v>1.536</v>
          </cell>
        </row>
        <row r="1812">
          <cell r="B1812" t="str">
            <v>AREA_CAVITY</v>
          </cell>
          <cell r="C1812">
            <v>17.28</v>
          </cell>
          <cell r="D1812">
            <v>17.28</v>
          </cell>
          <cell r="E1812">
            <v>17.28</v>
          </cell>
          <cell r="F1812">
            <v>17.28</v>
          </cell>
          <cell r="G1812">
            <v>17.28</v>
          </cell>
          <cell r="H1812">
            <v>17.28</v>
          </cell>
        </row>
        <row r="1813">
          <cell r="B1813" t="str">
            <v>PS_01</v>
          </cell>
          <cell r="C1813" t="str">
            <v>NaN</v>
          </cell>
          <cell r="D1813">
            <v>15.28061313629</v>
          </cell>
          <cell r="E1813">
            <v>15.281362915040001</v>
          </cell>
          <cell r="F1813">
            <v>15.280590438839999</v>
          </cell>
          <cell r="G1813">
            <v>15.28061313629</v>
          </cell>
          <cell r="H1813">
            <v>17.053196287159999</v>
          </cell>
        </row>
        <row r="1814">
          <cell r="B1814" t="str">
            <v>PS_02</v>
          </cell>
          <cell r="C1814" t="str">
            <v>NaN</v>
          </cell>
          <cell r="D1814">
            <v>15.279604339600001</v>
          </cell>
          <cell r="E1814">
            <v>15.280292749399999</v>
          </cell>
          <cell r="F1814">
            <v>15.279470872879999</v>
          </cell>
          <cell r="G1814">
            <v>15.279604339600001</v>
          </cell>
          <cell r="H1814">
            <v>15.855212831499999</v>
          </cell>
        </row>
        <row r="1815">
          <cell r="B1815" t="str">
            <v>PS_03</v>
          </cell>
          <cell r="C1815" t="str">
            <v>NaN</v>
          </cell>
          <cell r="D1815">
            <v>15.27948794365</v>
          </cell>
          <cell r="E1815">
            <v>15.27999482155</v>
          </cell>
          <cell r="F1815">
            <v>15.2786488533</v>
          </cell>
          <cell r="G1815">
            <v>15.27948794365</v>
          </cell>
          <cell r="H1815">
            <v>16.519641399379999</v>
          </cell>
        </row>
        <row r="1816">
          <cell r="B1816" t="str">
            <v>PS_04</v>
          </cell>
          <cell r="C1816" t="str">
            <v>NaN</v>
          </cell>
          <cell r="D1816">
            <v>15.27923994064</v>
          </cell>
          <cell r="E1816">
            <v>15.28002843857</v>
          </cell>
          <cell r="F1816">
            <v>15.27875432968</v>
          </cell>
          <cell r="G1816">
            <v>15.27923994064</v>
          </cell>
          <cell r="H1816">
            <v>17.10270080566</v>
          </cell>
        </row>
        <row r="1817">
          <cell r="B1817" t="str">
            <v>PS_05</v>
          </cell>
          <cell r="C1817" t="str">
            <v>NaN</v>
          </cell>
          <cell r="D1817">
            <v>15.27993764877</v>
          </cell>
          <cell r="E1817">
            <v>15.280804395680001</v>
          </cell>
          <cell r="F1817">
            <v>15.27919397354</v>
          </cell>
          <cell r="G1817">
            <v>15.27993764877</v>
          </cell>
          <cell r="H1817">
            <v>16.50500354767</v>
          </cell>
        </row>
        <row r="1818">
          <cell r="B1818" t="str">
            <v>PS_06</v>
          </cell>
          <cell r="C1818" t="str">
            <v>NaN</v>
          </cell>
          <cell r="D1818">
            <v>15.278423786159999</v>
          </cell>
          <cell r="E1818">
            <v>15.279670572280001</v>
          </cell>
          <cell r="F1818">
            <v>15.27841639519</v>
          </cell>
          <cell r="G1818">
            <v>15.278423786159999</v>
          </cell>
          <cell r="H1818">
            <v>9.5781148910519995</v>
          </cell>
        </row>
        <row r="1819">
          <cell r="B1819" t="str">
            <v>PS_07</v>
          </cell>
          <cell r="C1819" t="str">
            <v>NaN</v>
          </cell>
          <cell r="D1819">
            <v>15.27875061035</v>
          </cell>
          <cell r="E1819">
            <v>15.279952001570001</v>
          </cell>
          <cell r="F1819">
            <v>15.278702211380001</v>
          </cell>
          <cell r="G1819">
            <v>15.27875061035</v>
          </cell>
          <cell r="H1819">
            <v>10.3587703228</v>
          </cell>
        </row>
        <row r="1820">
          <cell r="B1820" t="str">
            <v>PS_08</v>
          </cell>
          <cell r="C1820" t="str">
            <v>NaN</v>
          </cell>
          <cell r="D1820">
            <v>15.279302978520001</v>
          </cell>
          <cell r="E1820">
            <v>15.28008413315</v>
          </cell>
          <cell r="F1820">
            <v>15.27856502533</v>
          </cell>
          <cell r="G1820">
            <v>15.279302978520001</v>
          </cell>
          <cell r="H1820">
            <v>10.83860344887</v>
          </cell>
        </row>
        <row r="1821">
          <cell r="B1821" t="str">
            <v>PS_09</v>
          </cell>
          <cell r="C1821" t="str">
            <v>NaN</v>
          </cell>
          <cell r="D1821">
            <v>15.278953886029999</v>
          </cell>
          <cell r="E1821">
            <v>15.279629325869999</v>
          </cell>
          <cell r="F1821">
            <v>15.278135633470001</v>
          </cell>
          <cell r="G1821">
            <v>15.278953886029999</v>
          </cell>
          <cell r="H1821">
            <v>10.353722047810001</v>
          </cell>
        </row>
        <row r="1822">
          <cell r="B1822" t="str">
            <v>PS_10</v>
          </cell>
          <cell r="C1822" t="str">
            <v>NaN</v>
          </cell>
          <cell r="D1822">
            <v>15.27994937897</v>
          </cell>
          <cell r="E1822">
            <v>15.28071975708</v>
          </cell>
          <cell r="F1822">
            <v>15.27926149368</v>
          </cell>
          <cell r="G1822">
            <v>15.27994937897</v>
          </cell>
          <cell r="H1822">
            <v>8.8871915340419996</v>
          </cell>
        </row>
        <row r="1823">
          <cell r="B1823" t="str">
            <v>PS_11</v>
          </cell>
          <cell r="C1823" t="str">
            <v>NaN</v>
          </cell>
          <cell r="D1823">
            <v>15.27874283791</v>
          </cell>
          <cell r="E1823">
            <v>15.2800318718</v>
          </cell>
          <cell r="F1823">
            <v>15.278887176510001</v>
          </cell>
          <cell r="G1823">
            <v>15.27874283791</v>
          </cell>
          <cell r="H1823">
            <v>8.9582208633419995</v>
          </cell>
        </row>
        <row r="1824">
          <cell r="B1824" t="str">
            <v>PS_12</v>
          </cell>
          <cell r="C1824" t="str">
            <v>NaN</v>
          </cell>
          <cell r="D1824">
            <v>15.27943048477</v>
          </cell>
          <cell r="E1824">
            <v>15.28022246361</v>
          </cell>
          <cell r="F1824">
            <v>15.27887234688</v>
          </cell>
          <cell r="G1824">
            <v>15.27943048477</v>
          </cell>
          <cell r="H1824">
            <v>9.8765480995180006</v>
          </cell>
        </row>
        <row r="1825">
          <cell r="B1825" t="str">
            <v>PS_13</v>
          </cell>
          <cell r="C1825" t="str">
            <v>NaN</v>
          </cell>
          <cell r="D1825">
            <v>15.27939295769</v>
          </cell>
          <cell r="E1825">
            <v>15.280076503749999</v>
          </cell>
          <cell r="F1825">
            <v>15.2787627697</v>
          </cell>
          <cell r="G1825">
            <v>15.27939295769</v>
          </cell>
          <cell r="H1825">
            <v>8.9755693435670008</v>
          </cell>
        </row>
        <row r="1826">
          <cell r="B1826" t="str">
            <v>PS_14</v>
          </cell>
          <cell r="C1826" t="str">
            <v>NaN</v>
          </cell>
          <cell r="D1826">
            <v>15.27905578613</v>
          </cell>
          <cell r="E1826">
            <v>15.28105635643</v>
          </cell>
          <cell r="F1826">
            <v>15.279407930370001</v>
          </cell>
          <cell r="G1826">
            <v>15.27905578613</v>
          </cell>
          <cell r="H1826">
            <v>10.664327907560001</v>
          </cell>
        </row>
        <row r="1827">
          <cell r="B1827" t="str">
            <v>PS_15</v>
          </cell>
          <cell r="C1827" t="str">
            <v>NaN</v>
          </cell>
          <cell r="D1827">
            <v>15.27927966118</v>
          </cell>
          <cell r="E1827">
            <v>15.280946064</v>
          </cell>
          <cell r="F1827">
            <v>15.27882590294</v>
          </cell>
          <cell r="G1827">
            <v>15.27927966118</v>
          </cell>
          <cell r="H1827">
            <v>10.413586091999999</v>
          </cell>
        </row>
        <row r="1828">
          <cell r="B1828" t="str">
            <v>PS_16</v>
          </cell>
          <cell r="C1828" t="str">
            <v>NaN</v>
          </cell>
          <cell r="D1828">
            <v>15.27952809334</v>
          </cell>
          <cell r="E1828">
            <v>15.280258941650001</v>
          </cell>
          <cell r="F1828">
            <v>15.27936882973</v>
          </cell>
          <cell r="G1828">
            <v>15.27952809334</v>
          </cell>
          <cell r="H1828">
            <v>10.850183296200001</v>
          </cell>
        </row>
        <row r="1829">
          <cell r="B1829" t="str">
            <v>PS_17</v>
          </cell>
          <cell r="C1829" t="str">
            <v>NaN</v>
          </cell>
          <cell r="D1829">
            <v>15.2797645092</v>
          </cell>
          <cell r="E1829">
            <v>15.279756498339999</v>
          </cell>
          <cell r="F1829">
            <v>15.278568696980001</v>
          </cell>
          <cell r="G1829">
            <v>15.2797645092</v>
          </cell>
          <cell r="H1829">
            <v>10.41489171982</v>
          </cell>
        </row>
        <row r="1830">
          <cell r="B1830" t="str">
            <v>PS_18</v>
          </cell>
          <cell r="C1830" t="str">
            <v>NaN</v>
          </cell>
          <cell r="D1830">
            <v>15.279845666889999</v>
          </cell>
          <cell r="E1830">
            <v>15.280665302279999</v>
          </cell>
          <cell r="F1830">
            <v>15.2800547123</v>
          </cell>
          <cell r="G1830">
            <v>15.279845666889999</v>
          </cell>
          <cell r="H1830">
            <v>10.880575895310001</v>
          </cell>
        </row>
        <row r="1831">
          <cell r="B1831" t="str">
            <v>PS_19</v>
          </cell>
          <cell r="C1831" t="str">
            <v>NaN</v>
          </cell>
          <cell r="D1831">
            <v>15.27871084213</v>
          </cell>
          <cell r="E1831">
            <v>15.279029798510001</v>
          </cell>
          <cell r="F1831">
            <v>15.27876815796</v>
          </cell>
          <cell r="G1831">
            <v>15.27871084213</v>
          </cell>
          <cell r="H1831">
            <v>10.791811561579999</v>
          </cell>
        </row>
        <row r="1832">
          <cell r="B1832" t="str">
            <v>PS_20</v>
          </cell>
          <cell r="C1832" t="str">
            <v>NaN</v>
          </cell>
          <cell r="D1832">
            <v>15.279711341860001</v>
          </cell>
          <cell r="E1832">
            <v>15.28017544746</v>
          </cell>
          <cell r="F1832">
            <v>15.27953529358</v>
          </cell>
          <cell r="G1832">
            <v>15.279711341860001</v>
          </cell>
          <cell r="H1832">
            <v>11.42064442635</v>
          </cell>
        </row>
        <row r="1833">
          <cell r="B1833" t="str">
            <v>PS_21</v>
          </cell>
          <cell r="C1833" t="str">
            <v>NaN</v>
          </cell>
          <cell r="D1833">
            <v>15.280376863480001</v>
          </cell>
          <cell r="E1833">
            <v>15.279662370680001</v>
          </cell>
          <cell r="F1833">
            <v>15.2800907135</v>
          </cell>
          <cell r="G1833">
            <v>15.280376863480001</v>
          </cell>
          <cell r="H1833">
            <v>10.798796892169999</v>
          </cell>
        </row>
        <row r="1834">
          <cell r="B1834" t="str">
            <v>PS_22</v>
          </cell>
          <cell r="C1834" t="str">
            <v>NaN</v>
          </cell>
          <cell r="D1834">
            <v>15.280073690409999</v>
          </cell>
          <cell r="E1834">
            <v>15.28003282547</v>
          </cell>
          <cell r="F1834">
            <v>15.279580354689999</v>
          </cell>
          <cell r="G1834">
            <v>15.280073690409999</v>
          </cell>
          <cell r="H1834">
            <v>10.627990341189999</v>
          </cell>
        </row>
        <row r="1835">
          <cell r="B1835" t="str">
            <v>PS_23</v>
          </cell>
          <cell r="C1835" t="str">
            <v>NaN</v>
          </cell>
          <cell r="D1835">
            <v>15.28037776947</v>
          </cell>
          <cell r="E1835">
            <v>15.27846517563</v>
          </cell>
          <cell r="F1835">
            <v>15.280125379559999</v>
          </cell>
          <cell r="G1835">
            <v>15.28037776947</v>
          </cell>
          <cell r="H1835">
            <v>10.9594432354</v>
          </cell>
        </row>
        <row r="1836">
          <cell r="B1836" t="str">
            <v>PS_24</v>
          </cell>
          <cell r="C1836" t="str">
            <v>NaN</v>
          </cell>
          <cell r="D1836">
            <v>15.279690027239999</v>
          </cell>
          <cell r="E1836">
            <v>15.27942371368</v>
          </cell>
          <cell r="F1836">
            <v>15.277917814249999</v>
          </cell>
          <cell r="G1836">
            <v>15.279690027239999</v>
          </cell>
          <cell r="H1836">
            <v>11.678809452059999</v>
          </cell>
        </row>
        <row r="1837">
          <cell r="B1837" t="str">
            <v>PS_25</v>
          </cell>
          <cell r="C1837" t="str">
            <v>NaN</v>
          </cell>
          <cell r="D1837">
            <v>15.27996754646</v>
          </cell>
          <cell r="E1837">
            <v>15.27975258827</v>
          </cell>
          <cell r="F1837">
            <v>15.27894949913</v>
          </cell>
          <cell r="G1837">
            <v>15.27996754646</v>
          </cell>
          <cell r="H1837">
            <v>10.96038017273</v>
          </cell>
        </row>
        <row r="1838">
          <cell r="B1838" t="str">
            <v>PS_26</v>
          </cell>
          <cell r="C1838" t="str">
            <v>NaN</v>
          </cell>
          <cell r="D1838">
            <v>15.27923760414</v>
          </cell>
          <cell r="E1838">
            <v>15.27935605049</v>
          </cell>
          <cell r="F1838">
            <v>15.278967666630001</v>
          </cell>
          <cell r="G1838">
            <v>15.27923760414</v>
          </cell>
          <cell r="H1838">
            <v>11.523401784900001</v>
          </cell>
        </row>
        <row r="1839">
          <cell r="B1839" t="str">
            <v>PS_27</v>
          </cell>
          <cell r="C1839" t="str">
            <v>NaN</v>
          </cell>
          <cell r="D1839">
            <v>15.280404901500001</v>
          </cell>
          <cell r="E1839">
            <v>15.27898054123</v>
          </cell>
          <cell r="F1839">
            <v>15.27920498848</v>
          </cell>
          <cell r="G1839">
            <v>15.280404901500001</v>
          </cell>
          <cell r="H1839">
            <v>11.524731493000001</v>
          </cell>
        </row>
        <row r="1840">
          <cell r="B1840" t="str">
            <v>PS_28</v>
          </cell>
          <cell r="C1840" t="str">
            <v>NaN</v>
          </cell>
          <cell r="D1840">
            <v>15.280121278759999</v>
          </cell>
          <cell r="E1840">
            <v>15.27898888588</v>
          </cell>
          <cell r="F1840">
            <v>15.278581953050001</v>
          </cell>
          <cell r="G1840">
            <v>15.280121278759999</v>
          </cell>
          <cell r="H1840">
            <v>11.52509155273</v>
          </cell>
        </row>
        <row r="1841">
          <cell r="B1841" t="str">
            <v>PS_29</v>
          </cell>
          <cell r="C1841" t="str">
            <v>NaN</v>
          </cell>
          <cell r="D1841">
            <v>15.280044174189999</v>
          </cell>
          <cell r="E1841">
            <v>15.27917017937</v>
          </cell>
          <cell r="F1841">
            <v>15.27799954414</v>
          </cell>
          <cell r="G1841">
            <v>15.280044174189999</v>
          </cell>
          <cell r="H1841">
            <v>11.525193643570001</v>
          </cell>
        </row>
        <row r="1842">
          <cell r="B1842" t="str">
            <v>PS_30</v>
          </cell>
          <cell r="C1842" t="str">
            <v>NaN</v>
          </cell>
          <cell r="D1842">
            <v>15.280302810669999</v>
          </cell>
          <cell r="E1842">
            <v>15.2802462101</v>
          </cell>
          <cell r="F1842">
            <v>15.27925748825</v>
          </cell>
          <cell r="G1842">
            <v>15.280302810669999</v>
          </cell>
          <cell r="H1842">
            <v>11.524861288069999</v>
          </cell>
        </row>
        <row r="1843">
          <cell r="B1843" t="str">
            <v>PS_31</v>
          </cell>
          <cell r="C1843" t="str">
            <v>NaN</v>
          </cell>
          <cell r="D1843">
            <v>15.27956442833</v>
          </cell>
          <cell r="E1843">
            <v>15.27924838066</v>
          </cell>
          <cell r="F1843">
            <v>15.27840437889</v>
          </cell>
          <cell r="G1843">
            <v>15.27956442833</v>
          </cell>
          <cell r="H1843">
            <v>11.52611546516</v>
          </cell>
        </row>
        <row r="1844">
          <cell r="B1844" t="str">
            <v>PS_32</v>
          </cell>
          <cell r="C1844" t="str">
            <v>NaN</v>
          </cell>
          <cell r="D1844">
            <v>15.279593610759999</v>
          </cell>
          <cell r="E1844">
            <v>15.279406976700001</v>
          </cell>
          <cell r="F1844">
            <v>15.27859482765</v>
          </cell>
          <cell r="G1844">
            <v>15.279593610759999</v>
          </cell>
          <cell r="H1844">
            <v>11.527667188640001</v>
          </cell>
        </row>
        <row r="1845">
          <cell r="B1845" t="str">
            <v>PS_33</v>
          </cell>
          <cell r="C1845" t="str">
            <v>NaN</v>
          </cell>
          <cell r="D1845">
            <v>15.28008460999</v>
          </cell>
          <cell r="E1845">
            <v>15.279883050920001</v>
          </cell>
          <cell r="F1845">
            <v>15.278773879999999</v>
          </cell>
          <cell r="G1845">
            <v>15.28008460999</v>
          </cell>
          <cell r="H1845">
            <v>11.527487373350001</v>
          </cell>
        </row>
        <row r="1846">
          <cell r="B1846" t="str">
            <v>PS_34</v>
          </cell>
          <cell r="C1846" t="str">
            <v>NaN</v>
          </cell>
          <cell r="D1846">
            <v>15.280661439899999</v>
          </cell>
          <cell r="E1846">
            <v>15.2788980484</v>
          </cell>
          <cell r="F1846">
            <v>15.278817081450001</v>
          </cell>
          <cell r="G1846">
            <v>15.280661439899999</v>
          </cell>
          <cell r="H1846">
            <v>11.528087139129999</v>
          </cell>
        </row>
        <row r="1847">
          <cell r="B1847" t="str">
            <v>PS_35</v>
          </cell>
          <cell r="C1847" t="str">
            <v>NaN</v>
          </cell>
          <cell r="D1847">
            <v>15.280468416210001</v>
          </cell>
          <cell r="E1847">
            <v>15.279005336759999</v>
          </cell>
          <cell r="F1847">
            <v>15.279541778560001</v>
          </cell>
          <cell r="G1847">
            <v>15.280468416210001</v>
          </cell>
          <cell r="H1847">
            <v>11.5269841671</v>
          </cell>
        </row>
        <row r="1848">
          <cell r="B1848" t="str">
            <v>PS_36</v>
          </cell>
          <cell r="C1848" t="str">
            <v>NaN</v>
          </cell>
          <cell r="D1848">
            <v>15.279085063929999</v>
          </cell>
          <cell r="E1848">
            <v>15.279029464720001</v>
          </cell>
          <cell r="F1848">
            <v>15.27869372368</v>
          </cell>
          <cell r="G1848">
            <v>15.279085063929999</v>
          </cell>
          <cell r="H1848">
            <v>11.528253221510001</v>
          </cell>
        </row>
        <row r="1849">
          <cell r="B1849" t="str">
            <v>PS_37</v>
          </cell>
          <cell r="C1849" t="str">
            <v>NaN</v>
          </cell>
          <cell r="D1849">
            <v>15.27954702377</v>
          </cell>
          <cell r="E1849">
            <v>15.27842216492</v>
          </cell>
          <cell r="F1849">
            <v>15.27846026421</v>
          </cell>
          <cell r="G1849">
            <v>15.27954702377</v>
          </cell>
          <cell r="H1849">
            <v>11.526375961299999</v>
          </cell>
        </row>
        <row r="1850">
          <cell r="B1850" t="str">
            <v>PS_38</v>
          </cell>
          <cell r="C1850" t="str">
            <v>NaN</v>
          </cell>
          <cell r="D1850">
            <v>15.27966537476</v>
          </cell>
          <cell r="E1850">
            <v>15.27874121666</v>
          </cell>
          <cell r="F1850">
            <v>15.27892780304</v>
          </cell>
          <cell r="G1850">
            <v>15.27966537476</v>
          </cell>
          <cell r="H1850">
            <v>11.52919373512</v>
          </cell>
        </row>
        <row r="1851">
          <cell r="B1851" t="str">
            <v>PS_39</v>
          </cell>
          <cell r="C1851" t="str">
            <v>NaN</v>
          </cell>
          <cell r="D1851">
            <v>15.27978682518</v>
          </cell>
          <cell r="E1851">
            <v>15.279253101349999</v>
          </cell>
          <cell r="F1851">
            <v>15.27911305428</v>
          </cell>
          <cell r="G1851">
            <v>15.27978682518</v>
          </cell>
          <cell r="H1851">
            <v>11.52845702171</v>
          </cell>
        </row>
        <row r="1852">
          <cell r="B1852" t="str">
            <v>PS_40</v>
          </cell>
          <cell r="C1852" t="str">
            <v>NaN</v>
          </cell>
          <cell r="D1852">
            <v>15.28013596535</v>
          </cell>
          <cell r="E1852">
            <v>15.27921929359</v>
          </cell>
          <cell r="F1852">
            <v>15.279574632639999</v>
          </cell>
          <cell r="G1852">
            <v>15.28013596535</v>
          </cell>
          <cell r="H1852">
            <v>11.52644124031</v>
          </cell>
        </row>
        <row r="1853">
          <cell r="B1853" t="str">
            <v>PS_41</v>
          </cell>
          <cell r="C1853" t="str">
            <v>NaN</v>
          </cell>
          <cell r="D1853">
            <v>15.279954814910001</v>
          </cell>
          <cell r="E1853">
            <v>15.280130481720001</v>
          </cell>
          <cell r="F1853">
            <v>15.27981777191</v>
          </cell>
          <cell r="G1853">
            <v>15.279954814910001</v>
          </cell>
          <cell r="H1853">
            <v>11.534475803379999</v>
          </cell>
        </row>
        <row r="1854">
          <cell r="B1854" t="str">
            <v>PS_42</v>
          </cell>
          <cell r="C1854" t="str">
            <v>NaN</v>
          </cell>
          <cell r="D1854">
            <v>15.278877925870001</v>
          </cell>
          <cell r="E1854">
            <v>15.27845520973</v>
          </cell>
          <cell r="F1854">
            <v>15.27883558273</v>
          </cell>
          <cell r="G1854">
            <v>15.278877925870001</v>
          </cell>
          <cell r="H1854">
            <v>11.4640563488</v>
          </cell>
        </row>
        <row r="1855">
          <cell r="B1855" t="str">
            <v>PS_43</v>
          </cell>
          <cell r="C1855" t="str">
            <v>NaN</v>
          </cell>
          <cell r="D1855">
            <v>15.278773832320001</v>
          </cell>
          <cell r="E1855">
            <v>15.278929519649999</v>
          </cell>
          <cell r="F1855">
            <v>15.27902932167</v>
          </cell>
          <cell r="G1855">
            <v>15.278773832320001</v>
          </cell>
          <cell r="H1855">
            <v>11.503818035129999</v>
          </cell>
        </row>
        <row r="1856">
          <cell r="B1856" t="str">
            <v>PS_44</v>
          </cell>
          <cell r="C1856" t="str">
            <v>NaN</v>
          </cell>
          <cell r="D1856">
            <v>15.27940821648</v>
          </cell>
          <cell r="E1856">
            <v>15.279271984099999</v>
          </cell>
          <cell r="F1856">
            <v>15.27959246635</v>
          </cell>
          <cell r="G1856">
            <v>15.27940821648</v>
          </cell>
          <cell r="H1856">
            <v>11.503467845919999</v>
          </cell>
        </row>
        <row r="1857">
          <cell r="B1857" t="str">
            <v>PS_45</v>
          </cell>
          <cell r="C1857" t="str">
            <v>NaN</v>
          </cell>
          <cell r="D1857">
            <v>15.27889256477</v>
          </cell>
          <cell r="E1857">
            <v>15.279255342480001</v>
          </cell>
          <cell r="F1857">
            <v>15.27913036346</v>
          </cell>
          <cell r="G1857">
            <v>15.27889256477</v>
          </cell>
          <cell r="H1857">
            <v>11.45293836594</v>
          </cell>
        </row>
        <row r="1858">
          <cell r="B1858" t="str">
            <v>PS_46</v>
          </cell>
          <cell r="C1858" t="str">
            <v>NaN</v>
          </cell>
          <cell r="D1858">
            <v>15.2786447525</v>
          </cell>
          <cell r="E1858">
            <v>15.27861652374</v>
          </cell>
          <cell r="F1858">
            <v>15.278768920899999</v>
          </cell>
          <cell r="G1858">
            <v>15.2786447525</v>
          </cell>
          <cell r="H1858">
            <v>11.525517416</v>
          </cell>
        </row>
        <row r="1859">
          <cell r="B1859" t="str">
            <v>PS_47</v>
          </cell>
          <cell r="C1859" t="str">
            <v>NaN</v>
          </cell>
          <cell r="D1859">
            <v>15.27890014648</v>
          </cell>
          <cell r="E1859">
            <v>15.279102754589999</v>
          </cell>
          <cell r="F1859">
            <v>15.27900090218</v>
          </cell>
          <cell r="G1859">
            <v>15.27890014648</v>
          </cell>
          <cell r="H1859">
            <v>11.52451205254</v>
          </cell>
        </row>
        <row r="1860">
          <cell r="B1860" t="str">
            <v>PS_48</v>
          </cell>
          <cell r="C1860" t="str">
            <v>NaN</v>
          </cell>
          <cell r="D1860">
            <v>15.27846884727</v>
          </cell>
          <cell r="E1860">
            <v>15.27960548401</v>
          </cell>
          <cell r="F1860">
            <v>15.278380155560001</v>
          </cell>
          <cell r="G1860">
            <v>15.27846884727</v>
          </cell>
          <cell r="H1860">
            <v>11.52704100609</v>
          </cell>
        </row>
        <row r="1861">
          <cell r="B1861" t="str">
            <v>PS_49</v>
          </cell>
          <cell r="C1861" t="str">
            <v>NaN</v>
          </cell>
          <cell r="D1861">
            <v>15.27935905457</v>
          </cell>
          <cell r="E1861">
            <v>15.27983374596</v>
          </cell>
          <cell r="F1861">
            <v>15.27924928665</v>
          </cell>
          <cell r="G1861">
            <v>15.27935905457</v>
          </cell>
          <cell r="H1861">
            <v>11.52785968781</v>
          </cell>
        </row>
        <row r="1862">
          <cell r="B1862" t="str">
            <v>PS_50</v>
          </cell>
          <cell r="C1862" t="str">
            <v>NaN</v>
          </cell>
          <cell r="D1862">
            <v>15.27883119583</v>
          </cell>
          <cell r="E1862">
            <v>15.279623365400001</v>
          </cell>
          <cell r="F1862">
            <v>15.27874879837</v>
          </cell>
          <cell r="G1862">
            <v>15.27883119583</v>
          </cell>
          <cell r="H1862">
            <v>11.52786002159</v>
          </cell>
        </row>
        <row r="1863">
          <cell r="B1863" t="str">
            <v>PS_51</v>
          </cell>
          <cell r="C1863" t="str">
            <v>NaN</v>
          </cell>
          <cell r="D1863">
            <v>15.27872600555</v>
          </cell>
          <cell r="E1863">
            <v>15.28054118156</v>
          </cell>
          <cell r="F1863">
            <v>15.27859911919</v>
          </cell>
          <cell r="G1863">
            <v>15.27872600555</v>
          </cell>
          <cell r="H1863">
            <v>11.52623209953</v>
          </cell>
        </row>
        <row r="1864">
          <cell r="B1864" t="str">
            <v>PS_52</v>
          </cell>
          <cell r="C1864" t="str">
            <v>NaN</v>
          </cell>
          <cell r="D1864">
            <v>15.278034019470001</v>
          </cell>
          <cell r="E1864">
            <v>15.279737520219999</v>
          </cell>
          <cell r="F1864">
            <v>15.278053236010001</v>
          </cell>
          <cell r="G1864">
            <v>15.278034019470001</v>
          </cell>
          <cell r="H1864">
            <v>11.526745033259999</v>
          </cell>
        </row>
        <row r="1865">
          <cell r="B1865" t="str">
            <v>PS_53</v>
          </cell>
          <cell r="C1865" t="str">
            <v>NaN</v>
          </cell>
          <cell r="D1865">
            <v>15.27900223732</v>
          </cell>
          <cell r="E1865">
            <v>15.280469226839999</v>
          </cell>
          <cell r="F1865">
            <v>15.278918504709999</v>
          </cell>
          <cell r="G1865">
            <v>15.27900223732</v>
          </cell>
          <cell r="H1865">
            <v>11.52531104088</v>
          </cell>
        </row>
        <row r="1866">
          <cell r="B1866" t="str">
            <v>PS_54</v>
          </cell>
          <cell r="C1866" t="str">
            <v>NaN</v>
          </cell>
          <cell r="D1866">
            <v>15.27768073082</v>
          </cell>
          <cell r="E1866">
            <v>15.27956514359</v>
          </cell>
          <cell r="F1866">
            <v>15.277396202089999</v>
          </cell>
          <cell r="G1866">
            <v>15.27768073082</v>
          </cell>
          <cell r="H1866">
            <v>11.525901031489999</v>
          </cell>
        </row>
        <row r="1867">
          <cell r="B1867" t="str">
            <v>PS_55</v>
          </cell>
          <cell r="C1867" t="str">
            <v>NaN</v>
          </cell>
          <cell r="D1867">
            <v>15.27845454216</v>
          </cell>
          <cell r="E1867">
            <v>15.27928757668</v>
          </cell>
          <cell r="F1867">
            <v>15.27740106583</v>
          </cell>
          <cell r="G1867">
            <v>15.27845454216</v>
          </cell>
          <cell r="H1867">
            <v>11.525716972350001</v>
          </cell>
        </row>
        <row r="1868">
          <cell r="B1868" t="str">
            <v>PS_56</v>
          </cell>
          <cell r="C1868" t="str">
            <v>NaN</v>
          </cell>
          <cell r="D1868">
            <v>15.27940058708</v>
          </cell>
          <cell r="E1868">
            <v>15.27942824364</v>
          </cell>
          <cell r="F1868">
            <v>15.27885050774</v>
          </cell>
          <cell r="G1868">
            <v>15.27940058708</v>
          </cell>
          <cell r="H1868">
            <v>11.527252578740001</v>
          </cell>
        </row>
        <row r="1869">
          <cell r="B1869" t="str">
            <v>PS_57</v>
          </cell>
          <cell r="C1869" t="str">
            <v>NaN</v>
          </cell>
          <cell r="D1869">
            <v>15.27885560989</v>
          </cell>
          <cell r="E1869">
            <v>15.27926473618</v>
          </cell>
          <cell r="F1869">
            <v>15.27768893242</v>
          </cell>
          <cell r="G1869">
            <v>15.27885560989</v>
          </cell>
          <cell r="H1869">
            <v>11.52693552971</v>
          </cell>
        </row>
        <row r="1870">
          <cell r="B1870" t="str">
            <v>PS_58</v>
          </cell>
          <cell r="C1870" t="str">
            <v>NaN</v>
          </cell>
          <cell r="D1870">
            <v>15.27962660789</v>
          </cell>
          <cell r="E1870">
            <v>15.28077545166</v>
          </cell>
          <cell r="F1870">
            <v>15.278998756409999</v>
          </cell>
          <cell r="G1870">
            <v>15.27962660789</v>
          </cell>
          <cell r="H1870">
            <v>11.529140615459999</v>
          </cell>
        </row>
        <row r="1871">
          <cell r="B1871" t="str">
            <v>PS_59</v>
          </cell>
          <cell r="C1871" t="str">
            <v>NaN</v>
          </cell>
          <cell r="D1871">
            <v>15.27865333557</v>
          </cell>
          <cell r="E1871">
            <v>15.279541540149999</v>
          </cell>
          <cell r="F1871">
            <v>15.277854394909999</v>
          </cell>
          <cell r="G1871">
            <v>15.27865333557</v>
          </cell>
          <cell r="H1871">
            <v>11.526696681980001</v>
          </cell>
        </row>
        <row r="1872">
          <cell r="B1872" t="str">
            <v>PS_60</v>
          </cell>
          <cell r="C1872" t="str">
            <v>NaN</v>
          </cell>
          <cell r="D1872">
            <v>15.27932949066</v>
          </cell>
          <cell r="E1872">
            <v>15.280974483490001</v>
          </cell>
          <cell r="F1872">
            <v>15.27913193703</v>
          </cell>
          <cell r="G1872">
            <v>15.27932949066</v>
          </cell>
          <cell r="H1872">
            <v>11.527769279479999</v>
          </cell>
        </row>
        <row r="1873">
          <cell r="B1873" t="str">
            <v>DPMON_1_1</v>
          </cell>
          <cell r="C1873" t="str">
            <v>NaN</v>
          </cell>
          <cell r="D1873">
            <v>0.73391418457070001</v>
          </cell>
          <cell r="E1873">
            <v>0.51346664428699995</v>
          </cell>
          <cell r="F1873">
            <v>0.69586029052749998</v>
          </cell>
          <cell r="G1873">
            <v>0.73391418457070001</v>
          </cell>
          <cell r="H1873">
            <v>0.73401031494119995</v>
          </cell>
        </row>
        <row r="1874">
          <cell r="B1874" t="str">
            <v>DPMON_1_17</v>
          </cell>
          <cell r="C1874" t="str">
            <v>NaN</v>
          </cell>
          <cell r="D1874">
            <v>0.30583190917969999</v>
          </cell>
          <cell r="E1874">
            <v>0.30064773559570002</v>
          </cell>
          <cell r="F1874">
            <v>0.42390747070320001</v>
          </cell>
          <cell r="G1874">
            <v>0.30583190917969999</v>
          </cell>
          <cell r="H1874">
            <v>0.33491134643550002</v>
          </cell>
        </row>
        <row r="1875">
          <cell r="B1875" t="str">
            <v>DPMON_1_33</v>
          </cell>
          <cell r="C1875" t="str">
            <v>NaN</v>
          </cell>
          <cell r="D1875">
            <v>0.3652748107912</v>
          </cell>
          <cell r="E1875">
            <v>0.20852737426750001</v>
          </cell>
          <cell r="F1875">
            <v>0.25329666137689999</v>
          </cell>
          <cell r="G1875">
            <v>0.3652748107912</v>
          </cell>
          <cell r="H1875">
            <v>0.33385391235310002</v>
          </cell>
        </row>
        <row r="1876">
          <cell r="B1876" t="str">
            <v>DPMON_1_64</v>
          </cell>
          <cell r="C1876" t="str">
            <v>NaN</v>
          </cell>
          <cell r="D1876">
            <v>0.29097976684589999</v>
          </cell>
          <cell r="E1876">
            <v>0.26825180053730002</v>
          </cell>
          <cell r="F1876">
            <v>0.21996002197260001</v>
          </cell>
          <cell r="G1876">
            <v>0.29097976684589999</v>
          </cell>
          <cell r="H1876">
            <v>0.28838424682609998</v>
          </cell>
        </row>
        <row r="1877">
          <cell r="B1877" t="str">
            <v>ACCEL_1_ANGLE_MEAN</v>
          </cell>
          <cell r="C1877">
            <v>0.14455718994139999</v>
          </cell>
          <cell r="D1877">
            <v>0.16633026123049999</v>
          </cell>
          <cell r="E1877">
            <v>-0.16060134887700001</v>
          </cell>
          <cell r="F1877">
            <v>0.28356765747070001</v>
          </cell>
          <cell r="G1877">
            <v>0.16633026123049999</v>
          </cell>
          <cell r="H1877">
            <v>3.4294195175170003E-2</v>
          </cell>
        </row>
        <row r="1878">
          <cell r="B1878" t="str">
            <v>ACCEL_1_TEMP_MEAN</v>
          </cell>
          <cell r="C1878">
            <v>0.29163742065429998</v>
          </cell>
          <cell r="D1878">
            <v>0.29877609252929999</v>
          </cell>
          <cell r="E1878">
            <v>0.29875518798829998</v>
          </cell>
          <cell r="F1878">
            <v>0.2987565612793</v>
          </cell>
          <cell r="G1878">
            <v>0.29877609252929999</v>
          </cell>
          <cell r="H1878">
            <v>0.29303695678710001</v>
          </cell>
        </row>
        <row r="1879">
          <cell r="B1879" t="str">
            <v>ACCEL_3_ANGLE_MEAN</v>
          </cell>
          <cell r="C1879">
            <v>0.14570404052729999</v>
          </cell>
          <cell r="D1879">
            <v>0.16751861572269999</v>
          </cell>
          <cell r="E1879">
            <v>-0.1600621032715</v>
          </cell>
          <cell r="F1879">
            <v>0.28500915527339998</v>
          </cell>
          <cell r="G1879">
            <v>0.16751861572269999</v>
          </cell>
          <cell r="H1879">
            <v>3.5273914337159998E-2</v>
          </cell>
        </row>
        <row r="1880">
          <cell r="B1880" t="str">
            <v>ACCEL_3_TEMP_MEAN</v>
          </cell>
          <cell r="C1880">
            <v>0.29231521606450001</v>
          </cell>
          <cell r="D1880">
            <v>0.29948516845700002</v>
          </cell>
          <cell r="E1880">
            <v>0.29945770263670002</v>
          </cell>
          <cell r="F1880">
            <v>0.29947479248050002</v>
          </cell>
          <cell r="G1880">
            <v>0.29948516845700002</v>
          </cell>
          <cell r="H1880">
            <v>0.29371887207030001</v>
          </cell>
        </row>
        <row r="1881">
          <cell r="B1881" t="str">
            <v>QA2_TEMPRES</v>
          </cell>
          <cell r="C1881">
            <v>1000</v>
          </cell>
          <cell r="D1881">
            <v>1000</v>
          </cell>
          <cell r="E1881">
            <v>1000</v>
          </cell>
          <cell r="F1881">
            <v>1000</v>
          </cell>
          <cell r="G1881">
            <v>1000</v>
          </cell>
          <cell r="H1881">
            <v>1000</v>
          </cell>
        </row>
        <row r="1882">
          <cell r="B1882" t="str">
            <v>QA2_ACCELRES</v>
          </cell>
          <cell r="C1882">
            <v>1000</v>
          </cell>
          <cell r="D1882">
            <v>1000</v>
          </cell>
          <cell r="E1882">
            <v>1000</v>
          </cell>
          <cell r="F1882">
            <v>1000</v>
          </cell>
          <cell r="G1882">
            <v>1000</v>
          </cell>
          <cell r="H1882">
            <v>1000</v>
          </cell>
        </row>
        <row r="1883">
          <cell r="B1883" t="str">
            <v>QA2_ACCEL_K1</v>
          </cell>
          <cell r="C1883">
            <v>1000</v>
          </cell>
          <cell r="D1883">
            <v>1000</v>
          </cell>
          <cell r="E1883">
            <v>1000</v>
          </cell>
          <cell r="F1883">
            <v>1000</v>
          </cell>
          <cell r="G1883">
            <v>1000</v>
          </cell>
          <cell r="H1883">
            <v>1000</v>
          </cell>
        </row>
        <row r="1884">
          <cell r="B1884" t="str">
            <v>QA2_TEMP_K1</v>
          </cell>
          <cell r="C1884">
            <v>1000000</v>
          </cell>
          <cell r="D1884">
            <v>1000000</v>
          </cell>
          <cell r="E1884">
            <v>1000000</v>
          </cell>
          <cell r="F1884">
            <v>1000000</v>
          </cell>
          <cell r="G1884">
            <v>1000000</v>
          </cell>
          <cell r="H1884">
            <v>1000000</v>
          </cell>
        </row>
        <row r="1885">
          <cell r="B1885" t="str">
            <v>GRAV_CAL</v>
          </cell>
          <cell r="C1885">
            <v>980.70799999999997</v>
          </cell>
          <cell r="D1885">
            <v>980.70799999999997</v>
          </cell>
          <cell r="E1885">
            <v>980.70799999999997</v>
          </cell>
          <cell r="F1885">
            <v>980.70799999999997</v>
          </cell>
          <cell r="G1885">
            <v>980.70799999999997</v>
          </cell>
          <cell r="H1885">
            <v>980.70799999999997</v>
          </cell>
        </row>
        <row r="1886">
          <cell r="B1886" t="str">
            <v>GRAV_ARC</v>
          </cell>
          <cell r="C1886">
            <v>979.92570000000001</v>
          </cell>
          <cell r="D1886">
            <v>979.92570000000001</v>
          </cell>
          <cell r="E1886">
            <v>979.92570000000001</v>
          </cell>
          <cell r="F1886">
            <v>979.92570000000001</v>
          </cell>
          <cell r="G1886">
            <v>979.92570000000001</v>
          </cell>
          <cell r="H1886">
            <v>979.92570000000001</v>
          </cell>
        </row>
        <row r="1887">
          <cell r="B1887" t="str">
            <v>QA2_OFFSET</v>
          </cell>
          <cell r="C1887">
            <v>3.3999999999999998E-3</v>
          </cell>
          <cell r="D1887">
            <v>3.3999999999999998E-3</v>
          </cell>
          <cell r="E1887">
            <v>3.3999999999999998E-3</v>
          </cell>
          <cell r="F1887">
            <v>3.3999999999999998E-3</v>
          </cell>
          <cell r="G1887">
            <v>3.3999999999999998E-3</v>
          </cell>
          <cell r="H1887">
            <v>3.3999999999999998E-3</v>
          </cell>
        </row>
        <row r="1888">
          <cell r="B1888" t="str">
            <v>QA2_SIGN_PIN</v>
          </cell>
          <cell r="C1888">
            <v>-1</v>
          </cell>
          <cell r="D1888">
            <v>-1</v>
          </cell>
          <cell r="E1888">
            <v>-1</v>
          </cell>
          <cell r="F1888">
            <v>-1</v>
          </cell>
          <cell r="G1888">
            <v>-1</v>
          </cell>
          <cell r="H1888">
            <v>-1</v>
          </cell>
        </row>
        <row r="1889">
          <cell r="B1889" t="str">
            <v>ACCEL_2_ANGLE_MEAN</v>
          </cell>
          <cell r="C1889">
            <v>-2.102234840393E-2</v>
          </cell>
          <cell r="D1889">
            <v>9.3221426010129998E-4</v>
          </cell>
          <cell r="E1889">
            <v>-0.32350692749019999</v>
          </cell>
          <cell r="F1889">
            <v>0.1199174499512</v>
          </cell>
          <cell r="G1889">
            <v>9.3221426010129998E-4</v>
          </cell>
          <cell r="H1889">
            <v>-0.1604544067383</v>
          </cell>
        </row>
        <row r="1890">
          <cell r="B1890" t="str">
            <v>ACCEL_2_TEMP_MEAN</v>
          </cell>
          <cell r="C1890">
            <v>0.29229202270510002</v>
          </cell>
          <cell r="D1890">
            <v>0.29903488159179997</v>
          </cell>
          <cell r="E1890">
            <v>0.299013671875</v>
          </cell>
          <cell r="F1890">
            <v>0.29900650024410003</v>
          </cell>
          <cell r="G1890">
            <v>0.29903488159179997</v>
          </cell>
          <cell r="H1890">
            <v>0.29431488037109999</v>
          </cell>
        </row>
        <row r="1891">
          <cell r="B1891" t="str">
            <v>QA2_ACCELOUT_milliV</v>
          </cell>
          <cell r="C1891">
            <v>-21.02234840393</v>
          </cell>
          <cell r="D1891">
            <v>0.93221426010130004</v>
          </cell>
          <cell r="E1891">
            <v>-323.50692749019998</v>
          </cell>
          <cell r="F1891">
            <v>119.9174499512</v>
          </cell>
          <cell r="G1891">
            <v>0.93221426010130004</v>
          </cell>
          <cell r="H1891">
            <v>-160.45440673830001</v>
          </cell>
        </row>
        <row r="1892">
          <cell r="B1892" t="str">
            <v>QA2_TEMPOUT_microV</v>
          </cell>
          <cell r="C1892">
            <v>292292.02270510001</v>
          </cell>
          <cell r="D1892">
            <v>299034.88159180002</v>
          </cell>
          <cell r="E1892">
            <v>299013.671875</v>
          </cell>
          <cell r="F1892">
            <v>299006.5002441</v>
          </cell>
          <cell r="G1892">
            <v>299034.88159180002</v>
          </cell>
          <cell r="H1892">
            <v>294314.88037109998</v>
          </cell>
        </row>
        <row r="1893">
          <cell r="B1893" t="str">
            <v>QA2_TEMPOUT</v>
          </cell>
          <cell r="C1893">
            <v>292.29202270510001</v>
          </cell>
          <cell r="D1893">
            <v>299.0348815918</v>
          </cell>
          <cell r="E1893">
            <v>299.013671875</v>
          </cell>
          <cell r="F1893">
            <v>299.00650024409998</v>
          </cell>
          <cell r="G1893">
            <v>299.0348815918</v>
          </cell>
          <cell r="H1893">
            <v>294.3148803711</v>
          </cell>
        </row>
        <row r="1894">
          <cell r="B1894" t="str">
            <v>QA2_TEMPFAC</v>
          </cell>
          <cell r="C1894">
            <v>-0.70797729492189998</v>
          </cell>
          <cell r="D1894">
            <v>6.0348815917970002</v>
          </cell>
          <cell r="E1894">
            <v>6.013671875</v>
          </cell>
          <cell r="F1894">
            <v>6.0065002441409998</v>
          </cell>
          <cell r="G1894">
            <v>6.0348815917970002</v>
          </cell>
          <cell r="H1894">
            <v>1.314880371094</v>
          </cell>
        </row>
        <row r="1895">
          <cell r="B1895" t="str">
            <v>QA2_BIAS</v>
          </cell>
          <cell r="C1895">
            <v>659.82996477949996</v>
          </cell>
          <cell r="D1895">
            <v>618.58078235990001</v>
          </cell>
          <cell r="E1895">
            <v>618.70980385710004</v>
          </cell>
          <cell r="F1895">
            <v>618.75343085220004</v>
          </cell>
          <cell r="G1895">
            <v>618.58078235990001</v>
          </cell>
          <cell r="H1895">
            <v>647.40576386730004</v>
          </cell>
        </row>
        <row r="1896">
          <cell r="B1896" t="str">
            <v>QA2_SCALEFAC</v>
          </cell>
          <cell r="C1896">
            <v>1.287828060861</v>
          </cell>
          <cell r="D1896">
            <v>1.2883013518299999</v>
          </cell>
          <cell r="E1896">
            <v>1.2882997682140001</v>
          </cell>
          <cell r="F1896">
            <v>1.2882992328789999</v>
          </cell>
          <cell r="G1896">
            <v>1.2883013518299999</v>
          </cell>
          <cell r="H1896">
            <v>1.287963597871</v>
          </cell>
        </row>
        <row r="1897">
          <cell r="B1897" t="str">
            <v>QA2_ACCELOUT</v>
          </cell>
          <cell r="C1897">
            <v>-2.102234840393E-2</v>
          </cell>
          <cell r="D1897">
            <v>9.3221426010129998E-4</v>
          </cell>
          <cell r="E1897">
            <v>-0.32350692749019999</v>
          </cell>
          <cell r="F1897">
            <v>0.1199174499512</v>
          </cell>
          <cell r="G1897">
            <v>9.3221426010129998E-4</v>
          </cell>
          <cell r="H1897">
            <v>-0.1604544067383</v>
          </cell>
        </row>
        <row r="1898">
          <cell r="B1898" t="str">
            <v>QA2_GRAV</v>
          </cell>
          <cell r="C1898">
            <v>-1.6983708161589998E-2</v>
          </cell>
          <cell r="D1898">
            <v>1.0501875339890001E-4</v>
          </cell>
          <cell r="E1898">
            <v>-0.25173024104219999</v>
          </cell>
          <cell r="F1898">
            <v>9.2463231631849996E-2</v>
          </cell>
          <cell r="G1898">
            <v>1.0501875339890001E-4</v>
          </cell>
          <cell r="H1898">
            <v>-0.1252273294539</v>
          </cell>
        </row>
        <row r="1899">
          <cell r="B1899" t="str">
            <v>QA2_SIGN</v>
          </cell>
          <cell r="C1899">
            <v>-1</v>
          </cell>
          <cell r="D1899">
            <v>-1</v>
          </cell>
          <cell r="E1899">
            <v>-1</v>
          </cell>
          <cell r="F1899">
            <v>-1</v>
          </cell>
          <cell r="G1899">
            <v>-1</v>
          </cell>
          <cell r="H1899">
            <v>-1</v>
          </cell>
        </row>
        <row r="1900">
          <cell r="B1900" t="str">
            <v>QA2_ANGLE_GX</v>
          </cell>
          <cell r="C1900">
            <v>0.97314158515339999</v>
          </cell>
          <cell r="D1900">
            <v>-6.0171313505440003E-3</v>
          </cell>
          <cell r="E1900">
            <v>14.57992258558</v>
          </cell>
          <cell r="F1900">
            <v>-5.3053309350860003</v>
          </cell>
          <cell r="G1900">
            <v>-6.0171313505440003E-3</v>
          </cell>
          <cell r="H1900">
            <v>7.1938839555019998</v>
          </cell>
        </row>
        <row r="1901">
          <cell r="B1901" t="str">
            <v>QA2_ANGLE</v>
          </cell>
          <cell r="C1901">
            <v>0.97654158515339995</v>
          </cell>
          <cell r="D1901">
            <v>-2.617131350544E-3</v>
          </cell>
          <cell r="E1901">
            <v>14.583322585579999</v>
          </cell>
          <cell r="F1901">
            <v>-5.3019309350860002</v>
          </cell>
          <cell r="G1901">
            <v>-2.617131350544E-3</v>
          </cell>
          <cell r="H1901">
            <v>7.1972839555019998</v>
          </cell>
        </row>
        <row r="1902">
          <cell r="B1902" t="str">
            <v>QA2_TF</v>
          </cell>
          <cell r="C1902">
            <v>66.869013521849993</v>
          </cell>
          <cell r="D1902">
            <v>79.209405778399997</v>
          </cell>
          <cell r="E1902">
            <v>79.170588975429993</v>
          </cell>
          <cell r="F1902">
            <v>79.157463869379995</v>
          </cell>
          <cell r="G1902">
            <v>79.209405778399997</v>
          </cell>
          <cell r="H1902">
            <v>70.571131198809994</v>
          </cell>
        </row>
        <row r="1903">
          <cell r="B1903" t="str">
            <v>QA2_SENS</v>
          </cell>
          <cell r="C1903">
            <v>1287.828060861</v>
          </cell>
          <cell r="D1903">
            <v>1288.3013518299999</v>
          </cell>
          <cell r="E1903">
            <v>1288.2997682140001</v>
          </cell>
          <cell r="F1903">
            <v>1288.2992328790001</v>
          </cell>
          <cell r="G1903">
            <v>1288.3013518299999</v>
          </cell>
          <cell r="H1903">
            <v>1287.963597871</v>
          </cell>
        </row>
        <row r="1904">
          <cell r="B1904" t="str">
            <v>QA2_BIAS_MILLIV</v>
          </cell>
          <cell r="C1904">
            <v>0.8497475440401</v>
          </cell>
          <cell r="D1904">
            <v>0.79691845812999995</v>
          </cell>
          <cell r="E1904">
            <v>0.79708369690080005</v>
          </cell>
          <cell r="F1904">
            <v>0.79713957030850002</v>
          </cell>
          <cell r="G1904">
            <v>0.79691845812999995</v>
          </cell>
          <cell r="H1904">
            <v>0.83383505691290005</v>
          </cell>
        </row>
        <row r="1905">
          <cell r="B1905" t="str">
            <v>QA2_ANGLEALT</v>
          </cell>
          <cell r="C1905">
            <v>4.2140764456040002E-2</v>
          </cell>
          <cell r="D1905">
            <v>3.8800611170019997E-2</v>
          </cell>
          <cell r="E1905">
            <v>5.3237097715770003E-2</v>
          </cell>
          <cell r="F1905">
            <v>3.3518756641399999E-2</v>
          </cell>
          <cell r="G1905">
            <v>3.8800611170019997E-2</v>
          </cell>
          <cell r="H1905">
            <v>4.7631526134919999E-2</v>
          </cell>
        </row>
        <row r="1906">
          <cell r="B1906" t="str">
            <v>QA2_ANGLEALT_GX</v>
          </cell>
          <cell r="C1906">
            <v>3.8740764456040001E-2</v>
          </cell>
          <cell r="D1906">
            <v>3.5400611170019997E-2</v>
          </cell>
          <cell r="E1906">
            <v>4.9837097715770003E-2</v>
          </cell>
          <cell r="F1906">
            <v>3.0118756641399999E-2</v>
          </cell>
          <cell r="G1906">
            <v>3.5400611170019997E-2</v>
          </cell>
          <cell r="H1906">
            <v>4.4231526134919999E-2</v>
          </cell>
        </row>
        <row r="1907">
          <cell r="B1907" t="str">
            <v>QA4_TEMPRES</v>
          </cell>
          <cell r="C1907">
            <v>1000</v>
          </cell>
          <cell r="D1907">
            <v>1000</v>
          </cell>
          <cell r="E1907">
            <v>1000</v>
          </cell>
          <cell r="F1907">
            <v>1000</v>
          </cell>
          <cell r="G1907">
            <v>1000</v>
          </cell>
          <cell r="H1907">
            <v>1000</v>
          </cell>
        </row>
        <row r="1908">
          <cell r="B1908" t="str">
            <v>QA4_ACCELRES</v>
          </cell>
          <cell r="C1908">
            <v>1000</v>
          </cell>
          <cell r="D1908">
            <v>1000</v>
          </cell>
          <cell r="E1908">
            <v>1000</v>
          </cell>
          <cell r="F1908">
            <v>1000</v>
          </cell>
          <cell r="G1908">
            <v>1000</v>
          </cell>
          <cell r="H1908">
            <v>1000</v>
          </cell>
        </row>
        <row r="1909">
          <cell r="B1909" t="str">
            <v>QA4_ACCEL_K1</v>
          </cell>
          <cell r="C1909">
            <v>1000</v>
          </cell>
          <cell r="D1909">
            <v>1000</v>
          </cell>
          <cell r="E1909">
            <v>1000</v>
          </cell>
          <cell r="F1909">
            <v>1000</v>
          </cell>
          <cell r="G1909">
            <v>1000</v>
          </cell>
          <cell r="H1909">
            <v>1000</v>
          </cell>
        </row>
        <row r="1910">
          <cell r="B1910" t="str">
            <v>QA4_TEMP_K1</v>
          </cell>
          <cell r="C1910">
            <v>1000000</v>
          </cell>
          <cell r="D1910">
            <v>1000000</v>
          </cell>
          <cell r="E1910">
            <v>1000000</v>
          </cell>
          <cell r="F1910">
            <v>1000000</v>
          </cell>
          <cell r="G1910">
            <v>1000000</v>
          </cell>
          <cell r="H1910">
            <v>1000000</v>
          </cell>
        </row>
        <row r="1911">
          <cell r="B1911" t="str">
            <v>QA4_OFFSET</v>
          </cell>
          <cell r="C1911">
            <v>-4.1399999999999999E-2</v>
          </cell>
          <cell r="D1911">
            <v>-4.1399999999999999E-2</v>
          </cell>
          <cell r="E1911">
            <v>-4.1399999999999999E-2</v>
          </cell>
          <cell r="F1911">
            <v>-4.1399999999999999E-2</v>
          </cell>
          <cell r="G1911">
            <v>-4.1399999999999999E-2</v>
          </cell>
          <cell r="H1911">
            <v>-4.1399999999999999E-2</v>
          </cell>
        </row>
        <row r="1912">
          <cell r="B1912" t="str">
            <v>QA4_SIGN_PIN</v>
          </cell>
          <cell r="C1912">
            <v>-1</v>
          </cell>
          <cell r="D1912">
            <v>-1</v>
          </cell>
          <cell r="E1912">
            <v>-1</v>
          </cell>
          <cell r="F1912">
            <v>-1</v>
          </cell>
          <cell r="G1912">
            <v>-1</v>
          </cell>
          <cell r="H1912">
            <v>-1</v>
          </cell>
        </row>
        <row r="1913">
          <cell r="B1913" t="str">
            <v>ACCEL_4_ANGLE_MEAN</v>
          </cell>
          <cell r="C1913">
            <v>-2.0915794372560002E-2</v>
          </cell>
          <cell r="D1913">
            <v>1.082382202148E-3</v>
          </cell>
          <cell r="E1913">
            <v>-0.32222351074220001</v>
          </cell>
          <cell r="F1913">
            <v>0.1196629333496</v>
          </cell>
          <cell r="G1913">
            <v>1.082382202148E-3</v>
          </cell>
          <cell r="H1913">
            <v>-0.16008483886720001</v>
          </cell>
        </row>
        <row r="1914">
          <cell r="B1914" t="str">
            <v>ACCEL_4_TEMP_MEAN</v>
          </cell>
          <cell r="C1914">
            <v>0.29312896728519999</v>
          </cell>
          <cell r="D1914">
            <v>0.30005569458010001</v>
          </cell>
          <cell r="E1914">
            <v>0.30003494262699998</v>
          </cell>
          <cell r="F1914">
            <v>0.30002883911130002</v>
          </cell>
          <cell r="G1914">
            <v>0.30005569458010001</v>
          </cell>
          <cell r="H1914">
            <v>0.29478286743159998</v>
          </cell>
        </row>
        <row r="1915">
          <cell r="B1915" t="str">
            <v>QA4_ACCELOUT_milliV</v>
          </cell>
          <cell r="C1915">
            <v>-20.915794372560001</v>
          </cell>
          <cell r="D1915">
            <v>1.0823822021480001</v>
          </cell>
          <cell r="E1915">
            <v>-322.22351074220001</v>
          </cell>
          <cell r="F1915">
            <v>119.6629333496</v>
          </cell>
          <cell r="G1915">
            <v>1.0823822021480001</v>
          </cell>
          <cell r="H1915">
            <v>-160.08483886720001</v>
          </cell>
        </row>
        <row r="1916">
          <cell r="B1916" t="str">
            <v>QA4_TEMPOUT_microV</v>
          </cell>
          <cell r="C1916">
            <v>293128.96728520002</v>
          </cell>
          <cell r="D1916">
            <v>300055.69458010001</v>
          </cell>
          <cell r="E1916">
            <v>300034.94262699998</v>
          </cell>
          <cell r="F1916">
            <v>300028.83911130001</v>
          </cell>
          <cell r="G1916">
            <v>300055.69458010001</v>
          </cell>
          <cell r="H1916">
            <v>294782.8674316</v>
          </cell>
        </row>
        <row r="1917">
          <cell r="B1917" t="str">
            <v>QA4_TEMPOUT</v>
          </cell>
          <cell r="C1917">
            <v>293.12896728520002</v>
          </cell>
          <cell r="D1917">
            <v>300.05569458010001</v>
          </cell>
          <cell r="E1917">
            <v>300.03494262700002</v>
          </cell>
          <cell r="F1917">
            <v>300.02883911129999</v>
          </cell>
          <cell r="G1917">
            <v>300.05569458010001</v>
          </cell>
          <cell r="H1917">
            <v>294.78286743159998</v>
          </cell>
        </row>
        <row r="1918">
          <cell r="B1918" t="str">
            <v>QA4_TEMPFAC</v>
          </cell>
          <cell r="C1918">
            <v>0.12896728515620001</v>
          </cell>
          <cell r="D1918">
            <v>7.0556945800779998</v>
          </cell>
          <cell r="E1918">
            <v>7.0349426269529998</v>
          </cell>
          <cell r="F1918">
            <v>7.0288391113279998</v>
          </cell>
          <cell r="G1918">
            <v>7.0556945800779998</v>
          </cell>
          <cell r="H1918">
            <v>1.782867431641</v>
          </cell>
        </row>
        <row r="1919">
          <cell r="B1919" t="str">
            <v>QA4_BIAS</v>
          </cell>
          <cell r="C1919">
            <v>1465.754687355</v>
          </cell>
          <cell r="D1919">
            <v>1483.684723415</v>
          </cell>
          <cell r="E1919">
            <v>1483.632617388</v>
          </cell>
          <cell r="F1919">
            <v>1483.6172903510001</v>
          </cell>
          <cell r="G1919">
            <v>1483.684723415</v>
          </cell>
          <cell r="H1919">
            <v>1470.1376494900001</v>
          </cell>
        </row>
        <row r="1920">
          <cell r="B1920" t="str">
            <v>QA4_SCALEFAC</v>
          </cell>
          <cell r="C1920">
            <v>1.2833575648590001</v>
          </cell>
          <cell r="D1920">
            <v>1.283722728976</v>
          </cell>
          <cell r="E1920">
            <v>1.2837215273360001</v>
          </cell>
          <cell r="F1920">
            <v>1.2837211740329999</v>
          </cell>
          <cell r="G1920">
            <v>1.283722728976</v>
          </cell>
          <cell r="H1920">
            <v>1.2834380771480001</v>
          </cell>
        </row>
        <row r="1921">
          <cell r="B1921" t="str">
            <v>QA4_ACCELOUT</v>
          </cell>
          <cell r="C1921">
            <v>-2.0915794372560002E-2</v>
          </cell>
          <cell r="D1921">
            <v>1.082382202148E-3</v>
          </cell>
          <cell r="E1921">
            <v>-0.32222351074220001</v>
          </cell>
          <cell r="F1921">
            <v>0.1196629333496</v>
          </cell>
          <cell r="G1921">
            <v>1.082382202148E-3</v>
          </cell>
          <cell r="H1921">
            <v>-0.16008483886720001</v>
          </cell>
        </row>
        <row r="1922">
          <cell r="B1922" t="str">
            <v>QA4_GRAV</v>
          </cell>
          <cell r="C1922">
            <v>-1.776346854768E-2</v>
          </cell>
          <cell r="D1922">
            <v>-6.4052585607000001E-4</v>
          </cell>
          <cell r="E1922">
            <v>-0.25249096082729999</v>
          </cell>
          <cell r="F1922">
            <v>9.1732055840359997E-2</v>
          </cell>
          <cell r="G1922">
            <v>-6.4052585607000001E-4</v>
          </cell>
          <cell r="H1922">
            <v>-0.1262013901481</v>
          </cell>
        </row>
        <row r="1923">
          <cell r="B1923" t="str">
            <v>QA4_SIGN</v>
          </cell>
          <cell r="C1923">
            <v>-1</v>
          </cell>
          <cell r="D1923">
            <v>-1</v>
          </cell>
          <cell r="E1923">
            <v>-1</v>
          </cell>
          <cell r="F1923">
            <v>-1</v>
          </cell>
          <cell r="G1923">
            <v>-1</v>
          </cell>
          <cell r="H1923">
            <v>-1</v>
          </cell>
        </row>
        <row r="1924">
          <cell r="B1924" t="str">
            <v>QA4_ANGLE_GX</v>
          </cell>
          <cell r="C1924">
            <v>1.0178253096530001</v>
          </cell>
          <cell r="D1924">
            <v>3.669943073128E-2</v>
          </cell>
          <cell r="E1924">
            <v>14.624963512820001</v>
          </cell>
          <cell r="F1924">
            <v>-5.2632588399689997</v>
          </cell>
          <cell r="G1924">
            <v>3.669943073128E-2</v>
          </cell>
          <cell r="H1924">
            <v>7.2501398317710004</v>
          </cell>
        </row>
        <row r="1925">
          <cell r="B1925" t="str">
            <v>QA4_ANGLE</v>
          </cell>
          <cell r="C1925">
            <v>0.97642530965319996</v>
          </cell>
          <cell r="D1925">
            <v>-4.700569268717E-3</v>
          </cell>
          <cell r="E1925">
            <v>14.58356351282</v>
          </cell>
          <cell r="F1925">
            <v>-5.304658839969</v>
          </cell>
          <cell r="G1925">
            <v>-4.700569268717E-3</v>
          </cell>
          <cell r="H1925">
            <v>7.2087398317710001</v>
          </cell>
        </row>
        <row r="1926">
          <cell r="B1926" t="str">
            <v>QA4_TF</v>
          </cell>
          <cell r="C1926">
            <v>65.387668817369999</v>
          </cell>
          <cell r="D1926">
            <v>77.68848682334</v>
          </cell>
          <cell r="E1926">
            <v>77.651634499319997</v>
          </cell>
          <cell r="F1926">
            <v>77.640795580499997</v>
          </cell>
          <cell r="G1926">
            <v>77.68848682334</v>
          </cell>
          <cell r="H1926">
            <v>68.324744847030004</v>
          </cell>
        </row>
        <row r="1927">
          <cell r="B1927" t="str">
            <v>QA4_SENS</v>
          </cell>
          <cell r="C1927">
            <v>1283.3575648589999</v>
          </cell>
          <cell r="D1927">
            <v>1283.7227289760001</v>
          </cell>
          <cell r="E1927">
            <v>1283.721527336</v>
          </cell>
          <cell r="F1927">
            <v>1283.7211740329999</v>
          </cell>
          <cell r="G1927">
            <v>1283.7227289760001</v>
          </cell>
          <cell r="H1927">
            <v>1283.438077148</v>
          </cell>
        </row>
        <row r="1928">
          <cell r="B1928" t="str">
            <v>QA4_BIAS_MILLIV</v>
          </cell>
          <cell r="C1928">
            <v>1.8810873662450001</v>
          </cell>
          <cell r="D1928">
            <v>1.9046398020819999</v>
          </cell>
          <cell r="E1928">
            <v>1.9045711296000001</v>
          </cell>
          <cell r="F1928">
            <v>1.9045509297850001</v>
          </cell>
          <cell r="G1928">
            <v>1.9046398020819999</v>
          </cell>
          <cell r="H1928">
            <v>1.8868306380049999</v>
          </cell>
        </row>
        <row r="1929">
          <cell r="B1929" t="str">
            <v>QA4_ANGLEALT</v>
          </cell>
          <cell r="C1929">
            <v>4.3515378692710001E-2</v>
          </cell>
          <cell r="D1929">
            <v>4.3560594470690002E-2</v>
          </cell>
          <cell r="E1929">
            <v>5.798759770011E-2</v>
          </cell>
          <cell r="F1929">
            <v>3.8264170162940002E-2</v>
          </cell>
          <cell r="G1929">
            <v>4.3560594470690002E-2</v>
          </cell>
          <cell r="H1929">
            <v>4.9979295699480002E-2</v>
          </cell>
        </row>
        <row r="1930">
          <cell r="B1930" t="str">
            <v>QA4_ANGLEALT_GX</v>
          </cell>
          <cell r="C1930">
            <v>8.491537869271E-2</v>
          </cell>
          <cell r="D1930">
            <v>8.4960594470690001E-2</v>
          </cell>
          <cell r="E1930">
            <v>9.9387597700110006E-2</v>
          </cell>
          <cell r="F1930">
            <v>7.9664170162940001E-2</v>
          </cell>
          <cell r="G1930">
            <v>8.4960594470690001E-2</v>
          </cell>
          <cell r="H1930">
            <v>9.1379295699480001E-2</v>
          </cell>
        </row>
        <row r="1931">
          <cell r="B1931" t="str">
            <v>QA5_TEMPRES</v>
          </cell>
          <cell r="C1931">
            <v>1000</v>
          </cell>
          <cell r="D1931">
            <v>1000</v>
          </cell>
          <cell r="E1931">
            <v>1000</v>
          </cell>
          <cell r="F1931">
            <v>1000</v>
          </cell>
          <cell r="G1931">
            <v>1000</v>
          </cell>
          <cell r="H1931">
            <v>1000</v>
          </cell>
        </row>
        <row r="1932">
          <cell r="B1932" t="str">
            <v>QA5_ACCELRES</v>
          </cell>
          <cell r="C1932">
            <v>1000</v>
          </cell>
          <cell r="D1932">
            <v>1000</v>
          </cell>
          <cell r="E1932">
            <v>1000</v>
          </cell>
          <cell r="F1932">
            <v>1000</v>
          </cell>
          <cell r="G1932">
            <v>1000</v>
          </cell>
          <cell r="H1932">
            <v>1000</v>
          </cell>
        </row>
        <row r="1933">
          <cell r="B1933" t="str">
            <v>QA5_ACCEL_K1</v>
          </cell>
          <cell r="C1933">
            <v>1000</v>
          </cell>
          <cell r="D1933">
            <v>1000</v>
          </cell>
          <cell r="E1933">
            <v>1000</v>
          </cell>
          <cell r="F1933">
            <v>1000</v>
          </cell>
          <cell r="G1933">
            <v>1000</v>
          </cell>
          <cell r="H1933">
            <v>1000</v>
          </cell>
        </row>
        <row r="1934">
          <cell r="B1934" t="str">
            <v>QA5_TEMP_K1</v>
          </cell>
          <cell r="C1934">
            <v>1000000</v>
          </cell>
          <cell r="D1934">
            <v>1000000</v>
          </cell>
          <cell r="E1934">
            <v>1000000</v>
          </cell>
          <cell r="F1934">
            <v>1000000</v>
          </cell>
          <cell r="G1934">
            <v>1000000</v>
          </cell>
          <cell r="H1934">
            <v>1000000</v>
          </cell>
        </row>
        <row r="1935">
          <cell r="B1935" t="str">
            <v>QA5_OFFSET</v>
          </cell>
          <cell r="C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</row>
        <row r="1936">
          <cell r="B1936" t="str">
            <v>QA5_SIGN_PIN</v>
          </cell>
          <cell r="C1936">
            <v>-1</v>
          </cell>
          <cell r="D1936">
            <v>-1</v>
          </cell>
          <cell r="E1936">
            <v>-1</v>
          </cell>
          <cell r="F1936">
            <v>-1</v>
          </cell>
          <cell r="G1936">
            <v>-1</v>
          </cell>
          <cell r="H1936">
            <v>-1</v>
          </cell>
        </row>
        <row r="1937">
          <cell r="B1937" t="str">
            <v>ACCEL_5_ANGLE_MEAN</v>
          </cell>
          <cell r="C1937">
            <v>-1.787850856781E-3</v>
          </cell>
          <cell r="D1937">
            <v>-1.507186889648E-3</v>
          </cell>
          <cell r="E1937">
            <v>-2.191412448883E-3</v>
          </cell>
          <cell r="F1937">
            <v>-1.74412727356E-3</v>
          </cell>
          <cell r="G1937">
            <v>-1.507186889648E-3</v>
          </cell>
          <cell r="H1937">
            <v>-1.0131645202640001E-3</v>
          </cell>
        </row>
        <row r="1938">
          <cell r="B1938" t="str">
            <v>ACCEL_5_TEMP_MEAN</v>
          </cell>
          <cell r="C1938">
            <v>0.2928240966797</v>
          </cell>
          <cell r="D1938">
            <v>0.29960815429690002</v>
          </cell>
          <cell r="E1938">
            <v>0.29958633422850001</v>
          </cell>
          <cell r="F1938">
            <v>0.29955612182620001</v>
          </cell>
          <cell r="G1938">
            <v>0.29960815429690002</v>
          </cell>
          <cell r="H1938">
            <v>0.29426498413090002</v>
          </cell>
        </row>
        <row r="1939">
          <cell r="B1939" t="str">
            <v>QA5_ACCELOUT_milliV</v>
          </cell>
          <cell r="C1939">
            <v>-1.7878508567810001</v>
          </cell>
          <cell r="D1939">
            <v>-1.5071868896480001</v>
          </cell>
          <cell r="E1939">
            <v>-2.1914124488829998</v>
          </cell>
          <cell r="F1939">
            <v>-1.74412727356</v>
          </cell>
          <cell r="G1939">
            <v>-1.5071868896480001</v>
          </cell>
          <cell r="H1939">
            <v>-1.0131645202640001</v>
          </cell>
        </row>
        <row r="1940">
          <cell r="B1940" t="str">
            <v>QA5_TEMPOUT_microV</v>
          </cell>
          <cell r="C1940">
            <v>292824.09667970001</v>
          </cell>
          <cell r="D1940">
            <v>299608.15429689997</v>
          </cell>
          <cell r="E1940">
            <v>299586.33422850003</v>
          </cell>
          <cell r="F1940">
            <v>299556.12182619999</v>
          </cell>
          <cell r="G1940">
            <v>299608.15429689997</v>
          </cell>
          <cell r="H1940">
            <v>294264.9841309</v>
          </cell>
        </row>
        <row r="1941">
          <cell r="B1941" t="str">
            <v>QA5_TEMPOUT</v>
          </cell>
          <cell r="C1941">
            <v>292.82409667970001</v>
          </cell>
          <cell r="D1941">
            <v>299.60815429690001</v>
          </cell>
          <cell r="E1941">
            <v>299.58633422849999</v>
          </cell>
          <cell r="F1941">
            <v>299.55612182620001</v>
          </cell>
          <cell r="G1941">
            <v>299.60815429690001</v>
          </cell>
          <cell r="H1941">
            <v>294.26498413090002</v>
          </cell>
        </row>
        <row r="1942">
          <cell r="B1942" t="str">
            <v>QA5_TEMPFAC</v>
          </cell>
          <cell r="C1942">
            <v>-0.1759033203125</v>
          </cell>
          <cell r="D1942">
            <v>6.608154296875</v>
          </cell>
          <cell r="E1942">
            <v>6.5863342285159998</v>
          </cell>
          <cell r="F1942">
            <v>6.5561218261720002</v>
          </cell>
          <cell r="G1942">
            <v>6.608154296875</v>
          </cell>
          <cell r="H1942">
            <v>1.264984130859</v>
          </cell>
        </row>
        <row r="1943">
          <cell r="B1943" t="str">
            <v>QA5_BIAS</v>
          </cell>
          <cell r="C1943">
            <v>345.9335616605</v>
          </cell>
          <cell r="D1943">
            <v>289.26599343319998</v>
          </cell>
          <cell r="E1943">
            <v>289.44656058660001</v>
          </cell>
          <cell r="F1943">
            <v>289.69659554690003</v>
          </cell>
          <cell r="G1943">
            <v>289.26599343319998</v>
          </cell>
          <cell r="H1943">
            <v>333.81264176539997</v>
          </cell>
        </row>
        <row r="1944">
          <cell r="B1944" t="str">
            <v>QA5_SCALEFAC</v>
          </cell>
          <cell r="C1944">
            <v>1.279913571609</v>
          </cell>
          <cell r="D1944">
            <v>1.280423783514</v>
          </cell>
          <cell r="E1944">
            <v>1.2804220680789999</v>
          </cell>
          <cell r="F1944">
            <v>1.2804196936350001</v>
          </cell>
          <cell r="G1944">
            <v>1.280423783514</v>
          </cell>
          <cell r="H1944">
            <v>1.2800179863100001</v>
          </cell>
        </row>
        <row r="1945">
          <cell r="B1945" t="str">
            <v>QA5_ACCELOUT</v>
          </cell>
          <cell r="C1945">
            <v>-1.787850856781E-3</v>
          </cell>
          <cell r="D1945">
            <v>-1.507186889648E-3</v>
          </cell>
          <cell r="E1945">
            <v>-2.191412448883E-3</v>
          </cell>
          <cell r="F1945">
            <v>-1.74412727356E-3</v>
          </cell>
          <cell r="G1945">
            <v>-1.507186889648E-3</v>
          </cell>
          <cell r="H1945">
            <v>-1.0131645202640001E-3</v>
          </cell>
        </row>
        <row r="1946">
          <cell r="B1946" t="str">
            <v>QA5_GRAV</v>
          </cell>
          <cell r="C1946">
            <v>-1.742786362068E-3</v>
          </cell>
          <cell r="D1946">
            <v>-1.4663660356639999E-3</v>
          </cell>
          <cell r="E1946">
            <v>-2.0009231927970001E-3</v>
          </cell>
          <cell r="F1946">
            <v>-1.651849397655E-3</v>
          </cell>
          <cell r="G1946">
            <v>-1.4663660356639999E-3</v>
          </cell>
          <cell r="H1946">
            <v>-1.1253363008850001E-3</v>
          </cell>
        </row>
        <row r="1947">
          <cell r="B1947" t="str">
            <v>QA5_SIGN</v>
          </cell>
          <cell r="C1947">
            <v>-1</v>
          </cell>
          <cell r="D1947">
            <v>-1</v>
          </cell>
          <cell r="E1947">
            <v>-1</v>
          </cell>
          <cell r="F1947">
            <v>-1</v>
          </cell>
          <cell r="G1947">
            <v>-1</v>
          </cell>
          <cell r="H1947">
            <v>-1</v>
          </cell>
        </row>
        <row r="1948">
          <cell r="B1948" t="str">
            <v>QA5_ANGLE_GX</v>
          </cell>
          <cell r="C1948">
            <v>9.9854353687490002E-2</v>
          </cell>
          <cell r="D1948">
            <v>8.4016615174080003E-2</v>
          </cell>
          <cell r="E1948">
            <v>0.1146445305775</v>
          </cell>
          <cell r="F1948">
            <v>9.4644041917959998E-2</v>
          </cell>
          <cell r="G1948">
            <v>8.4016615174080003E-2</v>
          </cell>
          <cell r="H1948">
            <v>6.4477034182349999E-2</v>
          </cell>
        </row>
        <row r="1949">
          <cell r="B1949" t="str">
            <v>QA5_ANGLE</v>
          </cell>
          <cell r="C1949">
            <v>9.9854353687490002E-2</v>
          </cell>
          <cell r="D1949">
            <v>8.4016615174080003E-2</v>
          </cell>
          <cell r="E1949">
            <v>0.1146445305775</v>
          </cell>
          <cell r="F1949">
            <v>9.4644041917959998E-2</v>
          </cell>
          <cell r="G1949">
            <v>8.4016615174080003E-2</v>
          </cell>
          <cell r="H1949">
            <v>6.4477034182349999E-2</v>
          </cell>
        </row>
        <row r="1950">
          <cell r="B1950" t="str">
            <v>QA5_TF</v>
          </cell>
          <cell r="C1950">
            <v>65.241647525220003</v>
          </cell>
          <cell r="D1950">
            <v>77.346429157789998</v>
          </cell>
          <cell r="E1950">
            <v>77.307495649610004</v>
          </cell>
          <cell r="F1950">
            <v>77.253587715219993</v>
          </cell>
          <cell r="G1950">
            <v>77.346429157789998</v>
          </cell>
          <cell r="H1950">
            <v>67.812620376240005</v>
          </cell>
        </row>
        <row r="1951">
          <cell r="B1951" t="str">
            <v>QA5_SENS</v>
          </cell>
          <cell r="C1951">
            <v>1279.913571609</v>
          </cell>
          <cell r="D1951">
            <v>1280.423783514</v>
          </cell>
          <cell r="E1951">
            <v>1280.4220680789999</v>
          </cell>
          <cell r="F1951">
            <v>1280.4196936349999</v>
          </cell>
          <cell r="G1951">
            <v>1280.423783514</v>
          </cell>
          <cell r="H1951">
            <v>1280.01798631</v>
          </cell>
        </row>
        <row r="1952">
          <cell r="B1952" t="str">
            <v>QA5_BIAS_MILLIV</v>
          </cell>
          <cell r="C1952">
            <v>0.44276506044429997</v>
          </cell>
          <cell r="D1952">
            <v>0.37038305775379998</v>
          </cell>
          <cell r="E1952">
            <v>0.37061376370459997</v>
          </cell>
          <cell r="F1952">
            <v>0.37093322611730001</v>
          </cell>
          <cell r="G1952">
            <v>0.37038305775379998</v>
          </cell>
          <cell r="H1952">
            <v>0.42728618551749997</v>
          </cell>
        </row>
        <row r="1953">
          <cell r="B1953" t="str">
            <v>QA5_ANGLEALT</v>
          </cell>
          <cell r="C1953">
            <v>1.990056724527E-2</v>
          </cell>
          <cell r="D1953">
            <v>1.664116367883E-2</v>
          </cell>
          <cell r="E1953">
            <v>1.6682126939649999E-2</v>
          </cell>
          <cell r="F1953">
            <v>1.667643810622E-2</v>
          </cell>
          <cell r="G1953">
            <v>1.664116367883E-2</v>
          </cell>
          <cell r="H1953">
            <v>1.9171406844060001E-2</v>
          </cell>
        </row>
        <row r="1954">
          <cell r="B1954" t="str">
            <v>QA5_ANGLEALT_GX</v>
          </cell>
          <cell r="C1954">
            <v>1.990056724527E-2</v>
          </cell>
          <cell r="D1954">
            <v>1.664116367883E-2</v>
          </cell>
          <cell r="E1954">
            <v>1.6682126939649999E-2</v>
          </cell>
          <cell r="F1954">
            <v>1.667643810622E-2</v>
          </cell>
          <cell r="G1954">
            <v>1.664116367883E-2</v>
          </cell>
          <cell r="H1954">
            <v>1.9171406844060001E-2</v>
          </cell>
        </row>
        <row r="1955">
          <cell r="B1955" t="str">
            <v>DIFF_DELK</v>
          </cell>
          <cell r="C1955">
            <v>-0.5714113211813</v>
          </cell>
          <cell r="D1955">
            <v>-0.58434265863150003</v>
          </cell>
          <cell r="E1955">
            <v>-0.12477470495079999</v>
          </cell>
          <cell r="F1955">
            <v>-0.56110163371730004</v>
          </cell>
          <cell r="G1955">
            <v>-0.58434265863150003</v>
          </cell>
          <cell r="H1955">
            <v>-3.6065159689819999E-3</v>
          </cell>
        </row>
        <row r="1956">
          <cell r="B1956" t="str">
            <v>DIFF_DELS</v>
          </cell>
          <cell r="C1956">
            <v>0.20133346098060001</v>
          </cell>
          <cell r="D1956">
            <v>0.21567353530389999</v>
          </cell>
          <cell r="E1956">
            <v>4.017212337349E-2</v>
          </cell>
          <cell r="F1956">
            <v>0.2075045126333</v>
          </cell>
          <cell r="G1956">
            <v>0.21567353530389999</v>
          </cell>
          <cell r="H1956">
            <v>1.172336896362E-3</v>
          </cell>
        </row>
        <row r="1957">
          <cell r="B1957" t="str">
            <v>DIFF_STRUTDEF</v>
          </cell>
          <cell r="C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</row>
        <row r="1958">
          <cell r="B1958" t="str">
            <v>DIFF_ASLOP</v>
          </cell>
          <cell r="C1958">
            <v>-0.1084540666667</v>
          </cell>
          <cell r="D1958">
            <v>-0.108533304117</v>
          </cell>
          <cell r="E1958">
            <v>-0.1084262520404</v>
          </cell>
          <cell r="F1958">
            <v>-0.1084887593034</v>
          </cell>
          <cell r="G1958">
            <v>-0.108533304117</v>
          </cell>
          <cell r="H1958">
            <v>-1.2734812159809999E-3</v>
          </cell>
        </row>
        <row r="1959">
          <cell r="B1959" t="str">
            <v>DIFF_STRUTZ</v>
          </cell>
          <cell r="C1959">
            <v>0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7.62939453125E-4</v>
          </cell>
        </row>
        <row r="1960">
          <cell r="B1960" t="str">
            <v>DIFF_DELTAB</v>
          </cell>
          <cell r="C1960">
            <v>-6.5209601731610001E-2</v>
          </cell>
          <cell r="D1960">
            <v>-9.600730254994E-6</v>
          </cell>
          <cell r="E1960">
            <v>-9.600730254994E-6</v>
          </cell>
          <cell r="F1960">
            <v>-9.600730254994E-6</v>
          </cell>
          <cell r="G1960">
            <v>-9.600730254994E-6</v>
          </cell>
          <cell r="H1960">
            <v>-4.3824461559699998E-9</v>
          </cell>
        </row>
        <row r="1961">
          <cell r="B1961" t="str">
            <v>DIFF_TWIST</v>
          </cell>
          <cell r="C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</row>
        <row r="1962">
          <cell r="B1962" t="str">
            <v>DIFF_LAMBDA</v>
          </cell>
          <cell r="C1962">
            <v>-6.8411559358610001E-5</v>
          </cell>
          <cell r="D1962">
            <v>3.6937852264019998E-6</v>
          </cell>
          <cell r="E1962">
            <v>-1.4043784987049999E-4</v>
          </cell>
          <cell r="F1962">
            <v>-8.1995268900869999E-5</v>
          </cell>
          <cell r="G1962">
            <v>3.6937852264019998E-6</v>
          </cell>
          <cell r="H1962">
            <v>3.629748186949E-2</v>
          </cell>
        </row>
        <row r="1963">
          <cell r="B1963" t="str">
            <v>DIFF_GAMMA</v>
          </cell>
          <cell r="C1963">
            <v>-0.119035544008</v>
          </cell>
          <cell r="D1963">
            <v>-0.12562401965539999</v>
          </cell>
          <cell r="E1963">
            <v>-0.12299487778900001</v>
          </cell>
          <cell r="F1963">
            <v>-0.1246808011904</v>
          </cell>
          <cell r="G1963">
            <v>-0.12562401965539999</v>
          </cell>
          <cell r="H1963">
            <v>-4.2689557821979996E-3</v>
          </cell>
        </row>
        <row r="1964">
          <cell r="B1964" t="str">
            <v>DIFF_OMEGA</v>
          </cell>
          <cell r="C1964">
            <v>4.0427836382109998E-5</v>
          </cell>
          <cell r="D1964">
            <v>5.541046465251E-3</v>
          </cell>
          <cell r="E1964">
            <v>5.2416124706169999E-3</v>
          </cell>
          <cell r="F1964">
            <v>5.3850988405599997E-3</v>
          </cell>
          <cell r="G1964">
            <v>5.541046465251E-3</v>
          </cell>
          <cell r="H1964">
            <v>4.6480373357370001E-4</v>
          </cell>
        </row>
        <row r="1965">
          <cell r="B1965" t="str">
            <v>DIFF_IRPHI</v>
          </cell>
          <cell r="C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</row>
        <row r="1966">
          <cell r="B1966" t="str">
            <v>DIFF_IRA</v>
          </cell>
          <cell r="C1966">
            <v>0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</row>
        <row r="1967">
          <cell r="B1967" t="str">
            <v>DIFF_IRB</v>
          </cell>
          <cell r="C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</row>
        <row r="1968">
          <cell r="B1968" t="str">
            <v>DIFF_ALPHA</v>
          </cell>
          <cell r="C1968">
            <v>-0.4456408747458</v>
          </cell>
          <cell r="D1968">
            <v>-0.34123485487229999</v>
          </cell>
          <cell r="E1968">
            <v>-0.2335710196587</v>
          </cell>
          <cell r="F1968">
            <v>-0.3284888232264</v>
          </cell>
          <cell r="G1968">
            <v>-0.34123485487229999</v>
          </cell>
          <cell r="H1968">
            <v>-9.9583682225100004E-3</v>
          </cell>
        </row>
        <row r="1969">
          <cell r="B1969" t="str">
            <v>DIFF_BETA</v>
          </cell>
          <cell r="C1969">
            <v>-9.4681018029929995E-2</v>
          </cell>
          <cell r="D1969">
            <v>6.5568115720679998E-3</v>
          </cell>
          <cell r="E1969">
            <v>1.7008865761769999E-2</v>
          </cell>
          <cell r="F1969">
            <v>-1.0068430302300001E-2</v>
          </cell>
          <cell r="G1969">
            <v>6.5568115720679998E-3</v>
          </cell>
          <cell r="H1969">
            <v>3.5530717281919998E-3</v>
          </cell>
        </row>
        <row r="1970">
          <cell r="B1970" t="str">
            <v>DIFF_HUMIDITY</v>
          </cell>
          <cell r="C1970">
            <v>101.39427020550001</v>
          </cell>
          <cell r="D1970">
            <v>29.57410943508</v>
          </cell>
          <cell r="E1970">
            <v>24.568492335079998</v>
          </cell>
          <cell r="F1970">
            <v>24.151906096939999</v>
          </cell>
          <cell r="G1970">
            <v>29.57410943508</v>
          </cell>
          <cell r="H1970">
            <v>12.40939430892</v>
          </cell>
        </row>
        <row r="1971">
          <cell r="B1971" t="str">
            <v>DIFF_PT_C</v>
          </cell>
          <cell r="C1971">
            <v>0.22026062011719999</v>
          </cell>
          <cell r="D1971">
            <v>-0.113734436035</v>
          </cell>
          <cell r="E1971">
            <v>0.1003173828126</v>
          </cell>
          <cell r="F1971">
            <v>-0.11209106445310001</v>
          </cell>
          <cell r="G1971">
            <v>-0.113734436035</v>
          </cell>
          <cell r="H1971">
            <v>0.44831848144530001</v>
          </cell>
        </row>
        <row r="1972">
          <cell r="B1972" t="str">
            <v>DIFF_PT_D</v>
          </cell>
          <cell r="C1972">
            <v>0.31628570556629998</v>
          </cell>
          <cell r="D1972">
            <v>8.5876464845569996E-3</v>
          </cell>
          <cell r="E1972">
            <v>0.33943634033179998</v>
          </cell>
          <cell r="F1972">
            <v>0.25263671874970001</v>
          </cell>
          <cell r="G1972">
            <v>8.5876464845569996E-3</v>
          </cell>
          <cell r="H1972">
            <v>0.49334106445300002</v>
          </cell>
        </row>
        <row r="1973">
          <cell r="B1973" t="str">
            <v>DIFF_PC_A</v>
          </cell>
          <cell r="C1973">
            <v>-0.30792846679699998</v>
          </cell>
          <cell r="D1973">
            <v>-0.1527343749999</v>
          </cell>
          <cell r="E1973">
            <v>-0.44366149902360003</v>
          </cell>
          <cell r="F1973">
            <v>-0.3715652465821</v>
          </cell>
          <cell r="G1973">
            <v>-0.1527343749999</v>
          </cell>
          <cell r="H1973">
            <v>0.33277282714829998</v>
          </cell>
        </row>
        <row r="1974">
          <cell r="B1974" t="str">
            <v>DIFF_PC_B</v>
          </cell>
          <cell r="C1974">
            <v>0.20644836425800001</v>
          </cell>
          <cell r="D1974">
            <v>0.43854827880840003</v>
          </cell>
          <cell r="E1974">
            <v>0.20193176269499999</v>
          </cell>
          <cell r="F1974">
            <v>0.19774169921900001</v>
          </cell>
          <cell r="G1974">
            <v>0.43854827880840003</v>
          </cell>
          <cell r="H1974">
            <v>1.784629821777</v>
          </cell>
        </row>
        <row r="1975">
          <cell r="B1975" t="str">
            <v>DIFF_PS</v>
          </cell>
          <cell r="C1975">
            <v>-3.4289550781520003E-2</v>
          </cell>
          <cell r="D1975">
            <v>0.4476211547849</v>
          </cell>
          <cell r="E1975">
            <v>0.37048950195320002</v>
          </cell>
          <cell r="F1975">
            <v>0.25422515869149998</v>
          </cell>
          <cell r="G1975">
            <v>0.4476211547849</v>
          </cell>
          <cell r="H1975">
            <v>2.3343092279939999</v>
          </cell>
        </row>
        <row r="1976">
          <cell r="B1976" t="str">
            <v>DIFF_PTOT</v>
          </cell>
          <cell r="C1976">
            <v>-5.7556152341929996E-3</v>
          </cell>
          <cell r="D1976">
            <v>-3.3428955078310001E-2</v>
          </cell>
          <cell r="E1976">
            <v>-0.13084106445329999</v>
          </cell>
          <cell r="F1976">
            <v>0.1044860839843</v>
          </cell>
          <cell r="G1976">
            <v>-3.3428955078310001E-2</v>
          </cell>
          <cell r="H1976">
            <v>0.15186232126640001</v>
          </cell>
        </row>
        <row r="1977">
          <cell r="B1977" t="str">
            <v>DIFF_MACH</v>
          </cell>
          <cell r="C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-1.3934490869919999E-3</v>
          </cell>
        </row>
        <row r="1978">
          <cell r="B1978" t="str">
            <v>DIFF_Q</v>
          </cell>
          <cell r="C1978">
            <v>1</v>
          </cell>
          <cell r="D1978">
            <v>1</v>
          </cell>
          <cell r="E1978">
            <v>1</v>
          </cell>
          <cell r="F1978">
            <v>1</v>
          </cell>
          <cell r="G1978">
            <v>1</v>
          </cell>
          <cell r="H1978">
            <v>-1.3809003826240001</v>
          </cell>
        </row>
        <row r="1979">
          <cell r="B1979" t="str">
            <v>DIFF_TTF1</v>
          </cell>
          <cell r="C1979">
            <v>-2.3239135742190001E-2</v>
          </cell>
          <cell r="D1979">
            <v>-8.8556671142570001E-2</v>
          </cell>
          <cell r="E1979">
            <v>-0.1368408203125</v>
          </cell>
          <cell r="F1979">
            <v>-0.1127471923828</v>
          </cell>
          <cell r="G1979">
            <v>-8.8556671142570001E-2</v>
          </cell>
          <cell r="H1979">
            <v>-0.124153137207</v>
          </cell>
        </row>
        <row r="1980">
          <cell r="B1980" t="str">
            <v>DIFF_TTF2</v>
          </cell>
          <cell r="C1980">
            <v>-5.1685333251939997E-2</v>
          </cell>
          <cell r="D1980">
            <v>-6.9841003417959999E-2</v>
          </cell>
          <cell r="E1980">
            <v>-0.1315399169922</v>
          </cell>
          <cell r="F1980">
            <v>-7.8134155273429998E-2</v>
          </cell>
          <cell r="G1980">
            <v>-6.9841003417959999E-2</v>
          </cell>
          <cell r="H1980">
            <v>-0.1593017578125</v>
          </cell>
        </row>
        <row r="1981">
          <cell r="B1981" t="str">
            <v>DIFF_TTF3</v>
          </cell>
          <cell r="C1981">
            <v>-0.23427963256840001</v>
          </cell>
          <cell r="D1981">
            <v>-0.18900299072269999</v>
          </cell>
          <cell r="E1981">
            <v>-0.27610626220700002</v>
          </cell>
          <cell r="F1981">
            <v>-0.23301315307619999</v>
          </cell>
          <cell r="G1981">
            <v>-0.18900299072269999</v>
          </cell>
          <cell r="H1981">
            <v>-0.28494262695310002</v>
          </cell>
        </row>
        <row r="1982">
          <cell r="B1982" t="str">
            <v>DIFF_TTF4</v>
          </cell>
          <cell r="C1982">
            <v>-0.34105758666989999</v>
          </cell>
          <cell r="D1982">
            <v>-0.40073394775389998</v>
          </cell>
          <cell r="E1982">
            <v>-0.45580215454099998</v>
          </cell>
          <cell r="F1982">
            <v>-0.41048431396480001</v>
          </cell>
          <cell r="G1982">
            <v>-0.40073394775389998</v>
          </cell>
          <cell r="H1982">
            <v>-0.50769805908200005</v>
          </cell>
        </row>
        <row r="1983">
          <cell r="B1983" t="str">
            <v>DIFF_TTF</v>
          </cell>
          <cell r="C1983">
            <v>-0.42116165161129998</v>
          </cell>
          <cell r="D1983">
            <v>-0.29704208374020002</v>
          </cell>
          <cell r="E1983">
            <v>-0.35679244995120002</v>
          </cell>
          <cell r="F1983">
            <v>-0.34030151367189998</v>
          </cell>
          <cell r="G1983">
            <v>-0.29704208374020002</v>
          </cell>
          <cell r="H1983">
            <v>-0.39977416992190001</v>
          </cell>
        </row>
        <row r="1984">
          <cell r="B1984" t="str">
            <v>DIFF_R1</v>
          </cell>
          <cell r="C1984">
            <v>-824.5145</v>
          </cell>
          <cell r="D1984">
            <v>-15.99675</v>
          </cell>
          <cell r="E1984">
            <v>1.20625</v>
          </cell>
          <cell r="F1984">
            <v>-14.273</v>
          </cell>
          <cell r="G1984">
            <v>-15.99675</v>
          </cell>
          <cell r="H1984">
            <v>6.0389999999999997</v>
          </cell>
        </row>
        <row r="1985">
          <cell r="B1985" t="str">
            <v>DIFF_R2</v>
          </cell>
          <cell r="C1985">
            <v>-1832.3554999999999</v>
          </cell>
          <cell r="D1985">
            <v>-0.89400000000000002</v>
          </cell>
          <cell r="E1985">
            <v>4.1494999999999997</v>
          </cell>
          <cell r="F1985">
            <v>1.7304999999999999</v>
          </cell>
          <cell r="G1985">
            <v>-0.89400000000000002</v>
          </cell>
          <cell r="H1985">
            <v>-56.081499999999998</v>
          </cell>
        </row>
        <row r="1986">
          <cell r="B1986" t="str">
            <v>DIFF_R3</v>
          </cell>
          <cell r="C1986">
            <v>-1693.93</v>
          </cell>
          <cell r="D1986">
            <v>-18.00375</v>
          </cell>
          <cell r="E1986">
            <v>-8.0329999999999995</v>
          </cell>
          <cell r="F1986">
            <v>-13.217000000000001</v>
          </cell>
          <cell r="G1986">
            <v>-18.00375</v>
          </cell>
          <cell r="H1986">
            <v>4.4995000000000003</v>
          </cell>
        </row>
        <row r="1987">
          <cell r="B1987" t="str">
            <v>DIFF_R4</v>
          </cell>
          <cell r="C1987">
            <v>-102.2685</v>
          </cell>
          <cell r="D1987">
            <v>3.98875</v>
          </cell>
          <cell r="E1987">
            <v>6.5142499999999997</v>
          </cell>
          <cell r="F1987">
            <v>1.1065</v>
          </cell>
          <cell r="G1987">
            <v>3.98875</v>
          </cell>
          <cell r="H1987">
            <v>24.4255</v>
          </cell>
        </row>
        <row r="1988">
          <cell r="B1988" t="str">
            <v>DIFF_R5</v>
          </cell>
          <cell r="C1988">
            <v>199.4435</v>
          </cell>
          <cell r="D1988">
            <v>-31.577750000000002</v>
          </cell>
          <cell r="E1988">
            <v>-22.61</v>
          </cell>
          <cell r="F1988">
            <v>-27.206499999999998</v>
          </cell>
          <cell r="G1988">
            <v>-31.577750000000002</v>
          </cell>
          <cell r="H1988">
            <v>132.96950000000001</v>
          </cell>
        </row>
        <row r="1989">
          <cell r="B1989" t="str">
            <v>DIFF_R6</v>
          </cell>
          <cell r="C1989">
            <v>-7770.5405000000001</v>
          </cell>
          <cell r="D1989">
            <v>-14.833</v>
          </cell>
          <cell r="E1989">
            <v>0.97699999999989995</v>
          </cell>
          <cell r="F1989">
            <v>-1.448</v>
          </cell>
          <cell r="G1989">
            <v>-14.833</v>
          </cell>
          <cell r="H1989">
            <v>-85.718000000000004</v>
          </cell>
        </row>
        <row r="1990">
          <cell r="B1990" t="str">
            <v>DIFF_ALPHA0</v>
          </cell>
          <cell r="C1990">
            <v>4.580819406275E-5</v>
          </cell>
          <cell r="D1990">
            <v>-2.5234578794400001E-2</v>
          </cell>
          <cell r="E1990">
            <v>-2.2279941216769999E-2</v>
          </cell>
          <cell r="F1990">
            <v>-1.8244553146839999E-2</v>
          </cell>
          <cell r="G1990">
            <v>-2.5234578794400001E-2</v>
          </cell>
          <cell r="H1990">
            <v>-0.1896380396007</v>
          </cell>
        </row>
        <row r="1991">
          <cell r="B1991" t="str">
            <v>DIFF_ALPHA1</v>
          </cell>
          <cell r="C1991">
            <v>2.2539018792900001E-5</v>
          </cell>
          <cell r="D1991">
            <v>1.0533978909459999E-4</v>
          </cell>
          <cell r="E1991">
            <v>4.2489435755220002E-4</v>
          </cell>
          <cell r="F1991">
            <v>8.2617057780249995E-4</v>
          </cell>
          <cell r="G1991">
            <v>1.0533978909459999E-4</v>
          </cell>
          <cell r="H1991">
            <v>-2.5636730078140001E-2</v>
          </cell>
        </row>
        <row r="1992">
          <cell r="B1992" t="str">
            <v>DIFF_ALPHA2</v>
          </cell>
          <cell r="C1992">
            <v>7.9405053612039995E-5</v>
          </cell>
          <cell r="D1992">
            <v>2.0438700867240001E-3</v>
          </cell>
          <cell r="E1992">
            <v>-2.8184267962139999E-4</v>
          </cell>
          <cell r="F1992">
            <v>2.6881923060429998E-3</v>
          </cell>
          <cell r="G1992">
            <v>2.0438700867240001E-3</v>
          </cell>
          <cell r="H1992">
            <v>-1.149382538069E-2</v>
          </cell>
        </row>
        <row r="1993">
          <cell r="B1993" t="str">
            <v>DIFF_ALPHA3</v>
          </cell>
          <cell r="C1993">
            <v>2.531282497287E-5</v>
          </cell>
          <cell r="D1993">
            <v>-1.3374687249850001E-4</v>
          </cell>
          <cell r="E1993">
            <v>2.8867413299060003E-4</v>
          </cell>
          <cell r="F1993">
            <v>-3.0026929668380001E-4</v>
          </cell>
          <cell r="G1993">
            <v>-1.3374687249850001E-4</v>
          </cell>
          <cell r="H1993">
            <v>-2.755528837635E-2</v>
          </cell>
        </row>
        <row r="1994">
          <cell r="B1994" t="str">
            <v>DIFF_ALPHA4</v>
          </cell>
          <cell r="C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</row>
        <row r="1995">
          <cell r="B1995" t="str">
            <v>DIFF_MC_FRS</v>
          </cell>
          <cell r="C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</row>
        <row r="1996">
          <cell r="B1996" t="str">
            <v>DIFF_MC_FRS_R</v>
          </cell>
          <cell r="C1996">
            <v>0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1.7820716363060001E-4</v>
          </cell>
        </row>
        <row r="1997">
          <cell r="B1997" t="str">
            <v>DIFF_MC_PARO</v>
          </cell>
          <cell r="C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8.1805467551650005E-5</v>
          </cell>
        </row>
        <row r="1998">
          <cell r="B1998" t="str">
            <v>DIFF_MC_PARO_R</v>
          </cell>
          <cell r="C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-1.3059590094489999E-4</v>
          </cell>
        </row>
        <row r="1999">
          <cell r="B1999" t="str">
            <v>DIFF_MC_MMS</v>
          </cell>
          <cell r="C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1.08956607999E-4</v>
          </cell>
        </row>
        <row r="2000">
          <cell r="B2000" t="str">
            <v>DIFF_MC_MMS_R</v>
          </cell>
          <cell r="C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1.3022833194520001E-4</v>
          </cell>
        </row>
        <row r="2001">
          <cell r="B2001" t="str">
            <v>DIFF_FRS</v>
          </cell>
          <cell r="C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-1.7820716363060001E-4</v>
          </cell>
        </row>
        <row r="2002">
          <cell r="B2002" t="str">
            <v>DIFF_PARO</v>
          </cell>
          <cell r="C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2.124013684965E-4</v>
          </cell>
        </row>
        <row r="2003">
          <cell r="B2003" t="str">
            <v>DIFF_MMS</v>
          </cell>
          <cell r="C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-2.127172394617E-5</v>
          </cell>
        </row>
        <row r="2004">
          <cell r="B2004" t="str">
            <v>DIFF_TBAL_OUTER</v>
          </cell>
          <cell r="C2004">
            <v>0.74141235351559998</v>
          </cell>
          <cell r="D2004">
            <v>0.80675422668459995</v>
          </cell>
          <cell r="E2004">
            <v>0.83320518493649998</v>
          </cell>
          <cell r="F2004">
            <v>0.85304340362550002</v>
          </cell>
          <cell r="G2004">
            <v>0.80675422668459995</v>
          </cell>
          <cell r="H2004">
            <v>2.6450958251960002E-2</v>
          </cell>
        </row>
        <row r="2005">
          <cell r="B2005" t="str">
            <v>DIFF_TBAL_INNER</v>
          </cell>
          <cell r="C2005">
            <v>0.43810729980469998</v>
          </cell>
          <cell r="D2005">
            <v>0.42321533203119999</v>
          </cell>
          <cell r="E2005">
            <v>0.43644081115720001</v>
          </cell>
          <cell r="F2005">
            <v>0.46289176940920002</v>
          </cell>
          <cell r="G2005">
            <v>0.42321533203119999</v>
          </cell>
          <cell r="H2005">
            <v>-1.785439682007</v>
          </cell>
        </row>
        <row r="2006">
          <cell r="B2006" t="str">
            <v>BENDA_0</v>
          </cell>
          <cell r="C2006">
            <v>-0.119194664391</v>
          </cell>
          <cell r="D2006">
            <v>-0.119194664391</v>
          </cell>
          <cell r="E2006">
            <v>-0.119194664391</v>
          </cell>
          <cell r="F2006">
            <v>-0.119194664391</v>
          </cell>
          <cell r="G2006">
            <v>-0.119194664391</v>
          </cell>
          <cell r="H2006">
            <v>-0.119194664391</v>
          </cell>
        </row>
        <row r="2007">
          <cell r="B2007" t="str">
            <v>BENDA_90</v>
          </cell>
          <cell r="C2007" t="str">
            <v>NaN</v>
          </cell>
          <cell r="D2007" t="str">
            <v>NaN</v>
          </cell>
          <cell r="E2007" t="str">
            <v>NaN</v>
          </cell>
          <cell r="F2007" t="str">
            <v>NaN</v>
          </cell>
          <cell r="G2007" t="str">
            <v>NaN</v>
          </cell>
          <cell r="H2007" t="str">
            <v>NaN</v>
          </cell>
        </row>
        <row r="2008">
          <cell r="B2008" t="str">
            <v>BENDA_180</v>
          </cell>
          <cell r="C2008" t="str">
            <v>NaN</v>
          </cell>
          <cell r="D2008" t="str">
            <v>NaN</v>
          </cell>
          <cell r="E2008" t="str">
            <v>NaN</v>
          </cell>
          <cell r="F2008" t="str">
            <v>NaN</v>
          </cell>
          <cell r="G2008" t="str">
            <v>NaN</v>
          </cell>
          <cell r="H2008">
            <v>9.4959405765909999E-2</v>
          </cell>
        </row>
        <row r="2009">
          <cell r="B2009" t="str">
            <v>BENDA_N90</v>
          </cell>
          <cell r="C2009" t="str">
            <v>NaN</v>
          </cell>
          <cell r="D2009" t="str">
            <v>NaN</v>
          </cell>
          <cell r="E2009" t="str">
            <v>NaN</v>
          </cell>
          <cell r="F2009" t="str">
            <v>NaN</v>
          </cell>
          <cell r="G2009" t="str">
            <v>NaN</v>
          </cell>
          <cell r="H2009" t="str">
            <v>NaN</v>
          </cell>
        </row>
        <row r="2010">
          <cell r="B2010" t="str">
            <v>BENDB_0</v>
          </cell>
          <cell r="C2010">
            <v>-6.5209601731610001E-2</v>
          </cell>
          <cell r="D2010">
            <v>-6.5209601731610001E-2</v>
          </cell>
          <cell r="E2010">
            <v>-6.5209601731610001E-2</v>
          </cell>
          <cell r="F2010">
            <v>-6.5209601731610001E-2</v>
          </cell>
          <cell r="G2010">
            <v>-6.5209601731610001E-2</v>
          </cell>
          <cell r="H2010">
            <v>-6.5209601731610001E-2</v>
          </cell>
        </row>
        <row r="2011">
          <cell r="B2011" t="str">
            <v>BENDB_90</v>
          </cell>
          <cell r="C2011" t="str">
            <v>NaN</v>
          </cell>
          <cell r="D2011" t="str">
            <v>NaN</v>
          </cell>
          <cell r="E2011" t="str">
            <v>NaN</v>
          </cell>
          <cell r="F2011" t="str">
            <v>NaN</v>
          </cell>
          <cell r="G2011" t="str">
            <v>NaN</v>
          </cell>
          <cell r="H2011" t="str">
            <v>NaN</v>
          </cell>
        </row>
        <row r="2012">
          <cell r="B2012" t="str">
            <v>BENDB_180</v>
          </cell>
          <cell r="C2012" t="str">
            <v>NaN</v>
          </cell>
          <cell r="D2012" t="str">
            <v>NaN</v>
          </cell>
          <cell r="E2012" t="str">
            <v>NaN</v>
          </cell>
          <cell r="F2012" t="str">
            <v>NaN</v>
          </cell>
          <cell r="G2012" t="str">
            <v>NaN</v>
          </cell>
          <cell r="H2012">
            <v>3.9872717201519997E-2</v>
          </cell>
        </row>
        <row r="2013">
          <cell r="B2013" t="str">
            <v>BENDB_N90</v>
          </cell>
          <cell r="C2013" t="str">
            <v>NaN</v>
          </cell>
          <cell r="D2013" t="str">
            <v>NaN</v>
          </cell>
          <cell r="E2013" t="str">
            <v>NaN</v>
          </cell>
          <cell r="F2013" t="str">
            <v>NaN</v>
          </cell>
          <cell r="G2013" t="str">
            <v>NaN</v>
          </cell>
          <cell r="H2013" t="str">
            <v>NaN</v>
          </cell>
        </row>
        <row r="2014">
          <cell r="B2014" t="str">
            <v>DELTA_RANGE</v>
          </cell>
          <cell r="C2014">
            <v>0.5</v>
          </cell>
          <cell r="D2014">
            <v>0.5</v>
          </cell>
          <cell r="E2014">
            <v>0.5</v>
          </cell>
          <cell r="F2014">
            <v>0.5</v>
          </cell>
          <cell r="G2014">
            <v>0.5</v>
          </cell>
          <cell r="H2014">
            <v>0.5</v>
          </cell>
        </row>
        <row r="2015">
          <cell r="B2015" t="str">
            <v>STING_BEND_A</v>
          </cell>
          <cell r="C2015">
            <v>-0.119194664391</v>
          </cell>
          <cell r="D2015">
            <v>-0.119194664391</v>
          </cell>
          <cell r="E2015">
            <v>-0.119194664391</v>
          </cell>
          <cell r="F2015">
            <v>-0.119194664391</v>
          </cell>
          <cell r="G2015">
            <v>-0.119194664391</v>
          </cell>
          <cell r="H2015">
            <v>-0.119194664391</v>
          </cell>
        </row>
        <row r="2016">
          <cell r="B2016" t="str">
            <v>STING_BEND_B</v>
          </cell>
          <cell r="C2016">
            <v>-6.5209601731610001E-2</v>
          </cell>
          <cell r="D2016">
            <v>-6.5209601731610001E-2</v>
          </cell>
          <cell r="E2016">
            <v>-6.5209601731610001E-2</v>
          </cell>
          <cell r="F2016">
            <v>-6.5209601731610001E-2</v>
          </cell>
          <cell r="G2016">
            <v>-6.5209601731610001E-2</v>
          </cell>
          <cell r="H2016">
            <v>-6.5209601731610001E-2</v>
          </cell>
        </row>
        <row r="2017">
          <cell r="B2017" t="str">
            <v>TUN_BEND_A</v>
          </cell>
          <cell r="C2017">
            <v>-0.11920081155539999</v>
          </cell>
          <cell r="D2017">
            <v>-0.1191953416729</v>
          </cell>
          <cell r="E2017">
            <v>-0.1191969045821</v>
          </cell>
          <cell r="F2017">
            <v>-0.1191963575717</v>
          </cell>
          <cell r="G2017">
            <v>-0.1191953416729</v>
          </cell>
          <cell r="H2017">
            <v>-0.1191771026734</v>
          </cell>
        </row>
        <row r="2018">
          <cell r="B2018" t="str">
            <v>TUN_BEND_B</v>
          </cell>
          <cell r="C2018">
            <v>-6.5198364257270006E-2</v>
          </cell>
          <cell r="D2018">
            <v>-6.520836373319E-2</v>
          </cell>
          <cell r="E2018">
            <v>-6.5205506786889994E-2</v>
          </cell>
          <cell r="F2018">
            <v>-6.5206506722360003E-2</v>
          </cell>
          <cell r="G2018">
            <v>-6.520836373319E-2</v>
          </cell>
          <cell r="H2018">
            <v>-6.5241692004889995E-2</v>
          </cell>
        </row>
        <row r="2019">
          <cell r="B2019" t="str">
            <v>BENDSET0_DELTAA</v>
          </cell>
          <cell r="C2019">
            <v>-0.1191947</v>
          </cell>
          <cell r="D2019">
            <v>-0.1191947</v>
          </cell>
          <cell r="E2019">
            <v>-0.1191947</v>
          </cell>
          <cell r="F2019">
            <v>-0.1191947</v>
          </cell>
          <cell r="G2019">
            <v>-0.1191947</v>
          </cell>
          <cell r="H2019">
            <v>-0.1191947</v>
          </cell>
        </row>
        <row r="2020">
          <cell r="B2020" t="str">
            <v>BENDSET0_DELTAB</v>
          </cell>
          <cell r="C2020">
            <v>-6.5209600000000006E-2</v>
          </cell>
          <cell r="D2020">
            <v>-6.5209600000000006E-2</v>
          </cell>
          <cell r="E2020">
            <v>-6.5209600000000006E-2</v>
          </cell>
          <cell r="F2020">
            <v>-6.5209600000000006E-2</v>
          </cell>
          <cell r="G2020">
            <v>-6.5209600000000006E-2</v>
          </cell>
          <cell r="H2020">
            <v>-6.5209600000000006E-2</v>
          </cell>
        </row>
        <row r="2021">
          <cell r="B2021" t="str">
            <v>BENDSET0_DELTAPHI</v>
          </cell>
          <cell r="C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</row>
        <row r="2022">
          <cell r="B2022" t="str">
            <v>BENDSET1_DELTAA</v>
          </cell>
          <cell r="C2022">
            <v>-0.11920081155539999</v>
          </cell>
          <cell r="D2022">
            <v>-0.1191953416729</v>
          </cell>
          <cell r="E2022">
            <v>-0.1191969045821</v>
          </cell>
          <cell r="F2022">
            <v>-0.1191963575717</v>
          </cell>
          <cell r="G2022">
            <v>-0.1191953416729</v>
          </cell>
          <cell r="H2022">
            <v>-0.1191771026734</v>
          </cell>
        </row>
        <row r="2023">
          <cell r="B2023" t="str">
            <v>BENDSET1_DELTAB</v>
          </cell>
          <cell r="C2023">
            <v>-6.5198364257270006E-2</v>
          </cell>
          <cell r="D2023">
            <v>-6.520836373319E-2</v>
          </cell>
          <cell r="E2023">
            <v>-6.5205506786889994E-2</v>
          </cell>
          <cell r="F2023">
            <v>-6.5206506722360003E-2</v>
          </cell>
          <cell r="G2023">
            <v>-6.520836373319E-2</v>
          </cell>
          <cell r="H2023">
            <v>-6.5241692004889995E-2</v>
          </cell>
        </row>
        <row r="2024">
          <cell r="B2024" t="str">
            <v>BENDSET1_DELTAPHI</v>
          </cell>
          <cell r="C2024">
            <v>5.401611328125E-3</v>
          </cell>
          <cell r="D2024">
            <v>5.950927734375E-4</v>
          </cell>
          <cell r="E2024">
            <v>1.968383789062E-3</v>
          </cell>
          <cell r="F2024">
            <v>1.487731933594E-3</v>
          </cell>
          <cell r="G2024">
            <v>5.950927734375E-4</v>
          </cell>
          <cell r="H2024">
            <v>-1.542663574219E-2</v>
          </cell>
        </row>
        <row r="2025">
          <cell r="B2025" t="str">
            <v>K15_1_0</v>
          </cell>
          <cell r="C2025">
            <v>7.6774232693859998</v>
          </cell>
          <cell r="D2025">
            <v>7.6774232693859998</v>
          </cell>
          <cell r="E2025">
            <v>7.6774232693859998</v>
          </cell>
          <cell r="F2025">
            <v>7.6774232693859998</v>
          </cell>
          <cell r="G2025">
            <v>7.6774232693859998</v>
          </cell>
          <cell r="H2025">
            <v>7.6774232693859998</v>
          </cell>
        </row>
        <row r="2026">
          <cell r="B2026" t="str">
            <v>K15_1_90</v>
          </cell>
          <cell r="C2026" t="str">
            <v>NaN</v>
          </cell>
          <cell r="D2026" t="str">
            <v>NaN</v>
          </cell>
          <cell r="E2026" t="str">
            <v>NaN</v>
          </cell>
          <cell r="F2026" t="str">
            <v>NaN</v>
          </cell>
          <cell r="G2026" t="str">
            <v>NaN</v>
          </cell>
          <cell r="H2026" t="str">
            <v>NaN</v>
          </cell>
        </row>
        <row r="2027">
          <cell r="B2027" t="str">
            <v>K15_1_180</v>
          </cell>
          <cell r="C2027" t="str">
            <v>NaN</v>
          </cell>
          <cell r="D2027" t="str">
            <v>NaN</v>
          </cell>
          <cell r="E2027" t="str">
            <v>NaN</v>
          </cell>
          <cell r="F2027" t="str">
            <v>NaN</v>
          </cell>
          <cell r="G2027" t="str">
            <v>NaN</v>
          </cell>
          <cell r="H2027">
            <v>-7.5118242580689998</v>
          </cell>
        </row>
        <row r="2028">
          <cell r="B2028" t="str">
            <v>K15_1_N90</v>
          </cell>
          <cell r="C2028" t="str">
            <v>NaN</v>
          </cell>
          <cell r="D2028" t="str">
            <v>NaN</v>
          </cell>
          <cell r="E2028" t="str">
            <v>NaN</v>
          </cell>
          <cell r="F2028" t="str">
            <v>NaN</v>
          </cell>
          <cell r="G2028" t="str">
            <v>NaN</v>
          </cell>
          <cell r="H2028" t="str">
            <v>NaN</v>
          </cell>
        </row>
        <row r="2029">
          <cell r="B2029" t="str">
            <v>K15_2_0</v>
          </cell>
          <cell r="C2029">
            <v>3.3669081998530001E-3</v>
          </cell>
          <cell r="D2029">
            <v>3.3669081998530001E-3</v>
          </cell>
          <cell r="E2029">
            <v>3.3669081998530001E-3</v>
          </cell>
          <cell r="F2029">
            <v>3.3669081998530001E-3</v>
          </cell>
          <cell r="G2029">
            <v>3.3669081998530001E-3</v>
          </cell>
          <cell r="H2029">
            <v>3.3669081998530001E-3</v>
          </cell>
        </row>
        <row r="2030">
          <cell r="B2030" t="str">
            <v>K15_2_90</v>
          </cell>
          <cell r="C2030" t="str">
            <v>NaN</v>
          </cell>
          <cell r="D2030" t="str">
            <v>NaN</v>
          </cell>
          <cell r="E2030" t="str">
            <v>NaN</v>
          </cell>
          <cell r="F2030" t="str">
            <v>NaN</v>
          </cell>
          <cell r="G2030" t="str">
            <v>NaN</v>
          </cell>
          <cell r="H2030" t="str">
            <v>NaN</v>
          </cell>
        </row>
        <row r="2031">
          <cell r="B2031" t="str">
            <v>K15_2_180</v>
          </cell>
          <cell r="C2031" t="str">
            <v>NaN</v>
          </cell>
          <cell r="D2031" t="str">
            <v>NaN</v>
          </cell>
          <cell r="E2031" t="str">
            <v>NaN</v>
          </cell>
          <cell r="F2031" t="str">
            <v>NaN</v>
          </cell>
          <cell r="G2031" t="str">
            <v>NaN</v>
          </cell>
          <cell r="H2031">
            <v>-9.4888574104159996E-3</v>
          </cell>
        </row>
        <row r="2032">
          <cell r="B2032" t="str">
            <v>K15_2_N90</v>
          </cell>
          <cell r="C2032" t="str">
            <v>NaN</v>
          </cell>
          <cell r="D2032" t="str">
            <v>NaN</v>
          </cell>
          <cell r="E2032" t="str">
            <v>NaN</v>
          </cell>
          <cell r="F2032" t="str">
            <v>NaN</v>
          </cell>
          <cell r="G2032" t="str">
            <v>NaN</v>
          </cell>
          <cell r="H2032" t="str">
            <v>NaN</v>
          </cell>
        </row>
        <row r="2033">
          <cell r="B2033" t="str">
            <v>K15_3_0</v>
          </cell>
          <cell r="C2033">
            <v>7.6729204955550001</v>
          </cell>
          <cell r="D2033">
            <v>7.6729204955550001</v>
          </cell>
          <cell r="E2033">
            <v>7.6729204955550001</v>
          </cell>
          <cell r="F2033">
            <v>7.6729204955550001</v>
          </cell>
          <cell r="G2033">
            <v>7.6729204955550001</v>
          </cell>
          <cell r="H2033">
            <v>7.6729204955550001</v>
          </cell>
        </row>
        <row r="2034">
          <cell r="B2034" t="str">
            <v>K15_3_90</v>
          </cell>
          <cell r="C2034" t="str">
            <v>NaN</v>
          </cell>
          <cell r="D2034" t="str">
            <v>NaN</v>
          </cell>
          <cell r="E2034" t="str">
            <v>NaN</v>
          </cell>
          <cell r="F2034" t="str">
            <v>NaN</v>
          </cell>
          <cell r="G2034" t="str">
            <v>NaN</v>
          </cell>
          <cell r="H2034" t="str">
            <v>NaN</v>
          </cell>
        </row>
        <row r="2035">
          <cell r="B2035" t="str">
            <v>K15_3_180</v>
          </cell>
          <cell r="C2035" t="str">
            <v>NaN</v>
          </cell>
          <cell r="D2035" t="str">
            <v>NaN</v>
          </cell>
          <cell r="E2035" t="str">
            <v>NaN</v>
          </cell>
          <cell r="F2035" t="str">
            <v>NaN</v>
          </cell>
          <cell r="G2035" t="str">
            <v>NaN</v>
          </cell>
          <cell r="H2035">
            <v>-7.5053645130720001</v>
          </cell>
        </row>
        <row r="2036">
          <cell r="B2036" t="str">
            <v>K15_3_N90</v>
          </cell>
          <cell r="C2036" t="str">
            <v>NaN</v>
          </cell>
          <cell r="D2036" t="str">
            <v>NaN</v>
          </cell>
          <cell r="E2036" t="str">
            <v>NaN</v>
          </cell>
          <cell r="F2036" t="str">
            <v>NaN</v>
          </cell>
          <cell r="G2036" t="str">
            <v>NaN</v>
          </cell>
          <cell r="H2036" t="str">
            <v>NaN</v>
          </cell>
        </row>
        <row r="2037">
          <cell r="B2037" t="str">
            <v>K15_4_0</v>
          </cell>
          <cell r="C2037">
            <v>-4.1353686079390002E-2</v>
          </cell>
          <cell r="D2037">
            <v>-4.1353686079390002E-2</v>
          </cell>
          <cell r="E2037">
            <v>-4.1353686079390002E-2</v>
          </cell>
          <cell r="F2037">
            <v>-4.1353686079390002E-2</v>
          </cell>
          <cell r="G2037">
            <v>-4.1353686079390002E-2</v>
          </cell>
          <cell r="H2037">
            <v>-4.1353686079390002E-2</v>
          </cell>
        </row>
        <row r="2038">
          <cell r="B2038" t="str">
            <v>K15_4_90</v>
          </cell>
          <cell r="C2038" t="str">
            <v>NaN</v>
          </cell>
          <cell r="D2038" t="str">
            <v>NaN</v>
          </cell>
          <cell r="E2038" t="str">
            <v>NaN</v>
          </cell>
          <cell r="F2038" t="str">
            <v>NaN</v>
          </cell>
          <cell r="G2038" t="str">
            <v>NaN</v>
          </cell>
          <cell r="H2038" t="str">
            <v>NaN</v>
          </cell>
        </row>
        <row r="2039">
          <cell r="B2039" t="str">
            <v>K15_4_180</v>
          </cell>
          <cell r="C2039" t="str">
            <v>NaN</v>
          </cell>
          <cell r="D2039" t="str">
            <v>NaN</v>
          </cell>
          <cell r="E2039" t="str">
            <v>NaN</v>
          </cell>
          <cell r="F2039" t="str">
            <v>NaN</v>
          </cell>
          <cell r="G2039" t="str">
            <v>NaN</v>
          </cell>
          <cell r="H2039">
            <v>2.046661489983E-2</v>
          </cell>
        </row>
        <row r="2040">
          <cell r="B2040" t="str">
            <v>K15_4_N90</v>
          </cell>
          <cell r="C2040" t="str">
            <v>NaN</v>
          </cell>
          <cell r="D2040" t="str">
            <v>NaN</v>
          </cell>
          <cell r="E2040" t="str">
            <v>NaN</v>
          </cell>
          <cell r="F2040" t="str">
            <v>NaN</v>
          </cell>
          <cell r="G2040" t="str">
            <v>NaN</v>
          </cell>
          <cell r="H2040" t="str">
            <v>NaN</v>
          </cell>
        </row>
        <row r="2041">
          <cell r="B2041" t="str">
            <v>QA1_K15_R</v>
          </cell>
          <cell r="C2041">
            <v>7.6774232693859998</v>
          </cell>
          <cell r="D2041">
            <v>7.6774232693859998</v>
          </cell>
          <cell r="E2041">
            <v>7.6774232693859998</v>
          </cell>
          <cell r="F2041">
            <v>7.6774232693859998</v>
          </cell>
          <cell r="G2041">
            <v>7.6774232693859998</v>
          </cell>
          <cell r="H2041">
            <v>7.6774232693859998</v>
          </cell>
        </row>
        <row r="2042">
          <cell r="B2042" t="str">
            <v>QA2_K15_R</v>
          </cell>
          <cell r="C2042">
            <v>3.3669081998530001E-3</v>
          </cell>
          <cell r="D2042">
            <v>3.3669081998530001E-3</v>
          </cell>
          <cell r="E2042">
            <v>3.3669081998530001E-3</v>
          </cell>
          <cell r="F2042">
            <v>3.3669081998530001E-3</v>
          </cell>
          <cell r="G2042">
            <v>3.3669081998530001E-3</v>
          </cell>
          <cell r="H2042">
            <v>3.3669081998530001E-3</v>
          </cell>
        </row>
        <row r="2043">
          <cell r="B2043" t="str">
            <v>QA3_K15_R</v>
          </cell>
          <cell r="C2043">
            <v>7.6729204955550001</v>
          </cell>
          <cell r="D2043">
            <v>7.6729204955550001</v>
          </cell>
          <cell r="E2043">
            <v>7.6729204955550001</v>
          </cell>
          <cell r="F2043">
            <v>7.6729204955550001</v>
          </cell>
          <cell r="G2043">
            <v>7.6729204955550001</v>
          </cell>
          <cell r="H2043">
            <v>7.6729204955550001</v>
          </cell>
        </row>
        <row r="2044">
          <cell r="B2044" t="str">
            <v>QA4_K15_R</v>
          </cell>
          <cell r="C2044">
            <v>-4.1353686079390002E-2</v>
          </cell>
          <cell r="D2044">
            <v>-4.1353686079390002E-2</v>
          </cell>
          <cell r="E2044">
            <v>-4.1353686079390002E-2</v>
          </cell>
          <cell r="F2044">
            <v>-4.1353686079390002E-2</v>
          </cell>
          <cell r="G2044">
            <v>-4.1353686079390002E-2</v>
          </cell>
          <cell r="H2044">
            <v>-4.1353686079390002E-2</v>
          </cell>
        </row>
        <row r="2045">
          <cell r="B2045" t="str">
            <v>PF1</v>
          </cell>
          <cell r="C2045" t="str">
            <v>NaN</v>
          </cell>
          <cell r="D2045">
            <v>15.28061313629</v>
          </cell>
          <cell r="E2045">
            <v>15.281362915040001</v>
          </cell>
          <cell r="F2045">
            <v>15.280590438839999</v>
          </cell>
          <cell r="G2045">
            <v>15.28061313629</v>
          </cell>
          <cell r="H2045">
            <v>17.053196287159999</v>
          </cell>
        </row>
        <row r="2046">
          <cell r="B2046" t="str">
            <v>PF2</v>
          </cell>
          <cell r="C2046" t="str">
            <v>NaN</v>
          </cell>
          <cell r="D2046">
            <v>15.27993764877</v>
          </cell>
          <cell r="E2046">
            <v>15.280804395680001</v>
          </cell>
          <cell r="F2046">
            <v>15.27919397354</v>
          </cell>
          <cell r="G2046">
            <v>15.27993764877</v>
          </cell>
          <cell r="H2046">
            <v>16.50500354767</v>
          </cell>
        </row>
        <row r="2047">
          <cell r="B2047" t="str">
            <v>PF3</v>
          </cell>
          <cell r="C2047" t="str">
            <v>NaN</v>
          </cell>
          <cell r="D2047">
            <v>15.27948794365</v>
          </cell>
          <cell r="E2047">
            <v>15.27999482155</v>
          </cell>
          <cell r="F2047">
            <v>15.2786488533</v>
          </cell>
          <cell r="G2047">
            <v>15.27948794365</v>
          </cell>
          <cell r="H2047">
            <v>16.519641399379999</v>
          </cell>
        </row>
        <row r="2048">
          <cell r="B2048" t="str">
            <v>PF4</v>
          </cell>
          <cell r="C2048" t="str">
            <v>NaN</v>
          </cell>
          <cell r="D2048">
            <v>15.27923994064</v>
          </cell>
          <cell r="E2048">
            <v>15.28002843857</v>
          </cell>
          <cell r="F2048">
            <v>15.27875432968</v>
          </cell>
          <cell r="G2048">
            <v>15.27923994064</v>
          </cell>
          <cell r="H2048">
            <v>17.10270080566</v>
          </cell>
        </row>
        <row r="2049">
          <cell r="B2049" t="str">
            <v>PF5</v>
          </cell>
          <cell r="C2049" t="str">
            <v>NaN</v>
          </cell>
          <cell r="D2049">
            <v>15.279604339600001</v>
          </cell>
          <cell r="E2049">
            <v>15.280292749399999</v>
          </cell>
          <cell r="F2049">
            <v>15.279470872879999</v>
          </cell>
          <cell r="G2049">
            <v>15.279604339600001</v>
          </cell>
          <cell r="H2049">
            <v>15.855212831499999</v>
          </cell>
        </row>
        <row r="2050">
          <cell r="B2050" t="str">
            <v>PF6</v>
          </cell>
          <cell r="C2050" t="str">
            <v>NaN</v>
          </cell>
          <cell r="D2050">
            <v>15.278423786159999</v>
          </cell>
          <cell r="E2050">
            <v>15.279670572280001</v>
          </cell>
          <cell r="F2050">
            <v>15.27841639519</v>
          </cell>
          <cell r="G2050">
            <v>15.278423786159999</v>
          </cell>
          <cell r="H2050">
            <v>9.5781148910519995</v>
          </cell>
        </row>
        <row r="2051">
          <cell r="B2051" t="str">
            <v>PF7</v>
          </cell>
          <cell r="C2051" t="str">
            <v>NaN</v>
          </cell>
          <cell r="D2051">
            <v>15.27875061035</v>
          </cell>
          <cell r="E2051">
            <v>15.279952001570001</v>
          </cell>
          <cell r="F2051">
            <v>15.278702211380001</v>
          </cell>
          <cell r="G2051">
            <v>15.27875061035</v>
          </cell>
          <cell r="H2051">
            <v>10.3587703228</v>
          </cell>
        </row>
        <row r="2052">
          <cell r="B2052" t="str">
            <v>PF8</v>
          </cell>
          <cell r="C2052" t="str">
            <v>NaN</v>
          </cell>
          <cell r="D2052">
            <v>15.279302978520001</v>
          </cell>
          <cell r="E2052">
            <v>15.28008413315</v>
          </cell>
          <cell r="F2052">
            <v>15.27856502533</v>
          </cell>
          <cell r="G2052">
            <v>15.279302978520001</v>
          </cell>
          <cell r="H2052">
            <v>10.83860344887</v>
          </cell>
        </row>
        <row r="2053">
          <cell r="B2053" t="str">
            <v>PF9</v>
          </cell>
          <cell r="C2053" t="str">
            <v>NaN</v>
          </cell>
          <cell r="D2053">
            <v>15.278953886029999</v>
          </cell>
          <cell r="E2053">
            <v>15.279629325869999</v>
          </cell>
          <cell r="F2053">
            <v>15.278135633470001</v>
          </cell>
          <cell r="G2053">
            <v>15.278953886029999</v>
          </cell>
          <cell r="H2053">
            <v>10.353722047810001</v>
          </cell>
        </row>
        <row r="2054">
          <cell r="B2054" t="str">
            <v>PF10</v>
          </cell>
          <cell r="C2054" t="str">
            <v>NaN</v>
          </cell>
          <cell r="D2054">
            <v>15.27994937897</v>
          </cell>
          <cell r="E2054">
            <v>15.28071975708</v>
          </cell>
          <cell r="F2054">
            <v>15.27926149368</v>
          </cell>
          <cell r="G2054">
            <v>15.27994937897</v>
          </cell>
          <cell r="H2054">
            <v>8.8871915340419996</v>
          </cell>
        </row>
        <row r="2055">
          <cell r="B2055" t="str">
            <v>PF11</v>
          </cell>
          <cell r="C2055" t="str">
            <v>NaN</v>
          </cell>
          <cell r="D2055">
            <v>15.27874283791</v>
          </cell>
          <cell r="E2055">
            <v>15.2800318718</v>
          </cell>
          <cell r="F2055">
            <v>15.278887176510001</v>
          </cell>
          <cell r="G2055">
            <v>15.27874283791</v>
          </cell>
          <cell r="H2055">
            <v>8.9582208633419995</v>
          </cell>
        </row>
        <row r="2056">
          <cell r="B2056" t="str">
            <v>PF12</v>
          </cell>
          <cell r="C2056" t="str">
            <v>NaN</v>
          </cell>
          <cell r="D2056">
            <v>15.27943048477</v>
          </cell>
          <cell r="E2056">
            <v>15.28022246361</v>
          </cell>
          <cell r="F2056">
            <v>15.27887234688</v>
          </cell>
          <cell r="G2056">
            <v>15.27943048477</v>
          </cell>
          <cell r="H2056">
            <v>9.8765480995180006</v>
          </cell>
        </row>
        <row r="2057">
          <cell r="B2057" t="str">
            <v>PF13</v>
          </cell>
          <cell r="C2057" t="str">
            <v>NaN</v>
          </cell>
          <cell r="D2057">
            <v>15.27939295769</v>
          </cell>
          <cell r="E2057">
            <v>15.280076503749999</v>
          </cell>
          <cell r="F2057">
            <v>15.2787627697</v>
          </cell>
          <cell r="G2057">
            <v>15.27939295769</v>
          </cell>
          <cell r="H2057">
            <v>8.9755693435670008</v>
          </cell>
        </row>
        <row r="2058">
          <cell r="B2058" t="str">
            <v>PFS1</v>
          </cell>
          <cell r="C2058" t="str">
            <v>NaN</v>
          </cell>
          <cell r="D2058">
            <v>15.279661178590001</v>
          </cell>
          <cell r="E2058">
            <v>15.27988322973</v>
          </cell>
          <cell r="F2058">
            <v>15.27961221933</v>
          </cell>
          <cell r="G2058">
            <v>15.279661178590001</v>
          </cell>
          <cell r="H2058">
            <v>10.97295719385</v>
          </cell>
        </row>
        <row r="2059">
          <cell r="B2059" t="str">
            <v>X_ALPHA1</v>
          </cell>
          <cell r="C2059" t="str">
            <v>NaN</v>
          </cell>
          <cell r="D2059">
            <v>-0.38278902023630001</v>
          </cell>
          <cell r="E2059">
            <v>-0.17862638469309999</v>
          </cell>
          <cell r="F2059">
            <v>-0.73249734946720002</v>
          </cell>
          <cell r="G2059">
            <v>-0.38278902023630001</v>
          </cell>
          <cell r="H2059">
            <v>0.20517087486589999</v>
          </cell>
        </row>
        <row r="2060">
          <cell r="B2060" t="str">
            <v>X_BETA1</v>
          </cell>
          <cell r="C2060" t="str">
            <v>NaN</v>
          </cell>
          <cell r="D2060">
            <v>0.4724003205781</v>
          </cell>
          <cell r="E2060">
            <v>0.5471258811684</v>
          </cell>
          <cell r="F2060">
            <v>0.55725758295780004</v>
          </cell>
          <cell r="G2060">
            <v>0.4724003205781</v>
          </cell>
          <cell r="H2060">
            <v>-2.4074467287329999E-3</v>
          </cell>
        </row>
        <row r="2061">
          <cell r="B2061" t="str">
            <v>X_MACH1</v>
          </cell>
          <cell r="C2061" t="str">
            <v>NaN</v>
          </cell>
          <cell r="D2061">
            <v>6.2298396938999999E-5</v>
          </cell>
          <cell r="E2061">
            <v>9.6829406825540003E-5</v>
          </cell>
          <cell r="F2061">
            <v>6.401712767845E-5</v>
          </cell>
          <cell r="G2061">
            <v>6.2298396938999999E-5</v>
          </cell>
          <cell r="H2061">
            <v>0.3565454235628</v>
          </cell>
        </row>
        <row r="2062">
          <cell r="B2062" t="str">
            <v>X_PT1</v>
          </cell>
          <cell r="C2062" t="str">
            <v>NaN</v>
          </cell>
          <cell r="D2062">
            <v>0.86856341414979998</v>
          </cell>
          <cell r="E2062">
            <v>1.1614098690850001</v>
          </cell>
          <cell r="F2062">
            <v>1.1542914244639999</v>
          </cell>
          <cell r="G2062">
            <v>0.86856341414979998</v>
          </cell>
          <cell r="H2062">
            <v>-2.7455644807299999E-2</v>
          </cell>
        </row>
        <row r="2063">
          <cell r="B2063" t="str">
            <v>X_PS1</v>
          </cell>
          <cell r="C2063" t="str">
            <v>NaN</v>
          </cell>
          <cell r="D2063">
            <v>-5.9807653772359998E-2</v>
          </cell>
          <cell r="E2063">
            <v>0.21554884189449999</v>
          </cell>
          <cell r="F2063">
            <v>0.44003704651210002</v>
          </cell>
          <cell r="G2063">
            <v>-5.9807653772359998E-2</v>
          </cell>
          <cell r="H2063">
            <v>3.9222879571929999E-2</v>
          </cell>
        </row>
        <row r="2064">
          <cell r="B2064" t="str">
            <v>X_Q1</v>
          </cell>
          <cell r="C2064" t="str">
            <v>NaN</v>
          </cell>
          <cell r="D2064">
            <v>13.96083916083</v>
          </cell>
          <cell r="E2064">
            <v>18.470982142859999</v>
          </cell>
          <cell r="F2064">
            <v>3.4996161720060002</v>
          </cell>
          <cell r="G2064">
            <v>13.96083916083</v>
          </cell>
          <cell r="H2064">
            <v>0.93748957829820001</v>
          </cell>
        </row>
        <row r="2065">
          <cell r="B2065" t="str">
            <v>ALPHA1_FADS</v>
          </cell>
          <cell r="C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</row>
        <row r="2066">
          <cell r="B2066" t="str">
            <v>BETA1_FADS</v>
          </cell>
          <cell r="C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</row>
        <row r="2067">
          <cell r="B2067" t="str">
            <v>MACH1_FADS</v>
          </cell>
          <cell r="C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</row>
        <row r="2068">
          <cell r="B2068" t="str">
            <v>PT1_FADS</v>
          </cell>
          <cell r="C2068">
            <v>2132.9241760250002</v>
          </cell>
          <cell r="D2068">
            <v>2200.2892272949998</v>
          </cell>
          <cell r="E2068">
            <v>2200.2687927249999</v>
          </cell>
          <cell r="F2068">
            <v>2200.2424255370001</v>
          </cell>
          <cell r="G2068">
            <v>2200.2892272949998</v>
          </cell>
          <cell r="H2068">
            <v>0</v>
          </cell>
        </row>
        <row r="2069">
          <cell r="B2069" t="str">
            <v>PS1_FADS</v>
          </cell>
          <cell r="C2069">
            <v>2132.8856323240002</v>
          </cell>
          <cell r="D2069">
            <v>2200.2794082639998</v>
          </cell>
          <cell r="E2069">
            <v>2200.2572570799998</v>
          </cell>
          <cell r="F2069">
            <v>2200.2021743770001</v>
          </cell>
          <cell r="G2069">
            <v>2200.2794082639998</v>
          </cell>
          <cell r="H2069">
            <v>0</v>
          </cell>
        </row>
        <row r="2070">
          <cell r="B2070" t="str">
            <v>DP1S_PSID</v>
          </cell>
          <cell r="C2070" t="str">
            <v>NaN</v>
          </cell>
          <cell r="D2070">
            <v>15.243498906139999</v>
          </cell>
          <cell r="E2070">
            <v>15.316240459439999</v>
          </cell>
          <cell r="F2070">
            <v>15.228727327350001</v>
          </cell>
          <cell r="G2070">
            <v>15.243498906139999</v>
          </cell>
          <cell r="H2070">
            <v>11.71110807753</v>
          </cell>
        </row>
        <row r="2071">
          <cell r="B2071" t="str">
            <v>DP23_PSID</v>
          </cell>
          <cell r="C2071" t="str">
            <v>NaN</v>
          </cell>
          <cell r="D2071">
            <v>322.4174634972</v>
          </cell>
          <cell r="E2071">
            <v>321.66551588060003</v>
          </cell>
          <cell r="F2071">
            <v>322.01116154480002</v>
          </cell>
          <cell r="G2071">
            <v>322.4174634972</v>
          </cell>
          <cell r="H2071">
            <v>325.95180765150002</v>
          </cell>
        </row>
        <row r="2072">
          <cell r="B2072" t="str">
            <v>DP45_PSID</v>
          </cell>
          <cell r="C2072" t="str">
            <v>NaN</v>
          </cell>
          <cell r="D2072">
            <v>2.0091251850130001</v>
          </cell>
          <cell r="E2072">
            <v>2.0102459430690001</v>
          </cell>
          <cell r="F2072">
            <v>2.0094166755680001</v>
          </cell>
          <cell r="G2072">
            <v>2.0091251850130001</v>
          </cell>
          <cell r="H2072">
            <v>2.134337234497</v>
          </cell>
        </row>
        <row r="2073">
          <cell r="B2073" t="str">
            <v>DP67_PSID</v>
          </cell>
          <cell r="C2073" t="str">
            <v>NaN</v>
          </cell>
          <cell r="D2073">
            <v>2.109802246094</v>
          </cell>
          <cell r="E2073">
            <v>2.1098263263699999</v>
          </cell>
          <cell r="F2073">
            <v>2.1096973896029998</v>
          </cell>
          <cell r="G2073">
            <v>2.109802246094</v>
          </cell>
          <cell r="H2073">
            <v>2.151728916168</v>
          </cell>
        </row>
        <row r="2074">
          <cell r="B2074" t="str">
            <v>DP89_PSID</v>
          </cell>
          <cell r="C2074" t="str">
            <v>NaN</v>
          </cell>
          <cell r="D2074">
            <v>2.1229233741760001</v>
          </cell>
          <cell r="E2074">
            <v>2.1229971885680001</v>
          </cell>
          <cell r="F2074">
            <v>2.1229923248290001</v>
          </cell>
          <cell r="G2074">
            <v>2.1229233741760001</v>
          </cell>
          <cell r="H2074">
            <v>2.156195878983</v>
          </cell>
        </row>
        <row r="2075">
          <cell r="B2075" t="str">
            <v>PFS2</v>
          </cell>
          <cell r="C2075" t="str">
            <v>NaN</v>
          </cell>
          <cell r="D2075">
            <v>15.280376863480001</v>
          </cell>
          <cell r="E2075">
            <v>15.279662370680001</v>
          </cell>
          <cell r="F2075">
            <v>15.2800907135</v>
          </cell>
          <cell r="G2075">
            <v>15.280376863480001</v>
          </cell>
          <cell r="H2075">
            <v>10.798796892169999</v>
          </cell>
        </row>
        <row r="2076">
          <cell r="B2076" t="str">
            <v>X_ALPHA2</v>
          </cell>
          <cell r="C2076" t="str">
            <v>NaN</v>
          </cell>
          <cell r="D2076">
            <v>0.13180210117009999</v>
          </cell>
          <cell r="E2076">
            <v>0.13124930679909999</v>
          </cell>
          <cell r="F2076">
            <v>0.13194908756160001</v>
          </cell>
          <cell r="G2076">
            <v>0.13180210117009999</v>
          </cell>
          <cell r="H2076">
            <v>0.18224895717539999</v>
          </cell>
        </row>
        <row r="2077">
          <cell r="B2077" t="str">
            <v>X_BETA2</v>
          </cell>
          <cell r="C2077" t="str">
            <v>NaN</v>
          </cell>
          <cell r="D2077">
            <v>21.15114551341</v>
          </cell>
          <cell r="E2077">
            <v>21.001597404559998</v>
          </cell>
          <cell r="F2077">
            <v>21.144981758690001</v>
          </cell>
          <cell r="G2077">
            <v>21.15114551341</v>
          </cell>
          <cell r="H2077">
            <v>27.83270425768</v>
          </cell>
        </row>
        <row r="2078">
          <cell r="B2078" t="str">
            <v>X_MACH2</v>
          </cell>
          <cell r="C2078" t="str">
            <v>NaN</v>
          </cell>
          <cell r="D2078">
            <v>0.99757115569739996</v>
          </cell>
          <cell r="E2078">
            <v>1.0022823582289999</v>
          </cell>
          <cell r="F2078">
            <v>0.99660594846100004</v>
          </cell>
          <cell r="G2078">
            <v>0.99757115569739996</v>
          </cell>
          <cell r="H2078">
            <v>0.68673976891639998</v>
          </cell>
        </row>
        <row r="2079">
          <cell r="B2079" t="str">
            <v>X_PT2</v>
          </cell>
          <cell r="C2079" t="str">
            <v>NaN</v>
          </cell>
          <cell r="D2079">
            <v>5.4241853357889999E-5</v>
          </cell>
          <cell r="E2079">
            <v>1.12202542309E-4</v>
          </cell>
          <cell r="F2079">
            <v>7.4146077105150001E-5</v>
          </cell>
          <cell r="G2079">
            <v>5.4241853357889999E-5</v>
          </cell>
          <cell r="H2079">
            <v>-1.4254576405929999E-2</v>
          </cell>
        </row>
        <row r="2080">
          <cell r="B2080" t="str">
            <v>X_PS2</v>
          </cell>
          <cell r="C2080" t="str">
            <v>NaN</v>
          </cell>
          <cell r="D2080">
            <v>4.321517901615E-5</v>
          </cell>
          <cell r="E2080">
            <v>6.404013028102E-6</v>
          </cell>
          <cell r="F2080">
            <v>5.9686339601890003E-5</v>
          </cell>
          <cell r="G2080">
            <v>4.321517901615E-5</v>
          </cell>
          <cell r="H2080">
            <v>5.4925788075779998E-3</v>
          </cell>
        </row>
        <row r="2081">
          <cell r="B2081" t="str">
            <v>X_Q2</v>
          </cell>
          <cell r="C2081" t="str">
            <v>NaN</v>
          </cell>
          <cell r="D2081">
            <v>223551.98753849999</v>
          </cell>
          <cell r="E2081">
            <v>191193.359</v>
          </cell>
          <cell r="F2081">
            <v>54481.330556890003</v>
          </cell>
          <cell r="G2081">
            <v>223551.98753849999</v>
          </cell>
          <cell r="H2081">
            <v>1.805692441453</v>
          </cell>
        </row>
        <row r="2082">
          <cell r="B2082" t="str">
            <v>ALPHA2_FADS</v>
          </cell>
          <cell r="C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</row>
        <row r="2083">
          <cell r="B2083" t="str">
            <v>BETA2_FADS</v>
          </cell>
          <cell r="C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</row>
        <row r="2084">
          <cell r="B2084" t="str">
            <v>MACH2_FADS</v>
          </cell>
          <cell r="C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</row>
        <row r="2085">
          <cell r="B2085" t="str">
            <v>PT2_FADS</v>
          </cell>
          <cell r="C2085">
            <v>2132.9241760250002</v>
          </cell>
          <cell r="D2085">
            <v>2200.2892272949998</v>
          </cell>
          <cell r="E2085">
            <v>2200.2687927249999</v>
          </cell>
          <cell r="F2085">
            <v>2200.2424255370001</v>
          </cell>
          <cell r="G2085">
            <v>2200.2892272949998</v>
          </cell>
          <cell r="H2085">
            <v>0</v>
          </cell>
        </row>
        <row r="2086">
          <cell r="B2086" t="str">
            <v>PS2_FADS</v>
          </cell>
          <cell r="C2086">
            <v>2132.8856323240002</v>
          </cell>
          <cell r="D2086">
            <v>2200.2794082639998</v>
          </cell>
          <cell r="E2086">
            <v>2200.2572570799998</v>
          </cell>
          <cell r="F2086">
            <v>2200.2021743770001</v>
          </cell>
          <cell r="G2086">
            <v>2200.2794082639998</v>
          </cell>
          <cell r="H2086">
            <v>0</v>
          </cell>
        </row>
        <row r="2087">
          <cell r="B2087" t="str">
            <v>ALPHA</v>
          </cell>
          <cell r="C2087">
            <v>0.97644473624200001</v>
          </cell>
          <cell r="D2087">
            <v>-4.6323113333379996E-3</v>
          </cell>
          <cell r="E2087">
            <v>14.583647962700001</v>
          </cell>
          <cell r="F2087">
            <v>-5.3045950848989998</v>
          </cell>
          <cell r="G2087">
            <v>-4.6323113333379996E-3</v>
          </cell>
          <cell r="H2087">
            <v>7.2087928687050002</v>
          </cell>
        </row>
        <row r="2088">
          <cell r="B2088" t="str">
            <v>BETA</v>
          </cell>
          <cell r="C2088">
            <v>0.42380815344029998</v>
          </cell>
          <cell r="D2088">
            <v>-3.813427093315E-2</v>
          </cell>
          <cell r="E2088">
            <v>-4.519703010211E-2</v>
          </cell>
          <cell r="F2088">
            <v>-5.8916520011170002E-2</v>
          </cell>
          <cell r="G2088">
            <v>-3.813427093315E-2</v>
          </cell>
          <cell r="H2088">
            <v>-3.7561053598700003E-2</v>
          </cell>
        </row>
        <row r="2089">
          <cell r="B2089" t="str">
            <v>PHI_BOD</v>
          </cell>
          <cell r="C2089">
            <v>5.3331997687659999E-3</v>
          </cell>
          <cell r="D2089">
            <v>5.9878655866389999E-4</v>
          </cell>
          <cell r="E2089">
            <v>1.8279459391920001E-3</v>
          </cell>
          <cell r="F2089">
            <v>1.405736664693E-3</v>
          </cell>
          <cell r="G2089">
            <v>5.9878655866389999E-4</v>
          </cell>
          <cell r="H2089">
            <v>-3.1622073436949998E-2</v>
          </cell>
        </row>
        <row r="2090">
          <cell r="B2090" t="str">
            <v>ALPHA_NFA</v>
          </cell>
          <cell r="C2090">
            <v>0.97652414129559995</v>
          </cell>
          <cell r="D2090">
            <v>-2.588441246615E-3</v>
          </cell>
          <cell r="E2090">
            <v>14.583366120020001</v>
          </cell>
          <cell r="F2090">
            <v>-5.3019068925930002</v>
          </cell>
          <cell r="G2090">
            <v>-2.588441246615E-3</v>
          </cell>
          <cell r="H2090">
            <v>7.1972990433239996</v>
          </cell>
        </row>
        <row r="2091">
          <cell r="B2091" t="str">
            <v>ALPHA_WICS</v>
          </cell>
          <cell r="C2091">
            <v>0.97644473624200001</v>
          </cell>
          <cell r="D2091">
            <v>-4.6323113333379996E-3</v>
          </cell>
          <cell r="E2091">
            <v>14.583647962700001</v>
          </cell>
          <cell r="F2091">
            <v>-5.3045950848989998</v>
          </cell>
          <cell r="G2091">
            <v>-4.6323113333379996E-3</v>
          </cell>
          <cell r="H2091">
            <v>7.2087928687050002</v>
          </cell>
        </row>
        <row r="2092">
          <cell r="B2092" t="str">
            <v>ALPHA0</v>
          </cell>
          <cell r="C2092">
            <v>0.97649054443600003</v>
          </cell>
          <cell r="D2092">
            <v>-2.986689012773E-2</v>
          </cell>
          <cell r="E2092">
            <v>14.56136802148</v>
          </cell>
          <cell r="F2092">
            <v>-5.3228396380460001</v>
          </cell>
          <cell r="G2092">
            <v>-2.986689012773E-2</v>
          </cell>
          <cell r="H2092">
            <v>7.019154829104</v>
          </cell>
        </row>
        <row r="2093">
          <cell r="B2093" t="str">
            <v>ALPHA1</v>
          </cell>
          <cell r="C2093">
            <v>0.97646727526080002</v>
          </cell>
          <cell r="D2093">
            <v>-4.526971544244E-3</v>
          </cell>
          <cell r="E2093">
            <v>14.58407285705</v>
          </cell>
          <cell r="F2093">
            <v>-5.3037689143210001</v>
          </cell>
          <cell r="G2093">
            <v>-4.526971544244E-3</v>
          </cell>
          <cell r="H2093">
            <v>7.183156138627</v>
          </cell>
        </row>
        <row r="2094">
          <cell r="B2094" t="str">
            <v>ALPHA2</v>
          </cell>
          <cell r="C2094">
            <v>0.97652414129559995</v>
          </cell>
          <cell r="D2094">
            <v>-2.588441246615E-3</v>
          </cell>
          <cell r="E2094">
            <v>14.583366120020001</v>
          </cell>
          <cell r="F2094">
            <v>-5.3019068925930002</v>
          </cell>
          <cell r="G2094">
            <v>-2.588441246615E-3</v>
          </cell>
          <cell r="H2094">
            <v>7.1972990433239996</v>
          </cell>
        </row>
        <row r="2095">
          <cell r="B2095" t="str">
            <v>ALPHA3</v>
          </cell>
          <cell r="C2095">
            <v>0.97647004906690005</v>
          </cell>
          <cell r="D2095">
            <v>-4.7660582058370003E-3</v>
          </cell>
          <cell r="E2095">
            <v>14.58393663683</v>
          </cell>
          <cell r="F2095">
            <v>-5.3048953541959998</v>
          </cell>
          <cell r="G2095">
            <v>-4.7660582058370003E-3</v>
          </cell>
          <cell r="H2095">
            <v>7.1812375803290003</v>
          </cell>
        </row>
        <row r="2096">
          <cell r="B2096" t="str">
            <v>ALPHA4</v>
          </cell>
          <cell r="C2096">
            <v>0.97644473624200001</v>
          </cell>
          <cell r="D2096">
            <v>-4.6323113333379996E-3</v>
          </cell>
          <cell r="E2096">
            <v>14.583647962700001</v>
          </cell>
          <cell r="F2096">
            <v>-5.3045950848989998</v>
          </cell>
          <cell r="G2096">
            <v>-4.6323113333379996E-3</v>
          </cell>
          <cell r="H2096">
            <v>7.2087928687050002</v>
          </cell>
        </row>
        <row r="2097">
          <cell r="B2097" t="str">
            <v>SREF</v>
          </cell>
          <cell r="C2097">
            <v>691.54600000000005</v>
          </cell>
          <cell r="D2097">
            <v>691.54600000000005</v>
          </cell>
          <cell r="E2097">
            <v>691.54600000000005</v>
          </cell>
          <cell r="F2097">
            <v>691.54600000000005</v>
          </cell>
          <cell r="G2097">
            <v>691.54600000000005</v>
          </cell>
          <cell r="H2097">
            <v>691.54600000000005</v>
          </cell>
        </row>
        <row r="2098">
          <cell r="B2098" t="str">
            <v>CHORD</v>
          </cell>
          <cell r="C2098">
            <v>9.4049999999999994</v>
          </cell>
          <cell r="D2098">
            <v>9.4049999999999994</v>
          </cell>
          <cell r="E2098">
            <v>9.4049999999999994</v>
          </cell>
          <cell r="F2098">
            <v>9.4049999999999994</v>
          </cell>
          <cell r="G2098">
            <v>9.4049999999999994</v>
          </cell>
          <cell r="H2098">
            <v>9.4049999999999994</v>
          </cell>
        </row>
        <row r="2099">
          <cell r="B2099" t="str">
            <v>SPAN</v>
          </cell>
          <cell r="C2099">
            <v>78.89</v>
          </cell>
          <cell r="D2099">
            <v>78.89</v>
          </cell>
          <cell r="E2099">
            <v>78.89</v>
          </cell>
          <cell r="F2099">
            <v>78.89</v>
          </cell>
          <cell r="G2099">
            <v>78.89</v>
          </cell>
          <cell r="H2099">
            <v>78.89</v>
          </cell>
        </row>
        <row r="2100">
          <cell r="B2100" t="str">
            <v>PB1</v>
          </cell>
          <cell r="C2100" t="str">
            <v>NaN</v>
          </cell>
          <cell r="D2100">
            <v>15.278877925870001</v>
          </cell>
          <cell r="E2100">
            <v>15.27845520973</v>
          </cell>
          <cell r="F2100">
            <v>15.27883558273</v>
          </cell>
          <cell r="G2100">
            <v>15.278877925870001</v>
          </cell>
          <cell r="H2100">
            <v>11.4640563488</v>
          </cell>
        </row>
        <row r="2101">
          <cell r="B2101" t="str">
            <v>PB2</v>
          </cell>
          <cell r="C2101" t="str">
            <v>NaN</v>
          </cell>
          <cell r="D2101">
            <v>15.278773832320001</v>
          </cell>
          <cell r="E2101">
            <v>15.278929519649999</v>
          </cell>
          <cell r="F2101">
            <v>15.27902932167</v>
          </cell>
          <cell r="G2101">
            <v>15.278773832320001</v>
          </cell>
          <cell r="H2101">
            <v>11.503818035129999</v>
          </cell>
        </row>
        <row r="2102">
          <cell r="B2102" t="str">
            <v>PB3</v>
          </cell>
          <cell r="C2102" t="str">
            <v>NaN</v>
          </cell>
          <cell r="D2102">
            <v>15.27940821648</v>
          </cell>
          <cell r="E2102">
            <v>15.279271984099999</v>
          </cell>
          <cell r="F2102">
            <v>15.27959246635</v>
          </cell>
          <cell r="G2102">
            <v>15.27940821648</v>
          </cell>
          <cell r="H2102">
            <v>11.503467845919999</v>
          </cell>
        </row>
        <row r="2103">
          <cell r="B2103" t="str">
            <v>PB4</v>
          </cell>
          <cell r="C2103" t="str">
            <v>NaN</v>
          </cell>
          <cell r="D2103">
            <v>15.27889256477</v>
          </cell>
          <cell r="E2103">
            <v>15.279255342480001</v>
          </cell>
          <cell r="F2103">
            <v>15.27913036346</v>
          </cell>
          <cell r="G2103">
            <v>15.27889256477</v>
          </cell>
          <cell r="H2103">
            <v>11.45293836594</v>
          </cell>
        </row>
        <row r="2104">
          <cell r="B2104" t="str">
            <v>PB_BASE</v>
          </cell>
          <cell r="C2104" t="str">
            <v>NaN</v>
          </cell>
          <cell r="D2104">
            <v>15.278988134860001</v>
          </cell>
          <cell r="E2104">
            <v>15.278978013990001</v>
          </cell>
          <cell r="F2104">
            <v>15.27914693356</v>
          </cell>
          <cell r="G2104">
            <v>15.278988134860001</v>
          </cell>
          <cell r="H2104">
            <v>11.481070148940001</v>
          </cell>
        </row>
        <row r="2105">
          <cell r="B2105" t="str">
            <v>CPB_AVG</v>
          </cell>
          <cell r="C2105" t="str">
            <v>NaN</v>
          </cell>
          <cell r="D2105">
            <v>-7.2997808456239999E-4</v>
          </cell>
          <cell r="E2105">
            <v>-5.8627128601070001E-4</v>
          </cell>
          <cell r="F2105">
            <v>-3.4832954408869998E-5</v>
          </cell>
          <cell r="G2105">
            <v>-7.2997808456239999E-4</v>
          </cell>
          <cell r="H2105">
            <v>0.1374492935852</v>
          </cell>
        </row>
        <row r="2106">
          <cell r="B2106" t="str">
            <v>AF_BASE</v>
          </cell>
          <cell r="C2106" t="str">
            <v>NaN</v>
          </cell>
          <cell r="D2106">
            <v>-1.1212463378879999E-3</v>
          </cell>
          <cell r="E2106">
            <v>-9.0051269531249997E-4</v>
          </cell>
          <cell r="F2106">
            <v>-5.3503417972019997E-5</v>
          </cell>
          <cell r="G2106">
            <v>-1.1212463378879999E-3</v>
          </cell>
          <cell r="H2106">
            <v>1.1467736690970001</v>
          </cell>
        </row>
        <row r="2107">
          <cell r="B2107" t="str">
            <v>CA_BASE</v>
          </cell>
          <cell r="C2107" t="str">
            <v>NaN</v>
          </cell>
          <cell r="D2107">
            <v>-1.6213619020109999E-6</v>
          </cell>
          <cell r="E2107">
            <v>-1.3021732398309999E-6</v>
          </cell>
          <cell r="F2107">
            <v>-7.7367836661659994E-8</v>
          </cell>
          <cell r="G2107">
            <v>-1.6213619020109999E-6</v>
          </cell>
          <cell r="H2107">
            <v>3.0529005293490001E-4</v>
          </cell>
        </row>
        <row r="2108">
          <cell r="B2108" t="str">
            <v>PC1</v>
          </cell>
          <cell r="C2108" t="str">
            <v>NaN</v>
          </cell>
          <cell r="D2108">
            <v>15.27923760414</v>
          </cell>
          <cell r="E2108">
            <v>15.27935605049</v>
          </cell>
          <cell r="F2108">
            <v>15.278967666630001</v>
          </cell>
          <cell r="G2108">
            <v>15.27923760414</v>
          </cell>
          <cell r="H2108">
            <v>11.523401784900001</v>
          </cell>
        </row>
        <row r="2109">
          <cell r="B2109" t="str">
            <v>PC2</v>
          </cell>
          <cell r="C2109" t="str">
            <v>NaN</v>
          </cell>
          <cell r="D2109">
            <v>15.280404901500001</v>
          </cell>
          <cell r="E2109">
            <v>15.27898054123</v>
          </cell>
          <cell r="F2109">
            <v>15.27920498848</v>
          </cell>
          <cell r="G2109">
            <v>15.280404901500001</v>
          </cell>
          <cell r="H2109">
            <v>11.524731493000001</v>
          </cell>
        </row>
        <row r="2110">
          <cell r="B2110" t="str">
            <v>PC3</v>
          </cell>
          <cell r="C2110" t="str">
            <v>NaN</v>
          </cell>
          <cell r="D2110">
            <v>15.280121278759999</v>
          </cell>
          <cell r="E2110">
            <v>15.27898888588</v>
          </cell>
          <cell r="F2110">
            <v>15.278581953050001</v>
          </cell>
          <cell r="G2110">
            <v>15.280121278759999</v>
          </cell>
          <cell r="H2110">
            <v>11.52509155273</v>
          </cell>
        </row>
        <row r="2111">
          <cell r="B2111" t="str">
            <v>PC4</v>
          </cell>
          <cell r="C2111" t="str">
            <v>NaN</v>
          </cell>
          <cell r="D2111">
            <v>15.280044174189999</v>
          </cell>
          <cell r="E2111">
            <v>15.27917017937</v>
          </cell>
          <cell r="F2111">
            <v>15.27799954414</v>
          </cell>
          <cell r="G2111">
            <v>15.280044174189999</v>
          </cell>
          <cell r="H2111">
            <v>11.525193643570001</v>
          </cell>
        </row>
        <row r="2112">
          <cell r="B2112" t="str">
            <v>PC5</v>
          </cell>
          <cell r="C2112" t="str">
            <v>NaN</v>
          </cell>
          <cell r="D2112">
            <v>15.280302810669999</v>
          </cell>
          <cell r="E2112">
            <v>15.2802462101</v>
          </cell>
          <cell r="F2112">
            <v>15.27925748825</v>
          </cell>
          <cell r="G2112">
            <v>15.280302810669999</v>
          </cell>
          <cell r="H2112">
            <v>11.524861288069999</v>
          </cell>
        </row>
        <row r="2113">
          <cell r="B2113" t="str">
            <v>PC6</v>
          </cell>
          <cell r="C2113" t="str">
            <v>NaN</v>
          </cell>
          <cell r="D2113">
            <v>15.27956442833</v>
          </cell>
          <cell r="E2113">
            <v>15.27924838066</v>
          </cell>
          <cell r="F2113">
            <v>15.27840437889</v>
          </cell>
          <cell r="G2113">
            <v>15.27956442833</v>
          </cell>
          <cell r="H2113">
            <v>11.52611546516</v>
          </cell>
        </row>
        <row r="2114">
          <cell r="B2114" t="str">
            <v>PC7</v>
          </cell>
          <cell r="C2114" t="str">
            <v>NaN</v>
          </cell>
          <cell r="D2114">
            <v>15.279593610759999</v>
          </cell>
          <cell r="E2114">
            <v>15.279406976700001</v>
          </cell>
          <cell r="F2114">
            <v>15.27859482765</v>
          </cell>
          <cell r="G2114">
            <v>15.279593610759999</v>
          </cell>
          <cell r="H2114">
            <v>11.527667188640001</v>
          </cell>
        </row>
        <row r="2115">
          <cell r="B2115" t="str">
            <v>PC8</v>
          </cell>
          <cell r="C2115" t="str">
            <v>NaN</v>
          </cell>
          <cell r="D2115">
            <v>15.28008460999</v>
          </cell>
          <cell r="E2115">
            <v>15.279883050920001</v>
          </cell>
          <cell r="F2115">
            <v>15.278773879999999</v>
          </cell>
          <cell r="G2115">
            <v>15.28008460999</v>
          </cell>
          <cell r="H2115">
            <v>11.527487373350001</v>
          </cell>
        </row>
        <row r="2116">
          <cell r="B2116" t="str">
            <v>PC9</v>
          </cell>
          <cell r="C2116" t="str">
            <v>NaN</v>
          </cell>
          <cell r="D2116">
            <v>15.280661439899999</v>
          </cell>
          <cell r="E2116">
            <v>15.2788980484</v>
          </cell>
          <cell r="F2116">
            <v>15.278817081450001</v>
          </cell>
          <cell r="G2116">
            <v>15.280661439899999</v>
          </cell>
          <cell r="H2116">
            <v>11.528087139129999</v>
          </cell>
        </row>
        <row r="2117">
          <cell r="B2117" t="str">
            <v>PC10</v>
          </cell>
          <cell r="C2117" t="str">
            <v>NaN</v>
          </cell>
          <cell r="D2117">
            <v>15.280468416210001</v>
          </cell>
          <cell r="E2117">
            <v>15.279005336759999</v>
          </cell>
          <cell r="F2117">
            <v>15.279541778560001</v>
          </cell>
          <cell r="G2117">
            <v>15.280468416210001</v>
          </cell>
          <cell r="H2117">
            <v>11.5269841671</v>
          </cell>
        </row>
        <row r="2118">
          <cell r="B2118" t="str">
            <v>PC11</v>
          </cell>
          <cell r="C2118" t="str">
            <v>NaN</v>
          </cell>
          <cell r="D2118">
            <v>15.279085063929999</v>
          </cell>
          <cell r="E2118">
            <v>15.279029464720001</v>
          </cell>
          <cell r="F2118">
            <v>15.27869372368</v>
          </cell>
          <cell r="G2118">
            <v>15.279085063929999</v>
          </cell>
          <cell r="H2118">
            <v>11.528253221510001</v>
          </cell>
        </row>
        <row r="2119">
          <cell r="B2119" t="str">
            <v>PC12</v>
          </cell>
          <cell r="C2119" t="str">
            <v>NaN</v>
          </cell>
          <cell r="D2119">
            <v>15.27954702377</v>
          </cell>
          <cell r="E2119">
            <v>15.27842216492</v>
          </cell>
          <cell r="F2119">
            <v>15.27846026421</v>
          </cell>
          <cell r="G2119">
            <v>15.27954702377</v>
          </cell>
          <cell r="H2119">
            <v>11.526375961299999</v>
          </cell>
        </row>
        <row r="2120">
          <cell r="B2120" t="str">
            <v>PC13</v>
          </cell>
          <cell r="C2120" t="str">
            <v>NaN</v>
          </cell>
          <cell r="D2120">
            <v>15.27966537476</v>
          </cell>
          <cell r="E2120">
            <v>15.27874121666</v>
          </cell>
          <cell r="F2120">
            <v>15.27892780304</v>
          </cell>
          <cell r="G2120">
            <v>15.27966537476</v>
          </cell>
          <cell r="H2120">
            <v>11.52919373512</v>
          </cell>
        </row>
        <row r="2121">
          <cell r="B2121" t="str">
            <v>PC14</v>
          </cell>
          <cell r="C2121" t="str">
            <v>NaN</v>
          </cell>
          <cell r="D2121">
            <v>15.27978682518</v>
          </cell>
          <cell r="E2121">
            <v>15.279253101349999</v>
          </cell>
          <cell r="F2121">
            <v>15.27911305428</v>
          </cell>
          <cell r="G2121">
            <v>15.27978682518</v>
          </cell>
          <cell r="H2121">
            <v>11.52845702171</v>
          </cell>
        </row>
        <row r="2122">
          <cell r="B2122" t="str">
            <v>PC15</v>
          </cell>
          <cell r="C2122" t="str">
            <v>NaN</v>
          </cell>
          <cell r="D2122">
            <v>15.28013596535</v>
          </cell>
          <cell r="E2122">
            <v>15.27921929359</v>
          </cell>
          <cell r="F2122">
            <v>15.279574632639999</v>
          </cell>
          <cell r="G2122">
            <v>15.28013596535</v>
          </cell>
          <cell r="H2122">
            <v>11.52644124031</v>
          </cell>
        </row>
        <row r="2123">
          <cell r="B2123" t="str">
            <v>PC16</v>
          </cell>
          <cell r="C2123" t="str">
            <v>NaN</v>
          </cell>
          <cell r="D2123">
            <v>15.279954814910001</v>
          </cell>
          <cell r="E2123">
            <v>15.280130481720001</v>
          </cell>
          <cell r="F2123">
            <v>15.27981777191</v>
          </cell>
          <cell r="G2123">
            <v>15.279954814910001</v>
          </cell>
          <cell r="H2123">
            <v>11.534475803379999</v>
          </cell>
        </row>
        <row r="2124">
          <cell r="B2124" t="str">
            <v>PCAV_FWD</v>
          </cell>
          <cell r="C2124" t="str">
            <v>NaN</v>
          </cell>
          <cell r="D2124">
            <v>15.27995198965</v>
          </cell>
          <cell r="E2124">
            <v>15.279123914239999</v>
          </cell>
          <cell r="F2124">
            <v>15.27868853807</v>
          </cell>
          <cell r="G2124">
            <v>15.27995198965</v>
          </cell>
          <cell r="H2124">
            <v>11.524604618550001</v>
          </cell>
        </row>
        <row r="2125">
          <cell r="B2125" t="str">
            <v>PCAV_MID</v>
          </cell>
          <cell r="C2125" t="str">
            <v>NaN</v>
          </cell>
          <cell r="D2125">
            <v>15.279886364939999</v>
          </cell>
          <cell r="E2125">
            <v>15.279696154590001</v>
          </cell>
          <cell r="F2125">
            <v>15.278757643700001</v>
          </cell>
          <cell r="G2125">
            <v>15.279886364939999</v>
          </cell>
          <cell r="H2125">
            <v>11.52653282881</v>
          </cell>
        </row>
        <row r="2126">
          <cell r="B2126" t="str">
            <v>PCAV_AFT1</v>
          </cell>
          <cell r="C2126" t="str">
            <v>NaN</v>
          </cell>
          <cell r="D2126">
            <v>15.27994048595</v>
          </cell>
          <cell r="E2126">
            <v>15.278838753700001</v>
          </cell>
          <cell r="F2126">
            <v>15.27887821198</v>
          </cell>
          <cell r="G2126">
            <v>15.27994048595</v>
          </cell>
          <cell r="H2126">
            <v>11.52742512226</v>
          </cell>
        </row>
        <row r="2127">
          <cell r="B2127" t="str">
            <v>PCAV_AFT2</v>
          </cell>
          <cell r="C2127" t="str">
            <v>NaN</v>
          </cell>
          <cell r="D2127">
            <v>15.279885745050001</v>
          </cell>
          <cell r="E2127">
            <v>15.27933602333</v>
          </cell>
          <cell r="F2127">
            <v>15.279358315470001</v>
          </cell>
          <cell r="G2127">
            <v>15.279885745050001</v>
          </cell>
          <cell r="H2127">
            <v>11.529641950129999</v>
          </cell>
        </row>
        <row r="2128">
          <cell r="B2128" t="str">
            <v>PCAV_AVG</v>
          </cell>
          <cell r="C2128" t="str">
            <v>NaN</v>
          </cell>
          <cell r="D2128">
            <v>15.2799161464</v>
          </cell>
          <cell r="E2128">
            <v>15.27924871147</v>
          </cell>
          <cell r="F2128">
            <v>15.2789206773</v>
          </cell>
          <cell r="G2128">
            <v>15.2799161464</v>
          </cell>
          <cell r="H2128">
            <v>11.52705112994</v>
          </cell>
        </row>
        <row r="2129">
          <cell r="B2129" t="str">
            <v>CPC_FWD</v>
          </cell>
          <cell r="C2129" t="str">
            <v>NaN</v>
          </cell>
          <cell r="D2129">
            <v>2.3387670517220001E-4</v>
          </cell>
          <cell r="E2129">
            <v>-4.4037103652709998E-4</v>
          </cell>
          <cell r="F2129">
            <v>-4.9322843551809995E-4</v>
          </cell>
          <cell r="G2129">
            <v>2.3387670517220001E-4</v>
          </cell>
          <cell r="H2129">
            <v>0.14546403053260001</v>
          </cell>
        </row>
        <row r="2130">
          <cell r="B2130" t="str">
            <v>CPC_MID</v>
          </cell>
          <cell r="C2130" t="str">
            <v>NaN</v>
          </cell>
          <cell r="D2130">
            <v>1.682519912745E-4</v>
          </cell>
          <cell r="E2130">
            <v>1.318693161014E-4</v>
          </cell>
          <cell r="F2130">
            <v>-4.241228103652E-4</v>
          </cell>
          <cell r="G2130">
            <v>1.682519912745E-4</v>
          </cell>
          <cell r="H2130">
            <v>0.1458190158613</v>
          </cell>
        </row>
        <row r="2131">
          <cell r="B2131" t="str">
            <v>CPC_AFT1</v>
          </cell>
          <cell r="C2131" t="str">
            <v>NaN</v>
          </cell>
          <cell r="D2131">
            <v>2.2237300873050001E-4</v>
          </cell>
          <cell r="E2131">
            <v>-7.2553157806249996E-4</v>
          </cell>
          <cell r="F2131">
            <v>-3.0355453491460002E-4</v>
          </cell>
          <cell r="G2131">
            <v>2.2237300873050001E-4</v>
          </cell>
          <cell r="H2131">
            <v>0.14598328792830001</v>
          </cell>
        </row>
        <row r="2132">
          <cell r="B2132" t="str">
            <v>CPC_AFT2</v>
          </cell>
          <cell r="C2132" t="str">
            <v>NaN</v>
          </cell>
          <cell r="D2132">
            <v>1.676321029684E-4</v>
          </cell>
          <cell r="E2132">
            <v>-2.282619476297E-4</v>
          </cell>
          <cell r="F2132">
            <v>1.7654895782289999E-4</v>
          </cell>
          <cell r="G2132">
            <v>1.676321029684E-4</v>
          </cell>
          <cell r="H2132">
            <v>0.1463914080315</v>
          </cell>
        </row>
        <row r="2133">
          <cell r="B2133" t="str">
            <v>CPC_AVG</v>
          </cell>
          <cell r="C2133" t="str">
            <v>NaN</v>
          </cell>
          <cell r="D2133">
            <v>1.9803345203679999E-4</v>
          </cell>
          <cell r="E2133">
            <v>-3.1557381153039999E-4</v>
          </cell>
          <cell r="F2133">
            <v>-2.6108920574509999E-4</v>
          </cell>
          <cell r="G2133">
            <v>1.9803345203679999E-4</v>
          </cell>
          <cell r="H2133">
            <v>0.1459144355884</v>
          </cell>
        </row>
        <row r="2134">
          <cell r="B2134" t="str">
            <v>AF_CAV</v>
          </cell>
          <cell r="C2134" t="str">
            <v>NaN</v>
          </cell>
          <cell r="D2134">
            <v>3.422018051197E-3</v>
          </cell>
          <cell r="E2134">
            <v>-5.4531154632450002E-3</v>
          </cell>
          <cell r="F2134">
            <v>-4.5116214752750003E-3</v>
          </cell>
          <cell r="G2134">
            <v>3.422018051197E-3</v>
          </cell>
          <cell r="H2134">
            <v>13.695755128889999</v>
          </cell>
        </row>
        <row r="2135">
          <cell r="B2135" t="str">
            <v>CA_CAV</v>
          </cell>
          <cell r="C2135" t="str">
            <v>NaN</v>
          </cell>
          <cell r="D2135">
            <v>4.9483592576579996E-6</v>
          </cell>
          <cell r="E2135">
            <v>-7.8853980259369996E-6</v>
          </cell>
          <cell r="F2135">
            <v>-6.5239643859919997E-6</v>
          </cell>
          <cell r="G2135">
            <v>4.9483592576579996E-6</v>
          </cell>
          <cell r="H2135">
            <v>3.6460357618549998E-3</v>
          </cell>
        </row>
        <row r="2136">
          <cell r="B2136" t="str">
            <v>KBUOY</v>
          </cell>
          <cell r="C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0.19430476641309999</v>
          </cell>
        </row>
        <row r="2137">
          <cell r="B2137" t="str">
            <v>AF_BUOY</v>
          </cell>
          <cell r="C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1.0554251503150001</v>
          </cell>
        </row>
        <row r="2138">
          <cell r="B2138" t="str">
            <v>DCA_BUOY</v>
          </cell>
          <cell r="C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H2138">
            <v>2.8097157154119998E-4</v>
          </cell>
        </row>
        <row r="2139">
          <cell r="B2139" t="str">
            <v>CD_BUOY</v>
          </cell>
          <cell r="C2139">
            <v>0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H2139">
            <v>2.787506192307E-4</v>
          </cell>
        </row>
        <row r="2140">
          <cell r="B2140" t="str">
            <v>CL_BUOY</v>
          </cell>
          <cell r="C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-3.5257854343000003E-5</v>
          </cell>
        </row>
        <row r="2141">
          <cell r="B2141" t="str">
            <v>DF_WALL</v>
          </cell>
          <cell r="C2141" t="str">
            <v>NaN</v>
          </cell>
          <cell r="D2141" t="str">
            <v>NaN</v>
          </cell>
          <cell r="E2141" t="str">
            <v>NaN</v>
          </cell>
          <cell r="F2141" t="str">
            <v>NaN</v>
          </cell>
          <cell r="G2141" t="str">
            <v>NaN</v>
          </cell>
          <cell r="H2141" t="str">
            <v>NaN</v>
          </cell>
        </row>
        <row r="2142">
          <cell r="B2142" t="str">
            <v>SF_WALL</v>
          </cell>
          <cell r="C2142" t="str">
            <v>NaN</v>
          </cell>
          <cell r="D2142" t="str">
            <v>NaN</v>
          </cell>
          <cell r="E2142" t="str">
            <v>NaN</v>
          </cell>
          <cell r="F2142" t="str">
            <v>NaN</v>
          </cell>
          <cell r="G2142" t="str">
            <v>NaN</v>
          </cell>
          <cell r="H2142" t="str">
            <v>NaN</v>
          </cell>
        </row>
        <row r="2143">
          <cell r="B2143" t="str">
            <v>LF_WALL</v>
          </cell>
          <cell r="C2143" t="str">
            <v>NaN</v>
          </cell>
          <cell r="D2143" t="str">
            <v>NaN</v>
          </cell>
          <cell r="E2143" t="str">
            <v>NaN</v>
          </cell>
          <cell r="F2143" t="str">
            <v>NaN</v>
          </cell>
          <cell r="G2143" t="str">
            <v>NaN</v>
          </cell>
          <cell r="H2143" t="str">
            <v>NaN</v>
          </cell>
        </row>
        <row r="2144">
          <cell r="B2144" t="str">
            <v>RM_WALL</v>
          </cell>
          <cell r="C2144" t="str">
            <v>NaN</v>
          </cell>
          <cell r="D2144" t="str">
            <v>NaN</v>
          </cell>
          <cell r="E2144" t="str">
            <v>NaN</v>
          </cell>
          <cell r="F2144" t="str">
            <v>NaN</v>
          </cell>
          <cell r="G2144" t="str">
            <v>NaN</v>
          </cell>
          <cell r="H2144" t="str">
            <v>NaN</v>
          </cell>
        </row>
        <row r="2145">
          <cell r="B2145" t="str">
            <v>PM_WALL</v>
          </cell>
          <cell r="C2145" t="str">
            <v>NaN</v>
          </cell>
          <cell r="D2145" t="str">
            <v>NaN</v>
          </cell>
          <cell r="E2145" t="str">
            <v>NaN</v>
          </cell>
          <cell r="F2145" t="str">
            <v>NaN</v>
          </cell>
          <cell r="G2145" t="str">
            <v>NaN</v>
          </cell>
          <cell r="H2145" t="str">
            <v>NaN</v>
          </cell>
        </row>
        <row r="2146">
          <cell r="B2146" t="str">
            <v>YM_WALL</v>
          </cell>
          <cell r="C2146" t="str">
            <v>NaN</v>
          </cell>
          <cell r="D2146" t="str">
            <v>NaN</v>
          </cell>
          <cell r="E2146" t="str">
            <v>NaN</v>
          </cell>
          <cell r="F2146" t="str">
            <v>NaN</v>
          </cell>
          <cell r="G2146" t="str">
            <v>NaN</v>
          </cell>
          <cell r="H2146" t="str">
            <v>NaN</v>
          </cell>
        </row>
        <row r="2147">
          <cell r="B2147" t="str">
            <v>DCD_WALL</v>
          </cell>
          <cell r="C2147" t="str">
            <v>NaN</v>
          </cell>
          <cell r="D2147" t="str">
            <v>NaN</v>
          </cell>
          <cell r="E2147" t="str">
            <v>NaN</v>
          </cell>
          <cell r="F2147" t="str">
            <v>NaN</v>
          </cell>
          <cell r="G2147" t="str">
            <v>NaN</v>
          </cell>
          <cell r="H2147" t="str">
            <v>NaN</v>
          </cell>
        </row>
        <row r="2148">
          <cell r="B2148" t="str">
            <v>DCS_WALL</v>
          </cell>
          <cell r="C2148" t="str">
            <v>NaN</v>
          </cell>
          <cell r="D2148" t="str">
            <v>NaN</v>
          </cell>
          <cell r="E2148" t="str">
            <v>NaN</v>
          </cell>
          <cell r="F2148" t="str">
            <v>NaN</v>
          </cell>
          <cell r="G2148" t="str">
            <v>NaN</v>
          </cell>
          <cell r="H2148" t="str">
            <v>NaN</v>
          </cell>
        </row>
        <row r="2149">
          <cell r="B2149" t="str">
            <v>DCL_WALL</v>
          </cell>
          <cell r="C2149" t="str">
            <v>NaN</v>
          </cell>
          <cell r="D2149" t="str">
            <v>NaN</v>
          </cell>
          <cell r="E2149" t="str">
            <v>NaN</v>
          </cell>
          <cell r="F2149" t="str">
            <v>NaN</v>
          </cell>
          <cell r="G2149" t="str">
            <v>NaN</v>
          </cell>
          <cell r="H2149" t="str">
            <v>NaN</v>
          </cell>
        </row>
        <row r="2150">
          <cell r="B2150" t="str">
            <v>DCRM_WALL</v>
          </cell>
          <cell r="C2150" t="str">
            <v>NaN</v>
          </cell>
          <cell r="D2150" t="str">
            <v>NaN</v>
          </cell>
          <cell r="E2150" t="str">
            <v>NaN</v>
          </cell>
          <cell r="F2150" t="str">
            <v>NaN</v>
          </cell>
          <cell r="G2150" t="str">
            <v>NaN</v>
          </cell>
          <cell r="H2150" t="str">
            <v>NaN</v>
          </cell>
        </row>
        <row r="2151">
          <cell r="B2151" t="str">
            <v>DCPM_WALL</v>
          </cell>
          <cell r="C2151" t="str">
            <v>NaN</v>
          </cell>
          <cell r="D2151" t="str">
            <v>NaN</v>
          </cell>
          <cell r="E2151" t="str">
            <v>NaN</v>
          </cell>
          <cell r="F2151" t="str">
            <v>NaN</v>
          </cell>
          <cell r="G2151" t="str">
            <v>NaN</v>
          </cell>
          <cell r="H2151" t="str">
            <v>NaN</v>
          </cell>
        </row>
        <row r="2152">
          <cell r="B2152" t="str">
            <v>DCYM_WALL</v>
          </cell>
          <cell r="C2152" t="str">
            <v>NaN</v>
          </cell>
          <cell r="D2152" t="str">
            <v>NaN</v>
          </cell>
          <cell r="E2152" t="str">
            <v>NaN</v>
          </cell>
          <cell r="F2152" t="str">
            <v>NaN</v>
          </cell>
          <cell r="G2152" t="str">
            <v>NaN</v>
          </cell>
          <cell r="H2152" t="str">
            <v>NaN</v>
          </cell>
        </row>
        <row r="2153">
          <cell r="B2153" t="str">
            <v>AF_FLOW</v>
          </cell>
          <cell r="C2153">
            <v>0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</row>
        <row r="2154">
          <cell r="B2154" t="str">
            <v>SF_FLOW</v>
          </cell>
          <cell r="C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</row>
        <row r="2155">
          <cell r="B2155" t="str">
            <v>NF_FLOW</v>
          </cell>
          <cell r="C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</row>
        <row r="2156">
          <cell r="B2156" t="str">
            <v>RM_FLOW</v>
          </cell>
          <cell r="C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</row>
        <row r="2157">
          <cell r="B2157" t="str">
            <v>PM_FLOW</v>
          </cell>
          <cell r="C2157">
            <v>0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</row>
        <row r="2158">
          <cell r="B2158" t="str">
            <v>YM_FLOW</v>
          </cell>
          <cell r="C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</row>
        <row r="2159">
          <cell r="B2159" t="str">
            <v>DCAF_FLOW</v>
          </cell>
          <cell r="C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</row>
        <row r="2160">
          <cell r="B2160" t="str">
            <v>DCSF_FLOW</v>
          </cell>
          <cell r="C2160">
            <v>0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</row>
        <row r="2161">
          <cell r="B2161" t="str">
            <v>DCNF_FLOW</v>
          </cell>
          <cell r="C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</row>
        <row r="2162">
          <cell r="B2162" t="str">
            <v>DCRM_FLOW</v>
          </cell>
          <cell r="C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</row>
        <row r="2163">
          <cell r="B2163" t="str">
            <v>DCPM_FLOW</v>
          </cell>
          <cell r="C2163">
            <v>0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</row>
        <row r="2164">
          <cell r="B2164" t="str">
            <v>DCYM_FLOW</v>
          </cell>
          <cell r="C2164">
            <v>0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</row>
        <row r="2165">
          <cell r="B2165" t="str">
            <v>ABASEBOD</v>
          </cell>
          <cell r="C2165" t="str">
            <v>NaN</v>
          </cell>
          <cell r="D2165">
            <v>-1.1212463378879999E-3</v>
          </cell>
          <cell r="E2165">
            <v>-9.0051269531249997E-4</v>
          </cell>
          <cell r="F2165">
            <v>-5.3503417972019997E-5</v>
          </cell>
          <cell r="G2165">
            <v>-1.1212463378879999E-3</v>
          </cell>
          <cell r="H2165">
            <v>1.1467736690970001</v>
          </cell>
        </row>
        <row r="2166">
          <cell r="B2166" t="str">
            <v>SBASEBOD</v>
          </cell>
          <cell r="C2166">
            <v>0</v>
          </cell>
          <cell r="D2166">
            <v>0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</row>
        <row r="2167">
          <cell r="B2167" t="str">
            <v>NBASEBOD</v>
          </cell>
          <cell r="C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</row>
        <row r="2168">
          <cell r="B2168" t="str">
            <v>RMBASEBOD</v>
          </cell>
          <cell r="C2168">
            <v>0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</row>
        <row r="2169">
          <cell r="B2169" t="str">
            <v>PMBASEBOD</v>
          </cell>
          <cell r="C2169">
            <v>0</v>
          </cell>
          <cell r="D2169">
            <v>0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</row>
        <row r="2170">
          <cell r="B2170" t="str">
            <v>YMBASEBOD</v>
          </cell>
          <cell r="C2170">
            <v>0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</row>
        <row r="2171">
          <cell r="B2171" t="str">
            <v>ACAVBOD</v>
          </cell>
          <cell r="C2171" t="str">
            <v>NaN</v>
          </cell>
          <cell r="D2171">
            <v>3.422018051197E-3</v>
          </cell>
          <cell r="E2171">
            <v>-5.4531154632450002E-3</v>
          </cell>
          <cell r="F2171">
            <v>-4.5116214752750003E-3</v>
          </cell>
          <cell r="G2171">
            <v>3.422018051197E-3</v>
          </cell>
          <cell r="H2171">
            <v>13.695755128889999</v>
          </cell>
        </row>
        <row r="2172">
          <cell r="B2172" t="str">
            <v>SCAVBOD</v>
          </cell>
          <cell r="C2172">
            <v>0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</row>
        <row r="2173">
          <cell r="B2173" t="str">
            <v>NCAVBOD</v>
          </cell>
          <cell r="C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</row>
        <row r="2174">
          <cell r="B2174" t="str">
            <v>RMCAVBOD</v>
          </cell>
          <cell r="C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</row>
        <row r="2175">
          <cell r="B2175" t="str">
            <v>PMCAVBOD</v>
          </cell>
          <cell r="C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</row>
        <row r="2176">
          <cell r="B2176" t="str">
            <v>YMCAVBOD</v>
          </cell>
          <cell r="C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</row>
        <row r="2177">
          <cell r="B2177" t="str">
            <v>ABUOYBOD</v>
          </cell>
          <cell r="C2177">
            <v>0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H2177">
            <v>1.0554251503150001</v>
          </cell>
        </row>
        <row r="2178">
          <cell r="B2178" t="str">
            <v>SBUOYBOD</v>
          </cell>
          <cell r="C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</row>
        <row r="2179">
          <cell r="B2179" t="str">
            <v>NBUOYBOD</v>
          </cell>
          <cell r="C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</row>
        <row r="2180">
          <cell r="B2180" t="str">
            <v>RMBUOYBOD</v>
          </cell>
          <cell r="C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</row>
        <row r="2181">
          <cell r="B2181" t="str">
            <v>PMBUOYBOD</v>
          </cell>
          <cell r="C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</row>
        <row r="2182">
          <cell r="B2182" t="str">
            <v>YMBUOYBOD</v>
          </cell>
          <cell r="C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</row>
        <row r="2183">
          <cell r="B2183" t="str">
            <v>DWALLSTAB</v>
          </cell>
          <cell r="C2183" t="str">
            <v>NaN</v>
          </cell>
          <cell r="D2183" t="str">
            <v>NaN</v>
          </cell>
          <cell r="E2183" t="str">
            <v>NaN</v>
          </cell>
          <cell r="F2183" t="str">
            <v>NaN</v>
          </cell>
          <cell r="G2183" t="str">
            <v>NaN</v>
          </cell>
          <cell r="H2183" t="str">
            <v>NaN</v>
          </cell>
        </row>
        <row r="2184">
          <cell r="B2184" t="str">
            <v>SWALLSTAB</v>
          </cell>
          <cell r="C2184" t="str">
            <v>NaN</v>
          </cell>
          <cell r="D2184" t="str">
            <v>NaN</v>
          </cell>
          <cell r="E2184" t="str">
            <v>NaN</v>
          </cell>
          <cell r="F2184" t="str">
            <v>NaN</v>
          </cell>
          <cell r="G2184" t="str">
            <v>NaN</v>
          </cell>
          <cell r="H2184" t="str">
            <v>NaN</v>
          </cell>
        </row>
        <row r="2185">
          <cell r="B2185" t="str">
            <v>NWALLSTAB</v>
          </cell>
          <cell r="C2185" t="str">
            <v>NaN</v>
          </cell>
          <cell r="D2185" t="str">
            <v>NaN</v>
          </cell>
          <cell r="E2185" t="str">
            <v>NaN</v>
          </cell>
          <cell r="F2185" t="str">
            <v>NaN</v>
          </cell>
          <cell r="G2185" t="str">
            <v>NaN</v>
          </cell>
          <cell r="H2185" t="str">
            <v>NaN</v>
          </cell>
        </row>
        <row r="2186">
          <cell r="B2186" t="str">
            <v>RMWALLSTAB</v>
          </cell>
          <cell r="C2186" t="str">
            <v>NaN</v>
          </cell>
          <cell r="D2186" t="str">
            <v>NaN</v>
          </cell>
          <cell r="E2186" t="str">
            <v>NaN</v>
          </cell>
          <cell r="F2186" t="str">
            <v>NaN</v>
          </cell>
          <cell r="G2186" t="str">
            <v>NaN</v>
          </cell>
          <cell r="H2186" t="str">
            <v>NaN</v>
          </cell>
        </row>
        <row r="2187">
          <cell r="B2187" t="str">
            <v>PMWALLSTAB</v>
          </cell>
          <cell r="C2187" t="str">
            <v>NaN</v>
          </cell>
          <cell r="D2187" t="str">
            <v>NaN</v>
          </cell>
          <cell r="E2187" t="str">
            <v>NaN</v>
          </cell>
          <cell r="F2187" t="str">
            <v>NaN</v>
          </cell>
          <cell r="G2187" t="str">
            <v>NaN</v>
          </cell>
          <cell r="H2187" t="str">
            <v>NaN</v>
          </cell>
        </row>
        <row r="2188">
          <cell r="B2188" t="str">
            <v>YMWALLSTAB</v>
          </cell>
          <cell r="C2188" t="str">
            <v>NaN</v>
          </cell>
          <cell r="D2188" t="str">
            <v>NaN</v>
          </cell>
          <cell r="E2188" t="str">
            <v>NaN</v>
          </cell>
          <cell r="F2188" t="str">
            <v>NaN</v>
          </cell>
          <cell r="G2188" t="str">
            <v>NaN</v>
          </cell>
          <cell r="H2188" t="str">
            <v>NaN</v>
          </cell>
        </row>
        <row r="2189">
          <cell r="B2189" t="str">
            <v>DFLOWBOD</v>
          </cell>
          <cell r="C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</row>
        <row r="2190">
          <cell r="B2190" t="str">
            <v>SFLOWBOD</v>
          </cell>
          <cell r="C2190">
            <v>0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</row>
        <row r="2191">
          <cell r="B2191" t="str">
            <v>NFLOWBOD</v>
          </cell>
          <cell r="C2191">
            <v>0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</row>
        <row r="2192">
          <cell r="B2192" t="str">
            <v>RMFLOWBOD</v>
          </cell>
          <cell r="C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</row>
        <row r="2193">
          <cell r="B2193" t="str">
            <v>PMFLOWBOD</v>
          </cell>
          <cell r="C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</row>
        <row r="2194">
          <cell r="B2194" t="str">
            <v>YMFLOWBOD</v>
          </cell>
          <cell r="C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</row>
        <row r="2195">
          <cell r="B2195" t="str">
            <v>QA2_A0</v>
          </cell>
          <cell r="C2195">
            <v>292.91000000000003</v>
          </cell>
          <cell r="D2195">
            <v>292.91000000000003</v>
          </cell>
          <cell r="E2195">
            <v>292.91000000000003</v>
          </cell>
          <cell r="F2195">
            <v>292.91000000000003</v>
          </cell>
          <cell r="G2195">
            <v>292.91000000000003</v>
          </cell>
          <cell r="H2195">
            <v>292.91000000000003</v>
          </cell>
        </row>
        <row r="2196">
          <cell r="B2196" t="str">
            <v>QA2_A1</v>
          </cell>
          <cell r="C2196">
            <v>0.98353000000000002</v>
          </cell>
          <cell r="D2196">
            <v>0.98353000000000002</v>
          </cell>
          <cell r="E2196">
            <v>0.98353000000000002</v>
          </cell>
          <cell r="F2196">
            <v>0.98353000000000002</v>
          </cell>
          <cell r="G2196">
            <v>0.98353000000000002</v>
          </cell>
          <cell r="H2196">
            <v>0.98353000000000002</v>
          </cell>
        </row>
        <row r="2197">
          <cell r="B2197" t="str">
            <v>QA2_B0</v>
          </cell>
          <cell r="C2197">
            <v>656</v>
          </cell>
          <cell r="D2197">
            <v>656</v>
          </cell>
          <cell r="E2197">
            <v>656</v>
          </cell>
          <cell r="F2197">
            <v>656</v>
          </cell>
          <cell r="G2197">
            <v>656</v>
          </cell>
          <cell r="H2197">
            <v>656</v>
          </cell>
        </row>
        <row r="2198">
          <cell r="B2198" t="str">
            <v>QA2_B1</v>
          </cell>
          <cell r="C2198">
            <v>-6.15</v>
          </cell>
          <cell r="D2198">
            <v>-6.15</v>
          </cell>
          <cell r="E2198">
            <v>-6.15</v>
          </cell>
          <cell r="F2198">
            <v>-6.15</v>
          </cell>
          <cell r="G2198">
            <v>-6.15</v>
          </cell>
          <cell r="H2198">
            <v>-6.15</v>
          </cell>
        </row>
        <row r="2199">
          <cell r="B2199" t="str">
            <v>QA2_B2</v>
          </cell>
          <cell r="C2199">
            <v>5.3E-3</v>
          </cell>
          <cell r="D2199">
            <v>5.3E-3</v>
          </cell>
          <cell r="E2199">
            <v>5.3E-3</v>
          </cell>
          <cell r="F2199">
            <v>5.3E-3</v>
          </cell>
          <cell r="G2199">
            <v>5.3E-3</v>
          </cell>
          <cell r="H2199">
            <v>5.3E-3</v>
          </cell>
        </row>
        <row r="2200">
          <cell r="B2200" t="str">
            <v>QA2_B3</v>
          </cell>
          <cell r="C2200">
            <v>-2.0000000000000002E-5</v>
          </cell>
          <cell r="D2200">
            <v>-2.0000000000000002E-5</v>
          </cell>
          <cell r="E2200">
            <v>-2.0000000000000002E-5</v>
          </cell>
          <cell r="F2200">
            <v>-2.0000000000000002E-5</v>
          </cell>
          <cell r="G2200">
            <v>-2.0000000000000002E-5</v>
          </cell>
          <cell r="H2200">
            <v>-2.0000000000000002E-5</v>
          </cell>
        </row>
        <row r="2201">
          <cell r="B2201" t="str">
            <v>QA2_B4</v>
          </cell>
          <cell r="C2201">
            <v>3.8000000000000001E-7</v>
          </cell>
          <cell r="D2201">
            <v>3.8000000000000001E-7</v>
          </cell>
          <cell r="E2201">
            <v>3.8000000000000001E-7</v>
          </cell>
          <cell r="F2201">
            <v>3.8000000000000001E-7</v>
          </cell>
          <cell r="G2201">
            <v>3.8000000000000001E-7</v>
          </cell>
          <cell r="H2201">
            <v>3.8000000000000001E-7</v>
          </cell>
        </row>
        <row r="2202">
          <cell r="B2202" t="str">
            <v>QA2_C0</v>
          </cell>
          <cell r="C2202">
            <v>1.2889029999999999</v>
          </cell>
          <cell r="D2202">
            <v>1.2889029999999999</v>
          </cell>
          <cell r="E2202">
            <v>1.2889029999999999</v>
          </cell>
          <cell r="F2202">
            <v>1.2889029999999999</v>
          </cell>
          <cell r="G2202">
            <v>1.2889029999999999</v>
          </cell>
          <cell r="H2202">
            <v>1.2889029999999999</v>
          </cell>
        </row>
        <row r="2203">
          <cell r="B2203" t="str">
            <v>QA2_C1</v>
          </cell>
          <cell r="C2203">
            <v>6.6639999999999999E-5</v>
          </cell>
          <cell r="D2203">
            <v>6.6639999999999999E-5</v>
          </cell>
          <cell r="E2203">
            <v>6.6639999999999999E-5</v>
          </cell>
          <cell r="F2203">
            <v>6.6639999999999999E-5</v>
          </cell>
          <cell r="G2203">
            <v>6.6639999999999999E-5</v>
          </cell>
          <cell r="H2203">
            <v>6.6639999999999999E-5</v>
          </cell>
        </row>
        <row r="2204">
          <cell r="B2204" t="str">
            <v>QA2_C2</v>
          </cell>
          <cell r="C2204">
            <v>6.905E-7</v>
          </cell>
          <cell r="D2204">
            <v>6.905E-7</v>
          </cell>
          <cell r="E2204">
            <v>6.905E-7</v>
          </cell>
          <cell r="F2204">
            <v>6.905E-7</v>
          </cell>
          <cell r="G2204">
            <v>6.905E-7</v>
          </cell>
          <cell r="H2204">
            <v>6.905E-7</v>
          </cell>
        </row>
        <row r="2205">
          <cell r="B2205" t="str">
            <v>QA2_C3</v>
          </cell>
          <cell r="C2205">
            <v>-2.1849999999999998E-9</v>
          </cell>
          <cell r="D2205">
            <v>-2.1849999999999998E-9</v>
          </cell>
          <cell r="E2205">
            <v>-2.1849999999999998E-9</v>
          </cell>
          <cell r="F2205">
            <v>-2.1849999999999998E-9</v>
          </cell>
          <cell r="G2205">
            <v>-2.1849999999999998E-9</v>
          </cell>
          <cell r="H2205">
            <v>-2.1849999999999998E-9</v>
          </cell>
        </row>
        <row r="2206">
          <cell r="B2206" t="str">
            <v>QA2_C4</v>
          </cell>
          <cell r="C2206">
            <v>2.9700000000000001E-12</v>
          </cell>
          <cell r="D2206">
            <v>2.9700000000000001E-12</v>
          </cell>
          <cell r="E2206">
            <v>2.9700000000000001E-12</v>
          </cell>
          <cell r="F2206">
            <v>2.9700000000000001E-12</v>
          </cell>
          <cell r="G2206">
            <v>2.9700000000000001E-12</v>
          </cell>
          <cell r="H2206">
            <v>2.9700000000000001E-12</v>
          </cell>
        </row>
        <row r="2207">
          <cell r="B2207" t="str">
            <v>QA4_A0</v>
          </cell>
          <cell r="C2207">
            <v>294.60000000000002</v>
          </cell>
          <cell r="D2207">
            <v>294.60000000000002</v>
          </cell>
          <cell r="E2207">
            <v>294.60000000000002</v>
          </cell>
          <cell r="F2207">
            <v>294.60000000000002</v>
          </cell>
          <cell r="G2207">
            <v>294.60000000000002</v>
          </cell>
          <cell r="H2207">
            <v>294.60000000000002</v>
          </cell>
        </row>
        <row r="2208">
          <cell r="B2208" t="str">
            <v>QA4_A1</v>
          </cell>
          <cell r="C2208">
            <v>1.0136000000000001</v>
          </cell>
          <cell r="D2208">
            <v>1.0136000000000001</v>
          </cell>
          <cell r="E2208">
            <v>1.0136000000000001</v>
          </cell>
          <cell r="F2208">
            <v>1.0136000000000001</v>
          </cell>
          <cell r="G2208">
            <v>1.0136000000000001</v>
          </cell>
          <cell r="H2208">
            <v>1.0136000000000001</v>
          </cell>
        </row>
        <row r="2209">
          <cell r="B2209" t="str">
            <v>QA4_B0</v>
          </cell>
          <cell r="C2209">
            <v>1466.58</v>
          </cell>
          <cell r="D2209">
            <v>1466.58</v>
          </cell>
          <cell r="E2209">
            <v>1466.58</v>
          </cell>
          <cell r="F2209">
            <v>1466.58</v>
          </cell>
          <cell r="G2209">
            <v>1466.58</v>
          </cell>
          <cell r="H2209">
            <v>1466.58</v>
          </cell>
        </row>
        <row r="2210">
          <cell r="B2210" t="str">
            <v>QA4_B1</v>
          </cell>
          <cell r="C2210">
            <v>2.675411</v>
          </cell>
          <cell r="D2210">
            <v>2.675411</v>
          </cell>
          <cell r="E2210">
            <v>2.675411</v>
          </cell>
          <cell r="F2210">
            <v>2.675411</v>
          </cell>
          <cell r="G2210">
            <v>2.675411</v>
          </cell>
          <cell r="H2210">
            <v>2.675411</v>
          </cell>
        </row>
        <row r="2211">
          <cell r="B2211" t="str">
            <v>QA4_B2</v>
          </cell>
          <cell r="C2211">
            <v>-1.2229E-2</v>
          </cell>
          <cell r="D2211">
            <v>-1.2229E-2</v>
          </cell>
          <cell r="E2211">
            <v>-1.2229E-2</v>
          </cell>
          <cell r="F2211">
            <v>-1.2229E-2</v>
          </cell>
          <cell r="G2211">
            <v>-1.2229E-2</v>
          </cell>
          <cell r="H2211">
            <v>-1.2229E-2</v>
          </cell>
        </row>
        <row r="2212">
          <cell r="B2212" t="str">
            <v>QA4_B3</v>
          </cell>
          <cell r="C2212">
            <v>4.2620000000000002E-5</v>
          </cell>
          <cell r="D2212">
            <v>4.2620000000000002E-5</v>
          </cell>
          <cell r="E2212">
            <v>4.2620000000000002E-5</v>
          </cell>
          <cell r="F2212">
            <v>4.2620000000000002E-5</v>
          </cell>
          <cell r="G2212">
            <v>4.2620000000000002E-5</v>
          </cell>
          <cell r="H2212">
            <v>4.2620000000000002E-5</v>
          </cell>
        </row>
        <row r="2213">
          <cell r="B2213" t="str">
            <v>QA4_B4</v>
          </cell>
          <cell r="C2213">
            <v>2.4727000000000001E-6</v>
          </cell>
          <cell r="D2213">
            <v>2.4727000000000001E-6</v>
          </cell>
          <cell r="E2213">
            <v>2.4727000000000001E-6</v>
          </cell>
          <cell r="F2213">
            <v>2.4727000000000001E-6</v>
          </cell>
          <cell r="G2213">
            <v>2.4727000000000001E-6</v>
          </cell>
          <cell r="H2213">
            <v>2.4727000000000001E-6</v>
          </cell>
        </row>
        <row r="2214">
          <cell r="B2214" t="str">
            <v>QA4_C0</v>
          </cell>
          <cell r="C2214">
            <v>1.284376</v>
          </cell>
          <cell r="D2214">
            <v>1.284376</v>
          </cell>
          <cell r="E2214">
            <v>1.284376</v>
          </cell>
          <cell r="F2214">
            <v>1.284376</v>
          </cell>
          <cell r="G2214">
            <v>1.284376</v>
          </cell>
          <cell r="H2214">
            <v>1.284376</v>
          </cell>
        </row>
        <row r="2215">
          <cell r="B2215" t="str">
            <v>QA4_C1</v>
          </cell>
          <cell r="C2215">
            <v>4.7215000000000001E-5</v>
          </cell>
          <cell r="D2215">
            <v>4.7215000000000001E-5</v>
          </cell>
          <cell r="E2215">
            <v>4.7215000000000001E-5</v>
          </cell>
          <cell r="F2215">
            <v>4.7215000000000001E-5</v>
          </cell>
          <cell r="G2215">
            <v>4.7215000000000001E-5</v>
          </cell>
          <cell r="H2215">
            <v>4.7215000000000001E-5</v>
          </cell>
        </row>
        <row r="2216">
          <cell r="B2216" t="str">
            <v>QA4_C2</v>
          </cell>
          <cell r="C2216">
            <v>7.9187000000000001E-7</v>
          </cell>
          <cell r="D2216">
            <v>7.9187000000000001E-7</v>
          </cell>
          <cell r="E2216">
            <v>7.9187000000000001E-7</v>
          </cell>
          <cell r="F2216">
            <v>7.9187000000000001E-7</v>
          </cell>
          <cell r="G2216">
            <v>7.9187000000000001E-7</v>
          </cell>
          <cell r="H2216">
            <v>7.9187000000000001E-7</v>
          </cell>
        </row>
        <row r="2217">
          <cell r="B2217" t="str">
            <v>QA4_C3</v>
          </cell>
          <cell r="C2217">
            <v>-2.8684000000000001E-9</v>
          </cell>
          <cell r="D2217">
            <v>-2.8684000000000001E-9</v>
          </cell>
          <cell r="E2217">
            <v>-2.8684000000000001E-9</v>
          </cell>
          <cell r="F2217">
            <v>-2.8684000000000001E-9</v>
          </cell>
          <cell r="G2217">
            <v>-2.8684000000000001E-9</v>
          </cell>
          <cell r="H2217">
            <v>-2.8684000000000001E-9</v>
          </cell>
        </row>
        <row r="2218">
          <cell r="B2218" t="str">
            <v>QA4_C4</v>
          </cell>
          <cell r="C2218">
            <v>3.784E-12</v>
          </cell>
          <cell r="D2218">
            <v>3.784E-12</v>
          </cell>
          <cell r="E2218">
            <v>3.784E-12</v>
          </cell>
          <cell r="F2218">
            <v>3.784E-12</v>
          </cell>
          <cell r="G2218">
            <v>3.784E-12</v>
          </cell>
          <cell r="H2218">
            <v>3.784E-12</v>
          </cell>
        </row>
        <row r="2219">
          <cell r="B2219" t="str">
            <v>QA5_A0</v>
          </cell>
          <cell r="C2219">
            <v>294.37</v>
          </cell>
          <cell r="D2219">
            <v>294.37</v>
          </cell>
          <cell r="E2219">
            <v>294.37</v>
          </cell>
          <cell r="F2219">
            <v>294.37</v>
          </cell>
          <cell r="G2219">
            <v>294.37</v>
          </cell>
          <cell r="H2219">
            <v>294.37</v>
          </cell>
        </row>
        <row r="2220">
          <cell r="B2220" t="str">
            <v>QA5_A1</v>
          </cell>
          <cell r="C2220">
            <v>1.0087999999999999</v>
          </cell>
          <cell r="D2220">
            <v>1.0087999999999999</v>
          </cell>
          <cell r="E2220">
            <v>1.0087999999999999</v>
          </cell>
          <cell r="F2220">
            <v>1.0087999999999999</v>
          </cell>
          <cell r="G2220">
            <v>1.0087999999999999</v>
          </cell>
          <cell r="H2220">
            <v>1.0087999999999999</v>
          </cell>
        </row>
        <row r="2221">
          <cell r="B2221" t="str">
            <v>QA5_B0</v>
          </cell>
          <cell r="C2221">
            <v>344.72649999999999</v>
          </cell>
          <cell r="D2221">
            <v>344.72649999999999</v>
          </cell>
          <cell r="E2221">
            <v>344.72649999999999</v>
          </cell>
          <cell r="F2221">
            <v>344.72649999999999</v>
          </cell>
          <cell r="G2221">
            <v>344.72649999999999</v>
          </cell>
          <cell r="H2221">
            <v>344.72649999999999</v>
          </cell>
        </row>
        <row r="2222">
          <cell r="B2222" t="str">
            <v>QA5_B1</v>
          </cell>
          <cell r="C2222">
            <v>-8.4302530000000004</v>
          </cell>
          <cell r="D2222">
            <v>-8.4302530000000004</v>
          </cell>
          <cell r="E2222">
            <v>-8.4302530000000004</v>
          </cell>
          <cell r="F2222">
            <v>-8.4302530000000004</v>
          </cell>
          <cell r="G2222">
            <v>-8.4302530000000004</v>
          </cell>
          <cell r="H2222">
            <v>-8.4302530000000004</v>
          </cell>
        </row>
        <row r="2223">
          <cell r="B2223" t="str">
            <v>QA5_B2</v>
          </cell>
          <cell r="C2223">
            <v>1.035517E-2</v>
          </cell>
          <cell r="D2223">
            <v>1.035517E-2</v>
          </cell>
          <cell r="E2223">
            <v>1.035517E-2</v>
          </cell>
          <cell r="F2223">
            <v>1.035517E-2</v>
          </cell>
          <cell r="G2223">
            <v>1.035517E-2</v>
          </cell>
          <cell r="H2223">
            <v>1.035517E-2</v>
          </cell>
        </row>
        <row r="2224">
          <cell r="B2224" t="str">
            <v>QA5_B3</v>
          </cell>
          <cell r="C2224">
            <v>9.9781800000000001E-5</v>
          </cell>
          <cell r="D2224">
            <v>9.9781800000000001E-5</v>
          </cell>
          <cell r="E2224">
            <v>9.9781800000000001E-5</v>
          </cell>
          <cell r="F2224">
            <v>9.9781800000000001E-5</v>
          </cell>
          <cell r="G2224">
            <v>9.9781800000000001E-5</v>
          </cell>
          <cell r="H2224">
            <v>9.9781800000000001E-5</v>
          </cell>
        </row>
        <row r="2225">
          <cell r="B2225" t="str">
            <v>QA5_B4</v>
          </cell>
          <cell r="C2225">
            <v>-1.12503E-6</v>
          </cell>
          <cell r="D2225">
            <v>-1.12503E-6</v>
          </cell>
          <cell r="E2225">
            <v>-1.12503E-6</v>
          </cell>
          <cell r="F2225">
            <v>-1.12503E-6</v>
          </cell>
          <cell r="G2225">
            <v>-1.12503E-6</v>
          </cell>
          <cell r="H2225">
            <v>-1.12503E-6</v>
          </cell>
        </row>
        <row r="2226">
          <cell r="B2226" t="str">
            <v>QA5_C0</v>
          </cell>
          <cell r="C2226">
            <v>1.280948</v>
          </cell>
          <cell r="D2226">
            <v>1.280948</v>
          </cell>
          <cell r="E2226">
            <v>1.280948</v>
          </cell>
          <cell r="F2226">
            <v>1.280948</v>
          </cell>
          <cell r="G2226">
            <v>1.280948</v>
          </cell>
          <cell r="H2226">
            <v>1.280948</v>
          </cell>
        </row>
        <row r="2227">
          <cell r="B2227" t="str">
            <v>QA5_C1</v>
          </cell>
          <cell r="C2227">
            <v>7.1952200000000005E-5</v>
          </cell>
          <cell r="D2227">
            <v>7.1952200000000005E-5</v>
          </cell>
          <cell r="E2227">
            <v>7.1952200000000005E-5</v>
          </cell>
          <cell r="F2227">
            <v>7.1952200000000005E-5</v>
          </cell>
          <cell r="G2227">
            <v>7.1952200000000005E-5</v>
          </cell>
          <cell r="H2227">
            <v>7.1952200000000005E-5</v>
          </cell>
        </row>
        <row r="2228">
          <cell r="B2228" t="str">
            <v>QA5_C2</v>
          </cell>
          <cell r="C2228">
            <v>5.2671700000000002E-7</v>
          </cell>
          <cell r="D2228">
            <v>5.2671700000000002E-7</v>
          </cell>
          <cell r="E2228">
            <v>5.2671700000000002E-7</v>
          </cell>
          <cell r="F2228">
            <v>5.2671700000000002E-7</v>
          </cell>
          <cell r="G2228">
            <v>5.2671700000000002E-7</v>
          </cell>
          <cell r="H2228">
            <v>5.2671700000000002E-7</v>
          </cell>
        </row>
        <row r="2229">
          <cell r="B2229" t="str">
            <v>QA5_C3</v>
          </cell>
          <cell r="C2229">
            <v>-1.7347300000000001E-9</v>
          </cell>
          <cell r="D2229">
            <v>-1.7347300000000001E-9</v>
          </cell>
          <cell r="E2229">
            <v>-1.7347300000000001E-9</v>
          </cell>
          <cell r="F2229">
            <v>-1.7347300000000001E-9</v>
          </cell>
          <cell r="G2229">
            <v>-1.7347300000000001E-9</v>
          </cell>
          <cell r="H2229">
            <v>-1.7347300000000001E-9</v>
          </cell>
        </row>
        <row r="2230">
          <cell r="B2230" t="str">
            <v>QA5_C4</v>
          </cell>
          <cell r="C2230">
            <v>4.0456199999999999E-12</v>
          </cell>
          <cell r="D2230">
            <v>4.0456199999999999E-12</v>
          </cell>
          <cell r="E2230">
            <v>4.0456199999999999E-12</v>
          </cell>
          <cell r="F2230">
            <v>4.0456199999999999E-12</v>
          </cell>
          <cell r="G2230">
            <v>4.0456199999999999E-12</v>
          </cell>
          <cell r="H2230">
            <v>4.0456199999999999E-12</v>
          </cell>
        </row>
        <row r="2231">
          <cell r="B2231" t="str">
            <v>TDEW1</v>
          </cell>
          <cell r="C2231">
            <v>46.794921875</v>
          </cell>
          <cell r="D2231">
            <v>-15.21923828125</v>
          </cell>
          <cell r="E2231">
            <v>-15.966796875</v>
          </cell>
          <cell r="F2231">
            <v>-13.86083984375</v>
          </cell>
          <cell r="G2231">
            <v>-15.21923828125</v>
          </cell>
          <cell r="H2231">
            <v>-15.419921875</v>
          </cell>
        </row>
        <row r="2232">
          <cell r="B2232" t="str">
            <v>TDEW2</v>
          </cell>
          <cell r="C2232">
            <v>47.373046875</v>
          </cell>
          <cell r="D2232">
            <v>-13.8544921875</v>
          </cell>
          <cell r="E2232">
            <v>-14.7822265625</v>
          </cell>
          <cell r="F2232">
            <v>-12.82861328125</v>
          </cell>
          <cell r="G2232">
            <v>-13.8544921875</v>
          </cell>
          <cell r="H2232">
            <v>-14.63623046875</v>
          </cell>
        </row>
        <row r="2233">
          <cell r="B2233" t="str">
            <v>TDEW3</v>
          </cell>
          <cell r="C2233">
            <v>-16.3662109375</v>
          </cell>
          <cell r="D2233">
            <v>-45.37841796875</v>
          </cell>
          <cell r="E2233">
            <v>-45.47607421875</v>
          </cell>
          <cell r="F2233">
            <v>-44.12890625</v>
          </cell>
          <cell r="G2233">
            <v>-45.37841796875</v>
          </cell>
          <cell r="H2233">
            <v>-47.51611328125</v>
          </cell>
        </row>
        <row r="2234">
          <cell r="B2234" t="str">
            <v>TDEW_AVG</v>
          </cell>
          <cell r="C2234">
            <v>47.083984375</v>
          </cell>
          <cell r="D2234">
            <v>-14.53686523438</v>
          </cell>
          <cell r="E2234">
            <v>-15.37451171875</v>
          </cell>
          <cell r="F2234">
            <v>-13.3447265625</v>
          </cell>
          <cell r="G2234">
            <v>-14.53686523438</v>
          </cell>
          <cell r="H2234">
            <v>-15.02807617188</v>
          </cell>
        </row>
        <row r="2235">
          <cell r="B2235" t="str">
            <v>TUN_BENDA</v>
          </cell>
          <cell r="C2235">
            <v>-0.11920081155539999</v>
          </cell>
          <cell r="D2235">
            <v>-0.1191953416729</v>
          </cell>
          <cell r="E2235">
            <v>-0.1191969045821</v>
          </cell>
          <cell r="F2235">
            <v>-0.1191963575717</v>
          </cell>
          <cell r="G2235">
            <v>-0.1191953416729</v>
          </cell>
          <cell r="H2235">
            <v>-0.1191771026734</v>
          </cell>
        </row>
        <row r="2236">
          <cell r="B2236" t="str">
            <v>TUN_BENDB</v>
          </cell>
          <cell r="C2236">
            <v>-6.5198364257270006E-2</v>
          </cell>
          <cell r="D2236">
            <v>-6.520836373319E-2</v>
          </cell>
          <cell r="E2236">
            <v>-6.5205506786889994E-2</v>
          </cell>
          <cell r="F2236">
            <v>-6.5206506722360003E-2</v>
          </cell>
          <cell r="G2236">
            <v>-6.520836373319E-2</v>
          </cell>
          <cell r="H2236">
            <v>-6.5241692004889995E-2</v>
          </cell>
        </row>
        <row r="2237">
          <cell r="B2237" t="str">
            <v>BAL1_DIST1</v>
          </cell>
          <cell r="C2237">
            <v>4.5</v>
          </cell>
          <cell r="D2237">
            <v>4.5</v>
          </cell>
          <cell r="E2237">
            <v>4.5</v>
          </cell>
          <cell r="F2237">
            <v>4.5</v>
          </cell>
          <cell r="G2237">
            <v>4.5</v>
          </cell>
          <cell r="H2237">
            <v>4.5</v>
          </cell>
        </row>
        <row r="2238">
          <cell r="B2238" t="str">
            <v>BAL1_DIST2</v>
          </cell>
          <cell r="C2238">
            <v>4.5</v>
          </cell>
          <cell r="D2238">
            <v>4.5</v>
          </cell>
          <cell r="E2238">
            <v>4.5</v>
          </cell>
          <cell r="F2238">
            <v>4.5</v>
          </cell>
          <cell r="G2238">
            <v>4.5</v>
          </cell>
          <cell r="H2238">
            <v>4.5</v>
          </cell>
        </row>
        <row r="2239">
          <cell r="B2239" t="str">
            <v>BAL1_DIST3</v>
          </cell>
          <cell r="C2239">
            <v>3.5</v>
          </cell>
          <cell r="D2239">
            <v>3.5</v>
          </cell>
          <cell r="E2239">
            <v>3.5</v>
          </cell>
          <cell r="F2239">
            <v>3.5</v>
          </cell>
          <cell r="G2239">
            <v>3.5</v>
          </cell>
          <cell r="H2239">
            <v>3.5</v>
          </cell>
        </row>
        <row r="2240">
          <cell r="B2240" t="str">
            <v>BAL1_DIST4</v>
          </cell>
          <cell r="C2240">
            <v>3.5</v>
          </cell>
          <cell r="D2240">
            <v>3.5</v>
          </cell>
          <cell r="E2240">
            <v>3.5</v>
          </cell>
          <cell r="F2240">
            <v>3.5</v>
          </cell>
          <cell r="G2240">
            <v>3.5</v>
          </cell>
          <cell r="H2240">
            <v>3.5</v>
          </cell>
        </row>
        <row r="2241">
          <cell r="B2241" t="str">
            <v>QA1_K1</v>
          </cell>
          <cell r="C2241">
            <v>1</v>
          </cell>
          <cell r="D2241">
            <v>1</v>
          </cell>
          <cell r="E2241">
            <v>1</v>
          </cell>
          <cell r="F2241">
            <v>1</v>
          </cell>
          <cell r="G2241">
            <v>1</v>
          </cell>
          <cell r="H2241">
            <v>1</v>
          </cell>
        </row>
        <row r="2242">
          <cell r="B2242" t="str">
            <v>QA1_K2</v>
          </cell>
          <cell r="C2242">
            <v>1000</v>
          </cell>
          <cell r="D2242">
            <v>1000</v>
          </cell>
          <cell r="E2242">
            <v>1000</v>
          </cell>
          <cell r="F2242">
            <v>1000</v>
          </cell>
          <cell r="G2242">
            <v>1000</v>
          </cell>
          <cell r="H2242">
            <v>1000</v>
          </cell>
        </row>
        <row r="2243">
          <cell r="B2243" t="str">
            <v>QA1_K3</v>
          </cell>
          <cell r="C2243">
            <v>293</v>
          </cell>
          <cell r="D2243">
            <v>293</v>
          </cell>
          <cell r="E2243">
            <v>293</v>
          </cell>
          <cell r="F2243">
            <v>293</v>
          </cell>
          <cell r="G2243">
            <v>293</v>
          </cell>
          <cell r="H2243">
            <v>293</v>
          </cell>
        </row>
        <row r="2244">
          <cell r="B2244" t="str">
            <v>QA1_K4</v>
          </cell>
          <cell r="C2244">
            <v>1.28844</v>
          </cell>
          <cell r="D2244">
            <v>1.28844</v>
          </cell>
          <cell r="E2244">
            <v>1.28844</v>
          </cell>
          <cell r="F2244">
            <v>1.28844</v>
          </cell>
          <cell r="G2244">
            <v>1.28844</v>
          </cell>
          <cell r="H2244">
            <v>1.28844</v>
          </cell>
        </row>
        <row r="2245">
          <cell r="B2245" t="str">
            <v>QA1_K5</v>
          </cell>
          <cell r="C2245">
            <v>4.7872360000000003E-5</v>
          </cell>
          <cell r="D2245">
            <v>4.7872360000000003E-5</v>
          </cell>
          <cell r="E2245">
            <v>4.7872360000000003E-5</v>
          </cell>
          <cell r="F2245">
            <v>4.7872360000000003E-5</v>
          </cell>
          <cell r="G2245">
            <v>4.7872360000000003E-5</v>
          </cell>
          <cell r="H2245">
            <v>4.7872360000000003E-5</v>
          </cell>
        </row>
        <row r="2246">
          <cell r="B2246" t="str">
            <v>QA1_K6</v>
          </cell>
          <cell r="C2246">
            <v>7.6969829999999999E-7</v>
          </cell>
          <cell r="D2246">
            <v>7.6969829999999999E-7</v>
          </cell>
          <cell r="E2246">
            <v>7.6969829999999999E-7</v>
          </cell>
          <cell r="F2246">
            <v>7.6969829999999999E-7</v>
          </cell>
          <cell r="G2246">
            <v>7.6969829999999999E-7</v>
          </cell>
          <cell r="H2246">
            <v>7.6969829999999999E-7</v>
          </cell>
        </row>
        <row r="2247">
          <cell r="B2247" t="str">
            <v>QA1_K7</v>
          </cell>
          <cell r="C2247">
            <v>-2.899345E-9</v>
          </cell>
          <cell r="D2247">
            <v>-2.899345E-9</v>
          </cell>
          <cell r="E2247">
            <v>-2.899345E-9</v>
          </cell>
          <cell r="F2247">
            <v>-2.899345E-9</v>
          </cell>
          <cell r="G2247">
            <v>-2.899345E-9</v>
          </cell>
          <cell r="H2247">
            <v>-2.899345E-9</v>
          </cell>
        </row>
        <row r="2248">
          <cell r="B2248" t="str">
            <v>QA1_K8</v>
          </cell>
          <cell r="C2248">
            <v>5.868128E-12</v>
          </cell>
          <cell r="D2248">
            <v>5.868128E-12</v>
          </cell>
          <cell r="E2248">
            <v>5.868128E-12</v>
          </cell>
          <cell r="F2248">
            <v>5.868128E-12</v>
          </cell>
          <cell r="G2248">
            <v>5.868128E-12</v>
          </cell>
          <cell r="H2248">
            <v>5.868128E-12</v>
          </cell>
        </row>
        <row r="2249">
          <cell r="B2249" t="str">
            <v>QA1_K9</v>
          </cell>
          <cell r="C2249">
            <v>-2.6619689999999999E-4</v>
          </cell>
          <cell r="D2249">
            <v>-2.6619689999999999E-4</v>
          </cell>
          <cell r="E2249">
            <v>-2.6619689999999999E-4</v>
          </cell>
          <cell r="F2249">
            <v>-2.6619689999999999E-4</v>
          </cell>
          <cell r="G2249">
            <v>-2.6619689999999999E-4</v>
          </cell>
          <cell r="H2249">
            <v>-2.6619689999999999E-4</v>
          </cell>
        </row>
        <row r="2250">
          <cell r="B2250" t="str">
            <v>QA1_K10</v>
          </cell>
          <cell r="C2250">
            <v>-9.7826050000000009E-7</v>
          </cell>
          <cell r="D2250">
            <v>-9.7826050000000009E-7</v>
          </cell>
          <cell r="E2250">
            <v>-9.7826050000000009E-7</v>
          </cell>
          <cell r="F2250">
            <v>-9.7826050000000009E-7</v>
          </cell>
          <cell r="G2250">
            <v>-9.7826050000000009E-7</v>
          </cell>
          <cell r="H2250">
            <v>-9.7826050000000009E-7</v>
          </cell>
        </row>
        <row r="2251">
          <cell r="B2251" t="str">
            <v>QA1_K11</v>
          </cell>
          <cell r="C2251">
            <v>3.4004220000000002E-8</v>
          </cell>
          <cell r="D2251">
            <v>3.4004220000000002E-8</v>
          </cell>
          <cell r="E2251">
            <v>3.4004220000000002E-8</v>
          </cell>
          <cell r="F2251">
            <v>3.4004220000000002E-8</v>
          </cell>
          <cell r="G2251">
            <v>3.4004220000000002E-8</v>
          </cell>
          <cell r="H2251">
            <v>3.4004220000000002E-8</v>
          </cell>
        </row>
        <row r="2252">
          <cell r="B2252" t="str">
            <v>QA1_K12</v>
          </cell>
          <cell r="C2252">
            <v>2.3433400000000002E-11</v>
          </cell>
          <cell r="D2252">
            <v>2.3433400000000002E-11</v>
          </cell>
          <cell r="E2252">
            <v>2.3433400000000002E-11</v>
          </cell>
          <cell r="F2252">
            <v>2.3433400000000002E-11</v>
          </cell>
          <cell r="G2252">
            <v>2.3433400000000002E-11</v>
          </cell>
          <cell r="H2252">
            <v>2.3433400000000002E-11</v>
          </cell>
        </row>
        <row r="2253">
          <cell r="B2253" t="str">
            <v>QA1_K13</v>
          </cell>
          <cell r="C2253">
            <v>-1.1159080000000001E-12</v>
          </cell>
          <cell r="D2253">
            <v>-1.1159080000000001E-12</v>
          </cell>
          <cell r="E2253">
            <v>-1.1159080000000001E-12</v>
          </cell>
          <cell r="F2253">
            <v>-1.1159080000000001E-12</v>
          </cell>
          <cell r="G2253">
            <v>-1.1159080000000001E-12</v>
          </cell>
          <cell r="H2253">
            <v>-1.1159080000000001E-12</v>
          </cell>
        </row>
        <row r="2254">
          <cell r="B2254" t="str">
            <v>QA1_K14</v>
          </cell>
          <cell r="C2254">
            <v>999.20228799999995</v>
          </cell>
          <cell r="D2254">
            <v>999.20228799999995</v>
          </cell>
          <cell r="E2254">
            <v>999.20228799999995</v>
          </cell>
          <cell r="F2254">
            <v>999.20228799999995</v>
          </cell>
          <cell r="G2254">
            <v>999.20228799999995</v>
          </cell>
          <cell r="H2254">
            <v>999.20228799999995</v>
          </cell>
        </row>
        <row r="2255">
          <cell r="B2255" t="str">
            <v>QA2_K1</v>
          </cell>
          <cell r="C2255">
            <v>1</v>
          </cell>
          <cell r="D2255">
            <v>1</v>
          </cell>
          <cell r="E2255">
            <v>1</v>
          </cell>
          <cell r="F2255">
            <v>1</v>
          </cell>
          <cell r="G2255">
            <v>1</v>
          </cell>
          <cell r="H2255">
            <v>1</v>
          </cell>
        </row>
        <row r="2256">
          <cell r="B2256" t="str">
            <v>QA2_K2</v>
          </cell>
          <cell r="C2256">
            <v>1000</v>
          </cell>
          <cell r="D2256">
            <v>1000</v>
          </cell>
          <cell r="E2256">
            <v>1000</v>
          </cell>
          <cell r="F2256">
            <v>1000</v>
          </cell>
          <cell r="G2256">
            <v>1000</v>
          </cell>
          <cell r="H2256">
            <v>1000</v>
          </cell>
        </row>
        <row r="2257">
          <cell r="B2257" t="str">
            <v>QA2_K3</v>
          </cell>
          <cell r="C2257">
            <v>293</v>
          </cell>
          <cell r="D2257">
            <v>293</v>
          </cell>
          <cell r="E2257">
            <v>293</v>
          </cell>
          <cell r="F2257">
            <v>293</v>
          </cell>
          <cell r="G2257">
            <v>293</v>
          </cell>
          <cell r="H2257">
            <v>293</v>
          </cell>
        </row>
        <row r="2258">
          <cell r="B2258" t="str">
            <v>QA2_K4</v>
          </cell>
          <cell r="C2258">
            <v>1.2889029999999999</v>
          </cell>
          <cell r="D2258">
            <v>1.2889029999999999</v>
          </cell>
          <cell r="E2258">
            <v>1.2889029999999999</v>
          </cell>
          <cell r="F2258">
            <v>1.2889029999999999</v>
          </cell>
          <cell r="G2258">
            <v>1.2889029999999999</v>
          </cell>
          <cell r="H2258">
            <v>1.2889029999999999</v>
          </cell>
        </row>
        <row r="2259">
          <cell r="B2259" t="str">
            <v>QA2_K5</v>
          </cell>
          <cell r="C2259">
            <v>6.6639999999999999E-5</v>
          </cell>
          <cell r="D2259">
            <v>6.6639999999999999E-5</v>
          </cell>
          <cell r="E2259">
            <v>6.6639999999999999E-5</v>
          </cell>
          <cell r="F2259">
            <v>6.6639999999999999E-5</v>
          </cell>
          <cell r="G2259">
            <v>6.6639999999999999E-5</v>
          </cell>
          <cell r="H2259">
            <v>6.6639999999999999E-5</v>
          </cell>
        </row>
        <row r="2260">
          <cell r="B2260" t="str">
            <v>QA2_K6</v>
          </cell>
          <cell r="C2260">
            <v>6.905E-7</v>
          </cell>
          <cell r="D2260">
            <v>6.905E-7</v>
          </cell>
          <cell r="E2260">
            <v>6.905E-7</v>
          </cell>
          <cell r="F2260">
            <v>6.905E-7</v>
          </cell>
          <cell r="G2260">
            <v>6.905E-7</v>
          </cell>
          <cell r="H2260">
            <v>6.905E-7</v>
          </cell>
        </row>
        <row r="2261">
          <cell r="B2261" t="str">
            <v>QA2_K7</v>
          </cell>
          <cell r="C2261">
            <v>-2.1849999999999998E-9</v>
          </cell>
          <cell r="D2261">
            <v>-2.1849999999999998E-9</v>
          </cell>
          <cell r="E2261">
            <v>-2.1849999999999998E-9</v>
          </cell>
          <cell r="F2261">
            <v>-2.1849999999999998E-9</v>
          </cell>
          <cell r="G2261">
            <v>-2.1849999999999998E-9</v>
          </cell>
          <cell r="H2261">
            <v>-2.1849999999999998E-9</v>
          </cell>
        </row>
        <row r="2262">
          <cell r="B2262" t="str">
            <v>QA2_K8</v>
          </cell>
          <cell r="C2262">
            <v>2.9700000000000001E-12</v>
          </cell>
          <cell r="D2262">
            <v>2.9700000000000001E-12</v>
          </cell>
          <cell r="E2262">
            <v>2.9700000000000001E-12</v>
          </cell>
          <cell r="F2262">
            <v>2.9700000000000001E-12</v>
          </cell>
          <cell r="G2262">
            <v>2.9700000000000001E-12</v>
          </cell>
          <cell r="H2262">
            <v>2.9700000000000001E-12</v>
          </cell>
        </row>
        <row r="2263">
          <cell r="B2263" t="str">
            <v>QA2_K9</v>
          </cell>
          <cell r="C2263">
            <v>6.5600000000000001E-4</v>
          </cell>
          <cell r="D2263">
            <v>6.5600000000000001E-4</v>
          </cell>
          <cell r="E2263">
            <v>6.5600000000000001E-4</v>
          </cell>
          <cell r="F2263">
            <v>6.5600000000000001E-4</v>
          </cell>
          <cell r="G2263">
            <v>6.5600000000000001E-4</v>
          </cell>
          <cell r="H2263">
            <v>6.5600000000000001E-4</v>
          </cell>
        </row>
        <row r="2264">
          <cell r="B2264" t="str">
            <v>QA2_K10</v>
          </cell>
          <cell r="C2264">
            <v>-6.1500000000000004E-6</v>
          </cell>
          <cell r="D2264">
            <v>-6.1500000000000004E-6</v>
          </cell>
          <cell r="E2264">
            <v>-6.1500000000000004E-6</v>
          </cell>
          <cell r="F2264">
            <v>-6.1500000000000004E-6</v>
          </cell>
          <cell r="G2264">
            <v>-6.1500000000000004E-6</v>
          </cell>
          <cell r="H2264">
            <v>-6.1500000000000004E-6</v>
          </cell>
        </row>
        <row r="2265">
          <cell r="B2265" t="str">
            <v>QA2_K11</v>
          </cell>
          <cell r="C2265">
            <v>5.3000000000000003E-9</v>
          </cell>
          <cell r="D2265">
            <v>5.3000000000000003E-9</v>
          </cell>
          <cell r="E2265">
            <v>5.3000000000000003E-9</v>
          </cell>
          <cell r="F2265">
            <v>5.3000000000000003E-9</v>
          </cell>
          <cell r="G2265">
            <v>5.3000000000000003E-9</v>
          </cell>
          <cell r="H2265">
            <v>5.3000000000000003E-9</v>
          </cell>
        </row>
        <row r="2266">
          <cell r="B2266" t="str">
            <v>QA2_K12</v>
          </cell>
          <cell r="C2266">
            <v>-1.9999999999999999E-11</v>
          </cell>
          <cell r="D2266">
            <v>-1.9999999999999999E-11</v>
          </cell>
          <cell r="E2266">
            <v>-1.9999999999999999E-11</v>
          </cell>
          <cell r="F2266">
            <v>-1.9999999999999999E-11</v>
          </cell>
          <cell r="G2266">
            <v>-1.9999999999999999E-11</v>
          </cell>
          <cell r="H2266">
            <v>-1.9999999999999999E-11</v>
          </cell>
        </row>
        <row r="2267">
          <cell r="B2267" t="str">
            <v>QA2_K13</v>
          </cell>
          <cell r="C2267">
            <v>3.8E-13</v>
          </cell>
          <cell r="D2267">
            <v>3.8E-13</v>
          </cell>
          <cell r="E2267">
            <v>3.8E-13</v>
          </cell>
          <cell r="F2267">
            <v>3.8E-13</v>
          </cell>
          <cell r="G2267">
            <v>3.8E-13</v>
          </cell>
          <cell r="H2267">
            <v>3.8E-13</v>
          </cell>
        </row>
        <row r="2268">
          <cell r="B2268" t="str">
            <v>QA2_K14</v>
          </cell>
          <cell r="C2268">
            <v>999.20228799999995</v>
          </cell>
          <cell r="D2268">
            <v>999.20228799999995</v>
          </cell>
          <cell r="E2268">
            <v>999.20228799999995</v>
          </cell>
          <cell r="F2268">
            <v>999.20228799999995</v>
          </cell>
          <cell r="G2268">
            <v>999.20228799999995</v>
          </cell>
          <cell r="H2268">
            <v>999.20228799999995</v>
          </cell>
        </row>
        <row r="2269">
          <cell r="B2269" t="str">
            <v>QA3_K1</v>
          </cell>
          <cell r="C2269">
            <v>1</v>
          </cell>
          <cell r="D2269">
            <v>1</v>
          </cell>
          <cell r="E2269">
            <v>1</v>
          </cell>
          <cell r="F2269">
            <v>1</v>
          </cell>
          <cell r="G2269">
            <v>1</v>
          </cell>
          <cell r="H2269">
            <v>1</v>
          </cell>
        </row>
        <row r="2270">
          <cell r="B2270" t="str">
            <v>QA3_K2</v>
          </cell>
          <cell r="C2270">
            <v>1000</v>
          </cell>
          <cell r="D2270">
            <v>1000</v>
          </cell>
          <cell r="E2270">
            <v>1000</v>
          </cell>
          <cell r="F2270">
            <v>1000</v>
          </cell>
          <cell r="G2270">
            <v>1000</v>
          </cell>
          <cell r="H2270">
            <v>1000</v>
          </cell>
        </row>
        <row r="2271">
          <cell r="B2271" t="str">
            <v>QA3_K3</v>
          </cell>
          <cell r="C2271">
            <v>293</v>
          </cell>
          <cell r="D2271">
            <v>293</v>
          </cell>
          <cell r="E2271">
            <v>293</v>
          </cell>
          <cell r="F2271">
            <v>293</v>
          </cell>
          <cell r="G2271">
            <v>293</v>
          </cell>
          <cell r="H2271">
            <v>293</v>
          </cell>
        </row>
        <row r="2272">
          <cell r="B2272" t="str">
            <v>QA3_K4</v>
          </cell>
          <cell r="C2272">
            <v>1.290832</v>
          </cell>
          <cell r="D2272">
            <v>1.290832</v>
          </cell>
          <cell r="E2272">
            <v>1.290832</v>
          </cell>
          <cell r="F2272">
            <v>1.290832</v>
          </cell>
          <cell r="G2272">
            <v>1.290832</v>
          </cell>
          <cell r="H2272">
            <v>1.290832</v>
          </cell>
        </row>
        <row r="2273">
          <cell r="B2273" t="str">
            <v>QA3_K5</v>
          </cell>
          <cell r="C2273">
            <v>6.725976E-5</v>
          </cell>
          <cell r="D2273">
            <v>6.725976E-5</v>
          </cell>
          <cell r="E2273">
            <v>6.725976E-5</v>
          </cell>
          <cell r="F2273">
            <v>6.725976E-5</v>
          </cell>
          <cell r="G2273">
            <v>6.725976E-5</v>
          </cell>
          <cell r="H2273">
            <v>6.725976E-5</v>
          </cell>
        </row>
        <row r="2274">
          <cell r="B2274" t="str">
            <v>QA3_K6</v>
          </cell>
          <cell r="C2274">
            <v>5.7552180000000003E-7</v>
          </cell>
          <cell r="D2274">
            <v>5.7552180000000003E-7</v>
          </cell>
          <cell r="E2274">
            <v>5.7552180000000003E-7</v>
          </cell>
          <cell r="F2274">
            <v>5.7552180000000003E-7</v>
          </cell>
          <cell r="G2274">
            <v>5.7552180000000003E-7</v>
          </cell>
          <cell r="H2274">
            <v>5.7552180000000003E-7</v>
          </cell>
        </row>
        <row r="2275">
          <cell r="B2275" t="str">
            <v>QA3_K7</v>
          </cell>
          <cell r="C2275">
            <v>-1.8719820000000002E-9</v>
          </cell>
          <cell r="D2275">
            <v>-1.8719820000000002E-9</v>
          </cell>
          <cell r="E2275">
            <v>-1.8719820000000002E-9</v>
          </cell>
          <cell r="F2275">
            <v>-1.8719820000000002E-9</v>
          </cell>
          <cell r="G2275">
            <v>-1.8719820000000002E-9</v>
          </cell>
          <cell r="H2275">
            <v>-1.8719820000000002E-9</v>
          </cell>
        </row>
        <row r="2276">
          <cell r="B2276" t="str">
            <v>QA3_K8</v>
          </cell>
          <cell r="C2276">
            <v>4.5665499999999998E-12</v>
          </cell>
          <cell r="D2276">
            <v>4.5665499999999998E-12</v>
          </cell>
          <cell r="E2276">
            <v>4.5665499999999998E-12</v>
          </cell>
          <cell r="F2276">
            <v>4.5665499999999998E-12</v>
          </cell>
          <cell r="G2276">
            <v>4.5665499999999998E-12</v>
          </cell>
          <cell r="H2276">
            <v>4.5665499999999998E-12</v>
          </cell>
        </row>
        <row r="2277">
          <cell r="B2277" t="str">
            <v>QA3_K9</v>
          </cell>
          <cell r="C2277">
            <v>4.9048570000000005E-4</v>
          </cell>
          <cell r="D2277">
            <v>4.9048570000000005E-4</v>
          </cell>
          <cell r="E2277">
            <v>4.9048570000000005E-4</v>
          </cell>
          <cell r="F2277">
            <v>4.9048570000000005E-4</v>
          </cell>
          <cell r="G2277">
            <v>4.9048570000000005E-4</v>
          </cell>
          <cell r="H2277">
            <v>4.9048570000000005E-4</v>
          </cell>
        </row>
        <row r="2278">
          <cell r="B2278" t="str">
            <v>QA3_K10</v>
          </cell>
          <cell r="C2278">
            <v>-3.4157359999999999E-6</v>
          </cell>
          <cell r="D2278">
            <v>-3.4157359999999999E-6</v>
          </cell>
          <cell r="E2278">
            <v>-3.4157359999999999E-6</v>
          </cell>
          <cell r="F2278">
            <v>-3.4157359999999999E-6</v>
          </cell>
          <cell r="G2278">
            <v>-3.4157359999999999E-6</v>
          </cell>
          <cell r="H2278">
            <v>-3.4157359999999999E-6</v>
          </cell>
        </row>
        <row r="2279">
          <cell r="B2279" t="str">
            <v>QA3_K11</v>
          </cell>
          <cell r="C2279">
            <v>1.459792E-8</v>
          </cell>
          <cell r="D2279">
            <v>1.459792E-8</v>
          </cell>
          <cell r="E2279">
            <v>1.459792E-8</v>
          </cell>
          <cell r="F2279">
            <v>1.459792E-8</v>
          </cell>
          <cell r="G2279">
            <v>1.459792E-8</v>
          </cell>
          <cell r="H2279">
            <v>1.459792E-8</v>
          </cell>
        </row>
        <row r="2280">
          <cell r="B2280" t="str">
            <v>QA3_K12</v>
          </cell>
          <cell r="C2280">
            <v>4.8449219999999999E-12</v>
          </cell>
          <cell r="D2280">
            <v>4.8449219999999999E-12</v>
          </cell>
          <cell r="E2280">
            <v>4.8449219999999999E-12</v>
          </cell>
          <cell r="F2280">
            <v>4.8449219999999999E-12</v>
          </cell>
          <cell r="G2280">
            <v>4.8449219999999999E-12</v>
          </cell>
          <cell r="H2280">
            <v>4.8449219999999999E-12</v>
          </cell>
        </row>
        <row r="2281">
          <cell r="B2281" t="str">
            <v>QA3_K13</v>
          </cell>
          <cell r="C2281">
            <v>4.6667749999999996E-13</v>
          </cell>
          <cell r="D2281">
            <v>4.6667749999999996E-13</v>
          </cell>
          <cell r="E2281">
            <v>4.6667749999999996E-13</v>
          </cell>
          <cell r="F2281">
            <v>4.6667749999999996E-13</v>
          </cell>
          <cell r="G2281">
            <v>4.6667749999999996E-13</v>
          </cell>
          <cell r="H2281">
            <v>4.6667749999999996E-13</v>
          </cell>
        </row>
        <row r="2282">
          <cell r="B2282" t="str">
            <v>QA3_K14</v>
          </cell>
          <cell r="C2282">
            <v>999.20228799999995</v>
          </cell>
          <cell r="D2282">
            <v>999.20228799999995</v>
          </cell>
          <cell r="E2282">
            <v>999.20228799999995</v>
          </cell>
          <cell r="F2282">
            <v>999.20228799999995</v>
          </cell>
          <cell r="G2282">
            <v>999.20228799999995</v>
          </cell>
          <cell r="H2282">
            <v>999.20228799999995</v>
          </cell>
        </row>
        <row r="2283">
          <cell r="B2283" t="str">
            <v>QA4_K1</v>
          </cell>
          <cell r="C2283">
            <v>1</v>
          </cell>
          <cell r="D2283">
            <v>1</v>
          </cell>
          <cell r="E2283">
            <v>1</v>
          </cell>
          <cell r="F2283">
            <v>1</v>
          </cell>
          <cell r="G2283">
            <v>1</v>
          </cell>
          <cell r="H2283">
            <v>1</v>
          </cell>
        </row>
        <row r="2284">
          <cell r="B2284" t="str">
            <v>QA4_K2</v>
          </cell>
          <cell r="C2284">
            <v>1000</v>
          </cell>
          <cell r="D2284">
            <v>1000</v>
          </cell>
          <cell r="E2284">
            <v>1000</v>
          </cell>
          <cell r="F2284">
            <v>1000</v>
          </cell>
          <cell r="G2284">
            <v>1000</v>
          </cell>
          <cell r="H2284">
            <v>1000</v>
          </cell>
        </row>
        <row r="2285">
          <cell r="B2285" t="str">
            <v>QA4_K3</v>
          </cell>
          <cell r="C2285">
            <v>293</v>
          </cell>
          <cell r="D2285">
            <v>293</v>
          </cell>
          <cell r="E2285">
            <v>293</v>
          </cell>
          <cell r="F2285">
            <v>293</v>
          </cell>
          <cell r="G2285">
            <v>293</v>
          </cell>
          <cell r="H2285">
            <v>293</v>
          </cell>
        </row>
        <row r="2286">
          <cell r="B2286" t="str">
            <v>QA4_K4</v>
          </cell>
          <cell r="C2286">
            <v>1.284376</v>
          </cell>
          <cell r="D2286">
            <v>1.284376</v>
          </cell>
          <cell r="E2286">
            <v>1.284376</v>
          </cell>
          <cell r="F2286">
            <v>1.284376</v>
          </cell>
          <cell r="G2286">
            <v>1.284376</v>
          </cell>
          <cell r="H2286">
            <v>1.284376</v>
          </cell>
        </row>
        <row r="2287">
          <cell r="B2287" t="str">
            <v>QA4_K5</v>
          </cell>
          <cell r="C2287">
            <v>4.7214730000000003E-5</v>
          </cell>
          <cell r="D2287">
            <v>4.7214730000000003E-5</v>
          </cell>
          <cell r="E2287">
            <v>4.7214730000000003E-5</v>
          </cell>
          <cell r="F2287">
            <v>4.7214730000000003E-5</v>
          </cell>
          <cell r="G2287">
            <v>4.7214730000000003E-5</v>
          </cell>
          <cell r="H2287">
            <v>4.7214730000000003E-5</v>
          </cell>
        </row>
        <row r="2288">
          <cell r="B2288" t="str">
            <v>QA4_K6</v>
          </cell>
          <cell r="C2288">
            <v>7.918674E-7</v>
          </cell>
          <cell r="D2288">
            <v>7.918674E-7</v>
          </cell>
          <cell r="E2288">
            <v>7.918674E-7</v>
          </cell>
          <cell r="F2288">
            <v>7.918674E-7</v>
          </cell>
          <cell r="G2288">
            <v>7.918674E-7</v>
          </cell>
          <cell r="H2288">
            <v>7.918674E-7</v>
          </cell>
        </row>
        <row r="2289">
          <cell r="B2289" t="str">
            <v>QA4_K7</v>
          </cell>
          <cell r="C2289">
            <v>-2.8683719999999999E-9</v>
          </cell>
          <cell r="D2289">
            <v>-2.8683719999999999E-9</v>
          </cell>
          <cell r="E2289">
            <v>-2.8683719999999999E-9</v>
          </cell>
          <cell r="F2289">
            <v>-2.8683719999999999E-9</v>
          </cell>
          <cell r="G2289">
            <v>-2.8683719999999999E-9</v>
          </cell>
          <cell r="H2289">
            <v>-2.8683719999999999E-9</v>
          </cell>
        </row>
        <row r="2290">
          <cell r="B2290" t="str">
            <v>QA4_K8</v>
          </cell>
          <cell r="C2290">
            <v>3.7839780000000003E-12</v>
          </cell>
          <cell r="D2290">
            <v>3.7839780000000003E-12</v>
          </cell>
          <cell r="E2290">
            <v>3.7839780000000003E-12</v>
          </cell>
          <cell r="F2290">
            <v>3.7839780000000003E-12</v>
          </cell>
          <cell r="G2290">
            <v>3.7839780000000003E-12</v>
          </cell>
          <cell r="H2290">
            <v>3.7839780000000003E-12</v>
          </cell>
        </row>
        <row r="2291">
          <cell r="B2291" t="str">
            <v>QA4_K9</v>
          </cell>
          <cell r="C2291">
            <v>1.4665800000000001E-3</v>
          </cell>
          <cell r="D2291">
            <v>1.4665800000000001E-3</v>
          </cell>
          <cell r="E2291">
            <v>1.4665800000000001E-3</v>
          </cell>
          <cell r="F2291">
            <v>1.4665800000000001E-3</v>
          </cell>
          <cell r="G2291">
            <v>1.4665800000000001E-3</v>
          </cell>
          <cell r="H2291">
            <v>1.4665800000000001E-3</v>
          </cell>
        </row>
        <row r="2292">
          <cell r="B2292" t="str">
            <v>QA4_K10</v>
          </cell>
          <cell r="C2292">
            <v>2.6754109999999999E-6</v>
          </cell>
          <cell r="D2292">
            <v>2.6754109999999999E-6</v>
          </cell>
          <cell r="E2292">
            <v>2.6754109999999999E-6</v>
          </cell>
          <cell r="F2292">
            <v>2.6754109999999999E-6</v>
          </cell>
          <cell r="G2292">
            <v>2.6754109999999999E-6</v>
          </cell>
          <cell r="H2292">
            <v>2.6754109999999999E-6</v>
          </cell>
        </row>
        <row r="2293">
          <cell r="B2293" t="str">
            <v>QA4_K11</v>
          </cell>
          <cell r="C2293">
            <v>-1.2229350000000001E-8</v>
          </cell>
          <cell r="D2293">
            <v>-1.2229350000000001E-8</v>
          </cell>
          <cell r="E2293">
            <v>-1.2229350000000001E-8</v>
          </cell>
          <cell r="F2293">
            <v>-1.2229350000000001E-8</v>
          </cell>
          <cell r="G2293">
            <v>-1.2229350000000001E-8</v>
          </cell>
          <cell r="H2293">
            <v>-1.2229350000000001E-8</v>
          </cell>
        </row>
        <row r="2294">
          <cell r="B2294" t="str">
            <v>QA4_K12</v>
          </cell>
          <cell r="C2294">
            <v>4.2620130000000001E-11</v>
          </cell>
          <cell r="D2294">
            <v>4.2620130000000001E-11</v>
          </cell>
          <cell r="E2294">
            <v>4.2620130000000001E-11</v>
          </cell>
          <cell r="F2294">
            <v>4.2620130000000001E-11</v>
          </cell>
          <cell r="G2294">
            <v>4.2620130000000001E-11</v>
          </cell>
          <cell r="H2294">
            <v>4.2620130000000001E-11</v>
          </cell>
        </row>
        <row r="2295">
          <cell r="B2295" t="str">
            <v>QA4_K13</v>
          </cell>
          <cell r="C2295">
            <v>2.4727210000000002E-12</v>
          </cell>
          <cell r="D2295">
            <v>2.4727210000000002E-12</v>
          </cell>
          <cell r="E2295">
            <v>2.4727210000000002E-12</v>
          </cell>
          <cell r="F2295">
            <v>2.4727210000000002E-12</v>
          </cell>
          <cell r="G2295">
            <v>2.4727210000000002E-12</v>
          </cell>
          <cell r="H2295">
            <v>2.4727210000000002E-12</v>
          </cell>
        </row>
        <row r="2296">
          <cell r="B2296" t="str">
            <v>QA4_K14</v>
          </cell>
          <cell r="C2296">
            <v>999.20228799999995</v>
          </cell>
          <cell r="D2296">
            <v>999.20228799999995</v>
          </cell>
          <cell r="E2296">
            <v>999.20228799999995</v>
          </cell>
          <cell r="F2296">
            <v>999.20228799999995</v>
          </cell>
          <cell r="G2296">
            <v>999.20228799999995</v>
          </cell>
          <cell r="H2296">
            <v>999.20228799999995</v>
          </cell>
        </row>
        <row r="2297">
          <cell r="B2297" t="str">
            <v>BASP_BALALPHA_B</v>
          </cell>
          <cell r="C2297">
            <v>0.97644448387039995</v>
          </cell>
          <cell r="D2297">
            <v>-2.9867078194860001E-2</v>
          </cell>
          <cell r="E2297">
            <v>14.5613674888</v>
          </cell>
          <cell r="F2297">
            <v>-5.3228396300069996</v>
          </cell>
          <cell r="G2297">
            <v>-2.9867078194860001E-2</v>
          </cell>
          <cell r="H2297">
            <v>7.0191611830719998</v>
          </cell>
        </row>
        <row r="2298">
          <cell r="B2298" t="str">
            <v>BASP_BALBETA_B</v>
          </cell>
          <cell r="C2298">
            <v>7.3988215398769997E-3</v>
          </cell>
          <cell r="D2298">
            <v>-6.655297240843E-4</v>
          </cell>
          <cell r="E2298">
            <v>-7.7955928517989997E-4</v>
          </cell>
          <cell r="F2298">
            <v>-1.0307902547309999E-3</v>
          </cell>
          <cell r="G2298">
            <v>-6.655297240843E-4</v>
          </cell>
          <cell r="H2298">
            <v>-6.7883919592120004E-4</v>
          </cell>
        </row>
        <row r="2299">
          <cell r="B2299" t="str">
            <v>BASP_BALPHI_B</v>
          </cell>
          <cell r="C2299">
            <v>1.1978865245400001E-2</v>
          </cell>
          <cell r="D2299">
            <v>1.3057434036900001E-3</v>
          </cell>
          <cell r="E2299">
            <v>1.8882656163039999E-2</v>
          </cell>
          <cell r="F2299">
            <v>-2.5263390856679999E-3</v>
          </cell>
          <cell r="G2299">
            <v>1.3057434036900001E-3</v>
          </cell>
          <cell r="H2299">
            <v>-4.0614889477010002E-2</v>
          </cell>
        </row>
        <row r="2300">
          <cell r="B2300" t="str">
            <v>BASP_BODYALPHA_M</v>
          </cell>
          <cell r="C2300">
            <v>0.97644448387039995</v>
          </cell>
          <cell r="D2300">
            <v>-2.9867078194860001E-2</v>
          </cell>
          <cell r="E2300">
            <v>14.5613674888</v>
          </cell>
          <cell r="F2300">
            <v>-5.3228396300069996</v>
          </cell>
          <cell r="G2300">
            <v>-2.9867078194860001E-2</v>
          </cell>
          <cell r="H2300">
            <v>7.0191611830719998</v>
          </cell>
        </row>
        <row r="2301">
          <cell r="B2301" t="str">
            <v>BASP_BODYBETA_M</v>
          </cell>
          <cell r="C2301">
            <v>7.3988215398769997E-3</v>
          </cell>
          <cell r="D2301">
            <v>-6.655297240843E-4</v>
          </cell>
          <cell r="E2301">
            <v>-7.7955928517989997E-4</v>
          </cell>
          <cell r="F2301">
            <v>-1.0307902547309999E-3</v>
          </cell>
          <cell r="G2301">
            <v>-6.655297240843E-4</v>
          </cell>
          <cell r="H2301">
            <v>-6.7883919592120004E-4</v>
          </cell>
        </row>
        <row r="2302">
          <cell r="B2302" t="str">
            <v>BASP_BODYPHI_M</v>
          </cell>
          <cell r="C2302">
            <v>1.1978865245400001E-2</v>
          </cell>
          <cell r="D2302">
            <v>1.3057434036900001E-3</v>
          </cell>
          <cell r="E2302">
            <v>1.8882656163039999E-2</v>
          </cell>
          <cell r="F2302">
            <v>-2.5263390856679999E-3</v>
          </cell>
          <cell r="G2302">
            <v>1.3057434036900001E-3</v>
          </cell>
          <cell r="H2302">
            <v>-4.0614889477010002E-2</v>
          </cell>
        </row>
        <row r="2303">
          <cell r="B2303" t="str">
            <v>BASP_MISALPHA</v>
          </cell>
          <cell r="C2303">
            <v>1.7042892806840002E-2</v>
          </cell>
          <cell r="D2303">
            <v>-5.2129399581669997E-4</v>
          </cell>
          <cell r="E2303">
            <v>0.25141735356139999</v>
          </cell>
          <cell r="F2303">
            <v>-9.2767497777569999E-2</v>
          </cell>
          <cell r="G2303">
            <v>-5.2129399581669997E-4</v>
          </cell>
          <cell r="H2303">
            <v>0.1222018091021</v>
          </cell>
        </row>
        <row r="2304">
          <cell r="B2304" t="str">
            <v>BASP_MISBETA</v>
          </cell>
          <cell r="C2304">
            <v>0.4237209449596</v>
          </cell>
          <cell r="D2304">
            <v>-3.8131366478409999E-2</v>
          </cell>
          <cell r="E2304">
            <v>-4.9570427235900001E-2</v>
          </cell>
          <cell r="F2304">
            <v>-5.9295318593010002E-2</v>
          </cell>
          <cell r="G2304">
            <v>-3.8131366478409999E-2</v>
          </cell>
          <cell r="H2304">
            <v>-3.3893946021749999E-2</v>
          </cell>
        </row>
        <row r="2305">
          <cell r="B2305" t="str">
            <v>BASP_MISPHI</v>
          </cell>
          <cell r="C2305">
            <v>1.1980277387230001E-2</v>
          </cell>
          <cell r="D2305">
            <v>1.30574329193E-3</v>
          </cell>
          <cell r="E2305">
            <v>1.950930936363E-2</v>
          </cell>
          <cell r="F2305">
            <v>-2.5372789931440002E-3</v>
          </cell>
          <cell r="G2305">
            <v>1.30574329193E-3</v>
          </cell>
          <cell r="H2305">
            <v>-4.0921575723140001E-2</v>
          </cell>
        </row>
        <row r="2306">
          <cell r="B2306" t="str">
            <v>BASP_AEROALPHA</v>
          </cell>
          <cell r="C2306">
            <v>1.0644899876909999</v>
          </cell>
          <cell r="D2306">
            <v>-4.8436507381500002E-2</v>
          </cell>
          <cell r="E2306">
            <v>14.561434510710001</v>
          </cell>
          <cell r="F2306">
            <v>-5.3231663286959998</v>
          </cell>
          <cell r="G2306">
            <v>-4.8436507381500002E-2</v>
          </cell>
          <cell r="H2306">
            <v>7.0192684041930002</v>
          </cell>
        </row>
        <row r="2307">
          <cell r="B2307" t="str">
            <v>BASP_AEROPHI</v>
          </cell>
          <cell r="C2307">
            <v>23.46955636473</v>
          </cell>
          <cell r="D2307">
            <v>51.930040794290001</v>
          </cell>
          <cell r="E2307">
            <v>-0.17765449941059999</v>
          </cell>
          <cell r="F2307">
            <v>0.63661875570350002</v>
          </cell>
          <cell r="G2307">
            <v>51.930040794290001</v>
          </cell>
          <cell r="H2307">
            <v>-0.31828007940769998</v>
          </cell>
        </row>
        <row r="2308">
          <cell r="B2308" t="str">
            <v>BASP_AEROBALPHA</v>
          </cell>
          <cell r="C2308">
            <v>1.0644899876909999</v>
          </cell>
          <cell r="D2308">
            <v>4.8436507381500002E-2</v>
          </cell>
          <cell r="E2308">
            <v>14.561434510710001</v>
          </cell>
          <cell r="F2308">
            <v>5.3231663286959998</v>
          </cell>
          <cell r="G2308">
            <v>4.8436507381500002E-2</v>
          </cell>
          <cell r="H2308">
            <v>7.0192684041930002</v>
          </cell>
        </row>
        <row r="2309">
          <cell r="B2309" t="str">
            <v>BASP_AEROBPHI</v>
          </cell>
          <cell r="C2309">
            <v>23.46955636473</v>
          </cell>
          <cell r="D2309">
            <v>-128.0699592057</v>
          </cell>
          <cell r="E2309">
            <v>-0.17765449941059999</v>
          </cell>
          <cell r="F2309">
            <v>-179.3633812443</v>
          </cell>
          <cell r="G2309">
            <v>-128.0699592057</v>
          </cell>
          <cell r="H2309">
            <v>-0.31828007940769998</v>
          </cell>
        </row>
        <row r="2310">
          <cell r="B2310" t="str">
            <v>BASP_IRF</v>
          </cell>
          <cell r="C2310">
            <v>0</v>
          </cell>
          <cell r="D2310">
            <v>0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</row>
        <row r="2311">
          <cell r="B2311" t="str">
            <v>BASP_IRALPHA</v>
          </cell>
          <cell r="C2311">
            <v>0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</row>
        <row r="2312">
          <cell r="B2312" t="str">
            <v>BASP_IRBETA</v>
          </cell>
          <cell r="C2312">
            <v>0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</row>
        <row r="2313">
          <cell r="B2313" t="str">
            <v>BASP0_AXIFRC</v>
          </cell>
          <cell r="C2313">
            <v>-9.4429719833430004E-3</v>
          </cell>
          <cell r="D2313">
            <v>-2.0634177882759999</v>
          </cell>
          <cell r="E2313">
            <v>-5.3981867893940001E-2</v>
          </cell>
          <cell r="F2313">
            <v>5.5226821878060002E-2</v>
          </cell>
          <cell r="G2313">
            <v>-2.0634177882759999</v>
          </cell>
          <cell r="H2313">
            <v>11.5880617115</v>
          </cell>
        </row>
        <row r="2314">
          <cell r="B2314" t="str">
            <v>BASP0_SIDFRC</v>
          </cell>
          <cell r="C2314">
            <v>-5.064042478927E-2</v>
          </cell>
          <cell r="D2314">
            <v>-1.0533410170949999</v>
          </cell>
          <cell r="E2314">
            <v>-3.3149048334590002E-2</v>
          </cell>
          <cell r="F2314">
            <v>5.694035504772E-2</v>
          </cell>
          <cell r="G2314">
            <v>-1.0533410170949999</v>
          </cell>
          <cell r="H2314">
            <v>-23.43911929263</v>
          </cell>
        </row>
        <row r="2315">
          <cell r="B2315" t="str">
            <v>BASP0_NORFRC</v>
          </cell>
          <cell r="C2315">
            <v>-1.4720821157539999E-3</v>
          </cell>
          <cell r="D2315">
            <v>-0.86986527908279998</v>
          </cell>
          <cell r="E2315">
            <v>0.26648437860320001</v>
          </cell>
          <cell r="F2315">
            <v>-0.37496016017459999</v>
          </cell>
          <cell r="G2315">
            <v>-0.86986527908279998</v>
          </cell>
          <cell r="H2315">
            <v>3416.6558512840002</v>
          </cell>
        </row>
        <row r="2316">
          <cell r="B2316" t="str">
            <v>BASP0_ROLMOM</v>
          </cell>
          <cell r="C2316">
            <v>-0.27495502334560001</v>
          </cell>
          <cell r="D2316">
            <v>1.4845806946670001E-2</v>
          </cell>
          <cell r="E2316">
            <v>-0.19857784575359999</v>
          </cell>
          <cell r="F2316">
            <v>-0.2959288777679</v>
          </cell>
          <cell r="G2316">
            <v>1.4845806946670001E-2</v>
          </cell>
          <cell r="H2316">
            <v>-65.074572719239995</v>
          </cell>
        </row>
        <row r="2317">
          <cell r="B2317" t="str">
            <v>BASP0_PITMOM</v>
          </cell>
          <cell r="C2317">
            <v>-0.35729924778470001</v>
          </cell>
          <cell r="D2317">
            <v>-2.4469309704960001</v>
          </cell>
          <cell r="E2317">
            <v>-1.429353295826</v>
          </cell>
          <cell r="F2317">
            <v>0</v>
          </cell>
          <cell r="G2317">
            <v>-2.4469309704960001</v>
          </cell>
          <cell r="H2317">
            <v>-2074.353166589</v>
          </cell>
        </row>
        <row r="2318">
          <cell r="B2318" t="str">
            <v>BASP0_YAWMOM</v>
          </cell>
          <cell r="C2318">
            <v>-4.7434095554860001E-2</v>
          </cell>
          <cell r="D2318">
            <v>-3.1714301244400001</v>
          </cell>
          <cell r="E2318">
            <v>0.49433634384280001</v>
          </cell>
          <cell r="F2318">
            <v>0.3118387439775</v>
          </cell>
          <cell r="G2318">
            <v>-3.1714301244400001</v>
          </cell>
          <cell r="H2318">
            <v>283.87487843600002</v>
          </cell>
        </row>
        <row r="2319">
          <cell r="B2319" t="str">
            <v>QA1_K15_IC</v>
          </cell>
          <cell r="C2319">
            <v>7.6774232693859998</v>
          </cell>
          <cell r="D2319">
            <v>7.6520600852380003</v>
          </cell>
          <cell r="E2319">
            <v>7.6546951699520003</v>
          </cell>
          <cell r="F2319">
            <v>7.6583292863140002</v>
          </cell>
          <cell r="G2319">
            <v>7.6520600852380003</v>
          </cell>
          <cell r="H2319">
            <v>7.5133986911759996</v>
          </cell>
        </row>
        <row r="2320">
          <cell r="B2320" t="str">
            <v>QA2_K15_IC</v>
          </cell>
          <cell r="C2320">
            <v>3.3669081998530001E-3</v>
          </cell>
          <cell r="D2320">
            <v>-2.387842751502E-2</v>
          </cell>
          <cell r="E2320">
            <v>-1.859818704196E-2</v>
          </cell>
          <cell r="F2320">
            <v>-1.7532806667890002E-2</v>
          </cell>
          <cell r="G2320">
            <v>-2.387842751502E-2</v>
          </cell>
          <cell r="H2320">
            <v>-0.17475410300499999</v>
          </cell>
        </row>
        <row r="2321">
          <cell r="B2321" t="str">
            <v>QA3_K15_IC</v>
          </cell>
          <cell r="C2321">
            <v>7.6729204955550001</v>
          </cell>
          <cell r="D2321">
            <v>7.6477991718630003</v>
          </cell>
          <cell r="E2321">
            <v>7.6503313901440002</v>
          </cell>
          <cell r="F2321">
            <v>7.6549557255950003</v>
          </cell>
          <cell r="G2321">
            <v>7.6477991718630003</v>
          </cell>
          <cell r="H2321">
            <v>7.510817249464</v>
          </cell>
        </row>
        <row r="2322">
          <cell r="B2322" t="str">
            <v>QA4_K15_IC</v>
          </cell>
          <cell r="C2322">
            <v>-4.1353686079390002E-2</v>
          </cell>
          <cell r="D2322">
            <v>-6.6634558844800004E-2</v>
          </cell>
          <cell r="E2322">
            <v>-6.3680029487890005E-2</v>
          </cell>
          <cell r="F2322">
            <v>-5.9644617253510002E-2</v>
          </cell>
          <cell r="G2322">
            <v>-6.6634558844800004E-2</v>
          </cell>
          <cell r="H2322">
            <v>-0.23104792153680001</v>
          </cell>
        </row>
        <row r="2323">
          <cell r="B2323" t="str">
            <v>PREFFSP2_PSI</v>
          </cell>
          <cell r="C2323">
            <v>14.99997997284</v>
          </cell>
          <cell r="D2323">
            <v>15.002479934689999</v>
          </cell>
          <cell r="E2323">
            <v>15.002449989320001</v>
          </cell>
          <cell r="F2323">
            <v>15.002659797670001</v>
          </cell>
          <cell r="G2323">
            <v>15.002479934689999</v>
          </cell>
          <cell r="H2323">
            <v>15.00645017624</v>
          </cell>
        </row>
        <row r="2324">
          <cell r="B2324" t="str">
            <v>DPPSI01_1_MEAN</v>
          </cell>
          <cell r="C2324" t="str">
            <v>NaN</v>
          </cell>
          <cell r="D2324">
            <v>2.999837112427</v>
          </cell>
          <cell r="E2324">
            <v>2.9985160350800002</v>
          </cell>
          <cell r="F2324">
            <v>2.9995129585270002</v>
          </cell>
          <cell r="G2324">
            <v>2.999837112427</v>
          </cell>
          <cell r="H2324">
            <v>2.9958267211909999</v>
          </cell>
        </row>
        <row r="2325">
          <cell r="B2325" t="str">
            <v>DPPSI01_2_MEAN</v>
          </cell>
          <cell r="C2325" t="str">
            <v>NaN</v>
          </cell>
          <cell r="D2325">
            <v>0.27813320159909999</v>
          </cell>
          <cell r="E2325">
            <v>0.27891292572019999</v>
          </cell>
          <cell r="F2325">
            <v>0.2779306411743</v>
          </cell>
          <cell r="G2325">
            <v>0.27813320159909999</v>
          </cell>
          <cell r="H2325">
            <v>2.0467461109160001</v>
          </cell>
        </row>
        <row r="2326">
          <cell r="B2326" t="str">
            <v>DPPSI01_3_MEAN</v>
          </cell>
          <cell r="C2326" t="str">
            <v>NaN</v>
          </cell>
          <cell r="D2326">
            <v>0.27712440490719997</v>
          </cell>
          <cell r="E2326">
            <v>0.27784276008609998</v>
          </cell>
          <cell r="F2326">
            <v>0.2768110752106</v>
          </cell>
          <cell r="G2326">
            <v>0.27712440490719997</v>
          </cell>
          <cell r="H2326">
            <v>0.84876265525820005</v>
          </cell>
        </row>
        <row r="2327">
          <cell r="B2327" t="str">
            <v>DPPSI01_4_MEAN</v>
          </cell>
          <cell r="C2327" t="str">
            <v>NaN</v>
          </cell>
          <cell r="D2327">
            <v>0.27700800895689998</v>
          </cell>
          <cell r="E2327">
            <v>0.27754483222960002</v>
          </cell>
          <cell r="F2327">
            <v>0.27598905563350001</v>
          </cell>
          <cell r="G2327">
            <v>0.27700800895689998</v>
          </cell>
          <cell r="H2327">
            <v>1.513191223145</v>
          </cell>
        </row>
        <row r="2328">
          <cell r="B2328" t="str">
            <v>DPPSI01_5_MEAN</v>
          </cell>
          <cell r="C2328" t="str">
            <v>NaN</v>
          </cell>
          <cell r="D2328">
            <v>0.2767600059509</v>
          </cell>
          <cell r="E2328">
            <v>0.27757844924929997</v>
          </cell>
          <cell r="F2328">
            <v>0.27609453201290002</v>
          </cell>
          <cell r="G2328">
            <v>0.2767600059509</v>
          </cell>
          <cell r="H2328">
            <v>2.0962506294250001</v>
          </cell>
        </row>
        <row r="2329">
          <cell r="B2329" t="str">
            <v>DPPSI01_6_MEAN</v>
          </cell>
          <cell r="C2329" t="str">
            <v>NaN</v>
          </cell>
          <cell r="D2329">
            <v>0.2774577140808</v>
          </cell>
          <cell r="E2329">
            <v>0.27835440635679998</v>
          </cell>
          <cell r="F2329">
            <v>0.27653417587279999</v>
          </cell>
          <cell r="G2329">
            <v>0.2774577140808</v>
          </cell>
          <cell r="H2329">
            <v>1.498553371429</v>
          </cell>
        </row>
        <row r="2330">
          <cell r="B2330" t="str">
            <v>DPPSI01_7_MEAN</v>
          </cell>
          <cell r="C2330" t="str">
            <v>NaN</v>
          </cell>
          <cell r="D2330">
            <v>0.2759438514709</v>
          </cell>
          <cell r="E2330">
            <v>0.27722058296199997</v>
          </cell>
          <cell r="F2330">
            <v>0.27575659751890003</v>
          </cell>
          <cell r="G2330">
            <v>0.2759438514709</v>
          </cell>
          <cell r="H2330">
            <v>-5.4283352851869999</v>
          </cell>
        </row>
        <row r="2331">
          <cell r="B2331" t="str">
            <v>DPPSI01_8_MEAN</v>
          </cell>
          <cell r="C2331" t="str">
            <v>NaN</v>
          </cell>
          <cell r="D2331">
            <v>0.27627067565919999</v>
          </cell>
          <cell r="E2331">
            <v>0.27750201225280002</v>
          </cell>
          <cell r="F2331">
            <v>0.27604241371150001</v>
          </cell>
          <cell r="G2331">
            <v>0.27627067565919999</v>
          </cell>
          <cell r="H2331">
            <v>-4.6476798534389996</v>
          </cell>
        </row>
        <row r="2332">
          <cell r="B2332" t="str">
            <v>DPPSI01_9_MEAN</v>
          </cell>
          <cell r="C2332" t="str">
            <v>NaN</v>
          </cell>
          <cell r="D2332">
            <v>0.2768230438232</v>
          </cell>
          <cell r="E2332">
            <v>0.27763414382930002</v>
          </cell>
          <cell r="F2332">
            <v>0.27590522766109998</v>
          </cell>
          <cell r="G2332">
            <v>0.2768230438232</v>
          </cell>
          <cell r="H2332">
            <v>-4.1678467273709998</v>
          </cell>
        </row>
        <row r="2333">
          <cell r="B2333" t="str">
            <v>DPPSI01_10_MEAN</v>
          </cell>
          <cell r="C2333" t="str">
            <v>NaN</v>
          </cell>
          <cell r="D2333">
            <v>0.27647395133969999</v>
          </cell>
          <cell r="E2333">
            <v>0.2771793365479</v>
          </cell>
          <cell r="F2333">
            <v>0.27547583580020002</v>
          </cell>
          <cell r="G2333">
            <v>0.27647395133969999</v>
          </cell>
          <cell r="H2333">
            <v>-4.652728128433</v>
          </cell>
        </row>
        <row r="2334">
          <cell r="B2334" t="str">
            <v>DPPSI01_11_MEAN</v>
          </cell>
          <cell r="C2334" t="str">
            <v>NaN</v>
          </cell>
          <cell r="D2334">
            <v>0.2774694442749</v>
          </cell>
          <cell r="E2334">
            <v>0.27826976776119999</v>
          </cell>
          <cell r="F2334">
            <v>0.27660169601439999</v>
          </cell>
          <cell r="G2334">
            <v>0.2774694442749</v>
          </cell>
          <cell r="H2334">
            <v>-6.1192586421969999</v>
          </cell>
        </row>
        <row r="2335">
          <cell r="B2335" t="str">
            <v>DPPSI01_12_MEAN</v>
          </cell>
          <cell r="C2335" t="str">
            <v>NaN</v>
          </cell>
          <cell r="D2335">
            <v>0.2762629032135</v>
          </cell>
          <cell r="E2335">
            <v>0.27758188247679999</v>
          </cell>
          <cell r="F2335">
            <v>0.27622737884519999</v>
          </cell>
          <cell r="G2335">
            <v>0.2762629032135</v>
          </cell>
          <cell r="H2335">
            <v>-6.0482293128969999</v>
          </cell>
        </row>
        <row r="2336">
          <cell r="B2336" t="str">
            <v>DPPSI01_13_MEAN</v>
          </cell>
          <cell r="C2336" t="str">
            <v>NaN</v>
          </cell>
          <cell r="D2336">
            <v>0.27695055007929997</v>
          </cell>
          <cell r="E2336">
            <v>0.27777247428890001</v>
          </cell>
          <cell r="F2336">
            <v>0.27621254920959998</v>
          </cell>
          <cell r="G2336">
            <v>0.27695055007929997</v>
          </cell>
          <cell r="H2336">
            <v>-5.1299020767209997</v>
          </cell>
        </row>
        <row r="2337">
          <cell r="B2337" t="str">
            <v>DPPSI01_14_MEAN</v>
          </cell>
          <cell r="C2337" t="str">
            <v>NaN</v>
          </cell>
          <cell r="D2337">
            <v>0.27691302299499998</v>
          </cell>
          <cell r="E2337">
            <v>0.27762651443480002</v>
          </cell>
          <cell r="F2337">
            <v>0.27610297203060002</v>
          </cell>
          <cell r="G2337">
            <v>0.27691302299499998</v>
          </cell>
          <cell r="H2337">
            <v>-6.0308808326719996</v>
          </cell>
        </row>
        <row r="2338">
          <cell r="B2338" t="str">
            <v>DPPSI01_15_MEAN</v>
          </cell>
          <cell r="C2338" t="str">
            <v>NaN</v>
          </cell>
          <cell r="D2338">
            <v>0.27657585144039998</v>
          </cell>
          <cell r="E2338">
            <v>0.27860636711120002</v>
          </cell>
          <cell r="F2338">
            <v>0.27674813270569998</v>
          </cell>
          <cell r="G2338">
            <v>0.27657585144039998</v>
          </cell>
          <cell r="H2338">
            <v>-4.3421222686769996</v>
          </cell>
        </row>
        <row r="2339">
          <cell r="B2339" t="str">
            <v>DPPSI01_16_MEAN</v>
          </cell>
          <cell r="C2339" t="str">
            <v>NaN</v>
          </cell>
          <cell r="D2339">
            <v>0.27679972648619999</v>
          </cell>
          <cell r="E2339">
            <v>0.27849607467650001</v>
          </cell>
          <cell r="F2339">
            <v>0.27616610527039998</v>
          </cell>
          <cell r="G2339">
            <v>0.27679972648619999</v>
          </cell>
          <cell r="H2339">
            <v>-4.5928640842439998</v>
          </cell>
        </row>
        <row r="2340">
          <cell r="B2340" t="str">
            <v>DPPSI01_17_MEAN</v>
          </cell>
          <cell r="C2340" t="str">
            <v>NaN</v>
          </cell>
          <cell r="D2340">
            <v>2.996864318848</v>
          </cell>
          <cell r="E2340">
            <v>2.9970381259919998</v>
          </cell>
          <cell r="F2340">
            <v>2.9976243972779999</v>
          </cell>
          <cell r="G2340">
            <v>2.996864318848</v>
          </cell>
          <cell r="H2340">
            <v>2.9930552005769999</v>
          </cell>
        </row>
        <row r="2341">
          <cell r="B2341" t="str">
            <v>DPPSI01_18_MEAN</v>
          </cell>
          <cell r="C2341" t="str">
            <v>NaN</v>
          </cell>
          <cell r="D2341">
            <v>0.27704815864560001</v>
          </cell>
          <cell r="E2341">
            <v>0.27780895233149999</v>
          </cell>
          <cell r="F2341">
            <v>0.27670903205870001</v>
          </cell>
          <cell r="G2341">
            <v>0.27704815864560001</v>
          </cell>
          <cell r="H2341">
            <v>-4.156266880035</v>
          </cell>
        </row>
        <row r="2342">
          <cell r="B2342" t="str">
            <v>DPPSI01_19_MEAN</v>
          </cell>
          <cell r="C2342" t="str">
            <v>NaN</v>
          </cell>
          <cell r="D2342">
            <v>0.27728457450869998</v>
          </cell>
          <cell r="E2342">
            <v>0.27730650901789999</v>
          </cell>
          <cell r="F2342">
            <v>0.2759088993073</v>
          </cell>
          <cell r="G2342">
            <v>0.27728457450869998</v>
          </cell>
          <cell r="H2342">
            <v>-4.5915584564209997</v>
          </cell>
        </row>
        <row r="2343">
          <cell r="B2343" t="str">
            <v>DPPSI01_20_MEAN</v>
          </cell>
          <cell r="C2343" t="str">
            <v>NaN</v>
          </cell>
          <cell r="D2343">
            <v>0.27736573219299998</v>
          </cell>
          <cell r="E2343">
            <v>0.2782153129578</v>
          </cell>
          <cell r="F2343">
            <v>0.27739491462709998</v>
          </cell>
          <cell r="G2343">
            <v>0.27736573219299998</v>
          </cell>
          <cell r="H2343">
            <v>-4.1258742809299997</v>
          </cell>
        </row>
        <row r="2344">
          <cell r="B2344" t="str">
            <v>DPPSI01_21_MEAN</v>
          </cell>
          <cell r="C2344" t="str">
            <v>NaN</v>
          </cell>
          <cell r="D2344">
            <v>0.27623090744020001</v>
          </cell>
          <cell r="E2344">
            <v>0.27657980918879999</v>
          </cell>
          <cell r="F2344">
            <v>0.27610836029050001</v>
          </cell>
          <cell r="G2344">
            <v>0.27623090744020001</v>
          </cell>
          <cell r="H2344">
            <v>-4.2146386146549997</v>
          </cell>
        </row>
        <row r="2345">
          <cell r="B2345" t="str">
            <v>DPPSI01_22_MEAN</v>
          </cell>
          <cell r="C2345" t="str">
            <v>NaN</v>
          </cell>
          <cell r="D2345">
            <v>0.27723140716549999</v>
          </cell>
          <cell r="E2345">
            <v>0.27772545814510002</v>
          </cell>
          <cell r="F2345">
            <v>0.27687549591060001</v>
          </cell>
          <cell r="G2345">
            <v>0.27723140716549999</v>
          </cell>
          <cell r="H2345">
            <v>-3.5858057498929998</v>
          </cell>
        </row>
        <row r="2346">
          <cell r="B2346" t="str">
            <v>DPPSI01_23_MEAN</v>
          </cell>
          <cell r="C2346" t="str">
            <v>NaN</v>
          </cell>
          <cell r="D2346">
            <v>0.27789692878720001</v>
          </cell>
          <cell r="E2346">
            <v>0.2772123813629</v>
          </cell>
          <cell r="F2346">
            <v>0.27743091583250001</v>
          </cell>
          <cell r="G2346">
            <v>0.27789692878720001</v>
          </cell>
          <cell r="H2346">
            <v>-4.2076532840730003</v>
          </cell>
        </row>
        <row r="2347">
          <cell r="B2347" t="str">
            <v>DPPSI01_24_MEAN</v>
          </cell>
          <cell r="C2347" t="str">
            <v>NaN</v>
          </cell>
          <cell r="D2347">
            <v>0.27759375572200001</v>
          </cell>
          <cell r="E2347">
            <v>0.27758283615110002</v>
          </cell>
          <cell r="F2347">
            <v>0.2769205570221</v>
          </cell>
          <cell r="G2347">
            <v>0.27759375572200001</v>
          </cell>
          <cell r="H2347">
            <v>-4.3784598350520003</v>
          </cell>
        </row>
        <row r="2348">
          <cell r="B2348" t="str">
            <v>DPPSI01_25_MEAN</v>
          </cell>
          <cell r="C2348" t="str">
            <v>NaN</v>
          </cell>
          <cell r="D2348">
            <v>0.2778978347778</v>
          </cell>
          <cell r="E2348">
            <v>0.27601518630979999</v>
          </cell>
          <cell r="F2348">
            <v>0.27746558189390003</v>
          </cell>
          <cell r="G2348">
            <v>0.2778978347778</v>
          </cell>
          <cell r="H2348">
            <v>-4.0470069408420004</v>
          </cell>
        </row>
        <row r="2349">
          <cell r="B2349" t="str">
            <v>DPPSI01_26_MEAN</v>
          </cell>
          <cell r="C2349" t="str">
            <v>NaN</v>
          </cell>
          <cell r="D2349">
            <v>0.2772100925446</v>
          </cell>
          <cell r="E2349">
            <v>0.27697372436520001</v>
          </cell>
          <cell r="F2349">
            <v>0.2752580165863</v>
          </cell>
          <cell r="G2349">
            <v>0.2772100925446</v>
          </cell>
          <cell r="H2349">
            <v>-3.3276407241819999</v>
          </cell>
        </row>
        <row r="2350">
          <cell r="B2350" t="str">
            <v>DPPSI01_27_MEAN</v>
          </cell>
          <cell r="C2350" t="str">
            <v>NaN</v>
          </cell>
          <cell r="D2350">
            <v>0.2774876117706</v>
          </cell>
          <cell r="E2350">
            <v>0.27730259895319997</v>
          </cell>
          <cell r="F2350">
            <v>0.27628970146179999</v>
          </cell>
          <cell r="G2350">
            <v>0.2774876117706</v>
          </cell>
          <cell r="H2350">
            <v>-4.0460700035099997</v>
          </cell>
        </row>
        <row r="2351">
          <cell r="B2351" t="str">
            <v>DPPSI01_28_MEAN</v>
          </cell>
          <cell r="C2351" t="str">
            <v>NaN</v>
          </cell>
          <cell r="D2351">
            <v>0.27675766944890001</v>
          </cell>
          <cell r="E2351">
            <v>0.2769060611725</v>
          </cell>
          <cell r="F2351">
            <v>0.27630786895749998</v>
          </cell>
          <cell r="G2351">
            <v>0.27675766944890001</v>
          </cell>
          <cell r="H2351">
            <v>-3.4830483913419998</v>
          </cell>
        </row>
        <row r="2352">
          <cell r="B2352" t="str">
            <v>DPPSI01_29_MEAN</v>
          </cell>
          <cell r="C2352" t="str">
            <v>NaN</v>
          </cell>
          <cell r="D2352">
            <v>0.27792496681209999</v>
          </cell>
          <cell r="E2352">
            <v>0.27653055191039999</v>
          </cell>
          <cell r="F2352">
            <v>0.27654519081119999</v>
          </cell>
          <cell r="G2352">
            <v>0.27792496681209999</v>
          </cell>
          <cell r="H2352">
            <v>-3.4817186832429998</v>
          </cell>
        </row>
        <row r="2353">
          <cell r="B2353" t="str">
            <v>DPPSI01_30_MEAN</v>
          </cell>
          <cell r="C2353" t="str">
            <v>NaN</v>
          </cell>
          <cell r="D2353">
            <v>0.27764134407039998</v>
          </cell>
          <cell r="E2353">
            <v>0.27653889656070002</v>
          </cell>
          <cell r="F2353">
            <v>0.27592215538019998</v>
          </cell>
          <cell r="G2353">
            <v>0.27764134407039998</v>
          </cell>
          <cell r="H2353">
            <v>-3.4813586235049998</v>
          </cell>
        </row>
        <row r="2354">
          <cell r="B2354" t="str">
            <v>DPPSI01_31_MEAN</v>
          </cell>
          <cell r="C2354" t="str">
            <v>NaN</v>
          </cell>
          <cell r="D2354">
            <v>0.27756423950199999</v>
          </cell>
          <cell r="E2354">
            <v>0.27672019004819998</v>
          </cell>
          <cell r="F2354">
            <v>0.27533974647519999</v>
          </cell>
          <cell r="G2354">
            <v>0.27756423950199999</v>
          </cell>
          <cell r="H2354">
            <v>-3.4812565326690001</v>
          </cell>
        </row>
        <row r="2355">
          <cell r="B2355" t="str">
            <v>DPPSI01_32_MEAN</v>
          </cell>
          <cell r="C2355" t="str">
            <v>NaN</v>
          </cell>
          <cell r="D2355">
            <v>0.27782287597659999</v>
          </cell>
          <cell r="E2355">
            <v>0.27779622077940003</v>
          </cell>
          <cell r="F2355">
            <v>0.27659769058229999</v>
          </cell>
          <cell r="G2355">
            <v>0.27782287597659999</v>
          </cell>
          <cell r="H2355">
            <v>-3.4815888881679999</v>
          </cell>
        </row>
        <row r="2356">
          <cell r="B2356" t="str">
            <v>DPPSI01_33_MEAN</v>
          </cell>
          <cell r="C2356" t="str">
            <v>NaN</v>
          </cell>
          <cell r="D2356">
            <v>2.9972771167759999</v>
          </cell>
          <cell r="E2356">
            <v>2.99639840126</v>
          </cell>
          <cell r="F2356">
            <v>2.9964395999910001</v>
          </cell>
          <cell r="G2356">
            <v>2.9972771167759999</v>
          </cell>
          <cell r="H2356">
            <v>2.9930478572850001</v>
          </cell>
        </row>
        <row r="2357">
          <cell r="B2357" t="str">
            <v>DPPSI01_34_MEAN</v>
          </cell>
          <cell r="C2357" t="str">
            <v>NaN</v>
          </cell>
          <cell r="D2357">
            <v>0.27708449363710003</v>
          </cell>
          <cell r="E2357">
            <v>0.27679839134220002</v>
          </cell>
          <cell r="F2357">
            <v>0.27574458122250001</v>
          </cell>
          <cell r="G2357">
            <v>0.27708449363710003</v>
          </cell>
          <cell r="H2357">
            <v>-3.4803347110749998</v>
          </cell>
        </row>
        <row r="2358">
          <cell r="B2358" t="str">
            <v>DPPSI01_35_MEAN</v>
          </cell>
          <cell r="C2358" t="str">
            <v>NaN</v>
          </cell>
          <cell r="D2358">
            <v>0.27711367607120002</v>
          </cell>
          <cell r="E2358">
            <v>0.276956987381</v>
          </cell>
          <cell r="F2358">
            <v>0.2759350299835</v>
          </cell>
          <cell r="G2358">
            <v>0.27711367607120002</v>
          </cell>
          <cell r="H2358">
            <v>-3.4787829875949998</v>
          </cell>
        </row>
        <row r="2359">
          <cell r="B2359" t="str">
            <v>DPPSI01_36_MEAN</v>
          </cell>
          <cell r="C2359" t="str">
            <v>NaN</v>
          </cell>
          <cell r="D2359">
            <v>0.27760467529299998</v>
          </cell>
          <cell r="E2359">
            <v>0.27743306159969999</v>
          </cell>
          <cell r="F2359">
            <v>0.2761140823364</v>
          </cell>
          <cell r="G2359">
            <v>0.27760467529299998</v>
          </cell>
          <cell r="H2359">
            <v>-3.4789628028870001</v>
          </cell>
        </row>
        <row r="2360">
          <cell r="B2360" t="str">
            <v>DPPSI01_37_MEAN</v>
          </cell>
          <cell r="C2360" t="str">
            <v>NaN</v>
          </cell>
          <cell r="D2360">
            <v>0.27818150520320001</v>
          </cell>
          <cell r="E2360">
            <v>0.27644805908199999</v>
          </cell>
          <cell r="F2360">
            <v>0.27615728378299997</v>
          </cell>
          <cell r="G2360">
            <v>0.27818150520320001</v>
          </cell>
          <cell r="H2360">
            <v>-3.4783630371090002</v>
          </cell>
        </row>
        <row r="2361">
          <cell r="B2361" t="str">
            <v>DPPSI01_38_MEAN</v>
          </cell>
          <cell r="C2361" t="str">
            <v>NaN</v>
          </cell>
          <cell r="D2361">
            <v>0.27798848152159999</v>
          </cell>
          <cell r="E2361">
            <v>0.27655534744260002</v>
          </cell>
          <cell r="F2361">
            <v>0.27688198089600002</v>
          </cell>
          <cell r="G2361">
            <v>0.27798848152159999</v>
          </cell>
          <cell r="H2361">
            <v>-3.4794660091399998</v>
          </cell>
        </row>
        <row r="2362">
          <cell r="B2362" t="str">
            <v>DPPSI01_39_MEAN</v>
          </cell>
          <cell r="C2362" t="str">
            <v>NaN</v>
          </cell>
          <cell r="D2362">
            <v>0.27660512924190001</v>
          </cell>
          <cell r="E2362">
            <v>0.27657947540279998</v>
          </cell>
          <cell r="F2362">
            <v>0.27603392601010002</v>
          </cell>
          <cell r="G2362">
            <v>0.27660512924190001</v>
          </cell>
          <cell r="H2362">
            <v>-3.4781969547270002</v>
          </cell>
        </row>
        <row r="2363">
          <cell r="B2363" t="str">
            <v>DPPSI01_40_MEAN</v>
          </cell>
          <cell r="C2363" t="str">
            <v>NaN</v>
          </cell>
          <cell r="D2363">
            <v>0.27706708908080002</v>
          </cell>
          <cell r="E2363">
            <v>0.2759721755981</v>
          </cell>
          <cell r="F2363">
            <v>0.27580046653750001</v>
          </cell>
          <cell r="G2363">
            <v>0.27706708908080002</v>
          </cell>
          <cell r="H2363">
            <v>-3.4800742149350001</v>
          </cell>
        </row>
        <row r="2364">
          <cell r="B2364" t="str">
            <v>DPPSI01_41_MEAN</v>
          </cell>
          <cell r="C2364" t="str">
            <v>NaN</v>
          </cell>
          <cell r="D2364">
            <v>0.27718544006349999</v>
          </cell>
          <cell r="E2364">
            <v>0.2762912273407</v>
          </cell>
          <cell r="F2364">
            <v>0.27626800537110002</v>
          </cell>
          <cell r="G2364">
            <v>0.27718544006349999</v>
          </cell>
          <cell r="H2364">
            <v>-3.4772564411159999</v>
          </cell>
        </row>
        <row r="2365">
          <cell r="B2365" t="str">
            <v>DPPSI01_42_MEAN</v>
          </cell>
          <cell r="C2365" t="str">
            <v>NaN</v>
          </cell>
          <cell r="D2365">
            <v>0.27730689048770002</v>
          </cell>
          <cell r="E2365">
            <v>0.27680311203000002</v>
          </cell>
          <cell r="F2365">
            <v>0.27645325660710002</v>
          </cell>
          <cell r="G2365">
            <v>0.27730689048770002</v>
          </cell>
          <cell r="H2365">
            <v>-3.4779931545260001</v>
          </cell>
        </row>
        <row r="2366">
          <cell r="B2366" t="str">
            <v>DPPSI01_43_MEAN</v>
          </cell>
          <cell r="C2366" t="str">
            <v>NaN</v>
          </cell>
          <cell r="D2366">
            <v>0.27765603065490002</v>
          </cell>
          <cell r="E2366">
            <v>0.27676930427550001</v>
          </cell>
          <cell r="F2366">
            <v>0.27691483497620001</v>
          </cell>
          <cell r="G2366">
            <v>0.27765603065490002</v>
          </cell>
          <cell r="H2366">
            <v>-3.4800089359280002</v>
          </cell>
        </row>
        <row r="2367">
          <cell r="B2367" t="str">
            <v>DPPSI01_44_MEAN</v>
          </cell>
          <cell r="C2367" t="str">
            <v>NaN</v>
          </cell>
          <cell r="D2367">
            <v>0.27747488021849998</v>
          </cell>
          <cell r="E2367">
            <v>0.27768049240109999</v>
          </cell>
          <cell r="F2367">
            <v>0.27715797424319999</v>
          </cell>
          <cell r="G2367">
            <v>0.27747488021849998</v>
          </cell>
          <cell r="H2367">
            <v>-3.471974372864</v>
          </cell>
        </row>
        <row r="2368">
          <cell r="B2368" t="str">
            <v>DPPSI01_45_MEAN</v>
          </cell>
          <cell r="C2368" t="str">
            <v>NaN</v>
          </cell>
          <cell r="D2368">
            <v>0.27639799118039998</v>
          </cell>
          <cell r="E2368">
            <v>0.27600522041320003</v>
          </cell>
          <cell r="F2368">
            <v>0.27617578506469997</v>
          </cell>
          <cell r="G2368">
            <v>0.27639799118039998</v>
          </cell>
          <cell r="H2368">
            <v>-3.542393827438</v>
          </cell>
        </row>
        <row r="2369">
          <cell r="B2369" t="str">
            <v>DPPSI01_46_MEAN</v>
          </cell>
          <cell r="C2369" t="str">
            <v>NaN</v>
          </cell>
          <cell r="D2369">
            <v>0.27629389762880002</v>
          </cell>
          <cell r="E2369">
            <v>0.27647953033450001</v>
          </cell>
          <cell r="F2369">
            <v>0.27636952400210002</v>
          </cell>
          <cell r="G2369">
            <v>0.27629389762880002</v>
          </cell>
          <cell r="H2369">
            <v>-3.5026321411130001</v>
          </cell>
        </row>
        <row r="2370">
          <cell r="B2370" t="str">
            <v>DPPSI01_47_MEAN</v>
          </cell>
          <cell r="C2370" t="str">
            <v>NaN</v>
          </cell>
          <cell r="D2370">
            <v>0.27692828178410001</v>
          </cell>
          <cell r="E2370">
            <v>0.27682199478149999</v>
          </cell>
          <cell r="F2370">
            <v>0.2769326686859</v>
          </cell>
          <cell r="G2370">
            <v>0.27692828178410001</v>
          </cell>
          <cell r="H2370">
            <v>-3.5029823303219998</v>
          </cell>
        </row>
        <row r="2371">
          <cell r="B2371" t="str">
            <v>DPPSI01_48_MEAN</v>
          </cell>
          <cell r="C2371" t="str">
            <v>NaN</v>
          </cell>
          <cell r="D2371">
            <v>0.27641263008119998</v>
          </cell>
          <cell r="E2371">
            <v>0.27680535316470001</v>
          </cell>
          <cell r="F2371">
            <v>0.27647056579590001</v>
          </cell>
          <cell r="G2371">
            <v>0.27641263008119998</v>
          </cell>
          <cell r="H2371">
            <v>-3.5535118103030001</v>
          </cell>
        </row>
        <row r="2372">
          <cell r="B2372" t="str">
            <v>DPPSI01_49_MEAN</v>
          </cell>
          <cell r="C2372" t="str">
            <v>NaN</v>
          </cell>
          <cell r="D2372">
            <v>0.27616481781009999</v>
          </cell>
          <cell r="E2372">
            <v>0.27616653442380001</v>
          </cell>
          <cell r="F2372">
            <v>0.27610912322999998</v>
          </cell>
          <cell r="G2372">
            <v>0.27616481781009999</v>
          </cell>
          <cell r="H2372">
            <v>-3.4809327602389999</v>
          </cell>
        </row>
        <row r="2373">
          <cell r="B2373" t="str">
            <v>DPPSI01_50_MEAN</v>
          </cell>
          <cell r="C2373" t="str">
            <v>NaN</v>
          </cell>
          <cell r="D2373">
            <v>0.27642021179199999</v>
          </cell>
          <cell r="E2373">
            <v>0.27665276527400001</v>
          </cell>
          <cell r="F2373">
            <v>0.27634110450740001</v>
          </cell>
          <cell r="G2373">
            <v>0.27642021179199999</v>
          </cell>
          <cell r="H2373">
            <v>-3.4819381237029998</v>
          </cell>
        </row>
        <row r="2374">
          <cell r="B2374" t="str">
            <v>DPPSI01_51_MEAN</v>
          </cell>
          <cell r="C2374" t="str">
            <v>NaN</v>
          </cell>
          <cell r="D2374">
            <v>0.27598891258239999</v>
          </cell>
          <cell r="E2374">
            <v>0.27715549468989997</v>
          </cell>
          <cell r="F2374">
            <v>0.27572035789490001</v>
          </cell>
          <cell r="G2374">
            <v>0.27598891258239999</v>
          </cell>
          <cell r="H2374">
            <v>-3.4794091701509999</v>
          </cell>
        </row>
        <row r="2375">
          <cell r="B2375" t="str">
            <v>DPPSI01_52_MEAN</v>
          </cell>
          <cell r="C2375" t="str">
            <v>NaN</v>
          </cell>
          <cell r="D2375">
            <v>0.27687911987300001</v>
          </cell>
          <cell r="E2375">
            <v>0.27738375663760001</v>
          </cell>
          <cell r="F2375">
            <v>0.27658948898320002</v>
          </cell>
          <cell r="G2375">
            <v>0.27687911987300001</v>
          </cell>
          <cell r="H2375">
            <v>-3.478590488434</v>
          </cell>
        </row>
        <row r="2376">
          <cell r="B2376" t="str">
            <v>DPPSI01_53_MEAN</v>
          </cell>
          <cell r="C2376" t="str">
            <v>NaN</v>
          </cell>
          <cell r="D2376">
            <v>0.27635126113890002</v>
          </cell>
          <cell r="E2376">
            <v>0.27717337608339998</v>
          </cell>
          <cell r="F2376">
            <v>0.27608900070190001</v>
          </cell>
          <cell r="G2376">
            <v>0.27635126113890002</v>
          </cell>
          <cell r="H2376">
            <v>-3.4785901546479998</v>
          </cell>
        </row>
        <row r="2377">
          <cell r="B2377" t="str">
            <v>DPPSI01_54_MEAN</v>
          </cell>
          <cell r="C2377" t="str">
            <v>NaN</v>
          </cell>
          <cell r="D2377">
            <v>0.27624607086179997</v>
          </cell>
          <cell r="E2377">
            <v>0.2780911922455</v>
          </cell>
          <cell r="F2377">
            <v>0.27593932151790002</v>
          </cell>
          <cell r="G2377">
            <v>0.27624607086179997</v>
          </cell>
          <cell r="H2377">
            <v>-3.480218076706</v>
          </cell>
        </row>
        <row r="2378">
          <cell r="B2378" t="str">
            <v>DPPSI01_55_MEAN</v>
          </cell>
          <cell r="C2378" t="str">
            <v>NaN</v>
          </cell>
          <cell r="D2378">
            <v>0.27555408477780002</v>
          </cell>
          <cell r="E2378">
            <v>0.27728753089899999</v>
          </cell>
          <cell r="F2378">
            <v>0.27539343833919999</v>
          </cell>
          <cell r="G2378">
            <v>0.27555408477780002</v>
          </cell>
          <cell r="H2378">
            <v>-3.4797051429749999</v>
          </cell>
        </row>
        <row r="2379">
          <cell r="B2379" t="str">
            <v>DPPSI01_56_MEAN</v>
          </cell>
          <cell r="C2379" t="str">
            <v>NaN</v>
          </cell>
          <cell r="D2379">
            <v>0.27652230262760003</v>
          </cell>
          <cell r="E2379">
            <v>0.27801923751829999</v>
          </cell>
          <cell r="F2379">
            <v>0.27625870704650002</v>
          </cell>
          <cell r="G2379">
            <v>0.27652230262760003</v>
          </cell>
          <cell r="H2379">
            <v>-3.4811391353609999</v>
          </cell>
        </row>
        <row r="2380">
          <cell r="B2380" t="str">
            <v>DPPSI01_57_MEAN</v>
          </cell>
          <cell r="C2380" t="str">
            <v>NaN</v>
          </cell>
          <cell r="D2380">
            <v>0.27520079612729997</v>
          </cell>
          <cell r="E2380">
            <v>0.27711515426639999</v>
          </cell>
          <cell r="F2380">
            <v>0.27473640441890002</v>
          </cell>
          <cell r="G2380">
            <v>0.27520079612729997</v>
          </cell>
          <cell r="H2380">
            <v>-3.4805491447449999</v>
          </cell>
        </row>
        <row r="2381">
          <cell r="B2381" t="str">
            <v>DPPSI01_58_MEAN</v>
          </cell>
          <cell r="C2381" t="str">
            <v>NaN</v>
          </cell>
          <cell r="D2381">
            <v>0.27597460746769997</v>
          </cell>
          <cell r="E2381">
            <v>0.27683758735660002</v>
          </cell>
          <cell r="F2381">
            <v>0.27474126815799998</v>
          </cell>
          <cell r="G2381">
            <v>0.27597460746769997</v>
          </cell>
          <cell r="H2381">
            <v>-3.4807332038880001</v>
          </cell>
        </row>
        <row r="2382">
          <cell r="B2382" t="str">
            <v>DPPSI01_59_MEAN</v>
          </cell>
          <cell r="C2382" t="str">
            <v>NaN</v>
          </cell>
          <cell r="D2382">
            <v>0.27692065238949998</v>
          </cell>
          <cell r="E2382">
            <v>0.2769782543182</v>
          </cell>
          <cell r="F2382">
            <v>0.27619071006770002</v>
          </cell>
          <cell r="G2382">
            <v>0.27692065238949998</v>
          </cell>
          <cell r="H2382">
            <v>-3.4791975975040002</v>
          </cell>
        </row>
        <row r="2383">
          <cell r="B2383" t="str">
            <v>DPPSI01_60_MEAN</v>
          </cell>
          <cell r="C2383" t="str">
            <v>NaN</v>
          </cell>
          <cell r="D2383">
            <v>0.2763756752014</v>
          </cell>
          <cell r="E2383">
            <v>0.27681474685669999</v>
          </cell>
          <cell r="F2383">
            <v>0.27502913475039997</v>
          </cell>
          <cell r="G2383">
            <v>0.2763756752014</v>
          </cell>
          <cell r="H2383">
            <v>-3.4795146465300002</v>
          </cell>
        </row>
        <row r="2384">
          <cell r="B2384" t="str">
            <v>DPPSI01_61_MEAN</v>
          </cell>
          <cell r="C2384" t="str">
            <v>NaN</v>
          </cell>
          <cell r="D2384">
            <v>0.27714667320250003</v>
          </cell>
          <cell r="E2384">
            <v>0.27832546234130001</v>
          </cell>
          <cell r="F2384">
            <v>0.27633895874019998</v>
          </cell>
          <cell r="G2384">
            <v>0.27714667320250003</v>
          </cell>
          <cell r="H2384">
            <v>-3.4773095607759998</v>
          </cell>
        </row>
        <row r="2385">
          <cell r="B2385" t="str">
            <v>DPPSI01_62_MEAN</v>
          </cell>
          <cell r="C2385" t="str">
            <v>NaN</v>
          </cell>
          <cell r="D2385">
            <v>0.27617340087890002</v>
          </cell>
          <cell r="E2385">
            <v>0.27709155082699999</v>
          </cell>
          <cell r="F2385">
            <v>0.27519459724430001</v>
          </cell>
          <cell r="G2385">
            <v>0.27617340087890002</v>
          </cell>
          <cell r="H2385">
            <v>-3.479753494263</v>
          </cell>
        </row>
        <row r="2386">
          <cell r="B2386" t="str">
            <v>DPPSI01_63_MEAN</v>
          </cell>
          <cell r="C2386" t="str">
            <v>NaN</v>
          </cell>
          <cell r="D2386">
            <v>0.27684955596920002</v>
          </cell>
          <cell r="E2386">
            <v>0.27852449417109998</v>
          </cell>
          <cell r="F2386">
            <v>0.27647213935850001</v>
          </cell>
          <cell r="G2386">
            <v>0.27684955596920002</v>
          </cell>
          <cell r="H2386">
            <v>-3.4786808967590002</v>
          </cell>
        </row>
        <row r="2387">
          <cell r="B2387" t="str">
            <v>DPPSI01_64_MEAN</v>
          </cell>
          <cell r="C2387" t="str">
            <v>NaN</v>
          </cell>
          <cell r="D2387">
            <v>2.9967611789699999</v>
          </cell>
          <cell r="E2387">
            <v>2.9968131542209999</v>
          </cell>
          <cell r="F2387">
            <v>2.9962080955510002</v>
          </cell>
          <cell r="G2387">
            <v>2.9967611789699999</v>
          </cell>
          <cell r="H2387">
            <v>2.9927320957179999</v>
          </cell>
        </row>
        <row r="2388">
          <cell r="B2388" t="str">
            <v>DPPSI01_1_STDDEV</v>
          </cell>
          <cell r="C2388" t="str">
            <v>NaN</v>
          </cell>
          <cell r="D2388">
            <v>1.400113987537E-3</v>
          </cell>
          <cell r="E2388">
            <v>1.6243138998270001E-3</v>
          </cell>
          <cell r="F2388">
            <v>1.6238959986590001E-3</v>
          </cell>
          <cell r="G2388">
            <v>1.400113987537E-3</v>
          </cell>
          <cell r="H2388">
            <v>1.2588877662690001E-3</v>
          </cell>
        </row>
        <row r="2389">
          <cell r="B2389" t="str">
            <v>DPPSI01_2_STDDEV</v>
          </cell>
          <cell r="C2389" t="str">
            <v>NaN</v>
          </cell>
          <cell r="D2389">
            <v>2.018738141881E-3</v>
          </cell>
          <cell r="E2389">
            <v>2.5274150593659998E-3</v>
          </cell>
          <cell r="F2389">
            <v>1.8255110772680001E-3</v>
          </cell>
          <cell r="G2389">
            <v>2.018738141881E-3</v>
          </cell>
          <cell r="H2389">
            <v>4.3343883344929999E-3</v>
          </cell>
        </row>
        <row r="2390">
          <cell r="B2390" t="str">
            <v>DPPSI01_3_STDDEV</v>
          </cell>
          <cell r="C2390" t="str">
            <v>NaN</v>
          </cell>
          <cell r="D2390">
            <v>2.5395042957180002E-3</v>
          </cell>
          <cell r="E2390">
            <v>2.3473842402960002E-3</v>
          </cell>
          <cell r="F2390">
            <v>1.85526395625E-3</v>
          </cell>
          <cell r="G2390">
            <v>2.5395042957180002E-3</v>
          </cell>
          <cell r="H2390">
            <v>5.1258420749909998E-3</v>
          </cell>
        </row>
        <row r="2391">
          <cell r="B2391" t="str">
            <v>DPPSI01_4_STDDEV</v>
          </cell>
          <cell r="C2391" t="str">
            <v>NaN</v>
          </cell>
          <cell r="D2391">
            <v>2.4792222822049999E-3</v>
          </cell>
          <cell r="E2391">
            <v>2.3412630233659998E-3</v>
          </cell>
          <cell r="F2391">
            <v>1.4639600895150001E-3</v>
          </cell>
          <cell r="G2391">
            <v>2.4792222822049999E-3</v>
          </cell>
          <cell r="H2391">
            <v>4.148841857052E-3</v>
          </cell>
        </row>
        <row r="2392">
          <cell r="B2392" t="str">
            <v>DPPSI01_5_STDDEV</v>
          </cell>
          <cell r="C2392" t="str">
            <v>NaN</v>
          </cell>
          <cell r="D2392">
            <v>2.4877285857850002E-3</v>
          </cell>
          <cell r="E2392">
            <v>2.4795525787250001E-3</v>
          </cell>
          <cell r="F2392">
            <v>1.694679063473E-3</v>
          </cell>
          <cell r="G2392">
            <v>2.4877285857850002E-3</v>
          </cell>
          <cell r="H2392">
            <v>2.5244332681700001E-3</v>
          </cell>
        </row>
        <row r="2393">
          <cell r="B2393" t="str">
            <v>DPPSI01_6_STDDEV</v>
          </cell>
          <cell r="C2393" t="str">
            <v>NaN</v>
          </cell>
          <cell r="D2393">
            <v>2.5409318729439998E-3</v>
          </cell>
          <cell r="E2393">
            <v>2.1676874121820001E-3</v>
          </cell>
          <cell r="F2393">
            <v>1.8682154337350001E-3</v>
          </cell>
          <cell r="G2393">
            <v>2.5409318729439998E-3</v>
          </cell>
          <cell r="H2393">
            <v>3.3502564694369999E-3</v>
          </cell>
        </row>
        <row r="2394">
          <cell r="B2394" t="str">
            <v>DPPSI01_7_STDDEV</v>
          </cell>
          <cell r="C2394" t="str">
            <v>NaN</v>
          </cell>
          <cell r="D2394">
            <v>2.232088345745E-3</v>
          </cell>
          <cell r="E2394">
            <v>2.3850709760739998E-3</v>
          </cell>
          <cell r="F2394">
            <v>1.293522417673E-3</v>
          </cell>
          <cell r="G2394">
            <v>2.232088345745E-3</v>
          </cell>
          <cell r="H2394">
            <v>8.3629914484140006E-3</v>
          </cell>
        </row>
        <row r="2395">
          <cell r="B2395" t="str">
            <v>DPPSI01_8_STDDEV</v>
          </cell>
          <cell r="C2395" t="str">
            <v>NaN</v>
          </cell>
          <cell r="D2395">
            <v>2.3520493594689999E-3</v>
          </cell>
          <cell r="E2395">
            <v>2.2178662770749999E-3</v>
          </cell>
          <cell r="F2395">
            <v>1.0205936315420001E-3</v>
          </cell>
          <cell r="G2395">
            <v>2.3520493594689999E-3</v>
          </cell>
          <cell r="H2395">
            <v>8.9610234358319992E-3</v>
          </cell>
        </row>
        <row r="2396">
          <cell r="B2396" t="str">
            <v>DPPSI01_9_STDDEV</v>
          </cell>
          <cell r="C2396" t="str">
            <v>NaN</v>
          </cell>
          <cell r="D2396">
            <v>2.3065908607829999E-3</v>
          </cell>
          <cell r="E2396">
            <v>2.1565425669910002E-3</v>
          </cell>
          <cell r="F2396">
            <v>1.731768587241E-3</v>
          </cell>
          <cell r="G2396">
            <v>2.3065908607829999E-3</v>
          </cell>
          <cell r="H2396">
            <v>7.63869022433E-3</v>
          </cell>
        </row>
        <row r="2397">
          <cell r="B2397" t="str">
            <v>DPPSI01_10_STDDEV</v>
          </cell>
          <cell r="C2397" t="str">
            <v>NaN</v>
          </cell>
          <cell r="D2397">
            <v>2.4338814930030001E-3</v>
          </cell>
          <cell r="E2397">
            <v>2.1773706807179998E-3</v>
          </cell>
          <cell r="F2397">
            <v>1.7831666545229999E-3</v>
          </cell>
          <cell r="G2397">
            <v>2.4338814930030001E-3</v>
          </cell>
          <cell r="H2397">
            <v>7.0754334426199996E-3</v>
          </cell>
        </row>
        <row r="2398">
          <cell r="B2398" t="str">
            <v>DPPSI01_11_STDDEV</v>
          </cell>
          <cell r="C2398" t="str">
            <v>NaN</v>
          </cell>
          <cell r="D2398">
            <v>2.0193774001079998E-3</v>
          </cell>
          <cell r="E2398">
            <v>1.6451934651770001E-3</v>
          </cell>
          <cell r="F2398">
            <v>1.156655192691E-3</v>
          </cell>
          <cell r="G2398">
            <v>2.0193774001079998E-3</v>
          </cell>
          <cell r="H2398">
            <v>1.6619897329010001E-2</v>
          </cell>
        </row>
        <row r="2399">
          <cell r="B2399" t="str">
            <v>DPPSI01_12_STDDEV</v>
          </cell>
          <cell r="C2399" t="str">
            <v>NaN</v>
          </cell>
          <cell r="D2399">
            <v>2.6274183581479998E-3</v>
          </cell>
          <cell r="E2399">
            <v>1.8558419320940001E-3</v>
          </cell>
          <cell r="F2399">
            <v>1.6492046508769999E-3</v>
          </cell>
          <cell r="G2399">
            <v>2.6274183581479998E-3</v>
          </cell>
          <cell r="H2399">
            <v>1.6736795542740001E-2</v>
          </cell>
        </row>
        <row r="2400">
          <cell r="B2400" t="str">
            <v>DPPSI01_13_STDDEV</v>
          </cell>
          <cell r="C2400" t="str">
            <v>NaN</v>
          </cell>
          <cell r="D2400">
            <v>2.4063585201829999E-3</v>
          </cell>
          <cell r="E2400">
            <v>1.9045289900890001E-3</v>
          </cell>
          <cell r="F2400">
            <v>1.701750220718E-3</v>
          </cell>
          <cell r="G2400">
            <v>2.4063585201829999E-3</v>
          </cell>
          <cell r="H2400">
            <v>9.3997068564589999E-3</v>
          </cell>
        </row>
        <row r="2401">
          <cell r="B2401" t="str">
            <v>DPPSI01_14_STDDEV</v>
          </cell>
          <cell r="C2401" t="str">
            <v>NaN</v>
          </cell>
          <cell r="D2401">
            <v>2.0558463564870001E-3</v>
          </cell>
          <cell r="E2401">
            <v>1.6833217683819999E-3</v>
          </cell>
          <cell r="F2401">
            <v>1.5243515252909999E-3</v>
          </cell>
          <cell r="G2401">
            <v>2.0558463564870001E-3</v>
          </cell>
          <cell r="H2401">
            <v>1.3735603714180001E-2</v>
          </cell>
        </row>
        <row r="2402">
          <cell r="B2402" t="str">
            <v>DPPSI01_15_STDDEV</v>
          </cell>
          <cell r="C2402" t="str">
            <v>NaN</v>
          </cell>
          <cell r="D2402">
            <v>2.2597434196140001E-3</v>
          </cell>
          <cell r="E2402">
            <v>1.6697921713589999E-3</v>
          </cell>
          <cell r="F2402">
            <v>1.542629997845E-3</v>
          </cell>
          <cell r="G2402">
            <v>2.2597434196140001E-3</v>
          </cell>
          <cell r="H2402">
            <v>8.4479216000309994E-3</v>
          </cell>
        </row>
        <row r="2403">
          <cell r="B2403" t="str">
            <v>DPPSI01_16_STDDEV</v>
          </cell>
          <cell r="C2403" t="str">
            <v>NaN</v>
          </cell>
          <cell r="D2403">
            <v>1.6199602912040001E-3</v>
          </cell>
          <cell r="E2403">
            <v>1.4325634085800001E-3</v>
          </cell>
          <cell r="F2403">
            <v>1.4598703238670001E-3</v>
          </cell>
          <cell r="G2403">
            <v>1.6199602912040001E-3</v>
          </cell>
          <cell r="H2403">
            <v>5.6757132363939996E-3</v>
          </cell>
        </row>
        <row r="2404">
          <cell r="B2404" t="str">
            <v>DPPSI01_17_STDDEV</v>
          </cell>
          <cell r="C2404" t="str">
            <v>NaN</v>
          </cell>
          <cell r="D2404">
            <v>1.6500718037029999E-3</v>
          </cell>
          <cell r="E2404">
            <v>1.670512164872E-3</v>
          </cell>
          <cell r="F2404">
            <v>1.9653473731110001E-3</v>
          </cell>
          <cell r="G2404">
            <v>1.6500718037029999E-3</v>
          </cell>
          <cell r="H2404">
            <v>1.2918667885639999E-3</v>
          </cell>
        </row>
        <row r="2405">
          <cell r="B2405" t="str">
            <v>DPPSI01_18_STDDEV</v>
          </cell>
          <cell r="C2405" t="str">
            <v>NaN</v>
          </cell>
          <cell r="D2405">
            <v>2.1715113279310002E-3</v>
          </cell>
          <cell r="E2405">
            <v>1.691812162596E-3</v>
          </cell>
          <cell r="F2405">
            <v>1.330545609969E-3</v>
          </cell>
          <cell r="G2405">
            <v>2.1715113279310002E-3</v>
          </cell>
          <cell r="H2405">
            <v>6.7741547726879996E-3</v>
          </cell>
        </row>
        <row r="2406">
          <cell r="B2406" t="str">
            <v>DPPSI01_19_STDDEV</v>
          </cell>
          <cell r="C2406" t="str">
            <v>NaN</v>
          </cell>
          <cell r="D2406">
            <v>2.1352570527229998E-3</v>
          </cell>
          <cell r="E2406">
            <v>1.765158939113E-3</v>
          </cell>
          <cell r="F2406">
            <v>1.3084039245999999E-3</v>
          </cell>
          <cell r="G2406">
            <v>2.1352570527229998E-3</v>
          </cell>
          <cell r="H2406">
            <v>7.7732217403350002E-3</v>
          </cell>
        </row>
        <row r="2407">
          <cell r="B2407" t="str">
            <v>DPPSI01_20_STDDEV</v>
          </cell>
          <cell r="C2407" t="str">
            <v>NaN</v>
          </cell>
          <cell r="D2407">
            <v>1.746240932911E-3</v>
          </cell>
          <cell r="E2407">
            <v>1.658656984904E-3</v>
          </cell>
          <cell r="F2407">
            <v>1.388787785307E-3</v>
          </cell>
          <cell r="G2407">
            <v>1.746240932911E-3</v>
          </cell>
          <cell r="H2407">
            <v>6.6053398929990003E-3</v>
          </cell>
        </row>
        <row r="2408">
          <cell r="B2408" t="str">
            <v>DPPSI01_21_STDDEV</v>
          </cell>
          <cell r="C2408" t="str">
            <v>NaN</v>
          </cell>
          <cell r="D2408">
            <v>1.497902786528E-3</v>
          </cell>
          <cell r="E2408">
            <v>1.4920195896120001E-3</v>
          </cell>
          <cell r="F2408">
            <v>1.462992728967E-3</v>
          </cell>
          <cell r="G2408">
            <v>1.497902786528E-3</v>
          </cell>
          <cell r="H2408">
            <v>7.3352938419950003E-3</v>
          </cell>
        </row>
        <row r="2409">
          <cell r="B2409" t="str">
            <v>DPPSI01_22_STDDEV</v>
          </cell>
          <cell r="C2409" t="str">
            <v>NaN</v>
          </cell>
          <cell r="D2409">
            <v>1.6086367432639999E-3</v>
          </cell>
          <cell r="E2409">
            <v>2.4126895648409999E-3</v>
          </cell>
          <cell r="F2409">
            <v>1.7828923278379999E-3</v>
          </cell>
          <cell r="G2409">
            <v>1.6086367432639999E-3</v>
          </cell>
          <cell r="H2409">
            <v>5.3867276676500004E-3</v>
          </cell>
        </row>
        <row r="2410">
          <cell r="B2410" t="str">
            <v>DPPSI01_23_STDDEV</v>
          </cell>
          <cell r="C2410" t="str">
            <v>NaN</v>
          </cell>
          <cell r="D2410">
            <v>1.5966114120489999E-3</v>
          </cell>
          <cell r="E2410">
            <v>1.0880846810570001E-3</v>
          </cell>
          <cell r="F2410">
            <v>1.414615595383E-3</v>
          </cell>
          <cell r="G2410">
            <v>1.5966114120489999E-3</v>
          </cell>
          <cell r="H2410">
            <v>6.4133147643820002E-3</v>
          </cell>
        </row>
        <row r="2411">
          <cell r="B2411" t="str">
            <v>DPPSI01_24_STDDEV</v>
          </cell>
          <cell r="C2411" t="str">
            <v>NaN</v>
          </cell>
          <cell r="D2411">
            <v>1.4459889905780001E-3</v>
          </cell>
          <cell r="E2411">
            <v>1.645656036194E-3</v>
          </cell>
          <cell r="F2411">
            <v>2.2012383584279998E-3</v>
          </cell>
          <cell r="G2411">
            <v>1.4459889905780001E-3</v>
          </cell>
          <cell r="H2411">
            <v>5.231385838752E-3</v>
          </cell>
        </row>
        <row r="2412">
          <cell r="B2412" t="str">
            <v>DPPSI01_25_STDDEV</v>
          </cell>
          <cell r="C2412" t="str">
            <v>NaN</v>
          </cell>
          <cell r="D2412">
            <v>2.019338376483E-3</v>
          </cell>
          <cell r="E2412">
            <v>1.557911117553E-3</v>
          </cell>
          <cell r="F2412">
            <v>1.2992145371130001E-3</v>
          </cell>
          <cell r="G2412">
            <v>2.019338376483E-3</v>
          </cell>
          <cell r="H2412">
            <v>3.871441935841E-3</v>
          </cell>
        </row>
        <row r="2413">
          <cell r="B2413" t="str">
            <v>DPPSI01_26_STDDEV</v>
          </cell>
          <cell r="C2413" t="str">
            <v>NaN</v>
          </cell>
          <cell r="D2413">
            <v>1.8434009517709999E-3</v>
          </cell>
          <cell r="E2413">
            <v>1.674156286342E-3</v>
          </cell>
          <cell r="F2413">
            <v>1.3863170464699999E-3</v>
          </cell>
          <cell r="G2413">
            <v>1.8434009517709999E-3</v>
          </cell>
          <cell r="H2413">
            <v>6.5776171932789996E-3</v>
          </cell>
        </row>
        <row r="2414">
          <cell r="B2414" t="str">
            <v>DPPSI01_27_STDDEV</v>
          </cell>
          <cell r="C2414" t="str">
            <v>NaN</v>
          </cell>
          <cell r="D2414">
            <v>1.8942410915340001E-3</v>
          </cell>
          <cell r="E2414">
            <v>2.1540815203770001E-3</v>
          </cell>
          <cell r="F2414">
            <v>1.452081487512E-3</v>
          </cell>
          <cell r="G2414">
            <v>1.8942410915340001E-3</v>
          </cell>
          <cell r="H2414">
            <v>6.3746422247749996E-3</v>
          </cell>
        </row>
        <row r="2415">
          <cell r="B2415" t="str">
            <v>DPPSI01_28_STDDEV</v>
          </cell>
          <cell r="C2415" t="str">
            <v>NaN</v>
          </cell>
          <cell r="D2415">
            <v>2.1754509482720002E-3</v>
          </cell>
          <cell r="E2415">
            <v>2.4949305949029999E-3</v>
          </cell>
          <cell r="F2415">
            <v>2.1321463097159999E-3</v>
          </cell>
          <cell r="G2415">
            <v>2.1754509482720002E-3</v>
          </cell>
          <cell r="H2415">
            <v>7.5823614400520002E-3</v>
          </cell>
        </row>
        <row r="2416">
          <cell r="B2416" t="str">
            <v>DPPSI01_29_STDDEV</v>
          </cell>
          <cell r="C2416" t="str">
            <v>NaN</v>
          </cell>
          <cell r="D2416">
            <v>2.327525911334E-3</v>
          </cell>
          <cell r="E2416">
            <v>2.0506483637019999E-3</v>
          </cell>
          <cell r="F2416">
            <v>1.4432908324479999E-3</v>
          </cell>
          <cell r="G2416">
            <v>2.327525911334E-3</v>
          </cell>
          <cell r="H2416">
            <v>7.6635748350359998E-3</v>
          </cell>
        </row>
        <row r="2417">
          <cell r="B2417" t="str">
            <v>DPPSI01_30_STDDEV</v>
          </cell>
          <cell r="C2417" t="str">
            <v>NaN</v>
          </cell>
          <cell r="D2417">
            <v>2.158279946057E-3</v>
          </cell>
          <cell r="E2417">
            <v>2.7043863644440002E-3</v>
          </cell>
          <cell r="F2417">
            <v>1.9781128320030001E-3</v>
          </cell>
          <cell r="G2417">
            <v>2.158279946057E-3</v>
          </cell>
          <cell r="H2417">
            <v>7.6945626891850001E-3</v>
          </cell>
        </row>
        <row r="2418">
          <cell r="B2418" t="str">
            <v>DPPSI01_31_STDDEV</v>
          </cell>
          <cell r="C2418" t="str">
            <v>NaN</v>
          </cell>
          <cell r="D2418">
            <v>1.4031954282220001E-3</v>
          </cell>
          <cell r="E2418">
            <v>2.007325434307E-3</v>
          </cell>
          <cell r="F2418">
            <v>2.2788117917430001E-3</v>
          </cell>
          <cell r="G2418">
            <v>1.4031954282220001E-3</v>
          </cell>
          <cell r="H2418">
            <v>6.2389750590339998E-3</v>
          </cell>
        </row>
        <row r="2419">
          <cell r="B2419" t="str">
            <v>DPPSI01_32_STDDEV</v>
          </cell>
          <cell r="C2419" t="str">
            <v>NaN</v>
          </cell>
          <cell r="D2419">
            <v>1.9559907993190002E-3</v>
          </cell>
          <cell r="E2419">
            <v>2.1857405268289999E-3</v>
          </cell>
          <cell r="F2419">
            <v>2.7158488260650001E-3</v>
          </cell>
          <cell r="G2419">
            <v>1.9559907993190002E-3</v>
          </cell>
          <cell r="H2419">
            <v>9.0052219859759995E-3</v>
          </cell>
        </row>
        <row r="2420">
          <cell r="B2420" t="str">
            <v>DPPSI01_33_STDDEV</v>
          </cell>
          <cell r="C2420" t="str">
            <v>NaN</v>
          </cell>
          <cell r="D2420">
            <v>1.1494779491990001E-3</v>
          </cell>
          <cell r="E2420">
            <v>1.027120876362E-3</v>
          </cell>
          <cell r="F2420">
            <v>1.844195175637E-3</v>
          </cell>
          <cell r="G2420">
            <v>1.1494779491990001E-3</v>
          </cell>
          <cell r="H2420">
            <v>1.3568230771869999E-3</v>
          </cell>
        </row>
        <row r="2421">
          <cell r="B2421" t="str">
            <v>DPPSI01_34_STDDEV</v>
          </cell>
          <cell r="C2421" t="str">
            <v>NaN</v>
          </cell>
          <cell r="D2421">
            <v>1.232057161688E-3</v>
          </cell>
          <cell r="E2421">
            <v>1.5622267714979999E-3</v>
          </cell>
          <cell r="F2421">
            <v>2.4262777780330001E-3</v>
          </cell>
          <cell r="G2421">
            <v>1.232057161688E-3</v>
          </cell>
          <cell r="H2421">
            <v>9.0234726599800006E-3</v>
          </cell>
        </row>
        <row r="2422">
          <cell r="B2422" t="str">
            <v>DPPSI01_35_STDDEV</v>
          </cell>
          <cell r="C2422" t="str">
            <v>NaN</v>
          </cell>
          <cell r="D2422">
            <v>2.1309288126079998E-3</v>
          </cell>
          <cell r="E2422">
            <v>2.1418092446339999E-3</v>
          </cell>
          <cell r="F2422">
            <v>1.9031050423670001E-3</v>
          </cell>
          <cell r="G2422">
            <v>2.1309288126079998E-3</v>
          </cell>
          <cell r="H2422">
            <v>9.3867187765240001E-3</v>
          </cell>
        </row>
        <row r="2423">
          <cell r="B2423" t="str">
            <v>DPPSI01_36_STDDEV</v>
          </cell>
          <cell r="C2423" t="str">
            <v>NaN</v>
          </cell>
          <cell r="D2423">
            <v>2.4054957215200001E-3</v>
          </cell>
          <cell r="E2423">
            <v>2.2066328384380001E-3</v>
          </cell>
          <cell r="F2423">
            <v>2.3929752333370002E-3</v>
          </cell>
          <cell r="G2423">
            <v>2.4054957215200001E-3</v>
          </cell>
          <cell r="H2423">
            <v>1.309626597444E-2</v>
          </cell>
        </row>
        <row r="2424">
          <cell r="B2424" t="str">
            <v>DPPSI01_37_STDDEV</v>
          </cell>
          <cell r="C2424" t="str">
            <v>NaN</v>
          </cell>
          <cell r="D2424">
            <v>2.480339140215E-3</v>
          </cell>
          <cell r="E2424">
            <v>2.3570817738490001E-3</v>
          </cell>
          <cell r="F2424">
            <v>2.1285784143600002E-3</v>
          </cell>
          <cell r="G2424">
            <v>2.480339140215E-3</v>
          </cell>
          <cell r="H2424">
            <v>1.258643249135E-2</v>
          </cell>
        </row>
        <row r="2425">
          <cell r="B2425" t="str">
            <v>DPPSI01_38_STDDEV</v>
          </cell>
          <cell r="C2425" t="str">
            <v>NaN</v>
          </cell>
          <cell r="D2425">
            <v>1.925659572357E-3</v>
          </cell>
          <cell r="E2425">
            <v>2.2079481787850002E-3</v>
          </cell>
          <cell r="F2425">
            <v>1.7751786504909999E-3</v>
          </cell>
          <cell r="G2425">
            <v>1.925659572357E-3</v>
          </cell>
          <cell r="H2425">
            <v>1.040416896587E-2</v>
          </cell>
        </row>
        <row r="2426">
          <cell r="B2426" t="str">
            <v>DPPSI01_39_STDDEV</v>
          </cell>
          <cell r="C2426" t="str">
            <v>NaN</v>
          </cell>
          <cell r="D2426">
            <v>2.1950046132189998E-3</v>
          </cell>
          <cell r="E2426">
            <v>3.0359293213170001E-3</v>
          </cell>
          <cell r="F2426">
            <v>2.2512218087200001E-3</v>
          </cell>
          <cell r="G2426">
            <v>2.1950046132189998E-3</v>
          </cell>
          <cell r="H2426">
            <v>9.8118929105539994E-3</v>
          </cell>
        </row>
        <row r="2427">
          <cell r="B2427" t="str">
            <v>DPPSI01_40_STDDEV</v>
          </cell>
          <cell r="C2427" t="str">
            <v>NaN</v>
          </cell>
          <cell r="D2427">
            <v>2.323218642437E-3</v>
          </cell>
          <cell r="E2427">
            <v>2.9736982749110001E-3</v>
          </cell>
          <cell r="F2427">
            <v>2.02096175458E-3</v>
          </cell>
          <cell r="G2427">
            <v>2.323218642437E-3</v>
          </cell>
          <cell r="H2427">
            <v>9.1135327248950005E-3</v>
          </cell>
        </row>
        <row r="2428">
          <cell r="B2428" t="str">
            <v>DPPSI01_41_STDDEV</v>
          </cell>
          <cell r="C2428" t="str">
            <v>NaN</v>
          </cell>
          <cell r="D2428">
            <v>1.6136430896580001E-3</v>
          </cell>
          <cell r="E2428">
            <v>2.2558581763019998E-3</v>
          </cell>
          <cell r="F2428">
            <v>1.856296918333E-3</v>
          </cell>
          <cell r="G2428">
            <v>1.6136430896580001E-3</v>
          </cell>
          <cell r="H2428">
            <v>7.7159512179649998E-3</v>
          </cell>
        </row>
        <row r="2429">
          <cell r="B2429" t="str">
            <v>DPPSI01_42_STDDEV</v>
          </cell>
          <cell r="C2429" t="str">
            <v>NaN</v>
          </cell>
          <cell r="D2429">
            <v>2.233199259252E-3</v>
          </cell>
          <cell r="E2429">
            <v>1.9255666753450001E-3</v>
          </cell>
          <cell r="F2429">
            <v>8.893775949861E-4</v>
          </cell>
          <cell r="G2429">
            <v>2.233199259252E-3</v>
          </cell>
          <cell r="H2429">
            <v>7.6345584568039996E-3</v>
          </cell>
        </row>
        <row r="2430">
          <cell r="B2430" t="str">
            <v>DPPSI01_43_STDDEV</v>
          </cell>
          <cell r="C2430" t="str">
            <v>NaN</v>
          </cell>
          <cell r="D2430">
            <v>1.892619648052E-3</v>
          </cell>
          <cell r="E2430">
            <v>2.7367088512240002E-3</v>
          </cell>
          <cell r="F2430">
            <v>1.4344394805139999E-3</v>
          </cell>
          <cell r="G2430">
            <v>1.892619648052E-3</v>
          </cell>
          <cell r="H2430">
            <v>6.85384403964E-3</v>
          </cell>
        </row>
        <row r="2431">
          <cell r="B2431" t="str">
            <v>DPPSI01_44_STDDEV</v>
          </cell>
          <cell r="C2431" t="str">
            <v>NaN</v>
          </cell>
          <cell r="D2431">
            <v>2.5219059745230001E-3</v>
          </cell>
          <cell r="E2431">
            <v>1.856111391808E-3</v>
          </cell>
          <cell r="F2431">
            <v>1.5408028860790001E-3</v>
          </cell>
          <cell r="G2431">
            <v>2.5219059745230001E-3</v>
          </cell>
          <cell r="H2431">
            <v>7.5821783846899997E-3</v>
          </cell>
        </row>
        <row r="2432">
          <cell r="B2432" t="str">
            <v>DPPSI01_45_STDDEV</v>
          </cell>
          <cell r="C2432" t="str">
            <v>NaN</v>
          </cell>
          <cell r="D2432">
            <v>2.447251633679E-3</v>
          </cell>
          <cell r="E2432">
            <v>2.0244179996269998E-3</v>
          </cell>
          <cell r="F2432">
            <v>1.119036817448E-3</v>
          </cell>
          <cell r="G2432">
            <v>2.447251633679E-3</v>
          </cell>
          <cell r="H2432">
            <v>1.39716876263E-2</v>
          </cell>
        </row>
        <row r="2433">
          <cell r="B2433" t="str">
            <v>DPPSI01_46_STDDEV</v>
          </cell>
          <cell r="C2433" t="str">
            <v>NaN</v>
          </cell>
          <cell r="D2433">
            <v>2.27613462449E-3</v>
          </cell>
          <cell r="E2433">
            <v>2.634971553048E-3</v>
          </cell>
          <cell r="F2433">
            <v>1.4560090118290001E-3</v>
          </cell>
          <cell r="G2433">
            <v>2.27613462449E-3</v>
          </cell>
          <cell r="H2433">
            <v>5.4003414231590004E-3</v>
          </cell>
        </row>
        <row r="2434">
          <cell r="B2434" t="str">
            <v>DPPSI01_47_STDDEV</v>
          </cell>
          <cell r="C2434" t="str">
            <v>NaN</v>
          </cell>
          <cell r="D2434">
            <v>2.6537506296799998E-3</v>
          </cell>
          <cell r="E2434">
            <v>2.6749790593709999E-3</v>
          </cell>
          <cell r="F2434">
            <v>1.213372809161E-3</v>
          </cell>
          <cell r="G2434">
            <v>2.6537506296799998E-3</v>
          </cell>
          <cell r="H2434">
            <v>5.0954696220120001E-3</v>
          </cell>
        </row>
        <row r="2435">
          <cell r="B2435" t="str">
            <v>DPPSI01_48_STDDEV</v>
          </cell>
          <cell r="C2435" t="str">
            <v>NaN</v>
          </cell>
          <cell r="D2435">
            <v>2.5423523091620001E-3</v>
          </cell>
          <cell r="E2435">
            <v>2.1897583260119999E-3</v>
          </cell>
          <cell r="F2435">
            <v>1.265574023693E-3</v>
          </cell>
          <cell r="G2435">
            <v>2.5423523091620001E-3</v>
          </cell>
          <cell r="H2435">
            <v>1.1997164860559999E-2</v>
          </cell>
        </row>
        <row r="2436">
          <cell r="B2436" t="str">
            <v>DPPSI01_49_STDDEV</v>
          </cell>
          <cell r="C2436" t="str">
            <v>NaN</v>
          </cell>
          <cell r="D2436">
            <v>3.1791808509429999E-3</v>
          </cell>
          <cell r="E2436">
            <v>2.0971780301849998E-3</v>
          </cell>
          <cell r="F2436">
            <v>1.153975101939E-3</v>
          </cell>
          <cell r="G2436">
            <v>3.1791808509429999E-3</v>
          </cell>
          <cell r="H2436">
            <v>1.2131703884970001E-2</v>
          </cell>
        </row>
        <row r="2437">
          <cell r="B2437" t="str">
            <v>DPPSI01_50_STDDEV</v>
          </cell>
          <cell r="C2437" t="str">
            <v>NaN</v>
          </cell>
          <cell r="D2437">
            <v>2.5872085758290001E-3</v>
          </cell>
          <cell r="E2437">
            <v>2.4410654495889998E-3</v>
          </cell>
          <cell r="F2437">
            <v>1.5206764537490001E-3</v>
          </cell>
          <cell r="G2437">
            <v>2.5872085758290001E-3</v>
          </cell>
          <cell r="H2437">
            <v>1.511159240201E-2</v>
          </cell>
        </row>
        <row r="2438">
          <cell r="B2438" t="str">
            <v>DPPSI01_51_STDDEV</v>
          </cell>
          <cell r="C2438" t="str">
            <v>NaN</v>
          </cell>
          <cell r="D2438">
            <v>2.5461221936750001E-3</v>
          </cell>
          <cell r="E2438">
            <v>1.9477081703130001E-3</v>
          </cell>
          <cell r="F2438">
            <v>2.0804105357910001E-3</v>
          </cell>
          <cell r="G2438">
            <v>2.5461221936750001E-3</v>
          </cell>
          <cell r="H2438">
            <v>1.573369924134E-2</v>
          </cell>
        </row>
        <row r="2439">
          <cell r="B2439" t="str">
            <v>DPPSI01_52_STDDEV</v>
          </cell>
          <cell r="C2439" t="str">
            <v>NaN</v>
          </cell>
          <cell r="D2439">
            <v>2.5175904782330002E-3</v>
          </cell>
          <cell r="E2439">
            <v>2.816836742832E-3</v>
          </cell>
          <cell r="F2439">
            <v>1.2976510138470001E-3</v>
          </cell>
          <cell r="G2439">
            <v>2.5175904782330002E-3</v>
          </cell>
          <cell r="H2439">
            <v>1.2714138933729999E-2</v>
          </cell>
        </row>
        <row r="2440">
          <cell r="B2440" t="str">
            <v>DPPSI01_53_STDDEV</v>
          </cell>
          <cell r="C2440" t="str">
            <v>NaN</v>
          </cell>
          <cell r="D2440">
            <v>2.7328251844670002E-3</v>
          </cell>
          <cell r="E2440">
            <v>1.856757334283E-3</v>
          </cell>
          <cell r="F2440">
            <v>1.425460449323E-3</v>
          </cell>
          <cell r="G2440">
            <v>2.7328251844670002E-3</v>
          </cell>
          <cell r="H2440">
            <v>1.162862026782E-2</v>
          </cell>
        </row>
        <row r="2441">
          <cell r="B2441" t="str">
            <v>DPPSI01_54_STDDEV</v>
          </cell>
          <cell r="C2441" t="str">
            <v>NaN</v>
          </cell>
          <cell r="D2441">
            <v>2.5778437533389999E-3</v>
          </cell>
          <cell r="E2441">
            <v>1.5791806723570001E-3</v>
          </cell>
          <cell r="F2441">
            <v>1.4403982777360001E-3</v>
          </cell>
          <cell r="G2441">
            <v>2.5778437533389999E-3</v>
          </cell>
          <cell r="H2441">
            <v>1.11357470769E-2</v>
          </cell>
        </row>
        <row r="2442">
          <cell r="B2442" t="str">
            <v>DPPSI01_55_STDDEV</v>
          </cell>
          <cell r="C2442" t="str">
            <v>NaN</v>
          </cell>
          <cell r="D2442">
            <v>2.3864483143319999E-3</v>
          </cell>
          <cell r="E2442">
            <v>1.4885922748620001E-3</v>
          </cell>
          <cell r="F2442">
            <v>1.269897010665E-3</v>
          </cell>
          <cell r="G2442">
            <v>2.3864483143319999E-3</v>
          </cell>
          <cell r="H2442">
            <v>1.107404561003E-2</v>
          </cell>
        </row>
        <row r="2443">
          <cell r="B2443" t="str">
            <v>DPPSI01_56_STDDEV</v>
          </cell>
          <cell r="C2443" t="str">
            <v>NaN</v>
          </cell>
          <cell r="D2443">
            <v>2.6092003059780002E-3</v>
          </cell>
          <cell r="E2443">
            <v>1.537589728291E-3</v>
          </cell>
          <cell r="F2443">
            <v>9.557029882825E-4</v>
          </cell>
          <cell r="G2443">
            <v>2.6092003059780002E-3</v>
          </cell>
          <cell r="H2443">
            <v>1.187635379878E-2</v>
          </cell>
        </row>
        <row r="2444">
          <cell r="B2444" t="str">
            <v>DPPSI01_57_STDDEV</v>
          </cell>
          <cell r="C2444" t="str">
            <v>NaN</v>
          </cell>
          <cell r="D2444">
            <v>2.23085082612E-3</v>
          </cell>
          <cell r="E2444">
            <v>2.015422598905E-3</v>
          </cell>
          <cell r="F2444">
            <v>1.6026366914699999E-3</v>
          </cell>
          <cell r="G2444">
            <v>2.23085082612E-3</v>
          </cell>
          <cell r="H2444">
            <v>1.4023273286639999E-2</v>
          </cell>
        </row>
        <row r="2445">
          <cell r="B2445" t="str">
            <v>DPPSI01_58_STDDEV</v>
          </cell>
          <cell r="C2445" t="str">
            <v>NaN</v>
          </cell>
          <cell r="D2445">
            <v>3.0308445716489998E-3</v>
          </cell>
          <cell r="E2445">
            <v>1.701490715202E-3</v>
          </cell>
          <cell r="F2445">
            <v>1.990697637521E-3</v>
          </cell>
          <cell r="G2445">
            <v>3.0308445716489998E-3</v>
          </cell>
          <cell r="H2445">
            <v>1.665965874681E-2</v>
          </cell>
        </row>
        <row r="2446">
          <cell r="B2446" t="str">
            <v>DPPSI01_59_STDDEV</v>
          </cell>
          <cell r="C2446" t="str">
            <v>NaN</v>
          </cell>
          <cell r="D2446">
            <v>2.0832506783920002E-3</v>
          </cell>
          <cell r="E2446">
            <v>2.024296817473E-3</v>
          </cell>
          <cell r="F2446">
            <v>1.5397961126019999E-3</v>
          </cell>
          <cell r="G2446">
            <v>2.0832506783920002E-3</v>
          </cell>
          <cell r="H2446">
            <v>1.5716070673240001E-2</v>
          </cell>
        </row>
        <row r="2447">
          <cell r="B2447" t="str">
            <v>DPPSI01_60_STDDEV</v>
          </cell>
          <cell r="C2447" t="str">
            <v>NaN</v>
          </cell>
          <cell r="D2447">
            <v>2.64180243558E-3</v>
          </cell>
          <cell r="E2447">
            <v>1.3381795247609999E-3</v>
          </cell>
          <cell r="F2447">
            <v>1.3453935129479999E-3</v>
          </cell>
          <cell r="G2447">
            <v>2.64180243558E-3</v>
          </cell>
          <cell r="H2447">
            <v>1.284922183127E-2</v>
          </cell>
        </row>
        <row r="2448">
          <cell r="B2448" t="str">
            <v>DPPSI01_61_STDDEV</v>
          </cell>
          <cell r="C2448" t="str">
            <v>NaN</v>
          </cell>
          <cell r="D2448">
            <v>2.3063649915729999E-3</v>
          </cell>
          <cell r="E2448">
            <v>1.6876856755410001E-3</v>
          </cell>
          <cell r="F2448">
            <v>1.8164600515399999E-3</v>
          </cell>
          <cell r="G2448">
            <v>2.3063649915729999E-3</v>
          </cell>
          <cell r="H2448">
            <v>1.267374437558E-2</v>
          </cell>
        </row>
        <row r="2449">
          <cell r="B2449" t="str">
            <v>DPPSI01_62_STDDEV</v>
          </cell>
          <cell r="C2449" t="str">
            <v>NaN</v>
          </cell>
          <cell r="D2449">
            <v>2.2604596704029999E-3</v>
          </cell>
          <cell r="E2449">
            <v>1.280045792336E-3</v>
          </cell>
          <cell r="F2449">
            <v>1.935339964071E-3</v>
          </cell>
          <cell r="G2449">
            <v>2.2604596704029999E-3</v>
          </cell>
          <cell r="H2449">
            <v>1.1746026188669999E-2</v>
          </cell>
        </row>
        <row r="2450">
          <cell r="B2450" t="str">
            <v>DPPSI01_63_STDDEV</v>
          </cell>
          <cell r="C2450" t="str">
            <v>NaN</v>
          </cell>
          <cell r="D2450">
            <v>1.676777874377E-3</v>
          </cell>
          <cell r="E2450">
            <v>1.253257532212E-3</v>
          </cell>
          <cell r="F2450">
            <v>2.0110615604869999E-3</v>
          </cell>
          <cell r="G2450">
            <v>1.676777874377E-3</v>
          </cell>
          <cell r="H2450">
            <v>1.501256851335E-2</v>
          </cell>
        </row>
        <row r="2451">
          <cell r="B2451" t="str">
            <v>DPPSI01_64_STDDEV</v>
          </cell>
          <cell r="C2451" t="str">
            <v>NaN</v>
          </cell>
          <cell r="D2451">
            <v>1.3314604094870001E-3</v>
          </cell>
          <cell r="E2451">
            <v>1.6305170200069999E-3</v>
          </cell>
          <cell r="F2451">
            <v>1.798159812268E-3</v>
          </cell>
          <cell r="G2451">
            <v>1.3314604094870001E-3</v>
          </cell>
          <cell r="H2451">
            <v>1.722842713564E-3</v>
          </cell>
        </row>
        <row r="2452">
          <cell r="B2452" t="str">
            <v>CPS_01</v>
          </cell>
          <cell r="C2452" t="str">
            <v>NaN</v>
          </cell>
          <cell r="D2452">
            <v>8.9502334595080002E-4</v>
          </cell>
          <cell r="E2452">
            <v>1.7986297607440001E-3</v>
          </cell>
          <cell r="F2452">
            <v>1.4086723327619999E-3</v>
          </cell>
          <cell r="G2452">
            <v>8.9502334595080002E-4</v>
          </cell>
          <cell r="H2452">
            <v>1.1632829752880001</v>
          </cell>
        </row>
        <row r="2453">
          <cell r="B2453" t="str">
            <v>CPS_02</v>
          </cell>
          <cell r="C2453" t="str">
            <v>NaN</v>
          </cell>
          <cell r="D2453">
            <v>-1.1377334594439999E-4</v>
          </cell>
          <cell r="E2453">
            <v>7.2846412658830002E-4</v>
          </cell>
          <cell r="F2453">
            <v>2.8910636901540002E-4</v>
          </cell>
          <cell r="G2453">
            <v>-1.1377334594439999E-4</v>
          </cell>
          <cell r="H2453">
            <v>0.94273309029709995</v>
          </cell>
        </row>
        <row r="2454">
          <cell r="B2454" t="str">
            <v>CPS_03</v>
          </cell>
          <cell r="C2454" t="str">
            <v>NaN</v>
          </cell>
          <cell r="D2454">
            <v>-2.301692962625E-4</v>
          </cell>
          <cell r="E2454">
            <v>4.3053627014270001E-4</v>
          </cell>
          <cell r="F2454">
            <v>-5.3291320801030005E-4</v>
          </cell>
          <cell r="G2454">
            <v>-2.301692962625E-4</v>
          </cell>
          <cell r="H2454">
            <v>1.0650550168140001</v>
          </cell>
        </row>
        <row r="2455">
          <cell r="B2455" t="str">
            <v>CPS_04</v>
          </cell>
          <cell r="C2455" t="str">
            <v>NaN</v>
          </cell>
          <cell r="D2455">
            <v>-4.7817230224289999E-4</v>
          </cell>
          <cell r="E2455">
            <v>4.6415328979599999E-4</v>
          </cell>
          <cell r="F2455">
            <v>-4.274368286161E-4</v>
          </cell>
          <cell r="G2455">
            <v>-4.7817230224289999E-4</v>
          </cell>
          <cell r="H2455">
            <v>1.172396803874</v>
          </cell>
        </row>
        <row r="2456">
          <cell r="B2456" t="str">
            <v>CPS_05</v>
          </cell>
          <cell r="C2456" t="str">
            <v>NaN</v>
          </cell>
          <cell r="D2456">
            <v>2.1953582763960001E-4</v>
          </cell>
          <cell r="E2456">
            <v>1.2401103973400001E-3</v>
          </cell>
          <cell r="F2456">
            <v>1.2207031247159999E-5</v>
          </cell>
          <cell r="G2456">
            <v>2.1953582763960001E-4</v>
          </cell>
          <cell r="H2456">
            <v>1.0623601744969999</v>
          </cell>
        </row>
        <row r="2457">
          <cell r="B2457" t="str">
            <v>CPS_06</v>
          </cell>
          <cell r="C2457" t="str">
            <v>NaN</v>
          </cell>
          <cell r="D2457">
            <v>-1.2943267822239999E-3</v>
          </cell>
          <cell r="E2457">
            <v>1.062870025645E-4</v>
          </cell>
          <cell r="F2457">
            <v>-7.6537132263429996E-4</v>
          </cell>
          <cell r="G2457">
            <v>-1.2943267822239999E-3</v>
          </cell>
          <cell r="H2457">
            <v>-0.21288656563610001</v>
          </cell>
        </row>
        <row r="2458">
          <cell r="B2458" t="str">
            <v>CPS_07</v>
          </cell>
          <cell r="C2458" t="str">
            <v>NaN</v>
          </cell>
          <cell r="D2458">
            <v>-9.6750259399059995E-4</v>
          </cell>
          <cell r="E2458">
            <v>3.8771629333569999E-4</v>
          </cell>
          <cell r="F2458">
            <v>-4.7955513000809999E-4</v>
          </cell>
          <cell r="G2458">
            <v>-9.6750259399059995E-4</v>
          </cell>
          <cell r="H2458">
            <v>-6.9167163772759999E-2</v>
          </cell>
        </row>
        <row r="2459">
          <cell r="B2459" t="str">
            <v>CPS_08</v>
          </cell>
          <cell r="C2459" t="str">
            <v>NaN</v>
          </cell>
          <cell r="D2459">
            <v>-4.1513442992880003E-4</v>
          </cell>
          <cell r="E2459">
            <v>5.1984786987450005E-4</v>
          </cell>
          <cell r="F2459">
            <v>-6.1674118042280004E-4</v>
          </cell>
          <cell r="G2459">
            <v>-4.1513442992880003E-4</v>
          </cell>
          <cell r="H2459">
            <v>1.9170567661920001E-2</v>
          </cell>
        </row>
        <row r="2460">
          <cell r="B2460" t="str">
            <v>CPS_09</v>
          </cell>
          <cell r="C2460" t="str">
            <v>NaN</v>
          </cell>
          <cell r="D2460">
            <v>-7.6422691345E-4</v>
          </cell>
          <cell r="E2460">
            <v>6.5040588379970004E-5</v>
          </cell>
          <cell r="F2460">
            <v>-1.0461330413849999E-3</v>
          </cell>
          <cell r="G2460">
            <v>-7.6422691345E-4</v>
          </cell>
          <cell r="H2460">
            <v>-7.0096555964320004E-2</v>
          </cell>
        </row>
        <row r="2461">
          <cell r="B2461" t="str">
            <v>CPS_10</v>
          </cell>
          <cell r="C2461" t="str">
            <v>NaN</v>
          </cell>
          <cell r="D2461">
            <v>2.312660217321E-4</v>
          </cell>
          <cell r="E2461">
            <v>1.155471801759E-3</v>
          </cell>
          <cell r="F2461">
            <v>7.9727172849430004E-5</v>
          </cell>
          <cell r="G2461">
            <v>2.312660217321E-4</v>
          </cell>
          <cell r="H2461">
            <v>-0.34008620784010002</v>
          </cell>
        </row>
        <row r="2462">
          <cell r="B2462" t="str">
            <v>CPS_11</v>
          </cell>
          <cell r="C2462" t="str">
            <v>NaN</v>
          </cell>
          <cell r="D2462">
            <v>-9.7527503966969998E-4</v>
          </cell>
          <cell r="E2462">
            <v>4.6758651733470001E-4</v>
          </cell>
          <cell r="F2462">
            <v>-2.9458999634000003E-4</v>
          </cell>
          <cell r="G2462">
            <v>-9.7527503966969998E-4</v>
          </cell>
          <cell r="H2462">
            <v>-0.32700964126979998</v>
          </cell>
        </row>
        <row r="2463">
          <cell r="B2463" t="str">
            <v>CPS_12</v>
          </cell>
          <cell r="C2463" t="str">
            <v>NaN</v>
          </cell>
          <cell r="D2463">
            <v>-2.8762817382599999E-4</v>
          </cell>
          <cell r="E2463">
            <v>6.5817832946989997E-4</v>
          </cell>
          <cell r="F2463">
            <v>-3.094196319608E-4</v>
          </cell>
          <cell r="G2463">
            <v>-2.8762817382599999E-4</v>
          </cell>
          <cell r="H2463">
            <v>-0.15794473025960001</v>
          </cell>
        </row>
        <row r="2464">
          <cell r="B2464" t="str">
            <v>CPS_13</v>
          </cell>
          <cell r="C2464" t="str">
            <v>NaN</v>
          </cell>
          <cell r="D2464">
            <v>-3.2515525817620002E-4</v>
          </cell>
          <cell r="E2464">
            <v>5.1221847534319996E-4</v>
          </cell>
          <cell r="F2464">
            <v>-4.1899681091630002E-4</v>
          </cell>
          <cell r="G2464">
            <v>-3.2515525817620002E-4</v>
          </cell>
          <cell r="H2464">
            <v>-0.32381576968480003</v>
          </cell>
        </row>
        <row r="2465">
          <cell r="B2465" t="str">
            <v>CPS_14</v>
          </cell>
          <cell r="C2465" t="str">
            <v>NaN</v>
          </cell>
          <cell r="D2465">
            <v>-6.6232681274059995E-4</v>
          </cell>
          <cell r="E2465">
            <v>1.4920711517339999E-3</v>
          </cell>
          <cell r="F2465">
            <v>2.2616386413249999E-4</v>
          </cell>
          <cell r="G2465">
            <v>-6.6232681274059995E-4</v>
          </cell>
          <cell r="H2465">
            <v>-1.2913723995129999E-2</v>
          </cell>
        </row>
        <row r="2466">
          <cell r="B2466" t="str">
            <v>CPS_15</v>
          </cell>
          <cell r="C2466" t="str">
            <v>NaN</v>
          </cell>
          <cell r="D2466">
            <v>-4.3845176696420002E-4</v>
          </cell>
          <cell r="E2466">
            <v>1.381778717043E-3</v>
          </cell>
          <cell r="F2466">
            <v>-3.5586357116910002E-4</v>
          </cell>
          <cell r="G2466">
            <v>-4.3845176696420002E-4</v>
          </cell>
          <cell r="H2466">
            <v>-5.907552892199E-2</v>
          </cell>
        </row>
        <row r="2467">
          <cell r="B2467" t="str">
            <v>CPS_16</v>
          </cell>
          <cell r="C2467" t="str">
            <v>NaN</v>
          </cell>
          <cell r="D2467">
            <v>-1.900196075404E-4</v>
          </cell>
          <cell r="E2467">
            <v>6.946563720724E-4</v>
          </cell>
          <cell r="F2467">
            <v>1.8706321715989999E-4</v>
          </cell>
          <cell r="G2467">
            <v>-1.900196075404E-4</v>
          </cell>
          <cell r="H2467">
            <v>2.1302428486930002E-2</v>
          </cell>
        </row>
        <row r="2468">
          <cell r="B2468" t="str">
            <v>CPS_17</v>
          </cell>
          <cell r="C2468" t="str">
            <v>NaN</v>
          </cell>
          <cell r="D2468">
            <v>4.63962554953E-5</v>
          </cell>
          <cell r="E2468">
            <v>1.9221305847239999E-4</v>
          </cell>
          <cell r="F2468">
            <v>-6.1306953430500003E-4</v>
          </cell>
          <cell r="G2468">
            <v>4.63962554953E-5</v>
          </cell>
          <cell r="H2468">
            <v>-5.8835161607379997E-2</v>
          </cell>
        </row>
        <row r="2469">
          <cell r="B2469" t="str">
            <v>CPS_18</v>
          </cell>
          <cell r="C2469" t="str">
            <v>NaN</v>
          </cell>
          <cell r="D2469">
            <v>1.2755393982290001E-4</v>
          </cell>
          <cell r="E2469">
            <v>1.1010169982929999E-3</v>
          </cell>
          <cell r="F2469">
            <v>8.7294578552030004E-4</v>
          </cell>
          <cell r="G2469">
            <v>1.2755393982290001E-4</v>
          </cell>
          <cell r="H2469">
            <v>2.689773467059E-2</v>
          </cell>
        </row>
        <row r="2470">
          <cell r="B2470" t="str">
            <v>CPS_19</v>
          </cell>
          <cell r="C2470" t="str">
            <v>NaN</v>
          </cell>
          <cell r="D2470">
            <v>-1.0072708129859999E-3</v>
          </cell>
          <cell r="E2470">
            <v>-5.3448677062920003E-4</v>
          </cell>
          <cell r="F2470">
            <v>-4.136085510282E-4</v>
          </cell>
          <cell r="G2470">
            <v>-1.0072708129859999E-3</v>
          </cell>
          <cell r="H2470">
            <v>1.055613704512E-2</v>
          </cell>
        </row>
        <row r="2471">
          <cell r="B2471" t="str">
            <v>CPS_20</v>
          </cell>
          <cell r="C2471" t="str">
            <v>NaN</v>
          </cell>
          <cell r="D2471">
            <v>-6.7710876443530001E-6</v>
          </cell>
          <cell r="E2471">
            <v>6.1116218567040001E-4</v>
          </cell>
          <cell r="F2471">
            <v>3.535270690893E-4</v>
          </cell>
          <cell r="G2471">
            <v>-6.7710876443530001E-6</v>
          </cell>
          <cell r="H2471">
            <v>0.12632486101750001</v>
          </cell>
        </row>
        <row r="2472">
          <cell r="B2472" t="str">
            <v>CPS_21</v>
          </cell>
          <cell r="C2472" t="str">
            <v>NaN</v>
          </cell>
          <cell r="D2472">
            <v>6.5875053406120004E-4</v>
          </cell>
          <cell r="E2472">
            <v>9.8085403443799995E-5</v>
          </cell>
          <cell r="F2472">
            <v>9.0894699096470005E-4</v>
          </cell>
          <cell r="G2472">
            <v>6.5875053406120004E-4</v>
          </cell>
          <cell r="H2472">
            <v>1.1842142998820001E-2</v>
          </cell>
        </row>
        <row r="2473">
          <cell r="B2473" t="str">
            <v>CPS_22</v>
          </cell>
          <cell r="C2473" t="str">
            <v>NaN</v>
          </cell>
          <cell r="D2473">
            <v>3.5557746887530001E-4</v>
          </cell>
          <cell r="E2473">
            <v>4.6854019165109998E-4</v>
          </cell>
          <cell r="F2473">
            <v>3.9858818053949998E-4</v>
          </cell>
          <cell r="G2473">
            <v>3.5557746887530001E-4</v>
          </cell>
          <cell r="H2473">
            <v>-1.9603504264759999E-2</v>
          </cell>
        </row>
        <row r="2474">
          <cell r="B2474" t="str">
            <v>CPS_23</v>
          </cell>
          <cell r="C2474" t="str">
            <v>NaN</v>
          </cell>
          <cell r="D2474">
            <v>6.5965652466099998E-4</v>
          </cell>
          <cell r="E2474">
            <v>-1.099109649656E-3</v>
          </cell>
          <cell r="F2474">
            <v>9.4361305236570004E-4</v>
          </cell>
          <cell r="G2474">
            <v>6.5965652466099998E-4</v>
          </cell>
          <cell r="H2474">
            <v>4.1417286425469997E-2</v>
          </cell>
        </row>
        <row r="2475">
          <cell r="B2475" t="str">
            <v>CPS_24</v>
          </cell>
          <cell r="C2475" t="str">
            <v>NaN</v>
          </cell>
          <cell r="D2475">
            <v>-2.8085708615679999E-5</v>
          </cell>
          <cell r="E2475">
            <v>-1.4057159423690001E-4</v>
          </cell>
          <cell r="F2475">
            <v>-1.2639522552519999E-3</v>
          </cell>
          <cell r="G2475">
            <v>-2.8085708615679999E-5</v>
          </cell>
          <cell r="H2475">
            <v>0.17385328593880001</v>
          </cell>
        </row>
        <row r="2476">
          <cell r="B2476" t="str">
            <v>CPS_25</v>
          </cell>
          <cell r="C2476" t="str">
            <v>NaN</v>
          </cell>
          <cell r="D2476">
            <v>2.4943351745850001E-4</v>
          </cell>
          <cell r="E2476">
            <v>1.8830299377549999E-4</v>
          </cell>
          <cell r="F2476">
            <v>-2.322673797632E-4</v>
          </cell>
          <cell r="G2476">
            <v>2.4943351745850001E-4</v>
          </cell>
          <cell r="H2476">
            <v>4.1589777472709998E-2</v>
          </cell>
        </row>
        <row r="2477">
          <cell r="B2477" t="str">
            <v>CPS_26</v>
          </cell>
          <cell r="C2477" t="str">
            <v>NaN</v>
          </cell>
          <cell r="D2477">
            <v>-4.8050880431919999E-4</v>
          </cell>
          <cell r="E2477">
            <v>-2.082347869852E-4</v>
          </cell>
          <cell r="F2477">
            <v>-2.14099884035E-4</v>
          </cell>
          <cell r="G2477">
            <v>-4.8050880431919999E-4</v>
          </cell>
          <cell r="H2477">
            <v>0.14524258772179999</v>
          </cell>
        </row>
        <row r="2478">
          <cell r="B2478" t="str">
            <v>CPS_27</v>
          </cell>
          <cell r="C2478" t="str">
            <v>NaN</v>
          </cell>
          <cell r="D2478">
            <v>6.8678855896210005E-4</v>
          </cell>
          <cell r="E2478">
            <v>-5.8374404907009995E-4</v>
          </cell>
          <cell r="F2478">
            <v>2.322196960236E-5</v>
          </cell>
          <cell r="G2478">
            <v>6.8678855896210005E-4</v>
          </cell>
          <cell r="H2478">
            <v>0.145487388238</v>
          </cell>
        </row>
        <row r="2479">
          <cell r="B2479" t="str">
            <v>CPS_28</v>
          </cell>
          <cell r="C2479" t="str">
            <v>NaN</v>
          </cell>
          <cell r="D2479">
            <v>4.031658172643E-4</v>
          </cell>
          <cell r="E2479">
            <v>-5.7539939880160002E-4</v>
          </cell>
          <cell r="F2479">
            <v>-5.9981346130659995E-4</v>
          </cell>
          <cell r="G2479">
            <v>4.031658172643E-4</v>
          </cell>
          <cell r="H2479">
            <v>0.14555367557570001</v>
          </cell>
        </row>
        <row r="2480">
          <cell r="B2480" t="str">
            <v>CPS_29</v>
          </cell>
          <cell r="C2480" t="str">
            <v>NaN</v>
          </cell>
          <cell r="D2480">
            <v>3.2606124878139999E-4</v>
          </cell>
          <cell r="E2480">
            <v>-3.941059112531E-4</v>
          </cell>
          <cell r="F2480">
            <v>-1.182222366335E-3</v>
          </cell>
          <cell r="G2480">
            <v>3.2606124878139999E-4</v>
          </cell>
          <cell r="H2480">
            <v>0.1455724705949</v>
          </cell>
        </row>
        <row r="2481">
          <cell r="B2481" t="str">
            <v>CPS_30</v>
          </cell>
          <cell r="C2481" t="str">
            <v>NaN</v>
          </cell>
          <cell r="D2481">
            <v>5.846977233919E-4</v>
          </cell>
          <cell r="E2481">
            <v>6.8192481994700004E-4</v>
          </cell>
          <cell r="F2481">
            <v>7.572174071946E-5</v>
          </cell>
          <cell r="G2481">
            <v>5.846977233919E-4</v>
          </cell>
          <cell r="H2481">
            <v>0.1455112836338</v>
          </cell>
        </row>
        <row r="2482">
          <cell r="B2482" t="str">
            <v>CPS_31</v>
          </cell>
          <cell r="C2482" t="str">
            <v>NaN</v>
          </cell>
          <cell r="D2482">
            <v>-1.5368461608569999E-4</v>
          </cell>
          <cell r="E2482">
            <v>-3.1590461730779997E-4</v>
          </cell>
          <cell r="F2482">
            <v>-7.7738761902069998E-4</v>
          </cell>
          <cell r="G2482">
            <v>-1.5368461608569999E-4</v>
          </cell>
          <cell r="H2482">
            <v>0.1457421788205</v>
          </cell>
        </row>
        <row r="2483">
          <cell r="B2483" t="str">
            <v>CPS_32</v>
          </cell>
          <cell r="C2483" t="str">
            <v>NaN</v>
          </cell>
          <cell r="D2483">
            <v>-1.24502182004E-4</v>
          </cell>
          <cell r="E2483">
            <v>-1.5730857849049999E-4</v>
          </cell>
          <cell r="F2483">
            <v>-5.8693885803509996E-4</v>
          </cell>
          <cell r="G2483">
            <v>-1.24502182004E-4</v>
          </cell>
          <cell r="H2483">
            <v>0.14602785257789999</v>
          </cell>
        </row>
        <row r="2484">
          <cell r="B2484" t="str">
            <v>CPS_33</v>
          </cell>
          <cell r="C2484" t="str">
            <v>NaN</v>
          </cell>
          <cell r="D2484">
            <v>3.6649703979739999E-4</v>
          </cell>
          <cell r="E2484">
            <v>3.1876564026060001E-4</v>
          </cell>
          <cell r="F2484">
            <v>-4.0788650512980001E-4</v>
          </cell>
          <cell r="G2484">
            <v>3.6649703979739999E-4</v>
          </cell>
          <cell r="H2484">
            <v>0.1459947484129</v>
          </cell>
        </row>
        <row r="2485">
          <cell r="B2485" t="str">
            <v>CPS_34</v>
          </cell>
          <cell r="C2485" t="str">
            <v>NaN</v>
          </cell>
          <cell r="D2485">
            <v>9.4332695007540005E-4</v>
          </cell>
          <cell r="E2485">
            <v>-6.6623687743929999E-4</v>
          </cell>
          <cell r="F2485">
            <v>-3.6468505859590001E-4</v>
          </cell>
          <cell r="G2485">
            <v>9.4332695007540005E-4</v>
          </cell>
          <cell r="H2485">
            <v>0.14610516585870001</v>
          </cell>
        </row>
        <row r="2486">
          <cell r="B2486" t="str">
            <v>CPS_35</v>
          </cell>
          <cell r="C2486" t="str">
            <v>NaN</v>
          </cell>
          <cell r="D2486">
            <v>7.5030326843620004E-4</v>
          </cell>
          <cell r="E2486">
            <v>-5.5894851684360001E-4</v>
          </cell>
          <cell r="F2486">
            <v>3.6001205444159999E-4</v>
          </cell>
          <cell r="G2486">
            <v>7.5030326843620004E-4</v>
          </cell>
          <cell r="H2486">
            <v>0.1459021076667</v>
          </cell>
        </row>
        <row r="2487">
          <cell r="B2487" t="str">
            <v>CPS_36</v>
          </cell>
          <cell r="C2487" t="str">
            <v>NaN</v>
          </cell>
          <cell r="D2487">
            <v>-6.3304901122760002E-4</v>
          </cell>
          <cell r="E2487">
            <v>-5.3482055663959995E-4</v>
          </cell>
          <cell r="F2487">
            <v>-4.880428314227E-4</v>
          </cell>
          <cell r="G2487">
            <v>-6.3304901122760002E-4</v>
          </cell>
          <cell r="H2487">
            <v>0.14613574178200001</v>
          </cell>
        </row>
        <row r="2488">
          <cell r="B2488" t="str">
            <v>CPS_37</v>
          </cell>
          <cell r="C2488" t="str">
            <v>NaN</v>
          </cell>
          <cell r="D2488">
            <v>-1.7108917236009999E-4</v>
          </cell>
          <cell r="E2488">
            <v>-1.1421203613260001E-3</v>
          </cell>
          <cell r="F2488">
            <v>-7.2150230407959999E-4</v>
          </cell>
          <cell r="G2488">
            <v>-1.7108917236009999E-4</v>
          </cell>
          <cell r="H2488">
            <v>0.14579013640569999</v>
          </cell>
        </row>
        <row r="2489">
          <cell r="B2489" t="str">
            <v>CPS_38</v>
          </cell>
          <cell r="C2489" t="str">
            <v>NaN</v>
          </cell>
          <cell r="D2489">
            <v>-5.2738189694419998E-5</v>
          </cell>
          <cell r="E2489">
            <v>-8.230686187733E-4</v>
          </cell>
          <cell r="F2489">
            <v>-2.5396347046150001E-4</v>
          </cell>
          <cell r="G2489">
            <v>-5.2738189694419998E-5</v>
          </cell>
          <cell r="H2489">
            <v>0.1463088912255</v>
          </cell>
        </row>
        <row r="2490">
          <cell r="B2490" t="str">
            <v>CPS_39</v>
          </cell>
          <cell r="C2490" t="str">
            <v>NaN</v>
          </cell>
          <cell r="D2490">
            <v>6.8712234499560004E-5</v>
          </cell>
          <cell r="E2490">
            <v>-3.1118392944230001E-4</v>
          </cell>
          <cell r="F2490">
            <v>-6.8712234499560004E-5</v>
          </cell>
          <cell r="G2490">
            <v>6.8712234499560004E-5</v>
          </cell>
          <cell r="H2490">
            <v>0.14617326159140001</v>
          </cell>
        </row>
        <row r="2491">
          <cell r="B2491" t="str">
            <v>CPS_40</v>
          </cell>
          <cell r="C2491" t="str">
            <v>NaN</v>
          </cell>
          <cell r="D2491">
            <v>4.1785240173549998E-4</v>
          </cell>
          <cell r="E2491">
            <v>-3.4499168395819998E-4</v>
          </cell>
          <cell r="F2491">
            <v>3.9286613464109999E-4</v>
          </cell>
          <cell r="G2491">
            <v>4.1785240173549998E-4</v>
          </cell>
          <cell r="H2491">
            <v>0.14580215433249999</v>
          </cell>
        </row>
        <row r="2492">
          <cell r="B2492" t="str">
            <v>CPS_41</v>
          </cell>
          <cell r="C2492" t="str">
            <v>NaN</v>
          </cell>
          <cell r="D2492">
            <v>2.3670196533490001E-4</v>
          </cell>
          <cell r="E2492">
            <v>5.6619644165150002E-4</v>
          </cell>
          <cell r="F2492">
            <v>6.360054016081E-4</v>
          </cell>
          <cell r="G2492">
            <v>2.3670196533490001E-4</v>
          </cell>
          <cell r="H2492">
            <v>0.14728132497669999</v>
          </cell>
        </row>
        <row r="2493">
          <cell r="B2493" t="str">
            <v>CPS_42</v>
          </cell>
          <cell r="C2493" t="str">
            <v>NaN</v>
          </cell>
          <cell r="D2493">
            <v>-8.4018707275040005E-4</v>
          </cell>
          <cell r="E2493">
            <v>-1.1090755462639999E-3</v>
          </cell>
          <cell r="F2493">
            <v>-3.461837768572E-4</v>
          </cell>
          <cell r="G2493">
            <v>-8.4018707275040005E-4</v>
          </cell>
          <cell r="H2493">
            <v>0.13431703691899999</v>
          </cell>
        </row>
        <row r="2494">
          <cell r="B2494" t="str">
            <v>CPS_43</v>
          </cell>
          <cell r="C2494" t="str">
            <v>NaN</v>
          </cell>
          <cell r="D2494">
            <v>-9.442806243865E-4</v>
          </cell>
          <cell r="E2494">
            <v>-6.3476562499790003E-4</v>
          </cell>
          <cell r="F2494">
            <v>-1.5244483948069999E-4</v>
          </cell>
          <cell r="G2494">
            <v>-9.442806243865E-4</v>
          </cell>
          <cell r="H2494">
            <v>0.14163720090340001</v>
          </cell>
        </row>
        <row r="2495">
          <cell r="B2495" t="str">
            <v>CPS_44</v>
          </cell>
          <cell r="C2495" t="str">
            <v>NaN</v>
          </cell>
          <cell r="D2495">
            <v>-3.0989646911370002E-4</v>
          </cell>
          <cell r="E2495">
            <v>-2.9230117797670002E-4</v>
          </cell>
          <cell r="F2495">
            <v>4.1069984435719998E-4</v>
          </cell>
          <cell r="G2495">
            <v>-3.0989646911370002E-4</v>
          </cell>
          <cell r="H2495">
            <v>0.1415727307395</v>
          </cell>
        </row>
        <row r="2496">
          <cell r="B2496" t="str">
            <v>CPS_45</v>
          </cell>
          <cell r="C2496" t="str">
            <v>NaN</v>
          </cell>
          <cell r="D2496">
            <v>-8.2554817199389998E-4</v>
          </cell>
          <cell r="E2496">
            <v>-3.089427947991E-4</v>
          </cell>
          <cell r="F2496">
            <v>-5.1403045656430001E-5</v>
          </cell>
          <cell r="G2496">
            <v>-8.2554817199389998E-4</v>
          </cell>
          <cell r="H2496">
            <v>0.13227020577910001</v>
          </cell>
        </row>
        <row r="2497">
          <cell r="B2497" t="str">
            <v>CPS_46</v>
          </cell>
          <cell r="C2497" t="str">
            <v>NaN</v>
          </cell>
          <cell r="D2497">
            <v>-1.073360443112E-3</v>
          </cell>
          <cell r="E2497">
            <v>-9.4776153564350002E-4</v>
          </cell>
          <cell r="F2497">
            <v>-4.1284561157440002E-4</v>
          </cell>
          <cell r="G2497">
            <v>-1.073360443112E-3</v>
          </cell>
          <cell r="H2497">
            <v>0.1456320774049</v>
          </cell>
        </row>
        <row r="2498">
          <cell r="B2498" t="str">
            <v>CPS_47</v>
          </cell>
          <cell r="C2498" t="str">
            <v>NaN</v>
          </cell>
          <cell r="D2498">
            <v>-8.1796646117920002E-4</v>
          </cell>
          <cell r="E2498">
            <v>-4.615306854241E-4</v>
          </cell>
          <cell r="F2498">
            <v>-1.8086433410860001E-4</v>
          </cell>
          <cell r="G2498">
            <v>-8.1796646117920002E-4</v>
          </cell>
          <cell r="H2498">
            <v>0.14544698904219999</v>
          </cell>
        </row>
        <row r="2499">
          <cell r="B2499" t="str">
            <v>CPS_48</v>
          </cell>
          <cell r="C2499" t="str">
            <v>NaN</v>
          </cell>
          <cell r="D2499">
            <v>-1.249265670774E-3</v>
          </cell>
          <cell r="E2499">
            <v>4.1198730469820002E-5</v>
          </cell>
          <cell r="F2499">
            <v>-8.0161094665780002E-4</v>
          </cell>
          <cell r="G2499">
            <v>-1.249265670774E-3</v>
          </cell>
          <cell r="H2499">
            <v>0.1459125717783</v>
          </cell>
        </row>
        <row r="2500">
          <cell r="B2500" t="str">
            <v>CPS_49</v>
          </cell>
          <cell r="C2500" t="str">
            <v>NaN</v>
          </cell>
          <cell r="D2500">
            <v>-3.5905838012339998E-4</v>
          </cell>
          <cell r="E2500">
            <v>2.694606781013E-4</v>
          </cell>
          <cell r="F2500">
            <v>6.7520141598720004E-5</v>
          </cell>
          <cell r="G2500">
            <v>-3.5905838012339998E-4</v>
          </cell>
          <cell r="H2500">
            <v>0.1460632918551</v>
          </cell>
        </row>
        <row r="2501">
          <cell r="B2501" t="str">
            <v>CPS_50</v>
          </cell>
          <cell r="C2501" t="str">
            <v>NaN</v>
          </cell>
          <cell r="D2501">
            <v>-8.8691711425430001E-4</v>
          </cell>
          <cell r="E2501">
            <v>5.908012390243E-5</v>
          </cell>
          <cell r="F2501">
            <v>-4.3296813965019998E-4</v>
          </cell>
          <cell r="G2501">
            <v>-8.8691711425430001E-4</v>
          </cell>
          <cell r="H2501">
            <v>0.14606335330549999</v>
          </cell>
        </row>
        <row r="2502">
          <cell r="B2502" t="str">
            <v>CPS_51</v>
          </cell>
          <cell r="C2502" t="str">
            <v>NaN</v>
          </cell>
          <cell r="D2502">
            <v>-9.9210739135460009E-4</v>
          </cell>
          <cell r="E2502">
            <v>9.7689628601219992E-4</v>
          </cell>
          <cell r="F2502">
            <v>-5.8264732361119995E-4</v>
          </cell>
          <cell r="G2502">
            <v>-9.9210739135460009E-4</v>
          </cell>
          <cell r="H2502">
            <v>0.14576365131790001</v>
          </cell>
        </row>
        <row r="2503">
          <cell r="B2503" t="str">
            <v>CPS_52</v>
          </cell>
          <cell r="C2503" t="str">
            <v>NaN</v>
          </cell>
          <cell r="D2503">
            <v>-1.6840934753389999E-3</v>
          </cell>
          <cell r="E2503">
            <v>1.732349395773E-4</v>
          </cell>
          <cell r="F2503">
            <v>-1.128530502323E-3</v>
          </cell>
          <cell r="G2503">
            <v>-1.6840934753389999E-3</v>
          </cell>
          <cell r="H2503">
            <v>0.145858082902</v>
          </cell>
        </row>
        <row r="2504">
          <cell r="B2504" t="str">
            <v>CPS_53</v>
          </cell>
          <cell r="C2504" t="str">
            <v>NaN</v>
          </cell>
          <cell r="D2504">
            <v>-7.1587562560719998E-4</v>
          </cell>
          <cell r="E2504">
            <v>9.0494155884000003E-4</v>
          </cell>
          <cell r="F2504">
            <v>-2.6326179504640001E-4</v>
          </cell>
          <cell r="G2504">
            <v>-7.1587562560719998E-4</v>
          </cell>
          <cell r="H2504">
            <v>0.14559408355020001</v>
          </cell>
        </row>
        <row r="2505">
          <cell r="B2505" t="str">
            <v>CPS_54</v>
          </cell>
          <cell r="C2505" t="str">
            <v>NaN</v>
          </cell>
          <cell r="D2505">
            <v>-2.0373821258520002E-3</v>
          </cell>
          <cell r="E2505">
            <v>8.5830688689730001E-7</v>
          </cell>
          <cell r="F2505">
            <v>-1.7855644226100001E-3</v>
          </cell>
          <cell r="G2505">
            <v>-2.0373821258520002E-3</v>
          </cell>
          <cell r="H2505">
            <v>0.1457027013794</v>
          </cell>
        </row>
        <row r="2506">
          <cell r="B2506" t="str">
            <v>CPS_55</v>
          </cell>
          <cell r="C2506" t="str">
            <v>NaN</v>
          </cell>
          <cell r="D2506">
            <v>-1.2635707855200001E-3</v>
          </cell>
          <cell r="E2506">
            <v>-2.767086029039E-4</v>
          </cell>
          <cell r="F2506">
            <v>-1.780700683597E-3</v>
          </cell>
          <cell r="G2506">
            <v>-1.2635707855200001E-3</v>
          </cell>
          <cell r="H2506">
            <v>0.1456688159175</v>
          </cell>
        </row>
        <row r="2507">
          <cell r="B2507" t="str">
            <v>CPS_56</v>
          </cell>
          <cell r="C2507" t="str">
            <v>NaN</v>
          </cell>
          <cell r="D2507">
            <v>-3.17525863645E-4</v>
          </cell>
          <cell r="E2507">
            <v>-1.3604164123390001E-4</v>
          </cell>
          <cell r="F2507">
            <v>-3.3125877380689998E-4</v>
          </cell>
          <cell r="G2507">
            <v>-3.17525863645E-4</v>
          </cell>
          <cell r="H2507">
            <v>0.14595152250230001</v>
          </cell>
        </row>
        <row r="2508">
          <cell r="B2508" t="str">
            <v>CPS_57</v>
          </cell>
          <cell r="C2508" t="str">
            <v>NaN</v>
          </cell>
          <cell r="D2508">
            <v>-8.6250305175459999E-4</v>
          </cell>
          <cell r="E2508">
            <v>-2.9954910278110001E-4</v>
          </cell>
          <cell r="F2508">
            <v>-1.49283409119E-3</v>
          </cell>
          <cell r="G2508">
            <v>-8.6250305175459999E-4</v>
          </cell>
          <cell r="H2508">
            <v>0.1458931534773</v>
          </cell>
        </row>
        <row r="2509">
          <cell r="B2509" t="str">
            <v>CPS_58</v>
          </cell>
          <cell r="C2509" t="str">
            <v>NaN</v>
          </cell>
          <cell r="D2509">
            <v>-9.1505050656689996E-5</v>
          </cell>
          <cell r="E2509">
            <v>1.2111663818380001E-3</v>
          </cell>
          <cell r="F2509">
            <v>-1.830101013205E-4</v>
          </cell>
          <cell r="G2509">
            <v>-9.1505050656689996E-5</v>
          </cell>
          <cell r="H2509">
            <v>0.14629911184610001</v>
          </cell>
        </row>
        <row r="2510">
          <cell r="B2510" t="str">
            <v>CPS_59</v>
          </cell>
          <cell r="C2510" t="str">
            <v>NaN</v>
          </cell>
          <cell r="D2510">
            <v>-1.064777374264E-3</v>
          </cell>
          <cell r="E2510">
            <v>-2.2745132444159999E-5</v>
          </cell>
          <cell r="F2510">
            <v>-1.3273715972929999E-3</v>
          </cell>
          <cell r="G2510">
            <v>-1.064777374264E-3</v>
          </cell>
          <cell r="H2510">
            <v>0.1458491813843</v>
          </cell>
        </row>
        <row r="2511">
          <cell r="B2511" t="str">
            <v>CPS_60</v>
          </cell>
          <cell r="C2511" t="str">
            <v>NaN</v>
          </cell>
          <cell r="D2511">
            <v>-3.8862228393200002E-4</v>
          </cell>
          <cell r="E2511">
            <v>1.410198211671E-3</v>
          </cell>
          <cell r="F2511">
            <v>-4.9829483033999999E-5</v>
          </cell>
          <cell r="G2511">
            <v>-3.8862228393200002E-4</v>
          </cell>
          <cell r="H2511">
            <v>0.14604664759710001</v>
          </cell>
        </row>
        <row r="2512">
          <cell r="B2512" t="str">
            <v>QA1_KT1</v>
          </cell>
          <cell r="C2512">
            <v>1000</v>
          </cell>
          <cell r="D2512">
            <v>1000</v>
          </cell>
          <cell r="E2512">
            <v>1000</v>
          </cell>
          <cell r="F2512">
            <v>1000</v>
          </cell>
          <cell r="G2512">
            <v>1000</v>
          </cell>
          <cell r="H2512">
            <v>1000</v>
          </cell>
        </row>
        <row r="2513">
          <cell r="B2513" t="str">
            <v>QA2_KT1</v>
          </cell>
          <cell r="C2513">
            <v>1000</v>
          </cell>
          <cell r="D2513">
            <v>1000</v>
          </cell>
          <cell r="E2513">
            <v>1000</v>
          </cell>
          <cell r="F2513">
            <v>1000</v>
          </cell>
          <cell r="G2513">
            <v>1000</v>
          </cell>
          <cell r="H2513">
            <v>1000</v>
          </cell>
        </row>
        <row r="2514">
          <cell r="B2514" t="str">
            <v>QA3_KT1</v>
          </cell>
          <cell r="C2514">
            <v>1000</v>
          </cell>
          <cell r="D2514">
            <v>1000</v>
          </cell>
          <cell r="E2514">
            <v>1000</v>
          </cell>
          <cell r="F2514">
            <v>1000</v>
          </cell>
          <cell r="G2514">
            <v>1000</v>
          </cell>
          <cell r="H2514">
            <v>1000</v>
          </cell>
        </row>
        <row r="2515">
          <cell r="B2515" t="str">
            <v>QA4_KT1</v>
          </cell>
          <cell r="C2515">
            <v>1000</v>
          </cell>
          <cell r="D2515">
            <v>1000</v>
          </cell>
          <cell r="E2515">
            <v>1000</v>
          </cell>
          <cell r="F2515">
            <v>1000</v>
          </cell>
          <cell r="G2515">
            <v>1000</v>
          </cell>
          <cell r="H2515">
            <v>1000</v>
          </cell>
        </row>
        <row r="2516">
          <cell r="B2516" t="str">
            <v>QA5_KT1</v>
          </cell>
          <cell r="C2516">
            <v>1000</v>
          </cell>
          <cell r="D2516">
            <v>1000</v>
          </cell>
          <cell r="E2516">
            <v>1000</v>
          </cell>
          <cell r="F2516">
            <v>1000</v>
          </cell>
          <cell r="G2516">
            <v>1000</v>
          </cell>
          <cell r="H2516">
            <v>1000</v>
          </cell>
        </row>
        <row r="2517">
          <cell r="B2517" t="str">
            <v>QA1_K15CONST</v>
          </cell>
          <cell r="C2517">
            <v>7.6774232693859998</v>
          </cell>
          <cell r="D2517">
            <v>7.6774232693859998</v>
          </cell>
          <cell r="E2517">
            <v>7.6774232693859998</v>
          </cell>
          <cell r="F2517">
            <v>7.6774232693859998</v>
          </cell>
          <cell r="G2517">
            <v>7.6774232693859998</v>
          </cell>
          <cell r="H2517">
            <v>7.6774232693859998</v>
          </cell>
        </row>
        <row r="2518">
          <cell r="B2518" t="str">
            <v>QA2_K15CONST</v>
          </cell>
          <cell r="C2518">
            <v>3.3669081998530001E-3</v>
          </cell>
          <cell r="D2518">
            <v>3.3669081998530001E-3</v>
          </cell>
          <cell r="E2518">
            <v>3.3669081998530001E-3</v>
          </cell>
          <cell r="F2518">
            <v>3.3669081998530001E-3</v>
          </cell>
          <cell r="G2518">
            <v>3.3669081998530001E-3</v>
          </cell>
          <cell r="H2518">
            <v>3.3669081998530001E-3</v>
          </cell>
        </row>
        <row r="2519">
          <cell r="B2519" t="str">
            <v>QA3_K15CONST</v>
          </cell>
          <cell r="C2519">
            <v>7.6729204955550001</v>
          </cell>
          <cell r="D2519">
            <v>7.6729204955550001</v>
          </cell>
          <cell r="E2519">
            <v>7.6729204955550001</v>
          </cell>
          <cell r="F2519">
            <v>7.6729204955550001</v>
          </cell>
          <cell r="G2519">
            <v>7.6729204955550001</v>
          </cell>
          <cell r="H2519">
            <v>7.6729204955550001</v>
          </cell>
        </row>
        <row r="2520">
          <cell r="B2520" t="str">
            <v>QA4_K15CONST</v>
          </cell>
          <cell r="C2520">
            <v>-4.1353686079390002E-2</v>
          </cell>
          <cell r="D2520">
            <v>-4.1353686079390002E-2</v>
          </cell>
          <cell r="E2520">
            <v>-4.1353686079390002E-2</v>
          </cell>
          <cell r="F2520">
            <v>-4.1353686079390002E-2</v>
          </cell>
          <cell r="G2520">
            <v>-4.1353686079390002E-2</v>
          </cell>
          <cell r="H2520">
            <v>-4.1353686079390002E-2</v>
          </cell>
        </row>
        <row r="2521">
          <cell r="B2521" t="str">
            <v>ACCEL_5_ANGLE</v>
          </cell>
          <cell r="C2521">
            <v>-1.7878508567810001</v>
          </cell>
          <cell r="D2521">
            <v>-1.5071868896480001</v>
          </cell>
          <cell r="E2521">
            <v>-2.1914124488829998</v>
          </cell>
          <cell r="F2521">
            <v>-1.74412727356</v>
          </cell>
          <cell r="G2521">
            <v>-1.5071868896480001</v>
          </cell>
          <cell r="H2521">
            <v>-1.0131645202640001</v>
          </cell>
        </row>
        <row r="2522">
          <cell r="B2522" t="str">
            <v>ACCEL_5_TEMP</v>
          </cell>
          <cell r="C2522">
            <v>292.82409667970001</v>
          </cell>
          <cell r="D2522">
            <v>299.60815429690001</v>
          </cell>
          <cell r="E2522">
            <v>299.58633422849999</v>
          </cell>
          <cell r="F2522">
            <v>299.55612182620001</v>
          </cell>
          <cell r="G2522">
            <v>299.60815429690001</v>
          </cell>
          <cell r="H2522">
            <v>294.26498413090002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>
      <selection activeCell="S2" sqref="S2:U7"/>
    </sheetView>
    <sheetView workbookViewId="1"/>
  </sheetViews>
  <sheetFormatPr defaultColWidth="11.42578125" defaultRowHeight="12.75"/>
  <cols>
    <col min="1" max="1" width="11.42578125" style="30"/>
    <col min="2" max="2" width="25.85546875" style="30" customWidth="1"/>
    <col min="3" max="17" width="11.42578125" style="30"/>
    <col min="18" max="18" width="18.28515625" style="30" bestFit="1" customWidth="1"/>
    <col min="19" max="16384" width="11.42578125" style="30"/>
  </cols>
  <sheetData>
    <row r="1" spans="2:21">
      <c r="B1" s="30" t="s">
        <v>531</v>
      </c>
      <c r="C1" s="30" t="s">
        <v>532</v>
      </c>
      <c r="R1" s="1" t="s">
        <v>58</v>
      </c>
      <c r="S1" s="2" t="s">
        <v>377</v>
      </c>
      <c r="T1" s="2" t="s">
        <v>375</v>
      </c>
      <c r="U1" s="2" t="s">
        <v>674</v>
      </c>
    </row>
    <row r="2" spans="2:21">
      <c r="B2" s="30" t="s">
        <v>533</v>
      </c>
      <c r="C2" s="30" t="s">
        <v>534</v>
      </c>
      <c r="D2" s="30" t="s">
        <v>535</v>
      </c>
      <c r="R2" s="6" t="s">
        <v>369</v>
      </c>
      <c r="S2" s="3">
        <v>6.1032400000000001E-2</v>
      </c>
      <c r="T2" s="42">
        <v>14418.1</v>
      </c>
      <c r="U2" s="30">
        <v>-19.153500000000001</v>
      </c>
    </row>
    <row r="3" spans="2:21">
      <c r="B3" s="30" t="s">
        <v>536</v>
      </c>
      <c r="C3" s="31" t="s">
        <v>537</v>
      </c>
      <c r="R3" s="6" t="s">
        <v>370</v>
      </c>
      <c r="S3" s="3">
        <v>6.1020900000000003E-2</v>
      </c>
      <c r="T3" s="42">
        <v>14426.3</v>
      </c>
      <c r="U3" s="30">
        <v>-24.513000000000002</v>
      </c>
    </row>
    <row r="4" spans="2:21">
      <c r="B4" s="30" t="s">
        <v>538</v>
      </c>
      <c r="C4" s="30" t="s">
        <v>539</v>
      </c>
      <c r="D4" s="30" t="s">
        <v>540</v>
      </c>
      <c r="R4" s="6" t="s">
        <v>371</v>
      </c>
      <c r="S4" s="3">
        <v>6.1110499999999998E-2</v>
      </c>
      <c r="T4" s="42">
        <v>15039</v>
      </c>
      <c r="U4" s="30">
        <v>-102.48350000000001</v>
      </c>
    </row>
    <row r="5" spans="2:21">
      <c r="B5" s="30" t="s">
        <v>541</v>
      </c>
      <c r="C5" s="32" t="s">
        <v>542</v>
      </c>
      <c r="R5" s="6" t="s">
        <v>372</v>
      </c>
      <c r="S5" s="3">
        <v>6.1128399999999999E-2</v>
      </c>
      <c r="T5" s="42">
        <v>14473</v>
      </c>
      <c r="U5" s="30">
        <v>-3.7170000000000001</v>
      </c>
    </row>
    <row r="6" spans="2:21">
      <c r="B6" s="30" t="s">
        <v>543</v>
      </c>
      <c r="C6" s="30" t="s">
        <v>544</v>
      </c>
      <c r="D6" s="30" t="s">
        <v>545</v>
      </c>
      <c r="E6" s="30" t="s">
        <v>546</v>
      </c>
      <c r="F6" s="30" t="s">
        <v>547</v>
      </c>
      <c r="R6" s="6" t="s">
        <v>373</v>
      </c>
      <c r="S6" s="3">
        <v>6.10488E-2</v>
      </c>
      <c r="T6" s="42">
        <v>18145.099999999999</v>
      </c>
      <c r="U6" s="30">
        <v>11.1258</v>
      </c>
    </row>
    <row r="7" spans="2:21">
      <c r="B7" s="30" t="s">
        <v>548</v>
      </c>
      <c r="C7" s="30" t="s">
        <v>549</v>
      </c>
      <c r="D7" s="30" t="s">
        <v>550</v>
      </c>
      <c r="E7" s="30" t="s">
        <v>551</v>
      </c>
      <c r="F7" s="30" t="s">
        <v>552</v>
      </c>
      <c r="G7" s="30" t="s">
        <v>408</v>
      </c>
      <c r="H7" s="30" t="s">
        <v>409</v>
      </c>
      <c r="J7" s="36" t="s">
        <v>672</v>
      </c>
      <c r="K7" s="34" t="s">
        <v>560</v>
      </c>
      <c r="L7" s="34" t="s">
        <v>561</v>
      </c>
      <c r="M7" s="34" t="s">
        <v>562</v>
      </c>
      <c r="N7" s="34" t="s">
        <v>563</v>
      </c>
      <c r="O7" s="34" t="s">
        <v>564</v>
      </c>
      <c r="P7" s="34" t="s">
        <v>565</v>
      </c>
      <c r="R7" s="6" t="s">
        <v>374</v>
      </c>
      <c r="S7" s="3">
        <v>6.0916499999999998E-2</v>
      </c>
      <c r="T7" s="42">
        <v>20816.400000000001</v>
      </c>
      <c r="U7" s="30">
        <v>-495.97500000000002</v>
      </c>
    </row>
    <row r="8" spans="2:21" ht="13.5" thickBot="1">
      <c r="B8" s="30" t="s">
        <v>553</v>
      </c>
      <c r="C8" s="30" t="s">
        <v>554</v>
      </c>
      <c r="D8" s="30" t="s">
        <v>554</v>
      </c>
      <c r="E8" s="30" t="s">
        <v>554</v>
      </c>
      <c r="F8" s="30" t="s">
        <v>554</v>
      </c>
      <c r="G8" s="30" t="s">
        <v>555</v>
      </c>
      <c r="H8" s="30" t="s">
        <v>554</v>
      </c>
      <c r="J8" s="37" t="s">
        <v>673</v>
      </c>
      <c r="K8" s="8" t="s">
        <v>671</v>
      </c>
      <c r="L8" s="8" t="s">
        <v>671</v>
      </c>
      <c r="M8" s="8" t="s">
        <v>671</v>
      </c>
      <c r="N8" s="8" t="s">
        <v>671</v>
      </c>
      <c r="O8" s="8" t="s">
        <v>671</v>
      </c>
      <c r="P8" s="8" t="s">
        <v>671</v>
      </c>
      <c r="R8" s="5"/>
      <c r="S8" s="3"/>
      <c r="T8" s="5"/>
      <c r="U8" s="5"/>
    </row>
    <row r="9" spans="2:21" ht="39" thickBot="1">
      <c r="B9" s="30" t="s">
        <v>556</v>
      </c>
      <c r="C9" s="30">
        <v>-3318.433</v>
      </c>
      <c r="D9" s="30">
        <v>-3500.2919999999999</v>
      </c>
      <c r="E9" s="30">
        <v>-1795.117</v>
      </c>
      <c r="F9" s="30">
        <v>-1816.345</v>
      </c>
      <c r="G9" s="30">
        <v>-5003.7910000000002</v>
      </c>
      <c r="H9" s="30">
        <v>-399.4991</v>
      </c>
      <c r="J9" s="38">
        <v>0</v>
      </c>
      <c r="K9" s="35">
        <v>-19.006390240000002</v>
      </c>
      <c r="L9" s="35">
        <v>0.26670000399999999</v>
      </c>
      <c r="M9" s="35">
        <v>-13.16987954</v>
      </c>
      <c r="N9" s="35">
        <v>-0.657079313</v>
      </c>
      <c r="O9" s="35">
        <v>4.0937854910000002</v>
      </c>
      <c r="P9" s="35">
        <v>372.21698179999999</v>
      </c>
      <c r="R9" s="7" t="s">
        <v>368</v>
      </c>
      <c r="S9" s="8" t="s">
        <v>411</v>
      </c>
      <c r="T9" s="8" t="s">
        <v>412</v>
      </c>
      <c r="U9" s="9" t="s">
        <v>413</v>
      </c>
    </row>
    <row r="10" spans="2:21">
      <c r="B10" s="30" t="s">
        <v>557</v>
      </c>
      <c r="C10" s="30">
        <v>3481.7779999999998</v>
      </c>
      <c r="D10" s="30">
        <v>3485.5219999999999</v>
      </c>
      <c r="E10" s="30">
        <v>1811.0070000000001</v>
      </c>
      <c r="F10" s="30">
        <v>1801.5609999999999</v>
      </c>
      <c r="G10" s="30">
        <v>5003.2269999999999</v>
      </c>
      <c r="H10" s="30">
        <v>400.01830000000001</v>
      </c>
      <c r="J10" s="38">
        <v>90</v>
      </c>
      <c r="K10" s="35">
        <v>-13.1726677</v>
      </c>
      <c r="L10" s="35">
        <v>3.8929982249999999</v>
      </c>
      <c r="M10" s="35">
        <v>-25.135951479999999</v>
      </c>
      <c r="N10" s="35">
        <v>-7.2315149769999998</v>
      </c>
      <c r="O10" s="35">
        <v>4.6118725950000004</v>
      </c>
      <c r="P10" s="35">
        <v>371.53260699999998</v>
      </c>
      <c r="R10" s="12" t="s">
        <v>421</v>
      </c>
      <c r="S10" s="5">
        <v>326</v>
      </c>
      <c r="T10" s="5"/>
      <c r="U10" s="3"/>
    </row>
    <row r="11" spans="2:21">
      <c r="B11" s="30" t="s">
        <v>558</v>
      </c>
      <c r="C11" s="33">
        <v>3500</v>
      </c>
      <c r="D11" s="33">
        <v>3500</v>
      </c>
      <c r="E11" s="33">
        <v>1800</v>
      </c>
      <c r="F11" s="33">
        <v>1800</v>
      </c>
      <c r="G11" s="33">
        <v>5000</v>
      </c>
      <c r="H11" s="33">
        <v>400</v>
      </c>
      <c r="J11" s="38">
        <v>180</v>
      </c>
      <c r="K11" s="35">
        <v>-7.4561666420000003</v>
      </c>
      <c r="L11" s="35">
        <v>7.7361865439999997</v>
      </c>
      <c r="M11" s="35">
        <v>-12.70519857</v>
      </c>
      <c r="N11" s="35">
        <v>0.19439047200000001</v>
      </c>
      <c r="O11" s="35">
        <v>4.4556127310000004</v>
      </c>
      <c r="P11" s="35">
        <v>371.5787095</v>
      </c>
      <c r="R11" s="12" t="s">
        <v>422</v>
      </c>
      <c r="S11" s="5">
        <v>78</v>
      </c>
      <c r="T11" s="5"/>
      <c r="U11" s="3"/>
    </row>
    <row r="12" spans="2:21">
      <c r="B12" s="30" t="s">
        <v>559</v>
      </c>
      <c r="C12" s="33" t="s">
        <v>560</v>
      </c>
      <c r="D12" s="33" t="s">
        <v>561</v>
      </c>
      <c r="E12" s="33" t="s">
        <v>562</v>
      </c>
      <c r="F12" s="33" t="s">
        <v>563</v>
      </c>
      <c r="G12" s="33" t="s">
        <v>564</v>
      </c>
      <c r="H12" s="33" t="s">
        <v>565</v>
      </c>
      <c r="J12" s="38">
        <v>270</v>
      </c>
      <c r="K12" s="35">
        <v>-13.108716859999999</v>
      </c>
      <c r="L12" s="35">
        <v>4.1698099119999998</v>
      </c>
      <c r="M12" s="35">
        <v>-0.41729420900000003</v>
      </c>
      <c r="N12" s="35">
        <v>6.9367234209999999</v>
      </c>
      <c r="O12" s="35">
        <v>3.8957086890000001</v>
      </c>
      <c r="P12" s="35">
        <v>372.05529739999997</v>
      </c>
      <c r="R12" s="12" t="s">
        <v>423</v>
      </c>
      <c r="S12" s="5">
        <v>28</v>
      </c>
      <c r="T12" s="5"/>
      <c r="U12" s="3"/>
    </row>
    <row r="13" spans="2:21">
      <c r="B13" s="30" t="s">
        <v>566</v>
      </c>
      <c r="C13" s="33" t="s">
        <v>567</v>
      </c>
      <c r="D13" s="33" t="s">
        <v>567</v>
      </c>
      <c r="E13" s="33" t="s">
        <v>567</v>
      </c>
      <c r="F13" s="33" t="s">
        <v>567</v>
      </c>
      <c r="G13" s="33" t="s">
        <v>567</v>
      </c>
      <c r="H13" s="33" t="s">
        <v>567</v>
      </c>
      <c r="J13" s="39"/>
      <c r="K13" s="39"/>
      <c r="R13" s="12" t="s">
        <v>424</v>
      </c>
      <c r="S13" s="5">
        <v>0</v>
      </c>
      <c r="T13" s="5"/>
      <c r="U13" s="3"/>
    </row>
    <row r="14" spans="2:21">
      <c r="B14" s="30" t="s">
        <v>568</v>
      </c>
      <c r="C14" s="30">
        <v>-1031.191</v>
      </c>
      <c r="D14" s="30">
        <v>-1222.5350000000001</v>
      </c>
      <c r="E14" s="30">
        <v>-1091.7750000000001</v>
      </c>
      <c r="F14" s="30">
        <v>-1129.2080000000001</v>
      </c>
      <c r="G14" s="30">
        <v>-1191.9880000000001</v>
      </c>
      <c r="H14" s="30">
        <v>-1118.5329999999999</v>
      </c>
      <c r="R14" s="12" t="s">
        <v>425</v>
      </c>
      <c r="S14" s="5">
        <v>8059.1639999999998</v>
      </c>
      <c r="T14" s="5"/>
      <c r="U14" s="3"/>
    </row>
    <row r="15" spans="2:21">
      <c r="B15" s="30" t="s">
        <v>569</v>
      </c>
      <c r="C15" s="33">
        <v>1054.5619999999999</v>
      </c>
      <c r="D15" s="33">
        <v>1245.289</v>
      </c>
      <c r="E15" s="33">
        <v>1117.047</v>
      </c>
      <c r="F15" s="33">
        <v>1182.0329999999999</v>
      </c>
      <c r="G15" s="33">
        <v>1204.3820000000001</v>
      </c>
      <c r="H15" s="33">
        <v>1872.4059999999999</v>
      </c>
      <c r="J15" s="36" t="s">
        <v>672</v>
      </c>
      <c r="K15" s="34" t="s">
        <v>676</v>
      </c>
      <c r="L15" s="34" t="s">
        <v>677</v>
      </c>
      <c r="M15" s="34" t="s">
        <v>678</v>
      </c>
      <c r="N15" s="34" t="s">
        <v>679</v>
      </c>
      <c r="O15" s="34" t="s">
        <v>680</v>
      </c>
      <c r="P15" s="34" t="s">
        <v>681</v>
      </c>
      <c r="R15" s="12" t="s">
        <v>426</v>
      </c>
      <c r="S15" s="5">
        <v>8242.3559999999998</v>
      </c>
      <c r="T15" s="5"/>
      <c r="U15" s="3"/>
    </row>
    <row r="16" spans="2:21" ht="13.5" thickBot="1">
      <c r="B16" s="30" t="s">
        <v>570</v>
      </c>
      <c r="C16" s="33" t="s">
        <v>571</v>
      </c>
      <c r="D16" s="33" t="s">
        <v>571</v>
      </c>
      <c r="E16" s="33" t="s">
        <v>571</v>
      </c>
      <c r="F16" s="33" t="s">
        <v>571</v>
      </c>
      <c r="G16" s="33" t="s">
        <v>571</v>
      </c>
      <c r="H16" s="33" t="s">
        <v>571</v>
      </c>
      <c r="J16" s="37" t="s">
        <v>673</v>
      </c>
      <c r="K16" s="8" t="s">
        <v>671</v>
      </c>
      <c r="L16" s="8" t="s">
        <v>671</v>
      </c>
      <c r="M16" s="8" t="s">
        <v>671</v>
      </c>
      <c r="N16" s="8" t="s">
        <v>671</v>
      </c>
      <c r="O16" s="8" t="s">
        <v>671</v>
      </c>
      <c r="P16" s="8" t="s">
        <v>671</v>
      </c>
      <c r="R16" s="12" t="s">
        <v>427</v>
      </c>
      <c r="S16" s="5">
        <v>-1375.1880000000001</v>
      </c>
      <c r="T16" s="5"/>
      <c r="U16" s="3"/>
    </row>
    <row r="17" spans="2:21">
      <c r="B17" s="30" t="s">
        <v>572</v>
      </c>
      <c r="C17" s="33">
        <v>-13.18599</v>
      </c>
      <c r="D17" s="33">
        <v>4.0164239999999998</v>
      </c>
      <c r="E17" s="33">
        <v>-12.85708</v>
      </c>
      <c r="F17" s="33">
        <v>-0.18937010000000001</v>
      </c>
      <c r="G17" s="33">
        <v>4.2642449999999998</v>
      </c>
      <c r="H17" s="33">
        <v>371.84589999999997</v>
      </c>
      <c r="J17" s="41" t="s">
        <v>675</v>
      </c>
      <c r="K17" s="40">
        <f>AVERAGE(K9:K12)</f>
        <v>-13.1859853605</v>
      </c>
      <c r="L17" s="23">
        <f>AVERAGE(L9:L12)</f>
        <v>4.0164236712499992</v>
      </c>
      <c r="M17" s="23">
        <f t="shared" ref="M17:P17" si="0">AVERAGE(M9:M12)</f>
        <v>-12.857080949749999</v>
      </c>
      <c r="N17" s="23">
        <f t="shared" si="0"/>
        <v>-0.18937009924999981</v>
      </c>
      <c r="O17" s="23">
        <f t="shared" si="0"/>
        <v>4.2642448765000003</v>
      </c>
      <c r="P17" s="23">
        <f t="shared" si="0"/>
        <v>371.84589892499997</v>
      </c>
      <c r="R17" s="12" t="s">
        <v>428</v>
      </c>
      <c r="S17" s="5">
        <v>-511.512</v>
      </c>
      <c r="T17" s="5"/>
      <c r="U17" s="3"/>
    </row>
    <row r="18" spans="2:21">
      <c r="B18" s="30" t="s">
        <v>573</v>
      </c>
      <c r="C18" s="33">
        <v>-14.09023</v>
      </c>
      <c r="D18" s="33">
        <v>2.9130319999999998</v>
      </c>
      <c r="E18" s="33">
        <v>-13.190480000000001</v>
      </c>
      <c r="F18" s="33">
        <v>0.24755830000000001</v>
      </c>
      <c r="G18" s="33">
        <v>4.3862350000000001</v>
      </c>
      <c r="H18" s="33">
        <v>368.54259999999999</v>
      </c>
      <c r="R18" s="12" t="s">
        <v>429</v>
      </c>
      <c r="S18" s="5">
        <v>72.031999999999996</v>
      </c>
      <c r="T18" s="5"/>
      <c r="U18" s="3"/>
    </row>
    <row r="19" spans="2:21">
      <c r="B19" s="30" t="s">
        <v>574</v>
      </c>
      <c r="C19" s="33" t="s">
        <v>575</v>
      </c>
      <c r="D19" s="33" t="s">
        <v>575</v>
      </c>
      <c r="E19" s="33" t="s">
        <v>575</v>
      </c>
      <c r="F19" s="33" t="s">
        <v>575</v>
      </c>
      <c r="G19" s="33" t="s">
        <v>575</v>
      </c>
      <c r="H19" s="33" t="s">
        <v>575</v>
      </c>
      <c r="I19" s="30" t="s">
        <v>575</v>
      </c>
      <c r="R19" s="12" t="s">
        <v>430</v>
      </c>
      <c r="S19" s="5">
        <v>-4479.4679999999998</v>
      </c>
      <c r="T19" s="5"/>
      <c r="U19" s="3"/>
    </row>
    <row r="20" spans="2:21">
      <c r="B20" s="30" t="s">
        <v>560</v>
      </c>
      <c r="C20" s="33">
        <v>3.2671290000000002</v>
      </c>
      <c r="D20" s="33">
        <v>0.34357219999999999</v>
      </c>
      <c r="E20" s="33">
        <v>-5.1195589999999999E-2</v>
      </c>
      <c r="F20" s="33">
        <v>-1.144794E-2</v>
      </c>
      <c r="G20" s="33">
        <v>1.14688E-4</v>
      </c>
      <c r="H20" s="33">
        <v>3.8732800000000002E-3</v>
      </c>
      <c r="K20" s="30">
        <v>-13.1859853605</v>
      </c>
      <c r="L20" s="30">
        <v>4.0164236712499992</v>
      </c>
      <c r="M20" s="30">
        <v>-12.857080949749999</v>
      </c>
      <c r="N20" s="30">
        <v>-0.18937009924999981</v>
      </c>
      <c r="O20" s="30">
        <v>4.2642448765000003</v>
      </c>
      <c r="P20" s="30">
        <v>371.84589892499997</v>
      </c>
      <c r="R20" s="12" t="s">
        <v>431</v>
      </c>
      <c r="S20" s="5">
        <v>-916.77800000000002</v>
      </c>
      <c r="T20" s="5"/>
      <c r="U20" s="3"/>
    </row>
    <row r="21" spans="2:21">
      <c r="B21" s="30" t="s">
        <v>561</v>
      </c>
      <c r="C21" s="30">
        <v>7.0656979999999994E-2</v>
      </c>
      <c r="D21" s="30">
        <v>2.9240819999999998</v>
      </c>
      <c r="E21" s="30">
        <v>-2.2063999999999999E-3</v>
      </c>
      <c r="F21" s="30">
        <v>-4.9932820000000003E-2</v>
      </c>
      <c r="G21" s="30">
        <v>-2.1483790000000002E-3</v>
      </c>
      <c r="H21" s="30">
        <v>3.7252449999999999E-3</v>
      </c>
      <c r="R21" s="12" t="s">
        <v>432</v>
      </c>
      <c r="S21" s="5">
        <v>-1844.644</v>
      </c>
      <c r="T21" s="5"/>
      <c r="U21" s="3"/>
    </row>
    <row r="22" spans="2:21">
      <c r="B22" s="30" t="s">
        <v>562</v>
      </c>
      <c r="C22" s="33">
        <v>-7.2012420000000001E-3</v>
      </c>
      <c r="D22" s="33">
        <v>-1.849901E-2</v>
      </c>
      <c r="E22" s="33">
        <v>1.6654180000000001</v>
      </c>
      <c r="F22" s="33">
        <v>6.5916000000000002E-2</v>
      </c>
      <c r="G22" s="33">
        <v>4.5508570000000002E-3</v>
      </c>
      <c r="H22" s="33">
        <v>-1.3337119999999999E-3</v>
      </c>
      <c r="R22" s="12" t="s">
        <v>433</v>
      </c>
      <c r="S22" s="5">
        <v>-1778.16</v>
      </c>
      <c r="T22" s="5"/>
      <c r="U22" s="3"/>
    </row>
    <row r="23" spans="2:21">
      <c r="B23" s="30" t="s">
        <v>563</v>
      </c>
      <c r="C23" s="33">
        <v>-4.8099600000000003E-3</v>
      </c>
      <c r="D23" s="33">
        <v>-9.9186239999999991E-3</v>
      </c>
      <c r="E23" s="33">
        <v>1.948919E-2</v>
      </c>
      <c r="F23" s="33">
        <v>1.63537</v>
      </c>
      <c r="G23" s="33">
        <v>9.9040369999999992E-3</v>
      </c>
      <c r="H23" s="33">
        <v>-1.7288340000000001E-3</v>
      </c>
      <c r="R23" s="12" t="s">
        <v>434</v>
      </c>
      <c r="S23" s="5">
        <v>-138.97999999999999</v>
      </c>
      <c r="T23" s="5"/>
      <c r="U23" s="3"/>
    </row>
    <row r="24" spans="2:21">
      <c r="B24" s="30" t="s">
        <v>564</v>
      </c>
      <c r="C24" s="33">
        <v>3.9888359999999998E-2</v>
      </c>
      <c r="D24" s="33">
        <v>3.6998299999999998E-2</v>
      </c>
      <c r="E24" s="33">
        <v>2.6315140000000002E-3</v>
      </c>
      <c r="F24" s="33">
        <v>-7.4034369999999997E-3</v>
      </c>
      <c r="G24" s="33">
        <v>4.1939859999999998</v>
      </c>
      <c r="H24" s="33">
        <v>-5.1262449999999998E-3</v>
      </c>
      <c r="R24" s="12" t="s">
        <v>435</v>
      </c>
      <c r="S24" s="5">
        <v>239.51599999999999</v>
      </c>
      <c r="T24" s="5"/>
      <c r="U24" s="3"/>
    </row>
    <row r="25" spans="2:21">
      <c r="B25" s="30" t="s">
        <v>565</v>
      </c>
      <c r="C25" s="33">
        <v>-1.2556939999999999E-3</v>
      </c>
      <c r="D25" s="33">
        <v>-6.1588680000000001E-4</v>
      </c>
      <c r="E25" s="33">
        <v>1.1060550000000001E-3</v>
      </c>
      <c r="F25" s="33">
        <v>2.5007129999999998E-4</v>
      </c>
      <c r="G25" s="33">
        <v>1.887877E-2</v>
      </c>
      <c r="H25" s="33">
        <v>0.26862409999999998</v>
      </c>
      <c r="R25" s="12" t="s">
        <v>436</v>
      </c>
      <c r="S25" s="5">
        <v>-8092.9579999999996</v>
      </c>
      <c r="T25" s="5"/>
      <c r="U25" s="3"/>
    </row>
    <row r="26" spans="2:21">
      <c r="B26" s="30" t="s">
        <v>576</v>
      </c>
      <c r="C26" s="33" t="s">
        <v>577</v>
      </c>
      <c r="D26" s="33" t="s">
        <v>578</v>
      </c>
      <c r="E26" s="33" t="s">
        <v>579</v>
      </c>
      <c r="F26" s="33" t="s">
        <v>575</v>
      </c>
      <c r="G26" s="33" t="s">
        <v>575</v>
      </c>
      <c r="H26" s="33" t="s">
        <v>575</v>
      </c>
      <c r="I26" s="30" t="s">
        <v>575</v>
      </c>
      <c r="R26" s="12" t="s">
        <v>437</v>
      </c>
      <c r="S26" s="5">
        <v>13507.644</v>
      </c>
      <c r="T26" s="5"/>
      <c r="U26" s="3"/>
    </row>
    <row r="27" spans="2:21">
      <c r="B27" s="30" t="s">
        <v>549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R27" s="12" t="s">
        <v>438</v>
      </c>
      <c r="S27" s="5">
        <v>12586.596</v>
      </c>
      <c r="T27" s="5"/>
      <c r="U27" s="3"/>
    </row>
    <row r="28" spans="2:21">
      <c r="B28" s="30" t="s">
        <v>550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R28" s="12" t="s">
        <v>439</v>
      </c>
      <c r="S28" s="5">
        <v>13289.526</v>
      </c>
      <c r="T28" s="5"/>
      <c r="U28" s="3"/>
    </row>
    <row r="29" spans="2:21">
      <c r="B29" s="30" t="s">
        <v>551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R29" s="12" t="s">
        <v>440</v>
      </c>
      <c r="S29" s="5">
        <v>14340.162</v>
      </c>
      <c r="T29" s="5"/>
      <c r="U29" s="3"/>
    </row>
    <row r="30" spans="2:21">
      <c r="B30" s="30" t="s">
        <v>552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R30" s="12" t="s">
        <v>235</v>
      </c>
      <c r="S30" s="5">
        <v>18390.59</v>
      </c>
      <c r="T30" s="5"/>
      <c r="U30" s="3"/>
    </row>
    <row r="31" spans="2:21">
      <c r="B31" s="30" t="s">
        <v>408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R31" s="12" t="s">
        <v>236</v>
      </c>
      <c r="S31" s="5">
        <v>12726.263999999999</v>
      </c>
      <c r="T31" s="5"/>
      <c r="U31" s="3"/>
    </row>
    <row r="32" spans="2:21">
      <c r="B32" s="30" t="s">
        <v>409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R32" s="12" t="s">
        <v>237</v>
      </c>
      <c r="S32" s="5">
        <v>14418.1</v>
      </c>
      <c r="T32" s="5"/>
      <c r="U32" s="3"/>
    </row>
    <row r="33" spans="2:21">
      <c r="B33" s="30" t="s">
        <v>580</v>
      </c>
      <c r="C33" s="33" t="s">
        <v>575</v>
      </c>
      <c r="D33" s="33" t="s">
        <v>575</v>
      </c>
      <c r="E33" s="33" t="s">
        <v>575</v>
      </c>
      <c r="F33" s="33" t="s">
        <v>575</v>
      </c>
      <c r="G33" s="33" t="s">
        <v>575</v>
      </c>
      <c r="H33" s="33" t="s">
        <v>575</v>
      </c>
      <c r="I33" s="30" t="s">
        <v>575</v>
      </c>
      <c r="R33" s="12" t="s">
        <v>238</v>
      </c>
      <c r="S33" s="5">
        <v>14426.3</v>
      </c>
      <c r="T33" s="5"/>
      <c r="U33" s="3"/>
    </row>
    <row r="34" spans="2:21">
      <c r="B34" s="30" t="s">
        <v>581</v>
      </c>
      <c r="C34" s="33">
        <v>5.3904219999999997E-3</v>
      </c>
      <c r="D34" s="33">
        <v>5.0519939999999998E-3</v>
      </c>
      <c r="E34" s="33">
        <v>-4.339936E-3</v>
      </c>
      <c r="F34" s="33">
        <v>-8.9566259999999997E-4</v>
      </c>
      <c r="G34" s="33">
        <v>5.104838E-4</v>
      </c>
      <c r="H34" s="33">
        <v>2.2520409999999999E-4</v>
      </c>
      <c r="R34" s="12" t="s">
        <v>239</v>
      </c>
      <c r="S34" s="5">
        <v>15039</v>
      </c>
      <c r="T34" s="5"/>
      <c r="U34" s="3"/>
    </row>
    <row r="35" spans="2:21">
      <c r="B35" s="30" t="s">
        <v>582</v>
      </c>
      <c r="C35" s="33">
        <v>6.8683920000000001E-3</v>
      </c>
      <c r="D35" s="33">
        <v>1.0087580000000001E-2</v>
      </c>
      <c r="E35" s="33">
        <v>-8.161307E-4</v>
      </c>
      <c r="F35" s="33">
        <v>-6.5652000000000002E-3</v>
      </c>
      <c r="G35" s="33">
        <v>1.751306E-3</v>
      </c>
      <c r="H35" s="33">
        <v>3.1294290000000001E-4</v>
      </c>
      <c r="R35" s="12" t="s">
        <v>240</v>
      </c>
      <c r="S35" s="5">
        <v>14473</v>
      </c>
      <c r="T35" s="5"/>
      <c r="U35" s="3"/>
    </row>
    <row r="36" spans="2:21">
      <c r="B36" s="30" t="s">
        <v>583</v>
      </c>
      <c r="C36" s="33">
        <v>-2.3738639999999998E-3</v>
      </c>
      <c r="D36" s="33">
        <v>-3.1453699999999999E-4</v>
      </c>
      <c r="E36" s="33">
        <v>5.2729489999999999E-3</v>
      </c>
      <c r="F36" s="33">
        <v>1.5518719999999999E-3</v>
      </c>
      <c r="G36" s="33">
        <v>-2.200413E-4</v>
      </c>
      <c r="H36" s="33">
        <v>-1.387603E-4</v>
      </c>
      <c r="R36" s="12" t="s">
        <v>241</v>
      </c>
      <c r="S36" s="5">
        <v>18145.099999999999</v>
      </c>
      <c r="T36" s="5"/>
      <c r="U36" s="3"/>
    </row>
    <row r="37" spans="2:21" ht="13.5" thickBot="1">
      <c r="B37" s="30" t="s">
        <v>584</v>
      </c>
      <c r="C37" s="33">
        <v>-1.9702259999999998E-3</v>
      </c>
      <c r="D37" s="33">
        <v>-3.0631999999999999E-3</v>
      </c>
      <c r="E37" s="33">
        <v>3.6075719999999999E-3</v>
      </c>
      <c r="F37" s="33">
        <v>7.9699560000000003E-3</v>
      </c>
      <c r="G37" s="33">
        <v>-1.9617390000000001E-3</v>
      </c>
      <c r="H37" s="33">
        <v>-1.1122930000000001E-3</v>
      </c>
      <c r="R37" s="20" t="s">
        <v>242</v>
      </c>
      <c r="S37" s="19">
        <v>20816.400000000001</v>
      </c>
      <c r="T37" s="19"/>
      <c r="U37" s="21"/>
    </row>
    <row r="38" spans="2:21">
      <c r="B38" s="30" t="s">
        <v>585</v>
      </c>
      <c r="C38" s="33">
        <v>1.511898E-3</v>
      </c>
      <c r="D38" s="33">
        <v>1.8475200000000001E-3</v>
      </c>
      <c r="E38" s="33">
        <v>-3.3483219999999999E-3</v>
      </c>
      <c r="F38" s="33">
        <v>-4.4945660000000002E-3</v>
      </c>
      <c r="G38" s="33">
        <v>1.3891159999999999E-3</v>
      </c>
      <c r="H38" s="33">
        <v>5.2636830000000003E-4</v>
      </c>
      <c r="R38" s="12" t="s">
        <v>243</v>
      </c>
      <c r="S38" s="22">
        <v>0.9995617155405</v>
      </c>
      <c r="T38" s="22"/>
      <c r="U38" s="23">
        <f>T38-S38</f>
        <v>-0.9995617155405</v>
      </c>
    </row>
    <row r="39" spans="2:21">
      <c r="B39" s="30" t="s">
        <v>586</v>
      </c>
      <c r="C39" s="33">
        <v>-1.4179939999999999E-3</v>
      </c>
      <c r="D39" s="33">
        <v>3.4494179999999998E-4</v>
      </c>
      <c r="E39" s="33">
        <v>-3.7694019999999998E-3</v>
      </c>
      <c r="F39" s="33">
        <v>-2.1936809999999998E-3</v>
      </c>
      <c r="G39" s="33">
        <v>-3.149378E-4</v>
      </c>
      <c r="H39" s="33">
        <v>-4.1504109999999997E-3</v>
      </c>
      <c r="R39" s="12" t="s">
        <v>244</v>
      </c>
      <c r="S39" s="22">
        <v>0.99965768707330005</v>
      </c>
      <c r="T39" s="22"/>
      <c r="U39" s="23">
        <f t="shared" ref="U39:U73" si="1">T39-S39</f>
        <v>-0.99965768707330005</v>
      </c>
    </row>
    <row r="40" spans="2:21">
      <c r="B40" s="30" t="s">
        <v>587</v>
      </c>
      <c r="C40" s="33">
        <v>2.2587789999999999E-7</v>
      </c>
      <c r="D40" s="33">
        <v>2.3920829999999998E-8</v>
      </c>
      <c r="E40" s="33">
        <v>-3.9154669999999998E-9</v>
      </c>
      <c r="F40" s="33">
        <v>-8.7649429999999996E-10</v>
      </c>
      <c r="G40" s="33">
        <v>-6.5258010000000003E-9</v>
      </c>
      <c r="H40" s="33">
        <v>-9.2700300000000006E-8</v>
      </c>
      <c r="R40" s="12" t="s">
        <v>245</v>
      </c>
      <c r="S40" s="22">
        <v>0.99809619074889999</v>
      </c>
      <c r="T40" s="22"/>
      <c r="U40" s="23">
        <f t="shared" si="1"/>
        <v>-0.99809619074889999</v>
      </c>
    </row>
    <row r="41" spans="2:21">
      <c r="B41" s="30" t="s">
        <v>588</v>
      </c>
      <c r="C41" s="33">
        <v>-4.657892E-7</v>
      </c>
      <c r="D41" s="33">
        <v>-3.6414490000000002E-7</v>
      </c>
      <c r="E41" s="33">
        <v>2.3571309999999999E-8</v>
      </c>
      <c r="F41" s="33">
        <v>1.4858090000000001E-6</v>
      </c>
      <c r="G41" s="33">
        <v>-9.0978379999999995E-7</v>
      </c>
      <c r="H41" s="33">
        <v>-1.689752E-7</v>
      </c>
      <c r="R41" s="12" t="s">
        <v>246</v>
      </c>
      <c r="S41" s="22">
        <v>0.99957580359389997</v>
      </c>
      <c r="T41" s="22"/>
      <c r="U41" s="23">
        <f t="shared" si="1"/>
        <v>-0.99957580359389997</v>
      </c>
    </row>
    <row r="42" spans="2:21">
      <c r="B42" s="30" t="s">
        <v>589</v>
      </c>
      <c r="C42" s="33">
        <v>-3.3435310000000001E-8</v>
      </c>
      <c r="D42" s="33">
        <v>-8.5890750000000004E-8</v>
      </c>
      <c r="E42" s="33">
        <v>7.7325239999999999E-6</v>
      </c>
      <c r="F42" s="33">
        <v>3.060475E-7</v>
      </c>
      <c r="G42" s="33">
        <v>2.112959E-8</v>
      </c>
      <c r="H42" s="33">
        <v>-6.1924130000000003E-9</v>
      </c>
      <c r="R42" s="12" t="s">
        <v>247</v>
      </c>
      <c r="S42" s="22">
        <v>0.99967087347009997</v>
      </c>
      <c r="T42" s="22"/>
      <c r="U42" s="23">
        <f t="shared" si="1"/>
        <v>-0.99967087347009997</v>
      </c>
    </row>
    <row r="43" spans="2:21">
      <c r="B43" s="30" t="s">
        <v>590</v>
      </c>
      <c r="C43" s="33">
        <v>-2.5282230000000002E-8</v>
      </c>
      <c r="D43" s="33">
        <v>-5.2134520000000002E-8</v>
      </c>
      <c r="E43" s="33">
        <v>1.024395E-7</v>
      </c>
      <c r="F43" s="33">
        <v>8.5958729999999996E-6</v>
      </c>
      <c r="G43" s="33">
        <v>5.2057850000000001E-8</v>
      </c>
      <c r="H43" s="33">
        <v>-9.0871379999999999E-9</v>
      </c>
      <c r="R43" s="12" t="s">
        <v>248</v>
      </c>
      <c r="S43" s="22">
        <v>0.99986445218749997</v>
      </c>
      <c r="T43" s="22"/>
      <c r="U43" s="23">
        <f t="shared" si="1"/>
        <v>-0.99986445218749997</v>
      </c>
    </row>
    <row r="44" spans="2:21">
      <c r="B44" s="30" t="s">
        <v>591</v>
      </c>
      <c r="C44" s="33">
        <v>-3.882385E-7</v>
      </c>
      <c r="D44" s="33">
        <v>-4.0948009999999998E-7</v>
      </c>
      <c r="E44" s="33">
        <v>1.021455E-8</v>
      </c>
      <c r="F44" s="33">
        <v>3.2734189999999998E-7</v>
      </c>
      <c r="G44" s="33">
        <v>5.6257460000000003E-9</v>
      </c>
      <c r="H44" s="33">
        <v>4.759009E-8</v>
      </c>
      <c r="R44" s="12" t="s">
        <v>249</v>
      </c>
      <c r="S44" s="22">
        <v>491.65454188349997</v>
      </c>
      <c r="T44" s="22"/>
      <c r="U44" s="23">
        <f t="shared" si="1"/>
        <v>-491.65454188349997</v>
      </c>
    </row>
    <row r="45" spans="2:21">
      <c r="B45" s="30" t="s">
        <v>592</v>
      </c>
      <c r="C45" s="33">
        <v>-5.643379E-8</v>
      </c>
      <c r="D45" s="33">
        <v>-2.7679380000000001E-8</v>
      </c>
      <c r="E45" s="33">
        <v>4.9708660000000003E-8</v>
      </c>
      <c r="F45" s="33">
        <v>1.123878E-8</v>
      </c>
      <c r="G45" s="33">
        <v>8.4845559999999999E-7</v>
      </c>
      <c r="H45" s="33">
        <v>1.207259E-5</v>
      </c>
      <c r="R45" s="12" t="s">
        <v>250</v>
      </c>
      <c r="S45" s="22">
        <v>502.78381290649997</v>
      </c>
      <c r="T45" s="22"/>
      <c r="U45" s="23">
        <f t="shared" si="1"/>
        <v>-502.78381290649997</v>
      </c>
    </row>
    <row r="46" spans="2:21">
      <c r="B46" s="30" t="s">
        <v>593</v>
      </c>
      <c r="C46" s="33">
        <v>1.810767E-6</v>
      </c>
      <c r="D46" s="33">
        <v>2.0373329999999998E-6</v>
      </c>
      <c r="E46" s="33">
        <v>-1.9976609999999999E-6</v>
      </c>
      <c r="F46" s="33">
        <v>-1.1273959999999999E-7</v>
      </c>
      <c r="G46" s="33">
        <v>-1.6770880000000001E-6</v>
      </c>
      <c r="H46" s="33">
        <v>-1.3549389999999999E-7</v>
      </c>
      <c r="R46" s="12" t="s">
        <v>251</v>
      </c>
      <c r="S46" s="22">
        <v>-83.878433140609999</v>
      </c>
      <c r="T46" s="22"/>
      <c r="U46" s="23">
        <f t="shared" si="1"/>
        <v>83.878433140609999</v>
      </c>
    </row>
    <row r="47" spans="2:21">
      <c r="B47" s="30" t="s">
        <v>594</v>
      </c>
      <c r="C47" s="33">
        <v>1.7506499999999999E-6</v>
      </c>
      <c r="D47" s="33">
        <v>1.773674E-6</v>
      </c>
      <c r="E47" s="33">
        <v>-5.4892909999999998E-8</v>
      </c>
      <c r="F47" s="33">
        <v>-2.314367E-6</v>
      </c>
      <c r="G47" s="33">
        <v>-6.1385910000000004E-7</v>
      </c>
      <c r="H47" s="33">
        <v>1.81942E-7</v>
      </c>
      <c r="R47" s="12" t="s">
        <v>252</v>
      </c>
      <c r="S47" s="22">
        <v>-31.25464640569</v>
      </c>
      <c r="T47" s="22"/>
      <c r="U47" s="23">
        <f t="shared" si="1"/>
        <v>31.25464640569</v>
      </c>
    </row>
    <row r="48" spans="2:21">
      <c r="B48" s="30" t="s">
        <v>595</v>
      </c>
      <c r="C48" s="33">
        <v>-1.1076490000000001E-6</v>
      </c>
      <c r="D48" s="33">
        <v>-1.8011140000000001E-7</v>
      </c>
      <c r="E48" s="33">
        <v>5.2712749999999998E-6</v>
      </c>
      <c r="F48" s="33">
        <v>1.738055E-6</v>
      </c>
      <c r="G48" s="33">
        <v>-1.4111340000000001E-8</v>
      </c>
      <c r="H48" s="33">
        <v>-5.4263600000000004E-7</v>
      </c>
      <c r="R48" s="12" t="s">
        <v>253</v>
      </c>
      <c r="S48" s="22">
        <v>4.3960198384930003</v>
      </c>
      <c r="T48" s="22"/>
      <c r="U48" s="23">
        <f t="shared" si="1"/>
        <v>-4.3960198384930003</v>
      </c>
    </row>
    <row r="49" spans="2:21">
      <c r="B49" s="30" t="s">
        <v>596</v>
      </c>
      <c r="C49" s="33">
        <v>1.6030489999999999E-10</v>
      </c>
      <c r="D49" s="33">
        <v>-2.6595949999999999E-8</v>
      </c>
      <c r="E49" s="33">
        <v>9.4227540000000001E-8</v>
      </c>
      <c r="F49" s="33">
        <v>7.8628989999999995E-6</v>
      </c>
      <c r="G49" s="33">
        <v>2.3621459999999998E-6</v>
      </c>
      <c r="H49" s="33">
        <v>-2.5197110000000002E-7</v>
      </c>
      <c r="R49" s="12" t="s">
        <v>254</v>
      </c>
      <c r="S49" s="22">
        <v>-272.83652501429998</v>
      </c>
      <c r="T49" s="22"/>
      <c r="U49" s="23">
        <f t="shared" si="1"/>
        <v>272.83652501429998</v>
      </c>
    </row>
    <row r="50" spans="2:21">
      <c r="B50" s="30" t="s">
        <v>597</v>
      </c>
      <c r="C50" s="33">
        <v>7.1647279999999995E-7</v>
      </c>
      <c r="D50" s="33">
        <v>5.5415280000000001E-7</v>
      </c>
      <c r="E50" s="33">
        <v>2.431209E-7</v>
      </c>
      <c r="F50" s="33">
        <v>-7.2164690000000003E-10</v>
      </c>
      <c r="G50" s="33">
        <v>-7.3286109999999999E-9</v>
      </c>
      <c r="H50" s="33">
        <v>-1.0825319999999999E-7</v>
      </c>
      <c r="R50" s="12" t="s">
        <v>255</v>
      </c>
      <c r="S50" s="22">
        <v>-55.92863820601</v>
      </c>
      <c r="T50" s="22"/>
      <c r="U50" s="23">
        <f t="shared" si="1"/>
        <v>55.92863820601</v>
      </c>
    </row>
    <row r="51" spans="2:21">
      <c r="B51" s="30" t="s">
        <v>598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R51" s="12" t="s">
        <v>256</v>
      </c>
      <c r="S51" s="22">
        <v>-112.5233056877</v>
      </c>
      <c r="T51" s="22"/>
      <c r="U51" s="23">
        <f t="shared" si="1"/>
        <v>112.5233056877</v>
      </c>
    </row>
    <row r="52" spans="2:21">
      <c r="B52" s="30" t="s">
        <v>599</v>
      </c>
      <c r="C52" s="33">
        <v>-4.2995969999999999E-7</v>
      </c>
      <c r="D52" s="33">
        <v>-4.9571359999999997E-7</v>
      </c>
      <c r="E52" s="33">
        <v>1.8655840000000001E-9</v>
      </c>
      <c r="F52" s="33">
        <v>-6.15125E-7</v>
      </c>
      <c r="G52" s="33">
        <v>-2.0688070000000001E-7</v>
      </c>
      <c r="H52" s="33">
        <v>6.3643689999999998E-7</v>
      </c>
      <c r="R52" s="12" t="s">
        <v>257</v>
      </c>
      <c r="S52" s="22">
        <v>-108.4573706819</v>
      </c>
      <c r="T52" s="22"/>
      <c r="U52" s="23">
        <f t="shared" si="1"/>
        <v>108.4573706819</v>
      </c>
    </row>
    <row r="53" spans="2:21">
      <c r="B53" s="30" t="s">
        <v>600</v>
      </c>
      <c r="C53" s="33">
        <v>1.2392619999999999E-6</v>
      </c>
      <c r="D53" s="33">
        <v>5.6163549999999997E-7</v>
      </c>
      <c r="E53" s="33">
        <v>-4.5559879999999998E-6</v>
      </c>
      <c r="F53" s="33">
        <v>-1.902797E-7</v>
      </c>
      <c r="G53" s="33">
        <v>-5.0207089999999998E-9</v>
      </c>
      <c r="H53" s="33">
        <v>1.139417E-7</v>
      </c>
      <c r="R53" s="12" t="s">
        <v>258</v>
      </c>
      <c r="S53" s="22">
        <v>-8.4920212183939991</v>
      </c>
      <c r="T53" s="22"/>
      <c r="U53" s="23">
        <f t="shared" si="1"/>
        <v>8.4920212183939991</v>
      </c>
    </row>
    <row r="54" spans="2:21">
      <c r="B54" s="30" t="s">
        <v>601</v>
      </c>
      <c r="C54" s="33">
        <v>4.1510270000000001E-7</v>
      </c>
      <c r="D54" s="33">
        <v>1.56848E-6</v>
      </c>
      <c r="E54" s="33">
        <v>-6.9405910000000002E-9</v>
      </c>
      <c r="F54" s="33">
        <v>-2.877836E-8</v>
      </c>
      <c r="G54" s="33">
        <v>7.7007880000000001E-7</v>
      </c>
      <c r="H54" s="33">
        <v>-1.144964E-7</v>
      </c>
      <c r="R54" s="12" t="s">
        <v>259</v>
      </c>
      <c r="S54" s="22">
        <v>14.617351838579999</v>
      </c>
      <c r="T54" s="22"/>
      <c r="U54" s="23">
        <f t="shared" si="1"/>
        <v>-14.617351838579999</v>
      </c>
    </row>
    <row r="55" spans="2:21">
      <c r="B55" s="30" t="s">
        <v>602</v>
      </c>
      <c r="C55" s="33">
        <v>-7.676083E-7</v>
      </c>
      <c r="D55" s="33">
        <v>-6.2016889999999995E-7</v>
      </c>
      <c r="E55" s="33">
        <v>4.2240900000000001E-6</v>
      </c>
      <c r="F55" s="33">
        <v>-1.014006E-7</v>
      </c>
      <c r="G55" s="33">
        <v>-5.8554500000000002E-7</v>
      </c>
      <c r="H55" s="33">
        <v>-5.8291350000000001E-8</v>
      </c>
      <c r="R55" s="12" t="s">
        <v>260</v>
      </c>
      <c r="S55" s="22">
        <v>-492.92785165710001</v>
      </c>
      <c r="T55" s="22"/>
      <c r="U55" s="23">
        <f t="shared" si="1"/>
        <v>492.92785165710001</v>
      </c>
    </row>
    <row r="56" spans="2:21">
      <c r="B56" s="30" t="s">
        <v>603</v>
      </c>
      <c r="C56" s="33">
        <v>1.186163E-8</v>
      </c>
      <c r="D56" s="33">
        <v>2.522686E-8</v>
      </c>
      <c r="E56" s="33">
        <v>-2.1619200000000001E-6</v>
      </c>
      <c r="F56" s="33">
        <v>-8.5981689999999996E-8</v>
      </c>
      <c r="G56" s="33">
        <v>-4.3835649999999997E-8</v>
      </c>
      <c r="H56" s="33">
        <v>-5.3803160000000004E-7</v>
      </c>
      <c r="R56" s="12" t="s">
        <v>261</v>
      </c>
      <c r="S56" s="22">
        <v>-19.153500000000001</v>
      </c>
      <c r="T56" s="22"/>
      <c r="U56" s="23">
        <f t="shared" si="1"/>
        <v>19.153500000000001</v>
      </c>
    </row>
    <row r="57" spans="2:21">
      <c r="B57" s="30" t="s">
        <v>604</v>
      </c>
      <c r="C57" s="33">
        <v>1.115415E-8</v>
      </c>
      <c r="D57" s="33">
        <v>1.242679E-8</v>
      </c>
      <c r="E57" s="33">
        <v>-6.8163149999999999E-9</v>
      </c>
      <c r="F57" s="33">
        <v>-6.2529269999999996E-7</v>
      </c>
      <c r="G57" s="33">
        <v>9.7617040000000006E-7</v>
      </c>
      <c r="H57" s="33">
        <v>-5.3857390000000004E-10</v>
      </c>
      <c r="R57" s="12" t="s">
        <v>262</v>
      </c>
      <c r="S57" s="22">
        <v>-24.513000000000002</v>
      </c>
      <c r="T57" s="22"/>
      <c r="U57" s="23">
        <f t="shared" si="1"/>
        <v>24.513000000000002</v>
      </c>
    </row>
    <row r="58" spans="2:21">
      <c r="B58" s="30" t="s">
        <v>605</v>
      </c>
      <c r="C58" s="33">
        <v>6.8258069999999999E-9</v>
      </c>
      <c r="D58" s="33">
        <v>-3.3293959999999999E-7</v>
      </c>
      <c r="E58" s="33">
        <v>-6.6404080000000003E-8</v>
      </c>
      <c r="F58" s="33">
        <v>-5.6612839999999999E-6</v>
      </c>
      <c r="G58" s="33">
        <v>-1.9320089999999999E-8</v>
      </c>
      <c r="H58" s="33">
        <v>2.151881E-7</v>
      </c>
      <c r="R58" s="12" t="s">
        <v>263</v>
      </c>
      <c r="S58" s="22">
        <v>-102.48350000000001</v>
      </c>
      <c r="T58" s="22"/>
      <c r="U58" s="23">
        <f t="shared" si="1"/>
        <v>102.48350000000001</v>
      </c>
    </row>
    <row r="59" spans="2:21">
      <c r="B59" s="30" t="s">
        <v>606</v>
      </c>
      <c r="C59" s="33">
        <v>-3.8256560000000002E-8</v>
      </c>
      <c r="D59" s="33">
        <v>-2.767383E-7</v>
      </c>
      <c r="E59" s="33">
        <v>-4.194353E-7</v>
      </c>
      <c r="F59" s="33">
        <v>3.9038169999999996E-6</v>
      </c>
      <c r="G59" s="33">
        <v>-2.399107E-6</v>
      </c>
      <c r="H59" s="33">
        <v>-1.1070560000000001E-9</v>
      </c>
      <c r="R59" s="12" t="s">
        <v>264</v>
      </c>
      <c r="S59" s="22">
        <v>-3.7169750000000001</v>
      </c>
      <c r="T59" s="22"/>
      <c r="U59" s="23">
        <f t="shared" si="1"/>
        <v>3.7169750000000001</v>
      </c>
    </row>
    <row r="60" spans="2:21">
      <c r="B60" s="30" t="s">
        <v>607</v>
      </c>
      <c r="C60" s="33">
        <v>-9.7351640000000002E-9</v>
      </c>
      <c r="D60" s="33">
        <v>-4.7748569999999997E-9</v>
      </c>
      <c r="E60" s="33">
        <v>8.5750389999999999E-9</v>
      </c>
      <c r="F60" s="33">
        <v>1.9387569999999999E-9</v>
      </c>
      <c r="G60" s="33">
        <v>1.463636E-7</v>
      </c>
      <c r="H60" s="33">
        <v>2.0825930000000002E-6</v>
      </c>
      <c r="R60" s="12" t="s">
        <v>265</v>
      </c>
      <c r="S60" s="22">
        <v>11.1258</v>
      </c>
      <c r="T60" s="22"/>
      <c r="U60" s="23">
        <f t="shared" si="1"/>
        <v>-11.1258</v>
      </c>
    </row>
    <row r="61" spans="2:21">
      <c r="B61" s="30" t="s">
        <v>608</v>
      </c>
      <c r="C61" s="33">
        <v>8.9852249999999999E-10</v>
      </c>
      <c r="D61" s="33">
        <v>4.368134E-7</v>
      </c>
      <c r="E61" s="33">
        <v>6.0966889999999999E-10</v>
      </c>
      <c r="F61" s="33">
        <v>-5.7499510000000003E-9</v>
      </c>
      <c r="G61" s="33">
        <v>-8.3442009999999997E-7</v>
      </c>
      <c r="H61" s="33">
        <v>3.6224339999999999E-7</v>
      </c>
      <c r="R61" s="12" t="s">
        <v>266</v>
      </c>
      <c r="S61" s="22">
        <v>-495.97500000000002</v>
      </c>
      <c r="T61" s="22"/>
      <c r="U61" s="23">
        <f t="shared" si="1"/>
        <v>495.97500000000002</v>
      </c>
    </row>
    <row r="62" spans="2:21">
      <c r="B62" s="30" t="s">
        <v>609</v>
      </c>
      <c r="C62" s="33">
        <v>-1.0384540000000001E-6</v>
      </c>
      <c r="D62" s="33">
        <v>2.028148E-7</v>
      </c>
      <c r="E62" s="33">
        <v>1.555839E-6</v>
      </c>
      <c r="F62" s="33">
        <v>5.8903830000000001E-8</v>
      </c>
      <c r="G62" s="33">
        <v>-1.9638199999999999E-9</v>
      </c>
      <c r="H62" s="33">
        <v>-8.5912499999999996E-8</v>
      </c>
      <c r="R62" s="12" t="s">
        <v>267</v>
      </c>
      <c r="S62" s="22">
        <v>510.80804188349998</v>
      </c>
      <c r="T62" s="22"/>
      <c r="U62" s="23">
        <f t="shared" si="1"/>
        <v>-510.80804188349998</v>
      </c>
    </row>
    <row r="63" spans="2:21">
      <c r="B63" s="30" t="s">
        <v>610</v>
      </c>
      <c r="C63" s="33">
        <v>-7.0056779999999999E-9</v>
      </c>
      <c r="D63" s="33">
        <v>-3.4361119999999998E-9</v>
      </c>
      <c r="E63" s="33">
        <v>6.1708219999999998E-9</v>
      </c>
      <c r="F63" s="33">
        <v>1.3951799999999999E-9</v>
      </c>
      <c r="G63" s="33">
        <v>1.0532710000000001E-7</v>
      </c>
      <c r="H63" s="33">
        <v>1.4986890000000001E-6</v>
      </c>
      <c r="R63" s="12" t="s">
        <v>268</v>
      </c>
      <c r="S63" s="22">
        <v>527.29681290650001</v>
      </c>
      <c r="T63" s="22"/>
      <c r="U63" s="23">
        <f t="shared" si="1"/>
        <v>-527.29681290650001</v>
      </c>
    </row>
    <row r="64" spans="2:21">
      <c r="B64" s="30" t="s">
        <v>611</v>
      </c>
      <c r="C64" s="33">
        <v>-3.8111790000000002E-7</v>
      </c>
      <c r="D64" s="33">
        <v>-2.390453E-6</v>
      </c>
      <c r="E64" s="33">
        <v>2.1813769999999999E-8</v>
      </c>
      <c r="F64" s="33">
        <v>1.1874920000000001E-6</v>
      </c>
      <c r="G64" s="33">
        <v>1.7009329999999999E-6</v>
      </c>
      <c r="H64" s="33">
        <v>-6.6926669999999997E-9</v>
      </c>
      <c r="R64" s="12" t="s">
        <v>269</v>
      </c>
      <c r="S64" s="22">
        <v>18.60506685939</v>
      </c>
      <c r="T64" s="22"/>
      <c r="U64" s="23">
        <f t="shared" si="1"/>
        <v>-18.60506685939</v>
      </c>
    </row>
    <row r="65" spans="2:21">
      <c r="B65" s="30" t="s">
        <v>612</v>
      </c>
      <c r="C65" s="33">
        <v>-1.102932E-8</v>
      </c>
      <c r="D65" s="33">
        <v>-5.4096080000000001E-9</v>
      </c>
      <c r="E65" s="33">
        <v>9.7149720000000006E-9</v>
      </c>
      <c r="F65" s="33">
        <v>2.1964879999999999E-9</v>
      </c>
      <c r="G65" s="33">
        <v>1.6582070000000001E-7</v>
      </c>
      <c r="H65" s="33">
        <v>2.359445E-6</v>
      </c>
      <c r="R65" s="12" t="s">
        <v>270</v>
      </c>
      <c r="S65" s="22">
        <v>-27.537671405689998</v>
      </c>
      <c r="T65" s="22"/>
      <c r="U65" s="23">
        <f t="shared" si="1"/>
        <v>27.537671405689998</v>
      </c>
    </row>
    <row r="66" spans="2:21">
      <c r="B66" s="30" t="s">
        <v>613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R66" s="12" t="s">
        <v>271</v>
      </c>
      <c r="S66" s="22">
        <v>-6.7297801615069996</v>
      </c>
      <c r="T66" s="22"/>
      <c r="U66" s="23">
        <f t="shared" si="1"/>
        <v>6.7297801615069996</v>
      </c>
    </row>
    <row r="67" spans="2:21">
      <c r="B67" s="30" t="s">
        <v>614</v>
      </c>
      <c r="C67" s="33">
        <v>-1.8353029999999999E-8</v>
      </c>
      <c r="D67" s="33">
        <v>-7.8806790000000005E-7</v>
      </c>
      <c r="E67" s="33">
        <v>-1.9893079999999999E-11</v>
      </c>
      <c r="F67" s="33">
        <v>1.332422E-8</v>
      </c>
      <c r="G67" s="33">
        <v>-9.9144449999999999E-9</v>
      </c>
      <c r="H67" s="33">
        <v>-1.5031830000000001E-7</v>
      </c>
      <c r="R67" s="12" t="s">
        <v>272</v>
      </c>
      <c r="S67" s="22">
        <v>223.13847498569999</v>
      </c>
      <c r="T67" s="22"/>
      <c r="U67" s="23">
        <f t="shared" si="1"/>
        <v>-223.13847498569999</v>
      </c>
    </row>
    <row r="68" spans="2:21">
      <c r="B68" s="30" t="s">
        <v>615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R68" s="12" t="s">
        <v>273</v>
      </c>
      <c r="S68" s="22">
        <v>-36.775138206009998</v>
      </c>
      <c r="T68" s="22"/>
      <c r="U68" s="23">
        <f t="shared" si="1"/>
        <v>36.775138206009998</v>
      </c>
    </row>
    <row r="69" spans="2:21">
      <c r="B69" s="30" t="s">
        <v>616</v>
      </c>
      <c r="C69" s="33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R69" s="12" t="s">
        <v>274</v>
      </c>
      <c r="S69" s="22">
        <v>-88.010305687720006</v>
      </c>
      <c r="T69" s="22"/>
      <c r="U69" s="23">
        <f t="shared" si="1"/>
        <v>88.010305687720006</v>
      </c>
    </row>
    <row r="70" spans="2:21">
      <c r="B70" s="30" t="s">
        <v>617</v>
      </c>
      <c r="C70" s="33">
        <v>-9.7823090000000008E-7</v>
      </c>
      <c r="D70" s="33">
        <v>-6.1592319999999999E-7</v>
      </c>
      <c r="E70" s="33">
        <v>1.531865E-6</v>
      </c>
      <c r="F70" s="33">
        <v>7.1827910000000004E-8</v>
      </c>
      <c r="G70" s="33">
        <v>-1.4870160000000001E-9</v>
      </c>
      <c r="H70" s="33">
        <v>-8.7851250000000004E-8</v>
      </c>
      <c r="R70" s="12" t="s">
        <v>275</v>
      </c>
      <c r="S70" s="22">
        <v>-5.9738706819029996</v>
      </c>
      <c r="T70" s="22"/>
      <c r="U70" s="23">
        <f t="shared" si="1"/>
        <v>5.9738706819029996</v>
      </c>
    </row>
    <row r="71" spans="2:21">
      <c r="B71" s="30" t="s">
        <v>618</v>
      </c>
      <c r="C71" s="33">
        <v>0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R71" s="12" t="s">
        <v>276</v>
      </c>
      <c r="S71" s="22">
        <v>-4.7750462183940003</v>
      </c>
      <c r="T71" s="22"/>
      <c r="U71" s="23">
        <f t="shared" si="1"/>
        <v>4.7750462183940003</v>
      </c>
    </row>
    <row r="72" spans="2:21">
      <c r="B72" s="30" t="s">
        <v>619</v>
      </c>
      <c r="C72" s="33">
        <v>-7.660534E-10</v>
      </c>
      <c r="D72" s="33">
        <v>-3.7573020000000002E-10</v>
      </c>
      <c r="E72" s="33">
        <v>6.7476399999999999E-10</v>
      </c>
      <c r="F72" s="33">
        <v>1.525594E-10</v>
      </c>
      <c r="G72" s="33">
        <v>1.151725E-8</v>
      </c>
      <c r="H72" s="33">
        <v>1.6387789999999999E-7</v>
      </c>
      <c r="R72" s="12" t="s">
        <v>277</v>
      </c>
      <c r="S72" s="22">
        <v>3.4915518385770001</v>
      </c>
      <c r="T72" s="22"/>
      <c r="U72" s="23">
        <f t="shared" si="1"/>
        <v>-3.4915518385770001</v>
      </c>
    </row>
    <row r="73" spans="2:21">
      <c r="B73" s="30" t="s">
        <v>620</v>
      </c>
      <c r="C73" s="33">
        <v>1.6487429999999999E-8</v>
      </c>
      <c r="D73" s="33">
        <v>2.0541040000000001E-8</v>
      </c>
      <c r="E73" s="33">
        <v>-1.7960329999999999E-8</v>
      </c>
      <c r="F73" s="33">
        <v>-1.574947E-6</v>
      </c>
      <c r="G73" s="33">
        <v>1.237647E-6</v>
      </c>
      <c r="H73" s="33">
        <v>1.3822989999999999E-10</v>
      </c>
      <c r="R73" s="12" t="s">
        <v>278</v>
      </c>
      <c r="S73" s="22">
        <v>3.047148342906</v>
      </c>
      <c r="T73" s="22"/>
      <c r="U73" s="23">
        <f t="shared" si="1"/>
        <v>-3.047148342906</v>
      </c>
    </row>
    <row r="74" spans="2:21">
      <c r="B74" s="30" t="s">
        <v>621</v>
      </c>
      <c r="C74" s="33">
        <v>-1.33663E-8</v>
      </c>
      <c r="D74" s="33">
        <v>-4.1635339999999999E-7</v>
      </c>
      <c r="E74" s="33">
        <v>1.440494E-8</v>
      </c>
      <c r="F74" s="33">
        <v>1.189822E-6</v>
      </c>
      <c r="G74" s="33">
        <v>7.4640490000000006E-9</v>
      </c>
      <c r="H74" s="33">
        <v>-1.7717249999999999E-9</v>
      </c>
      <c r="R74" s="12" t="s">
        <v>279</v>
      </c>
      <c r="S74" s="24">
        <v>1370.1603877760001</v>
      </c>
      <c r="T74" s="5"/>
      <c r="U74" s="3"/>
    </row>
    <row r="75" spans="2:21">
      <c r="B75" s="30" t="s">
        <v>622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R75" s="12" t="s">
        <v>280</v>
      </c>
      <c r="S75" s="24">
        <v>1671.5129933999999</v>
      </c>
      <c r="T75" s="5"/>
      <c r="U75" s="3"/>
    </row>
    <row r="76" spans="2:21">
      <c r="B76" s="30" t="s">
        <v>623</v>
      </c>
      <c r="C76" s="33">
        <v>4.5787880000000001E-7</v>
      </c>
      <c r="D76" s="33">
        <v>6.3046250000000001E-8</v>
      </c>
      <c r="E76" s="33">
        <v>-1.4053309999999999E-6</v>
      </c>
      <c r="F76" s="33">
        <v>-5.692491E-8</v>
      </c>
      <c r="G76" s="33">
        <v>-3.8049440000000003E-9</v>
      </c>
      <c r="H76" s="33">
        <v>1.655418E-9</v>
      </c>
      <c r="R76" s="12" t="s">
        <v>281</v>
      </c>
      <c r="S76" s="24">
        <v>20.662044356420001</v>
      </c>
      <c r="T76" s="5"/>
      <c r="U76" s="3"/>
    </row>
    <row r="77" spans="2:21">
      <c r="B77" s="30" t="s">
        <v>624</v>
      </c>
      <c r="C77" s="33">
        <v>1.719499E-9</v>
      </c>
      <c r="D77" s="33">
        <v>4.4171579999999999E-9</v>
      </c>
      <c r="E77" s="33">
        <v>-3.9766539999999998E-7</v>
      </c>
      <c r="F77" s="33">
        <v>-1.5739299999999999E-8</v>
      </c>
      <c r="G77" s="33">
        <v>-1.086645E-9</v>
      </c>
      <c r="H77" s="33">
        <v>3.1846109999999999E-10</v>
      </c>
      <c r="R77" s="12" t="s">
        <v>282</v>
      </c>
      <c r="S77" s="24">
        <v>-56.93853131353</v>
      </c>
      <c r="T77" s="5"/>
      <c r="U77" s="3"/>
    </row>
    <row r="78" spans="2:21">
      <c r="B78" s="30" t="s">
        <v>625</v>
      </c>
      <c r="C78" s="33">
        <v>-8.2143330000000002E-9</v>
      </c>
      <c r="D78" s="33">
        <v>-4.0289269999999999E-9</v>
      </c>
      <c r="E78" s="33">
        <v>7.2354429999999997E-9</v>
      </c>
      <c r="F78" s="33">
        <v>1.6358830000000001E-9</v>
      </c>
      <c r="G78" s="33">
        <v>1.2349859999999999E-7</v>
      </c>
      <c r="H78" s="33">
        <v>1.75725E-6</v>
      </c>
      <c r="R78" s="12" t="s">
        <v>283</v>
      </c>
      <c r="S78" s="24">
        <v>-47.956801860399999</v>
      </c>
      <c r="T78" s="5"/>
      <c r="U78" s="3"/>
    </row>
    <row r="79" spans="2:21">
      <c r="B79" s="30" t="s">
        <v>626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R79" s="12" t="s">
        <v>284</v>
      </c>
      <c r="S79" s="24">
        <v>57.855910926699998</v>
      </c>
      <c r="T79" s="5"/>
      <c r="U79" s="3"/>
    </row>
    <row r="80" spans="2:21">
      <c r="B80" s="30" t="s">
        <v>627</v>
      </c>
      <c r="C80" s="33">
        <v>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R80" s="12" t="s">
        <v>285</v>
      </c>
      <c r="S80" s="24">
        <v>-106.1424176076</v>
      </c>
      <c r="T80" s="5"/>
      <c r="U80" s="3"/>
    </row>
    <row r="81" spans="2:21">
      <c r="B81" s="30" t="s">
        <v>628</v>
      </c>
      <c r="C81" s="33">
        <v>-1.365019E-9</v>
      </c>
      <c r="D81" s="33">
        <v>-6.6950810000000001E-10</v>
      </c>
      <c r="E81" s="33">
        <v>1.2023519999999999E-9</v>
      </c>
      <c r="F81" s="33">
        <v>2.7184340000000001E-10</v>
      </c>
      <c r="G81" s="33">
        <v>2.0522420000000002E-8</v>
      </c>
      <c r="H81" s="33">
        <v>2.9201150000000002E-7</v>
      </c>
      <c r="R81" s="12" t="s">
        <v>286</v>
      </c>
      <c r="S81" s="24">
        <v>-271.71657104479999</v>
      </c>
      <c r="T81" s="5"/>
      <c r="U81" s="3"/>
    </row>
    <row r="82" spans="2:21">
      <c r="B82" s="30" t="s">
        <v>629</v>
      </c>
      <c r="C82" s="33">
        <v>-7.5611149999999995E-7</v>
      </c>
      <c r="D82" s="33">
        <v>-6.5722560000000004E-7</v>
      </c>
      <c r="E82" s="33">
        <v>4.2313670000000001E-7</v>
      </c>
      <c r="F82" s="33">
        <v>4.1904999999999998E-7</v>
      </c>
      <c r="G82" s="33">
        <v>3.8709190000000002E-9</v>
      </c>
      <c r="H82" s="33">
        <v>-2.3444410000000001E-9</v>
      </c>
      <c r="R82" s="12" t="s">
        <v>287</v>
      </c>
      <c r="S82" s="24">
        <v>-8.3394506532250006</v>
      </c>
      <c r="T82" s="5"/>
      <c r="U82" s="3"/>
    </row>
    <row r="83" spans="2:21">
      <c r="B83" s="30" t="s">
        <v>630</v>
      </c>
      <c r="C83" s="33">
        <v>1.482186E-8</v>
      </c>
      <c r="D83" s="33">
        <v>1.4164889999999999E-8</v>
      </c>
      <c r="E83" s="33">
        <v>1.8809979999999998E-9</v>
      </c>
      <c r="F83" s="33">
        <v>-2.7380739999999999E-9</v>
      </c>
      <c r="G83" s="33">
        <v>1.6730549999999999E-6</v>
      </c>
      <c r="H83" s="33">
        <v>2.0203890000000001E-7</v>
      </c>
      <c r="R83" s="12" t="s">
        <v>288</v>
      </c>
      <c r="S83" s="24">
        <v>-4.3430300024189998</v>
      </c>
      <c r="T83" s="5"/>
      <c r="U83" s="3"/>
    </row>
    <row r="84" spans="2:21">
      <c r="B84" s="30" t="s">
        <v>631</v>
      </c>
      <c r="C84" s="33">
        <v>4.9337369999999999E-8</v>
      </c>
      <c r="D84" s="33">
        <v>4.6084849999999997E-8</v>
      </c>
      <c r="E84" s="33">
        <v>3.9527750000000001E-9</v>
      </c>
      <c r="F84" s="33">
        <v>-9.147226E-9</v>
      </c>
      <c r="G84" s="33">
        <v>5.2760669999999999E-6</v>
      </c>
      <c r="H84" s="33">
        <v>1.5124930000000001E-7</v>
      </c>
      <c r="R84" s="12" t="s">
        <v>289</v>
      </c>
      <c r="S84" s="24">
        <v>17.13478487147</v>
      </c>
      <c r="T84" s="5"/>
      <c r="U84" s="3"/>
    </row>
    <row r="85" spans="2:21">
      <c r="B85" s="30" t="s">
        <v>632</v>
      </c>
      <c r="C85" s="33">
        <v>-7.9831780000000003E-7</v>
      </c>
      <c r="D85" s="33">
        <v>-5.4471210000000001E-7</v>
      </c>
      <c r="E85" s="33">
        <v>-4.5701900000000002E-7</v>
      </c>
      <c r="F85" s="33">
        <v>-7.7419129999999995E-9</v>
      </c>
      <c r="G85" s="33">
        <v>9.8114020000000001E-9</v>
      </c>
      <c r="H85" s="33">
        <v>1.5225600000000001E-7</v>
      </c>
      <c r="R85" s="12" t="s">
        <v>378</v>
      </c>
      <c r="S85" s="24">
        <v>0.51378827010049999</v>
      </c>
      <c r="T85" s="5"/>
      <c r="U85" s="3"/>
    </row>
    <row r="86" spans="2:21">
      <c r="B86" s="30" t="s">
        <v>633</v>
      </c>
      <c r="C86" s="33">
        <v>4.725412E-6</v>
      </c>
      <c r="D86" s="33">
        <v>6.2178349999999999E-6</v>
      </c>
      <c r="E86" s="33">
        <v>-7.6202809999999997E-8</v>
      </c>
      <c r="F86" s="33">
        <v>-1.140136E-7</v>
      </c>
      <c r="G86" s="33">
        <v>-4.0529549999999997E-9</v>
      </c>
      <c r="H86" s="33">
        <v>1.2744750000000001E-8</v>
      </c>
      <c r="R86" s="12" t="s">
        <v>379</v>
      </c>
      <c r="S86" s="24">
        <v>4</v>
      </c>
      <c r="T86" s="5"/>
      <c r="U86" s="3"/>
    </row>
    <row r="87" spans="2:21">
      <c r="B87" s="30" t="s">
        <v>634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R87" s="12" t="s">
        <v>682</v>
      </c>
      <c r="S87" s="24">
        <v>1476.3028053840001</v>
      </c>
      <c r="T87" s="5"/>
      <c r="U87" s="3"/>
    </row>
    <row r="88" spans="2:21">
      <c r="B88" s="30" t="s">
        <v>635</v>
      </c>
      <c r="C88" s="33">
        <v>1.663415E-8</v>
      </c>
      <c r="D88" s="33">
        <v>6.8839089999999997E-7</v>
      </c>
      <c r="E88" s="33">
        <v>-5.1943329999999995E-10</v>
      </c>
      <c r="F88" s="33">
        <v>-1.175525E-8</v>
      </c>
      <c r="G88" s="33">
        <v>-5.057739E-10</v>
      </c>
      <c r="H88" s="33">
        <v>8.7700159999999996E-10</v>
      </c>
      <c r="R88" s="12" t="s">
        <v>683</v>
      </c>
      <c r="S88" s="24">
        <v>1943.2295644440001</v>
      </c>
      <c r="T88" s="5"/>
      <c r="U88" s="3"/>
    </row>
    <row r="89" spans="2:21">
      <c r="B89" s="30" t="s">
        <v>636</v>
      </c>
      <c r="C89" s="33">
        <v>1.9419159999999998E-9</v>
      </c>
      <c r="D89" s="33">
        <v>4.0044270000000003E-9</v>
      </c>
      <c r="E89" s="33">
        <v>-7.8683309999999993E-9</v>
      </c>
      <c r="F89" s="33">
        <v>-6.6024480000000004E-7</v>
      </c>
      <c r="G89" s="33">
        <v>-3.9985369999999996E-9</v>
      </c>
      <c r="H89" s="33">
        <v>6.9797859999999997E-10</v>
      </c>
      <c r="R89" s="12" t="s">
        <v>684</v>
      </c>
      <c r="S89" s="24">
        <v>29.00149500965</v>
      </c>
      <c r="T89" s="5"/>
      <c r="U89" s="3"/>
    </row>
    <row r="90" spans="2:21">
      <c r="B90" s="30" t="s">
        <v>637</v>
      </c>
      <c r="C90" s="33">
        <v>1.497237E-6</v>
      </c>
      <c r="D90" s="33">
        <v>3.0394909999999998E-6</v>
      </c>
      <c r="E90" s="33">
        <v>-2.4547719999999999E-8</v>
      </c>
      <c r="F90" s="33">
        <v>-5.4341930000000002E-8</v>
      </c>
      <c r="G90" s="33">
        <v>-2.0727769999999998E-9</v>
      </c>
      <c r="H90" s="33">
        <v>5.3732859999999997E-9</v>
      </c>
      <c r="R90" s="12" t="s">
        <v>685</v>
      </c>
      <c r="S90" s="24">
        <v>-52.595501311109999</v>
      </c>
      <c r="T90" s="5"/>
      <c r="U90" s="3"/>
    </row>
    <row r="91" spans="2:21">
      <c r="B91" s="30" t="s">
        <v>638</v>
      </c>
      <c r="C91" s="33">
        <v>4.9737719999999997E-9</v>
      </c>
      <c r="D91" s="33">
        <v>1.277694E-8</v>
      </c>
      <c r="E91" s="33">
        <v>-1.150275E-6</v>
      </c>
      <c r="F91" s="33">
        <v>-4.5527029999999998E-8</v>
      </c>
      <c r="G91" s="33">
        <v>-3.1431969999999999E-9</v>
      </c>
      <c r="H91" s="33">
        <v>9.2117130000000004E-10</v>
      </c>
      <c r="R91" s="12" t="s">
        <v>686</v>
      </c>
      <c r="S91" s="24">
        <v>-65.09158673188</v>
      </c>
      <c r="T91" s="5"/>
      <c r="U91" s="3"/>
    </row>
    <row r="92" spans="2:21">
      <c r="B92" s="30" t="s">
        <v>639</v>
      </c>
      <c r="C92" s="33">
        <v>-1.2017169999999999E-9</v>
      </c>
      <c r="D92" s="33">
        <v>-4.6823140000000002E-9</v>
      </c>
      <c r="E92" s="33">
        <v>4.5475280000000001E-7</v>
      </c>
      <c r="F92" s="33">
        <v>1.7872670000000001E-8</v>
      </c>
      <c r="G92" s="33">
        <v>-1.0295270000000001E-8</v>
      </c>
      <c r="H92" s="33">
        <v>-1.6456270000000001E-7</v>
      </c>
      <c r="R92" s="12" t="s">
        <v>687</v>
      </c>
      <c r="S92" s="24">
        <v>57.342122656599997</v>
      </c>
      <c r="T92" s="5"/>
      <c r="U92" s="3"/>
    </row>
    <row r="93" spans="2:21">
      <c r="B93" s="30" t="s">
        <v>640</v>
      </c>
      <c r="C93" s="33">
        <v>-5.581508E-8</v>
      </c>
      <c r="D93" s="33">
        <v>-1.4338130000000001E-7</v>
      </c>
      <c r="E93" s="33">
        <v>1.290825E-5</v>
      </c>
      <c r="F93" s="33">
        <v>5.1089889999999998E-7</v>
      </c>
      <c r="G93" s="33">
        <v>3.5272590000000003E-8</v>
      </c>
      <c r="H93" s="33">
        <v>-1.033727E-8</v>
      </c>
      <c r="R93" s="12" t="s">
        <v>380</v>
      </c>
      <c r="S93" s="24">
        <v>3419.5323698279999</v>
      </c>
      <c r="T93" s="5"/>
      <c r="U93" s="3"/>
    </row>
    <row r="94" spans="2:21">
      <c r="B94" s="30" t="s">
        <v>641</v>
      </c>
      <c r="C94" s="33">
        <v>8.9230559999999995E-9</v>
      </c>
      <c r="D94" s="33">
        <v>1.227999E-8</v>
      </c>
      <c r="E94" s="33">
        <v>-5.6367359999999995E-7</v>
      </c>
      <c r="F94" s="33">
        <v>-2.3530140000000001E-8</v>
      </c>
      <c r="G94" s="33">
        <v>6.8019500000000004E-7</v>
      </c>
      <c r="H94" s="33">
        <v>-3.8152859999999999E-10</v>
      </c>
      <c r="R94" s="12" t="s">
        <v>381</v>
      </c>
      <c r="S94" s="24">
        <v>-2101.170415774</v>
      </c>
      <c r="T94" s="5"/>
      <c r="U94" s="3"/>
    </row>
    <row r="95" spans="2:21">
      <c r="B95" s="30" t="s">
        <v>642</v>
      </c>
      <c r="C95" s="33">
        <v>-3.535207E-8</v>
      </c>
      <c r="D95" s="33">
        <v>-7.2899550000000006E-8</v>
      </c>
      <c r="E95" s="33">
        <v>1.4324090000000001E-7</v>
      </c>
      <c r="F95" s="33">
        <v>1.201959E-5</v>
      </c>
      <c r="G95" s="33">
        <v>7.2792339999999997E-8</v>
      </c>
      <c r="H95" s="33">
        <v>-1.270652E-8</v>
      </c>
      <c r="R95" s="12" t="s">
        <v>382</v>
      </c>
      <c r="S95" s="24">
        <v>-23.594006301459999</v>
      </c>
      <c r="T95" s="5"/>
      <c r="U95" s="3"/>
    </row>
    <row r="96" spans="2:21">
      <c r="B96" s="30" t="s">
        <v>643</v>
      </c>
      <c r="C96" s="33">
        <v>0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R96" s="12" t="s">
        <v>383</v>
      </c>
      <c r="S96" s="24">
        <v>285.58948712260002</v>
      </c>
      <c r="T96" s="5"/>
      <c r="U96" s="3"/>
    </row>
    <row r="97" spans="2:21">
      <c r="B97" s="30" t="s">
        <v>644</v>
      </c>
      <c r="C97" s="33">
        <v>-7.031824E-7</v>
      </c>
      <c r="D97" s="33">
        <v>-6.0659600000000004E-7</v>
      </c>
      <c r="E97" s="33">
        <v>1.1953429999999999E-8</v>
      </c>
      <c r="F97" s="33">
        <v>1.0580009999999999E-8</v>
      </c>
      <c r="G97" s="33">
        <v>6.365597E-7</v>
      </c>
      <c r="H97" s="33">
        <v>5.7389990000000003E-8</v>
      </c>
      <c r="R97" s="12" t="s">
        <v>384</v>
      </c>
      <c r="S97" s="24">
        <v>-65.09158673188</v>
      </c>
      <c r="T97" s="5"/>
      <c r="U97" s="3"/>
    </row>
    <row r="98" spans="2:21">
      <c r="B98" s="30" t="s">
        <v>645</v>
      </c>
      <c r="C98" s="33">
        <v>-4.180739E-7</v>
      </c>
      <c r="D98" s="33">
        <v>-5.4704160000000003E-8</v>
      </c>
      <c r="E98" s="33">
        <v>5.9926839999999996E-7</v>
      </c>
      <c r="F98" s="33">
        <v>8.5939380000000004E-7</v>
      </c>
      <c r="G98" s="33">
        <v>-4.3843399999999998E-9</v>
      </c>
      <c r="H98" s="33">
        <v>-1.586582E-7</v>
      </c>
      <c r="R98" s="12" t="s">
        <v>385</v>
      </c>
      <c r="S98" s="24">
        <v>57.342122656599997</v>
      </c>
      <c r="T98" s="5"/>
      <c r="U98" s="3"/>
    </row>
    <row r="99" spans="2:21">
      <c r="B99" s="30" t="s">
        <v>646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R99" s="12" t="s">
        <v>386</v>
      </c>
      <c r="S99" s="43">
        <v>2.885268638136</v>
      </c>
      <c r="T99" s="5"/>
      <c r="U99" s="3"/>
    </row>
    <row r="100" spans="2:21">
      <c r="B100" s="30" t="s">
        <v>647</v>
      </c>
      <c r="C100" s="33">
        <v>-7.2119199999999996E-7</v>
      </c>
      <c r="D100" s="33">
        <v>-7.9938E-7</v>
      </c>
      <c r="E100" s="33">
        <v>1.166602E-6</v>
      </c>
      <c r="F100" s="33">
        <v>6.0343870000000006E-8</v>
      </c>
      <c r="G100" s="33">
        <v>3.6557650000000001E-9</v>
      </c>
      <c r="H100" s="33">
        <v>-2.6621029999999999E-9</v>
      </c>
      <c r="R100" s="12" t="s">
        <v>387</v>
      </c>
      <c r="S100" s="24">
        <v>-26.873999693879998</v>
      </c>
      <c r="T100" s="5"/>
      <c r="U100" s="3"/>
    </row>
    <row r="101" spans="2:21">
      <c r="B101" s="30" t="s">
        <v>648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R101" s="12" t="s">
        <v>388</v>
      </c>
      <c r="S101" s="24">
        <v>-0.15476767770069999</v>
      </c>
      <c r="T101" s="5"/>
      <c r="U101" s="3"/>
    </row>
    <row r="102" spans="2:21">
      <c r="B102" s="30" t="s">
        <v>649</v>
      </c>
      <c r="C102" s="33">
        <v>7.0432880000000002E-10</v>
      </c>
      <c r="D102" s="33">
        <v>3.454559E-10</v>
      </c>
      <c r="E102" s="33">
        <v>-6.2039500000000001E-10</v>
      </c>
      <c r="F102" s="33">
        <v>-1.40267E-10</v>
      </c>
      <c r="G102" s="33">
        <v>-1.058925E-8</v>
      </c>
      <c r="H102" s="33">
        <v>-1.5067340000000001E-7</v>
      </c>
      <c r="R102" s="12" t="s">
        <v>389</v>
      </c>
      <c r="S102" s="24">
        <v>1.7166551316709999</v>
      </c>
      <c r="T102" s="5"/>
      <c r="U102" s="3"/>
    </row>
    <row r="103" spans="2:21">
      <c r="B103" s="30" t="s">
        <v>650</v>
      </c>
      <c r="C103" s="33">
        <v>-5.1118080000000001E-8</v>
      </c>
      <c r="D103" s="33">
        <v>-8.490621E-7</v>
      </c>
      <c r="E103" s="33">
        <v>3.734047E-7</v>
      </c>
      <c r="F103" s="33">
        <v>3.5376159999999998E-6</v>
      </c>
      <c r="G103" s="33">
        <v>-2.069492E-6</v>
      </c>
      <c r="H103" s="33">
        <v>-2.4426469999999999E-9</v>
      </c>
      <c r="R103" s="12" t="s">
        <v>390</v>
      </c>
      <c r="S103" s="24">
        <v>-1.7319108384219999E-2</v>
      </c>
    </row>
    <row r="104" spans="2:21">
      <c r="B104" s="30" t="s">
        <v>651</v>
      </c>
      <c r="C104" s="33">
        <v>-1.9615519999999999E-9</v>
      </c>
      <c r="D104" s="33">
        <v>-3.1490480000000002E-9</v>
      </c>
      <c r="E104" s="33">
        <v>6.1403310000000004E-9</v>
      </c>
      <c r="F104" s="33">
        <v>4.7322699999999998E-7</v>
      </c>
      <c r="G104" s="33">
        <v>1.143535E-8</v>
      </c>
      <c r="H104" s="33">
        <v>1.2144300000000001E-7</v>
      </c>
      <c r="R104" s="12" t="s">
        <v>391</v>
      </c>
      <c r="S104" s="24">
        <v>45.832884300140002</v>
      </c>
      <c r="U104" s="3"/>
    </row>
    <row r="105" spans="2:21">
      <c r="B105" s="30" t="s">
        <v>652</v>
      </c>
      <c r="C105" s="33">
        <v>0</v>
      </c>
      <c r="D105" s="33">
        <v>0</v>
      </c>
      <c r="E105" s="33">
        <v>0</v>
      </c>
      <c r="F105" s="33">
        <v>0</v>
      </c>
      <c r="G105" s="33">
        <v>0</v>
      </c>
      <c r="H105" s="33">
        <v>0</v>
      </c>
      <c r="R105" s="12" t="s">
        <v>392</v>
      </c>
      <c r="S105" s="24">
        <v>3416.6471011899998</v>
      </c>
      <c r="U105" s="3"/>
    </row>
    <row r="106" spans="2:21">
      <c r="B106" s="30" t="s">
        <v>653</v>
      </c>
      <c r="C106" s="33">
        <v>7.9213889999999998E-10</v>
      </c>
      <c r="D106" s="33">
        <v>3.8852450000000001E-10</v>
      </c>
      <c r="E106" s="33">
        <v>-6.9774089999999999E-10</v>
      </c>
      <c r="F106" s="33">
        <v>-1.577544E-10</v>
      </c>
      <c r="G106" s="33">
        <v>-1.1909440000000001E-8</v>
      </c>
      <c r="H106" s="33">
        <v>-1.6945819999999999E-7</v>
      </c>
      <c r="R106" s="12" t="s">
        <v>393</v>
      </c>
      <c r="S106" s="24">
        <v>-2074.2964160800002</v>
      </c>
      <c r="T106" s="5"/>
      <c r="U106" s="3"/>
    </row>
    <row r="107" spans="2:21">
      <c r="B107" s="30" t="s">
        <v>654</v>
      </c>
      <c r="C107" s="33">
        <v>0</v>
      </c>
      <c r="D107" s="33">
        <v>0</v>
      </c>
      <c r="E107" s="33">
        <v>0</v>
      </c>
      <c r="F107" s="33">
        <v>0</v>
      </c>
      <c r="G107" s="33">
        <v>0</v>
      </c>
      <c r="H107" s="33">
        <v>0</v>
      </c>
      <c r="R107" s="12" t="s">
        <v>394</v>
      </c>
      <c r="S107" s="24">
        <v>-23.439238623760001</v>
      </c>
      <c r="T107" s="5"/>
      <c r="U107" s="3"/>
    </row>
    <row r="108" spans="2:21">
      <c r="B108" s="30" t="s">
        <v>655</v>
      </c>
      <c r="C108" s="33">
        <v>0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R108" s="12" t="s">
        <v>395</v>
      </c>
      <c r="S108" s="24">
        <v>283.872831991</v>
      </c>
      <c r="T108" s="5"/>
      <c r="U108" s="3"/>
    </row>
    <row r="109" spans="2:21">
      <c r="B109" s="30" t="s">
        <v>656</v>
      </c>
      <c r="C109" s="33">
        <v>-2.3971980000000001E-9</v>
      </c>
      <c r="D109" s="33">
        <v>-4.9432650000000001E-9</v>
      </c>
      <c r="E109" s="33">
        <v>9.7130620000000006E-9</v>
      </c>
      <c r="F109" s="33">
        <v>8.1503920000000003E-7</v>
      </c>
      <c r="G109" s="33">
        <v>4.9359950000000004E-9</v>
      </c>
      <c r="H109" s="33">
        <v>-8.6161969999999998E-10</v>
      </c>
      <c r="R109" s="12" t="s">
        <v>396</v>
      </c>
      <c r="S109" s="24">
        <v>-65.074267623490002</v>
      </c>
      <c r="T109" s="5"/>
    </row>
    <row r="110" spans="2:21">
      <c r="B110" s="30" t="s">
        <v>657</v>
      </c>
      <c r="C110" s="33">
        <v>0</v>
      </c>
      <c r="D110" s="33">
        <v>0</v>
      </c>
      <c r="E110" s="33">
        <v>0</v>
      </c>
      <c r="F110" s="33">
        <v>0</v>
      </c>
      <c r="G110" s="33">
        <v>0</v>
      </c>
      <c r="H110" s="33">
        <v>0</v>
      </c>
      <c r="R110" s="12" t="s">
        <v>397</v>
      </c>
      <c r="S110" s="24">
        <v>11.50923835645</v>
      </c>
      <c r="T110" s="5"/>
    </row>
    <row r="111" spans="2:21">
      <c r="B111" s="30" t="s">
        <v>658</v>
      </c>
      <c r="C111" s="33">
        <v>0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R111" s="12" t="s">
        <v>398</v>
      </c>
      <c r="S111" s="24">
        <v>15</v>
      </c>
      <c r="T111" s="5"/>
    </row>
    <row r="112" spans="2:21">
      <c r="B112" s="30" t="s">
        <v>659</v>
      </c>
      <c r="C112" s="33">
        <v>0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R112" s="12" t="s">
        <v>399</v>
      </c>
      <c r="S112" s="22">
        <v>5.0000000000000001E-3</v>
      </c>
      <c r="T112" s="5"/>
      <c r="U112" s="3"/>
    </row>
    <row r="113" spans="1:21">
      <c r="B113" s="30" t="s">
        <v>660</v>
      </c>
      <c r="C113" s="33">
        <v>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R113" s="12" t="s">
        <v>400</v>
      </c>
      <c r="S113" s="5">
        <v>102</v>
      </c>
      <c r="T113" s="5"/>
      <c r="U113" s="3"/>
    </row>
    <row r="114" spans="1:21">
      <c r="B114" s="30" t="s">
        <v>661</v>
      </c>
      <c r="C114" s="33">
        <v>0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R114" s="12" t="s">
        <v>688</v>
      </c>
      <c r="S114" s="24">
        <v>7.2087928687050002</v>
      </c>
      <c r="T114" s="5"/>
      <c r="U114" s="3"/>
    </row>
    <row r="115" spans="1:21">
      <c r="B115" s="30" t="s">
        <v>662</v>
      </c>
      <c r="C115" s="33">
        <v>0</v>
      </c>
      <c r="D115" s="33">
        <v>0</v>
      </c>
      <c r="E115" s="33">
        <v>0</v>
      </c>
      <c r="F115" s="33">
        <v>0</v>
      </c>
      <c r="G115" s="33">
        <v>0</v>
      </c>
      <c r="H115" s="33">
        <v>0</v>
      </c>
      <c r="T115" s="5"/>
      <c r="U115" s="3"/>
    </row>
    <row r="116" spans="1:21">
      <c r="B116" s="30" t="s">
        <v>663</v>
      </c>
      <c r="C116" s="33">
        <v>0</v>
      </c>
      <c r="D116" s="33">
        <v>0</v>
      </c>
      <c r="E116" s="33">
        <v>0</v>
      </c>
      <c r="F116" s="33">
        <v>0</v>
      </c>
      <c r="G116" s="33">
        <v>0</v>
      </c>
      <c r="H116" s="33">
        <v>0</v>
      </c>
    </row>
    <row r="117" spans="1:21">
      <c r="B117" s="30" t="s">
        <v>664</v>
      </c>
      <c r="C117" s="33">
        <v>0</v>
      </c>
      <c r="D117" s="33">
        <v>0</v>
      </c>
      <c r="E117" s="33">
        <v>0</v>
      </c>
      <c r="F117" s="33">
        <v>0</v>
      </c>
      <c r="G117" s="33">
        <v>0</v>
      </c>
      <c r="H117" s="33">
        <v>0</v>
      </c>
    </row>
    <row r="118" spans="1:21">
      <c r="B118" s="30" t="s">
        <v>665</v>
      </c>
      <c r="C118" s="33">
        <v>0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</row>
    <row r="119" spans="1:21">
      <c r="B119" s="30" t="s">
        <v>666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</row>
    <row r="120" spans="1:21">
      <c r="B120" s="30" t="s">
        <v>667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</row>
    <row r="121" spans="1:21">
      <c r="B121" s="30" t="s">
        <v>668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</row>
    <row r="122" spans="1:21">
      <c r="B122" s="30" t="s">
        <v>669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</row>
    <row r="123" spans="1:21">
      <c r="B123" s="30" t="s">
        <v>670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</row>
    <row r="126" spans="1:21">
      <c r="A126" s="44" t="s">
        <v>691</v>
      </c>
      <c r="B126" s="44" t="s">
        <v>692</v>
      </c>
      <c r="C126" s="44" t="s">
        <v>693</v>
      </c>
      <c r="D126" s="44" t="s">
        <v>549</v>
      </c>
      <c r="E126" s="44" t="s">
        <v>550</v>
      </c>
      <c r="F126" s="44" t="s">
        <v>551</v>
      </c>
      <c r="G126" s="44" t="s">
        <v>552</v>
      </c>
      <c r="H126" s="44" t="s">
        <v>408</v>
      </c>
      <c r="I126" s="44" t="s">
        <v>409</v>
      </c>
      <c r="J126" s="44" t="s">
        <v>560</v>
      </c>
      <c r="K126" s="44" t="s">
        <v>561</v>
      </c>
      <c r="L126" s="44" t="s">
        <v>562</v>
      </c>
      <c r="M126" s="44" t="s">
        <v>563</v>
      </c>
      <c r="N126" s="44" t="s">
        <v>564</v>
      </c>
      <c r="O126" s="44" t="s">
        <v>565</v>
      </c>
    </row>
    <row r="127" spans="1:21">
      <c r="A127" s="44" t="s">
        <v>689</v>
      </c>
      <c r="B127" s="44">
        <v>1</v>
      </c>
      <c r="C127" s="44" t="s">
        <v>690</v>
      </c>
      <c r="D127" s="44">
        <v>-2764.5526890000001</v>
      </c>
      <c r="E127" s="44">
        <v>-8.5671176449999997</v>
      </c>
      <c r="F127" s="44">
        <v>-5.7299373129999998</v>
      </c>
      <c r="G127" s="44">
        <v>-14.448711729999999</v>
      </c>
      <c r="H127" s="44">
        <v>-0.56230484199999997</v>
      </c>
      <c r="I127" s="44">
        <v>0.88300564800000003</v>
      </c>
      <c r="J127" s="44">
        <v>-865.5806801</v>
      </c>
      <c r="K127" s="44">
        <v>95.136796219999994</v>
      </c>
      <c r="L127" s="44">
        <v>-31.900567500000001</v>
      </c>
      <c r="M127" s="44">
        <v>-12.28681235</v>
      </c>
      <c r="N127" s="44">
        <v>6.4627394379999998</v>
      </c>
      <c r="O127" s="44">
        <v>390.34657809999999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opLeftCell="A7" workbookViewId="0">
      <selection activeCell="K42" sqref="K42"/>
    </sheetView>
    <sheetView topLeftCell="I1" workbookViewId="1">
      <selection activeCell="AF23" sqref="AF23:AF28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18" width="12.42578125" style="5" bestFit="1" customWidth="1"/>
    <col min="19" max="22" width="10.85546875" style="5"/>
    <col min="23" max="23" width="16.28515625" style="5" bestFit="1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</row>
    <row r="2" spans="1:31">
      <c r="A2" s="6" t="s">
        <v>369</v>
      </c>
      <c r="B2" s="3"/>
      <c r="D2" s="5"/>
      <c r="H2" s="4" t="s">
        <v>349</v>
      </c>
      <c r="I2" s="5" t="s">
        <v>404</v>
      </c>
    </row>
    <row r="3" spans="1:31">
      <c r="A3" s="6" t="s">
        <v>370</v>
      </c>
      <c r="B3" s="3"/>
      <c r="D3" s="5"/>
      <c r="H3" s="4" t="s">
        <v>350</v>
      </c>
      <c r="I3" s="5" t="s">
        <v>405</v>
      </c>
    </row>
    <row r="4" spans="1:31">
      <c r="A4" s="6" t="s">
        <v>371</v>
      </c>
      <c r="B4" s="3"/>
      <c r="D4" s="5"/>
      <c r="H4" s="4" t="s">
        <v>351</v>
      </c>
      <c r="I4" s="5" t="s">
        <v>406</v>
      </c>
    </row>
    <row r="5" spans="1:31">
      <c r="A5" s="6" t="s">
        <v>372</v>
      </c>
      <c r="B5" s="3"/>
      <c r="D5" s="5"/>
      <c r="H5" s="4" t="s">
        <v>352</v>
      </c>
      <c r="I5" s="5" t="s">
        <v>407</v>
      </c>
    </row>
    <row r="6" spans="1:31">
      <c r="A6" s="6" t="s">
        <v>373</v>
      </c>
      <c r="B6" s="3"/>
      <c r="D6" s="5"/>
      <c r="H6" s="4" t="s">
        <v>353</v>
      </c>
      <c r="I6" s="5" t="s">
        <v>408</v>
      </c>
    </row>
    <row r="7" spans="1:31">
      <c r="A7" s="6" t="s">
        <v>374</v>
      </c>
      <c r="B7" s="3"/>
      <c r="D7" s="5"/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F11" s="4">
        <v>1</v>
      </c>
      <c r="G11" s="14" t="s">
        <v>343</v>
      </c>
      <c r="Q11" s="4" t="s">
        <v>336</v>
      </c>
      <c r="R11" s="15"/>
      <c r="Z11" s="4" t="s">
        <v>336</v>
      </c>
      <c r="AA11" s="15"/>
    </row>
    <row r="12" spans="1:31">
      <c r="A12" s="12" t="s">
        <v>423</v>
      </c>
      <c r="F12" s="4">
        <v>2</v>
      </c>
      <c r="G12" s="14" t="s">
        <v>344</v>
      </c>
      <c r="Q12" s="4" t="s">
        <v>337</v>
      </c>
      <c r="R12" s="16"/>
      <c r="Z12" s="4" t="s">
        <v>337</v>
      </c>
      <c r="AA12" s="16"/>
    </row>
    <row r="13" spans="1:31">
      <c r="A13" s="12" t="s">
        <v>424</v>
      </c>
      <c r="F13" s="4">
        <v>3</v>
      </c>
      <c r="G13" s="14" t="s">
        <v>345</v>
      </c>
      <c r="Q13" s="4" t="s">
        <v>338</v>
      </c>
      <c r="R13" s="16"/>
      <c r="Z13" s="4" t="s">
        <v>338</v>
      </c>
      <c r="AA13" s="16"/>
    </row>
    <row r="14" spans="1:31">
      <c r="A14" s="12" t="s">
        <v>694</v>
      </c>
      <c r="F14" s="4">
        <v>4</v>
      </c>
      <c r="G14" s="14" t="s">
        <v>346</v>
      </c>
      <c r="Q14" s="4" t="s">
        <v>341</v>
      </c>
      <c r="R14" s="16"/>
      <c r="Z14" s="4" t="s">
        <v>341</v>
      </c>
      <c r="AA14" s="16"/>
    </row>
    <row r="15" spans="1:31">
      <c r="A15" s="12" t="s">
        <v>695</v>
      </c>
      <c r="F15" s="4">
        <v>5</v>
      </c>
      <c r="G15" s="14" t="s">
        <v>347</v>
      </c>
      <c r="Q15" s="4" t="s">
        <v>339</v>
      </c>
      <c r="R15" s="16"/>
      <c r="Z15" s="4" t="s">
        <v>339</v>
      </c>
      <c r="AA15" s="16"/>
    </row>
    <row r="16" spans="1:31" ht="13.5" thickBot="1">
      <c r="A16" s="12" t="s">
        <v>696</v>
      </c>
      <c r="F16" s="4">
        <v>6</v>
      </c>
      <c r="G16" s="14" t="s">
        <v>348</v>
      </c>
      <c r="Q16" s="17" t="s">
        <v>340</v>
      </c>
      <c r="R16" s="18"/>
      <c r="S16" s="19"/>
      <c r="T16" s="19"/>
      <c r="U16" s="19"/>
      <c r="V16" s="19"/>
      <c r="Z16" s="17" t="s">
        <v>340</v>
      </c>
      <c r="AA16" s="18"/>
      <c r="AB16" s="19"/>
      <c r="AC16" s="19"/>
      <c r="AD16" s="19"/>
      <c r="AE16" s="19"/>
    </row>
    <row r="17" spans="1:32">
      <c r="A17" s="12" t="s">
        <v>697</v>
      </c>
      <c r="F17" s="4">
        <v>7</v>
      </c>
      <c r="G17" s="14" t="s">
        <v>519</v>
      </c>
      <c r="P17" s="4" t="s">
        <v>335</v>
      </c>
      <c r="Q17" s="14">
        <v>1</v>
      </c>
      <c r="Y17" s="4" t="s">
        <v>335</v>
      </c>
      <c r="Z17" s="14">
        <v>1</v>
      </c>
    </row>
    <row r="18" spans="1:32">
      <c r="A18" s="12" t="s">
        <v>698</v>
      </c>
      <c r="F18" s="4">
        <v>8</v>
      </c>
      <c r="G18" s="14" t="s">
        <v>520</v>
      </c>
      <c r="P18" s="4" t="s">
        <v>59</v>
      </c>
      <c r="Q18" s="14">
        <v>2</v>
      </c>
      <c r="Y18" s="4" t="s">
        <v>59</v>
      </c>
      <c r="Z18" s="14">
        <v>2</v>
      </c>
    </row>
    <row r="19" spans="1:32">
      <c r="A19" s="12" t="s">
        <v>699</v>
      </c>
      <c r="F19" s="4">
        <v>9</v>
      </c>
      <c r="G19" s="14" t="s">
        <v>521</v>
      </c>
      <c r="P19" s="4" t="s">
        <v>60</v>
      </c>
      <c r="Q19" s="14">
        <v>3</v>
      </c>
      <c r="Y19" s="4" t="s">
        <v>60</v>
      </c>
      <c r="Z19" s="14">
        <v>3</v>
      </c>
    </row>
    <row r="20" spans="1:32">
      <c r="A20" s="12" t="s">
        <v>431</v>
      </c>
      <c r="F20" s="4">
        <v>10</v>
      </c>
      <c r="G20" s="14" t="s">
        <v>522</v>
      </c>
      <c r="P20" s="4" t="s">
        <v>61</v>
      </c>
      <c r="Q20" s="14">
        <v>4</v>
      </c>
      <c r="Y20" s="4" t="s">
        <v>61</v>
      </c>
      <c r="Z20" s="14">
        <v>4</v>
      </c>
    </row>
    <row r="21" spans="1:32">
      <c r="A21" s="12" t="s">
        <v>432</v>
      </c>
      <c r="F21" s="4">
        <v>11</v>
      </c>
      <c r="G21" s="14" t="s">
        <v>523</v>
      </c>
      <c r="P21" s="4" t="s">
        <v>62</v>
      </c>
      <c r="Q21" s="14">
        <v>5</v>
      </c>
      <c r="Y21" s="4" t="s">
        <v>62</v>
      </c>
      <c r="Z21" s="14">
        <v>5</v>
      </c>
    </row>
    <row r="22" spans="1:32">
      <c r="A22" s="12" t="s">
        <v>433</v>
      </c>
      <c r="F22" s="4">
        <v>12</v>
      </c>
      <c r="G22" s="14" t="s">
        <v>524</v>
      </c>
      <c r="P22" s="4" t="s">
        <v>63</v>
      </c>
      <c r="Q22" s="14">
        <v>6</v>
      </c>
      <c r="Y22" s="4" t="s">
        <v>63</v>
      </c>
      <c r="Z22" s="14">
        <v>6</v>
      </c>
    </row>
    <row r="23" spans="1:32">
      <c r="A23" s="12" t="s">
        <v>434</v>
      </c>
      <c r="F23" s="4">
        <v>13</v>
      </c>
      <c r="G23" s="14" t="s">
        <v>355</v>
      </c>
      <c r="P23" s="4" t="s">
        <v>64</v>
      </c>
      <c r="Q23" s="14" t="s">
        <v>445</v>
      </c>
      <c r="W23" s="5" t="s">
        <v>162</v>
      </c>
      <c r="Y23" s="4" t="s">
        <v>64</v>
      </c>
      <c r="Z23" s="14" t="s">
        <v>445</v>
      </c>
      <c r="AF23" s="5" t="s">
        <v>162</v>
      </c>
    </row>
    <row r="24" spans="1:32">
      <c r="A24" s="12" t="s">
        <v>435</v>
      </c>
      <c r="F24" s="4">
        <v>14</v>
      </c>
      <c r="G24" s="14" t="s">
        <v>356</v>
      </c>
      <c r="P24" s="4" t="s">
        <v>65</v>
      </c>
      <c r="Q24" s="14" t="s">
        <v>446</v>
      </c>
      <c r="W24" s="5" t="s">
        <v>163</v>
      </c>
      <c r="Y24" s="4" t="s">
        <v>65</v>
      </c>
      <c r="Z24" s="14" t="s">
        <v>446</v>
      </c>
      <c r="AF24" s="5" t="s">
        <v>163</v>
      </c>
    </row>
    <row r="25" spans="1:32">
      <c r="A25" s="12" t="s">
        <v>436</v>
      </c>
      <c r="F25" s="4">
        <v>15</v>
      </c>
      <c r="G25" s="14" t="s">
        <v>357</v>
      </c>
      <c r="P25" s="4" t="s">
        <v>66</v>
      </c>
      <c r="Q25" s="14" t="s">
        <v>447</v>
      </c>
      <c r="W25" s="5" t="s">
        <v>164</v>
      </c>
      <c r="Y25" s="4" t="s">
        <v>66</v>
      </c>
      <c r="Z25" s="14" t="s">
        <v>447</v>
      </c>
      <c r="AF25" s="5" t="s">
        <v>164</v>
      </c>
    </row>
    <row r="26" spans="1:32">
      <c r="A26" s="12" t="s">
        <v>437</v>
      </c>
      <c r="F26" s="4">
        <v>16</v>
      </c>
      <c r="G26" s="14" t="s">
        <v>358</v>
      </c>
      <c r="P26" s="4" t="s">
        <v>67</v>
      </c>
      <c r="Q26" s="14" t="s">
        <v>448</v>
      </c>
      <c r="W26" s="5" t="s">
        <v>165</v>
      </c>
      <c r="Y26" s="4" t="s">
        <v>67</v>
      </c>
      <c r="Z26" s="14" t="s">
        <v>448</v>
      </c>
      <c r="AF26" s="5" t="s">
        <v>165</v>
      </c>
    </row>
    <row r="27" spans="1:32">
      <c r="A27" s="12" t="s">
        <v>438</v>
      </c>
      <c r="F27" s="4">
        <v>17</v>
      </c>
      <c r="G27" s="14" t="s">
        <v>359</v>
      </c>
      <c r="P27" s="4" t="s">
        <v>68</v>
      </c>
      <c r="Q27" s="14" t="s">
        <v>449</v>
      </c>
      <c r="W27" s="5" t="s">
        <v>166</v>
      </c>
      <c r="Y27" s="4" t="s">
        <v>68</v>
      </c>
      <c r="Z27" s="14" t="s">
        <v>449</v>
      </c>
      <c r="AF27" s="5" t="s">
        <v>166</v>
      </c>
    </row>
    <row r="28" spans="1:32">
      <c r="A28" s="12" t="s">
        <v>439</v>
      </c>
      <c r="F28" s="4">
        <v>18</v>
      </c>
      <c r="G28" s="14" t="s">
        <v>360</v>
      </c>
      <c r="P28" s="4" t="s">
        <v>69</v>
      </c>
      <c r="Q28" s="14" t="s">
        <v>450</v>
      </c>
      <c r="W28" s="5" t="s">
        <v>167</v>
      </c>
      <c r="Y28" s="4" t="s">
        <v>69</v>
      </c>
      <c r="Z28" s="14" t="s">
        <v>450</v>
      </c>
      <c r="AF28" s="5" t="s">
        <v>167</v>
      </c>
    </row>
    <row r="29" spans="1:32">
      <c r="A29" s="12" t="s">
        <v>440</v>
      </c>
      <c r="F29" s="4">
        <v>19</v>
      </c>
      <c r="G29" s="14" t="s">
        <v>414</v>
      </c>
      <c r="P29" s="4" t="s">
        <v>70</v>
      </c>
      <c r="Q29" s="14" t="s">
        <v>444</v>
      </c>
      <c r="W29" s="5" t="s">
        <v>168</v>
      </c>
      <c r="Y29" s="4" t="s">
        <v>70</v>
      </c>
      <c r="Z29" s="14" t="s">
        <v>444</v>
      </c>
      <c r="AF29" s="5" t="s">
        <v>168</v>
      </c>
    </row>
    <row r="30" spans="1:32">
      <c r="A30" s="12" t="s">
        <v>235</v>
      </c>
      <c r="F30" s="4">
        <v>20</v>
      </c>
      <c r="G30" s="14" t="s">
        <v>415</v>
      </c>
      <c r="P30" s="4" t="s">
        <v>71</v>
      </c>
      <c r="Q30" s="14" t="s">
        <v>82</v>
      </c>
      <c r="W30" s="5" t="s">
        <v>169</v>
      </c>
      <c r="Y30" s="4" t="s">
        <v>71</v>
      </c>
      <c r="Z30" s="14" t="s">
        <v>82</v>
      </c>
      <c r="AF30" s="5" t="s">
        <v>169</v>
      </c>
    </row>
    <row r="31" spans="1:32">
      <c r="A31" s="12" t="s">
        <v>236</v>
      </c>
      <c r="F31" s="4">
        <v>21</v>
      </c>
      <c r="G31" s="14" t="s">
        <v>416</v>
      </c>
      <c r="P31" s="4" t="s">
        <v>72</v>
      </c>
      <c r="Q31" s="14" t="s">
        <v>83</v>
      </c>
      <c r="W31" s="5" t="s">
        <v>170</v>
      </c>
      <c r="Y31" s="4" t="s">
        <v>72</v>
      </c>
      <c r="Z31" s="14" t="s">
        <v>83</v>
      </c>
      <c r="AF31" s="5" t="s">
        <v>170</v>
      </c>
    </row>
    <row r="32" spans="1:32">
      <c r="A32" s="12" t="s">
        <v>237</v>
      </c>
      <c r="F32" s="4">
        <v>22</v>
      </c>
      <c r="G32" s="14" t="s">
        <v>417</v>
      </c>
      <c r="P32" s="4" t="s">
        <v>73</v>
      </c>
      <c r="Q32" s="14" t="s">
        <v>84</v>
      </c>
      <c r="W32" s="5" t="s">
        <v>171</v>
      </c>
      <c r="Y32" s="4" t="s">
        <v>73</v>
      </c>
      <c r="Z32" s="14" t="s">
        <v>84</v>
      </c>
      <c r="AF32" s="5" t="s">
        <v>171</v>
      </c>
    </row>
    <row r="33" spans="1:32">
      <c r="A33" s="12" t="s">
        <v>238</v>
      </c>
      <c r="F33" s="4">
        <v>23</v>
      </c>
      <c r="G33" s="14" t="s">
        <v>418</v>
      </c>
      <c r="P33" s="4" t="s">
        <v>74</v>
      </c>
      <c r="Q33" s="14" t="s">
        <v>85</v>
      </c>
      <c r="W33" s="5" t="s">
        <v>172</v>
      </c>
      <c r="Y33" s="4" t="s">
        <v>74</v>
      </c>
      <c r="Z33" s="14" t="s">
        <v>85</v>
      </c>
      <c r="AF33" s="5" t="s">
        <v>172</v>
      </c>
    </row>
    <row r="34" spans="1:32">
      <c r="A34" s="12" t="s">
        <v>239</v>
      </c>
      <c r="F34" s="4">
        <v>24</v>
      </c>
      <c r="G34" s="14" t="s">
        <v>419</v>
      </c>
      <c r="P34" s="4" t="s">
        <v>75</v>
      </c>
      <c r="Q34" s="14" t="s">
        <v>86</v>
      </c>
      <c r="W34" s="5" t="s">
        <v>173</v>
      </c>
      <c r="Y34" s="4" t="s">
        <v>75</v>
      </c>
      <c r="Z34" s="14" t="s">
        <v>86</v>
      </c>
      <c r="AF34" s="5" t="s">
        <v>173</v>
      </c>
    </row>
    <row r="35" spans="1:32">
      <c r="A35" s="12" t="s">
        <v>240</v>
      </c>
      <c r="F35" s="4">
        <v>25</v>
      </c>
      <c r="G35" s="14" t="s">
        <v>420</v>
      </c>
      <c r="P35" s="4" t="s">
        <v>76</v>
      </c>
      <c r="Q35" s="14" t="s">
        <v>87</v>
      </c>
      <c r="W35" s="5" t="s">
        <v>174</v>
      </c>
      <c r="Y35" s="4" t="s">
        <v>76</v>
      </c>
      <c r="Z35" s="14" t="s">
        <v>87</v>
      </c>
      <c r="AF35" s="5" t="s">
        <v>174</v>
      </c>
    </row>
    <row r="36" spans="1:32">
      <c r="A36" s="12" t="s">
        <v>241</v>
      </c>
      <c r="F36" s="4">
        <v>26</v>
      </c>
      <c r="G36" s="14" t="s">
        <v>454</v>
      </c>
      <c r="P36" s="4" t="s">
        <v>77</v>
      </c>
      <c r="Q36" s="14" t="s">
        <v>88</v>
      </c>
      <c r="W36" s="5" t="s">
        <v>175</v>
      </c>
      <c r="Y36" s="4" t="s">
        <v>77</v>
      </c>
      <c r="Z36" s="14" t="s">
        <v>88</v>
      </c>
      <c r="AF36" s="5" t="s">
        <v>175</v>
      </c>
    </row>
    <row r="37" spans="1:32" ht="13.5" thickBot="1">
      <c r="A37" s="20" t="s">
        <v>242</v>
      </c>
      <c r="B37" s="19"/>
      <c r="C37" s="19"/>
      <c r="D37" s="21"/>
      <c r="F37" s="4">
        <v>27</v>
      </c>
      <c r="G37" s="14" t="s">
        <v>455</v>
      </c>
      <c r="P37" s="4" t="s">
        <v>78</v>
      </c>
      <c r="Q37" s="14" t="s">
        <v>89</v>
      </c>
      <c r="W37" s="5" t="s">
        <v>176</v>
      </c>
      <c r="Y37" s="4" t="s">
        <v>78</v>
      </c>
      <c r="Z37" s="14" t="s">
        <v>89</v>
      </c>
      <c r="AF37" s="5" t="s">
        <v>176</v>
      </c>
    </row>
    <row r="38" spans="1:32">
      <c r="A38" s="12" t="s">
        <v>243</v>
      </c>
      <c r="B38" s="22"/>
      <c r="C38" s="22"/>
      <c r="D38" s="23"/>
      <c r="F38" s="4">
        <v>28</v>
      </c>
      <c r="G38" s="14" t="s">
        <v>456</v>
      </c>
      <c r="P38" s="4" t="s">
        <v>79</v>
      </c>
      <c r="Q38" s="14" t="s">
        <v>90</v>
      </c>
      <c r="W38" s="5" t="s">
        <v>177</v>
      </c>
      <c r="Y38" s="4" t="s">
        <v>79</v>
      </c>
      <c r="Z38" s="14" t="s">
        <v>90</v>
      </c>
      <c r="AF38" s="5" t="s">
        <v>177</v>
      </c>
    </row>
    <row r="39" spans="1:32">
      <c r="A39" s="12" t="s">
        <v>244</v>
      </c>
      <c r="B39" s="22"/>
      <c r="C39" s="22"/>
      <c r="D39" s="23"/>
      <c r="F39" s="4">
        <v>29</v>
      </c>
      <c r="G39" s="14" t="s">
        <v>457</v>
      </c>
      <c r="P39" s="4" t="s">
        <v>80</v>
      </c>
      <c r="Q39" s="14" t="s">
        <v>91</v>
      </c>
      <c r="W39" s="5" t="s">
        <v>178</v>
      </c>
      <c r="Y39" s="4" t="s">
        <v>80</v>
      </c>
      <c r="Z39" s="14" t="s">
        <v>91</v>
      </c>
      <c r="AF39" s="5" t="s">
        <v>178</v>
      </c>
    </row>
    <row r="40" spans="1:32">
      <c r="A40" s="12" t="s">
        <v>245</v>
      </c>
      <c r="B40" s="22"/>
      <c r="C40" s="22"/>
      <c r="D40" s="23"/>
      <c r="F40" s="4">
        <v>30</v>
      </c>
      <c r="G40" s="14" t="s">
        <v>458</v>
      </c>
      <c r="P40" s="4" t="s">
        <v>81</v>
      </c>
      <c r="Q40" s="14" t="s">
        <v>92</v>
      </c>
      <c r="W40" s="5" t="s">
        <v>179</v>
      </c>
      <c r="Y40" s="4" t="s">
        <v>81</v>
      </c>
      <c r="Z40" s="14" t="s">
        <v>92</v>
      </c>
      <c r="AF40" s="5" t="s">
        <v>179</v>
      </c>
    </row>
    <row r="41" spans="1:32">
      <c r="A41" s="12" t="s">
        <v>246</v>
      </c>
      <c r="B41" s="22"/>
      <c r="C41" s="22"/>
      <c r="D41" s="23"/>
      <c r="F41" s="4">
        <v>31</v>
      </c>
      <c r="G41" s="14" t="s">
        <v>459</v>
      </c>
      <c r="P41" s="4" t="s">
        <v>37</v>
      </c>
      <c r="Q41" s="14" t="s">
        <v>93</v>
      </c>
      <c r="W41" s="5" t="s">
        <v>180</v>
      </c>
      <c r="Y41" s="4" t="s">
        <v>37</v>
      </c>
      <c r="Z41" s="14" t="s">
        <v>93</v>
      </c>
      <c r="AF41" s="5" t="s">
        <v>180</v>
      </c>
    </row>
    <row r="42" spans="1:32">
      <c r="A42" s="12" t="s">
        <v>247</v>
      </c>
      <c r="B42" s="22"/>
      <c r="C42" s="22"/>
      <c r="D42" s="23"/>
      <c r="F42" s="4">
        <v>32</v>
      </c>
      <c r="G42" s="14" t="s">
        <v>460</v>
      </c>
      <c r="P42" s="4" t="s">
        <v>38</v>
      </c>
      <c r="Q42" s="14" t="s">
        <v>94</v>
      </c>
      <c r="W42" s="5" t="s">
        <v>181</v>
      </c>
      <c r="Y42" s="4" t="s">
        <v>38</v>
      </c>
      <c r="Z42" s="14" t="s">
        <v>94</v>
      </c>
      <c r="AF42" s="5" t="s">
        <v>181</v>
      </c>
    </row>
    <row r="43" spans="1:32">
      <c r="A43" s="12" t="s">
        <v>248</v>
      </c>
      <c r="B43" s="22"/>
      <c r="C43" s="22"/>
      <c r="D43" s="23"/>
      <c r="F43" s="4">
        <v>33</v>
      </c>
      <c r="G43" s="14" t="s">
        <v>461</v>
      </c>
      <c r="P43" s="4" t="s">
        <v>39</v>
      </c>
      <c r="Q43" s="14" t="s">
        <v>95</v>
      </c>
      <c r="W43" s="5" t="s">
        <v>182</v>
      </c>
      <c r="Y43" s="4" t="s">
        <v>39</v>
      </c>
      <c r="Z43" s="14" t="s">
        <v>95</v>
      </c>
      <c r="AF43" s="5" t="s">
        <v>182</v>
      </c>
    </row>
    <row r="44" spans="1:32">
      <c r="A44" s="12" t="s">
        <v>249</v>
      </c>
      <c r="B44" s="22"/>
      <c r="C44" s="22"/>
      <c r="D44" s="23"/>
      <c r="F44" s="4">
        <v>34</v>
      </c>
      <c r="G44" s="14" t="s">
        <v>462</v>
      </c>
      <c r="P44" s="4" t="s">
        <v>40</v>
      </c>
      <c r="Q44" s="14" t="s">
        <v>96</v>
      </c>
      <c r="W44" s="5" t="s">
        <v>183</v>
      </c>
      <c r="Y44" s="4" t="s">
        <v>40</v>
      </c>
      <c r="Z44" s="14" t="s">
        <v>96</v>
      </c>
      <c r="AF44" s="5" t="s">
        <v>183</v>
      </c>
    </row>
    <row r="45" spans="1:32">
      <c r="A45" s="12" t="s">
        <v>250</v>
      </c>
      <c r="B45" s="22"/>
      <c r="C45" s="22"/>
      <c r="D45" s="23"/>
      <c r="F45" s="4">
        <v>35</v>
      </c>
      <c r="G45" s="14" t="s">
        <v>463</v>
      </c>
      <c r="P45" s="4" t="s">
        <v>41</v>
      </c>
      <c r="Q45" s="14" t="s">
        <v>97</v>
      </c>
      <c r="W45" s="5" t="s">
        <v>184</v>
      </c>
      <c r="Y45" s="4" t="s">
        <v>41</v>
      </c>
      <c r="Z45" s="14" t="s">
        <v>97</v>
      </c>
      <c r="AF45" s="5" t="s">
        <v>184</v>
      </c>
    </row>
    <row r="46" spans="1:32">
      <c r="A46" s="12" t="s">
        <v>251</v>
      </c>
      <c r="B46" s="22"/>
      <c r="C46" s="22"/>
      <c r="D46" s="23"/>
      <c r="F46" s="4">
        <v>36</v>
      </c>
      <c r="G46" s="14" t="s">
        <v>464</v>
      </c>
      <c r="P46" s="4" t="s">
        <v>42</v>
      </c>
      <c r="Q46" s="14" t="s">
        <v>98</v>
      </c>
      <c r="W46" s="5" t="s">
        <v>185</v>
      </c>
      <c r="Y46" s="4" t="s">
        <v>42</v>
      </c>
      <c r="Z46" s="14" t="s">
        <v>98</v>
      </c>
      <c r="AF46" s="5" t="s">
        <v>185</v>
      </c>
    </row>
    <row r="47" spans="1:32">
      <c r="A47" s="12" t="s">
        <v>252</v>
      </c>
      <c r="B47" s="22"/>
      <c r="C47" s="22"/>
      <c r="D47" s="23"/>
      <c r="F47" s="4">
        <v>37</v>
      </c>
      <c r="G47" s="14" t="s">
        <v>465</v>
      </c>
      <c r="P47" s="4" t="s">
        <v>43</v>
      </c>
      <c r="Q47" s="14" t="s">
        <v>99</v>
      </c>
      <c r="W47" s="5" t="s">
        <v>186</v>
      </c>
      <c r="Y47" s="4" t="s">
        <v>43</v>
      </c>
      <c r="Z47" s="14" t="s">
        <v>99</v>
      </c>
      <c r="AF47" s="5" t="s">
        <v>186</v>
      </c>
    </row>
    <row r="48" spans="1:32">
      <c r="A48" s="12" t="s">
        <v>253</v>
      </c>
      <c r="B48" s="22"/>
      <c r="C48" s="22"/>
      <c r="D48" s="23"/>
      <c r="F48" s="4">
        <v>38</v>
      </c>
      <c r="G48" s="14" t="s">
        <v>466</v>
      </c>
      <c r="P48" s="4" t="s">
        <v>44</v>
      </c>
      <c r="Q48" s="14" t="s">
        <v>100</v>
      </c>
      <c r="W48" s="5" t="s">
        <v>187</v>
      </c>
      <c r="Y48" s="4" t="s">
        <v>44</v>
      </c>
      <c r="Z48" s="14" t="s">
        <v>100</v>
      </c>
      <c r="AF48" s="5" t="s">
        <v>187</v>
      </c>
    </row>
    <row r="49" spans="1:32">
      <c r="A49" s="12" t="s">
        <v>254</v>
      </c>
      <c r="B49" s="22"/>
      <c r="C49" s="22"/>
      <c r="D49" s="23"/>
      <c r="F49" s="4">
        <v>39</v>
      </c>
      <c r="G49" s="14" t="s">
        <v>467</v>
      </c>
      <c r="P49" s="4" t="s">
        <v>45</v>
      </c>
      <c r="Q49" s="14" t="s">
        <v>101</v>
      </c>
      <c r="W49" s="5" t="s">
        <v>188</v>
      </c>
      <c r="Y49" s="4" t="s">
        <v>45</v>
      </c>
      <c r="Z49" s="14" t="s">
        <v>101</v>
      </c>
      <c r="AF49" s="5" t="s">
        <v>188</v>
      </c>
    </row>
    <row r="50" spans="1:32">
      <c r="A50" s="12" t="s">
        <v>255</v>
      </c>
      <c r="B50" s="22"/>
      <c r="C50" s="22"/>
      <c r="D50" s="23"/>
      <c r="F50" s="4">
        <v>40</v>
      </c>
      <c r="G50" s="14" t="s">
        <v>468</v>
      </c>
      <c r="P50" s="4" t="s">
        <v>46</v>
      </c>
      <c r="Q50" s="14" t="s">
        <v>102</v>
      </c>
      <c r="W50" s="5" t="s">
        <v>189</v>
      </c>
      <c r="Y50" s="4" t="s">
        <v>46</v>
      </c>
      <c r="Z50" s="14" t="s">
        <v>102</v>
      </c>
      <c r="AF50" s="5" t="s">
        <v>189</v>
      </c>
    </row>
    <row r="51" spans="1:32">
      <c r="A51" s="12" t="s">
        <v>256</v>
      </c>
      <c r="B51" s="22"/>
      <c r="C51" s="22"/>
      <c r="D51" s="23"/>
      <c r="F51" s="4">
        <v>41</v>
      </c>
      <c r="G51" s="14" t="s">
        <v>469</v>
      </c>
      <c r="P51" s="4" t="s">
        <v>47</v>
      </c>
      <c r="Q51" s="14" t="s">
        <v>103</v>
      </c>
      <c r="W51" s="5" t="s">
        <v>190</v>
      </c>
      <c r="Y51" s="4" t="s">
        <v>47</v>
      </c>
      <c r="Z51" s="14" t="s">
        <v>103</v>
      </c>
      <c r="AF51" s="5" t="s">
        <v>190</v>
      </c>
    </row>
    <row r="52" spans="1:32">
      <c r="A52" s="12" t="s">
        <v>257</v>
      </c>
      <c r="B52" s="22"/>
      <c r="C52" s="22"/>
      <c r="D52" s="23"/>
      <c r="F52" s="4">
        <v>42</v>
      </c>
      <c r="G52" s="14" t="s">
        <v>470</v>
      </c>
      <c r="P52" s="4" t="s">
        <v>48</v>
      </c>
      <c r="Q52" s="14" t="s">
        <v>104</v>
      </c>
      <c r="W52" s="5" t="s">
        <v>191</v>
      </c>
      <c r="Y52" s="4" t="s">
        <v>48</v>
      </c>
      <c r="Z52" s="14" t="s">
        <v>104</v>
      </c>
      <c r="AF52" s="5" t="s">
        <v>191</v>
      </c>
    </row>
    <row r="53" spans="1:32">
      <c r="A53" s="12" t="s">
        <v>258</v>
      </c>
      <c r="B53" s="22"/>
      <c r="C53" s="22"/>
      <c r="D53" s="23"/>
      <c r="F53" s="4">
        <v>43</v>
      </c>
      <c r="G53" s="14" t="s">
        <v>471</v>
      </c>
      <c r="P53" s="4" t="s">
        <v>49</v>
      </c>
      <c r="Q53" s="14" t="s">
        <v>105</v>
      </c>
      <c r="W53" s="5" t="s">
        <v>192</v>
      </c>
      <c r="Y53" s="4" t="s">
        <v>49</v>
      </c>
      <c r="Z53" s="14" t="s">
        <v>105</v>
      </c>
      <c r="AF53" s="5" t="s">
        <v>192</v>
      </c>
    </row>
    <row r="54" spans="1:32">
      <c r="A54" s="12" t="s">
        <v>259</v>
      </c>
      <c r="B54" s="22"/>
      <c r="C54" s="22"/>
      <c r="D54" s="23"/>
      <c r="F54" s="4">
        <v>44</v>
      </c>
      <c r="G54" s="14" t="s">
        <v>472</v>
      </c>
      <c r="P54" s="4" t="s">
        <v>50</v>
      </c>
      <c r="Q54" s="14" t="s">
        <v>106</v>
      </c>
      <c r="W54" s="5" t="s">
        <v>193</v>
      </c>
      <c r="Y54" s="4" t="s">
        <v>50</v>
      </c>
      <c r="Z54" s="14" t="s">
        <v>106</v>
      </c>
      <c r="AF54" s="5" t="s">
        <v>193</v>
      </c>
    </row>
    <row r="55" spans="1:32">
      <c r="A55" s="12" t="s">
        <v>260</v>
      </c>
      <c r="B55" s="22"/>
      <c r="C55" s="22"/>
      <c r="D55" s="23"/>
      <c r="F55" s="4">
        <v>45</v>
      </c>
      <c r="G55" s="14" t="s">
        <v>473</v>
      </c>
      <c r="P55" s="4" t="s">
        <v>51</v>
      </c>
      <c r="Q55" s="14" t="s">
        <v>107</v>
      </c>
      <c r="W55" s="5" t="s">
        <v>194</v>
      </c>
      <c r="Y55" s="4" t="s">
        <v>51</v>
      </c>
      <c r="Z55" s="14" t="s">
        <v>107</v>
      </c>
      <c r="AF55" s="5" t="s">
        <v>194</v>
      </c>
    </row>
    <row r="56" spans="1:32">
      <c r="A56" s="12" t="s">
        <v>261</v>
      </c>
      <c r="B56" s="22"/>
      <c r="C56" s="22"/>
      <c r="D56" s="23"/>
      <c r="F56" s="4">
        <v>46</v>
      </c>
      <c r="G56" s="14" t="s">
        <v>474</v>
      </c>
      <c r="P56" s="4" t="s">
        <v>52</v>
      </c>
      <c r="Q56" s="14" t="s">
        <v>108</v>
      </c>
      <c r="W56" s="5" t="s">
        <v>195</v>
      </c>
      <c r="Y56" s="4" t="s">
        <v>52</v>
      </c>
      <c r="Z56" s="14" t="s">
        <v>108</v>
      </c>
      <c r="AF56" s="5" t="s">
        <v>195</v>
      </c>
    </row>
    <row r="57" spans="1:32">
      <c r="A57" s="12" t="s">
        <v>262</v>
      </c>
      <c r="B57" s="22"/>
      <c r="C57" s="22"/>
      <c r="D57" s="23"/>
      <c r="F57" s="4">
        <v>47</v>
      </c>
      <c r="G57" s="14" t="s">
        <v>475</v>
      </c>
      <c r="P57" s="4" t="s">
        <v>53</v>
      </c>
      <c r="Q57" s="14" t="s">
        <v>109</v>
      </c>
      <c r="W57" s="5" t="s">
        <v>196</v>
      </c>
      <c r="Y57" s="4" t="s">
        <v>53</v>
      </c>
      <c r="Z57" s="14" t="s">
        <v>109</v>
      </c>
      <c r="AF57" s="5" t="s">
        <v>196</v>
      </c>
    </row>
    <row r="58" spans="1:32">
      <c r="A58" s="12" t="s">
        <v>263</v>
      </c>
      <c r="B58" s="22"/>
      <c r="C58" s="22"/>
      <c r="D58" s="23"/>
      <c r="F58" s="4">
        <v>48</v>
      </c>
      <c r="G58" s="14" t="s">
        <v>476</v>
      </c>
      <c r="P58" s="4" t="s">
        <v>54</v>
      </c>
      <c r="Q58" s="14" t="s">
        <v>110</v>
      </c>
      <c r="W58" s="5" t="s">
        <v>197</v>
      </c>
      <c r="Y58" s="4" t="s">
        <v>54</v>
      </c>
      <c r="Z58" s="14" t="s">
        <v>110</v>
      </c>
      <c r="AF58" s="5" t="s">
        <v>197</v>
      </c>
    </row>
    <row r="59" spans="1:32">
      <c r="A59" s="12" t="s">
        <v>264</v>
      </c>
      <c r="B59" s="22"/>
      <c r="C59" s="22"/>
      <c r="D59" s="23"/>
      <c r="F59" s="4">
        <v>49</v>
      </c>
      <c r="G59" s="14" t="s">
        <v>477</v>
      </c>
      <c r="P59" s="4" t="s">
        <v>55</v>
      </c>
      <c r="Q59" s="14" t="s">
        <v>111</v>
      </c>
      <c r="W59" s="5" t="s">
        <v>198</v>
      </c>
      <c r="Y59" s="4" t="s">
        <v>55</v>
      </c>
      <c r="Z59" s="14" t="s">
        <v>111</v>
      </c>
      <c r="AF59" s="5" t="s">
        <v>198</v>
      </c>
    </row>
    <row r="60" spans="1:32">
      <c r="A60" s="12" t="s">
        <v>265</v>
      </c>
      <c r="B60" s="22"/>
      <c r="C60" s="22"/>
      <c r="D60" s="23"/>
      <c r="F60" s="4">
        <v>50</v>
      </c>
      <c r="G60" s="14" t="s">
        <v>478</v>
      </c>
      <c r="P60" s="4" t="s">
        <v>56</v>
      </c>
      <c r="Q60" s="14" t="s">
        <v>112</v>
      </c>
      <c r="W60" s="5" t="s">
        <v>199</v>
      </c>
      <c r="Y60" s="4" t="s">
        <v>56</v>
      </c>
      <c r="Z60" s="14" t="s">
        <v>112</v>
      </c>
      <c r="AF60" s="5" t="s">
        <v>199</v>
      </c>
    </row>
    <row r="61" spans="1:32">
      <c r="A61" s="12" t="s">
        <v>266</v>
      </c>
      <c r="B61" s="22"/>
      <c r="C61" s="22"/>
      <c r="D61" s="23"/>
      <c r="F61" s="4">
        <v>51</v>
      </c>
      <c r="G61" s="14" t="s">
        <v>479</v>
      </c>
      <c r="P61" s="4" t="s">
        <v>57</v>
      </c>
      <c r="Q61" s="14" t="s">
        <v>113</v>
      </c>
      <c r="W61" s="5" t="s">
        <v>200</v>
      </c>
      <c r="Y61" s="4" t="s">
        <v>57</v>
      </c>
      <c r="Z61" s="14" t="s">
        <v>113</v>
      </c>
      <c r="AF61" s="5" t="s">
        <v>200</v>
      </c>
    </row>
    <row r="62" spans="1:32">
      <c r="A62" s="12" t="s">
        <v>267</v>
      </c>
      <c r="B62" s="22"/>
      <c r="C62" s="22"/>
      <c r="D62" s="23"/>
      <c r="F62" s="4">
        <v>52</v>
      </c>
      <c r="G62" s="14" t="s">
        <v>480</v>
      </c>
      <c r="P62" s="4" t="s">
        <v>290</v>
      </c>
      <c r="Q62" s="14" t="s">
        <v>114</v>
      </c>
      <c r="W62" s="5" t="s">
        <v>201</v>
      </c>
      <c r="Y62" s="4" t="s">
        <v>290</v>
      </c>
      <c r="Z62" s="14" t="s">
        <v>114</v>
      </c>
      <c r="AF62" s="5" t="s">
        <v>201</v>
      </c>
    </row>
    <row r="63" spans="1:32">
      <c r="A63" s="12" t="s">
        <v>268</v>
      </c>
      <c r="B63" s="22"/>
      <c r="C63" s="22"/>
      <c r="D63" s="23"/>
      <c r="F63" s="4">
        <v>53</v>
      </c>
      <c r="G63" s="14" t="s">
        <v>481</v>
      </c>
      <c r="P63" s="4" t="s">
        <v>291</v>
      </c>
      <c r="Q63" s="14" t="s">
        <v>115</v>
      </c>
      <c r="W63" s="5" t="s">
        <v>202</v>
      </c>
      <c r="Y63" s="4" t="s">
        <v>291</v>
      </c>
      <c r="Z63" s="14" t="s">
        <v>115</v>
      </c>
      <c r="AF63" s="5" t="s">
        <v>202</v>
      </c>
    </row>
    <row r="64" spans="1:32">
      <c r="A64" s="12" t="s">
        <v>269</v>
      </c>
      <c r="B64" s="22"/>
      <c r="C64" s="22"/>
      <c r="D64" s="23"/>
      <c r="F64" s="4">
        <v>54</v>
      </c>
      <c r="G64" s="14" t="s">
        <v>482</v>
      </c>
      <c r="P64" s="4" t="s">
        <v>292</v>
      </c>
      <c r="Q64" s="14" t="s">
        <v>116</v>
      </c>
      <c r="W64" s="5" t="s">
        <v>203</v>
      </c>
      <c r="Y64" s="4" t="s">
        <v>292</v>
      </c>
      <c r="Z64" s="14" t="s">
        <v>116</v>
      </c>
      <c r="AF64" s="5" t="s">
        <v>203</v>
      </c>
    </row>
    <row r="65" spans="1:32">
      <c r="A65" s="12" t="s">
        <v>270</v>
      </c>
      <c r="B65" s="22"/>
      <c r="C65" s="22"/>
      <c r="D65" s="23"/>
      <c r="F65" s="4">
        <v>55</v>
      </c>
      <c r="G65" s="14" t="s">
        <v>483</v>
      </c>
      <c r="P65" s="4" t="s">
        <v>293</v>
      </c>
      <c r="Q65" s="14" t="s">
        <v>117</v>
      </c>
      <c r="W65" s="5" t="s">
        <v>204</v>
      </c>
      <c r="Y65" s="4" t="s">
        <v>293</v>
      </c>
      <c r="Z65" s="14" t="s">
        <v>117</v>
      </c>
      <c r="AF65" s="5" t="s">
        <v>204</v>
      </c>
    </row>
    <row r="66" spans="1:32">
      <c r="A66" s="12" t="s">
        <v>271</v>
      </c>
      <c r="B66" s="22"/>
      <c r="C66" s="22"/>
      <c r="D66" s="23"/>
      <c r="F66" s="4">
        <v>56</v>
      </c>
      <c r="G66" s="14" t="s">
        <v>484</v>
      </c>
      <c r="P66" s="4" t="s">
        <v>294</v>
      </c>
      <c r="Q66" s="14" t="s">
        <v>118</v>
      </c>
      <c r="W66" s="5" t="s">
        <v>205</v>
      </c>
      <c r="Y66" s="4" t="s">
        <v>294</v>
      </c>
      <c r="Z66" s="14" t="s">
        <v>118</v>
      </c>
      <c r="AF66" s="5" t="s">
        <v>205</v>
      </c>
    </row>
    <row r="67" spans="1:32">
      <c r="A67" s="12" t="s">
        <v>272</v>
      </c>
      <c r="B67" s="22"/>
      <c r="C67" s="22"/>
      <c r="D67" s="23"/>
      <c r="F67" s="4">
        <v>57</v>
      </c>
      <c r="G67" s="14" t="s">
        <v>485</v>
      </c>
      <c r="P67" s="4" t="s">
        <v>295</v>
      </c>
      <c r="Q67" s="14" t="s">
        <v>119</v>
      </c>
      <c r="W67" s="5" t="s">
        <v>206</v>
      </c>
      <c r="Y67" s="4" t="s">
        <v>295</v>
      </c>
      <c r="Z67" s="14" t="s">
        <v>119</v>
      </c>
      <c r="AF67" s="5" t="s">
        <v>206</v>
      </c>
    </row>
    <row r="68" spans="1:32">
      <c r="A68" s="12" t="s">
        <v>273</v>
      </c>
      <c r="B68" s="22"/>
      <c r="C68" s="22"/>
      <c r="D68" s="23"/>
      <c r="F68" s="4">
        <v>58</v>
      </c>
      <c r="G68" s="14" t="s">
        <v>486</v>
      </c>
      <c r="P68" s="4" t="s">
        <v>296</v>
      </c>
      <c r="Q68" s="14" t="s">
        <v>120</v>
      </c>
      <c r="W68" s="5" t="s">
        <v>207</v>
      </c>
      <c r="Y68" s="4" t="s">
        <v>296</v>
      </c>
      <c r="Z68" s="14" t="s">
        <v>120</v>
      </c>
      <c r="AF68" s="5" t="s">
        <v>207</v>
      </c>
    </row>
    <row r="69" spans="1:32">
      <c r="A69" s="12" t="s">
        <v>274</v>
      </c>
      <c r="B69" s="22"/>
      <c r="C69" s="22"/>
      <c r="D69" s="23"/>
      <c r="F69" s="4">
        <v>59</v>
      </c>
      <c r="G69" s="14" t="s">
        <v>487</v>
      </c>
      <c r="P69" s="4" t="s">
        <v>297</v>
      </c>
      <c r="Q69" s="14" t="s">
        <v>121</v>
      </c>
      <c r="W69" s="5" t="s">
        <v>208</v>
      </c>
      <c r="Y69" s="4" t="s">
        <v>297</v>
      </c>
      <c r="Z69" s="14" t="s">
        <v>121</v>
      </c>
      <c r="AF69" s="5" t="s">
        <v>208</v>
      </c>
    </row>
    <row r="70" spans="1:32">
      <c r="A70" s="12" t="s">
        <v>275</v>
      </c>
      <c r="B70" s="22"/>
      <c r="C70" s="22"/>
      <c r="D70" s="23"/>
      <c r="F70" s="4">
        <v>60</v>
      </c>
      <c r="G70" s="14" t="s">
        <v>488</v>
      </c>
      <c r="P70" s="4" t="s">
        <v>298</v>
      </c>
      <c r="Q70" s="14" t="s">
        <v>122</v>
      </c>
      <c r="W70" s="5" t="s">
        <v>209</v>
      </c>
      <c r="Y70" s="4" t="s">
        <v>298</v>
      </c>
      <c r="Z70" s="14" t="s">
        <v>122</v>
      </c>
      <c r="AF70" s="5" t="s">
        <v>209</v>
      </c>
    </row>
    <row r="71" spans="1:32">
      <c r="A71" s="12" t="s">
        <v>276</v>
      </c>
      <c r="B71" s="22"/>
      <c r="C71" s="22"/>
      <c r="D71" s="23"/>
      <c r="F71" s="4">
        <v>61</v>
      </c>
      <c r="G71" s="14" t="s">
        <v>489</v>
      </c>
      <c r="P71" s="4" t="s">
        <v>299</v>
      </c>
      <c r="Q71" s="14" t="s">
        <v>123</v>
      </c>
      <c r="W71" s="5" t="s">
        <v>210</v>
      </c>
      <c r="Y71" s="4" t="s">
        <v>299</v>
      </c>
      <c r="Z71" s="14" t="s">
        <v>123</v>
      </c>
      <c r="AF71" s="5" t="s">
        <v>210</v>
      </c>
    </row>
    <row r="72" spans="1:32">
      <c r="A72" s="12" t="s">
        <v>277</v>
      </c>
      <c r="B72" s="22"/>
      <c r="C72" s="22"/>
      <c r="D72" s="23"/>
      <c r="F72" s="4">
        <v>62</v>
      </c>
      <c r="G72" s="14" t="s">
        <v>490</v>
      </c>
      <c r="P72" s="4" t="s">
        <v>300</v>
      </c>
      <c r="Q72" s="14" t="s">
        <v>124</v>
      </c>
      <c r="W72" s="5" t="s">
        <v>211</v>
      </c>
      <c r="Y72" s="4" t="s">
        <v>300</v>
      </c>
      <c r="Z72" s="14" t="s">
        <v>124</v>
      </c>
      <c r="AF72" s="5" t="s">
        <v>211</v>
      </c>
    </row>
    <row r="73" spans="1:32">
      <c r="A73" s="12" t="s">
        <v>278</v>
      </c>
      <c r="B73" s="22"/>
      <c r="C73" s="22"/>
      <c r="D73" s="23"/>
      <c r="F73" s="4">
        <v>63</v>
      </c>
      <c r="G73" s="14" t="s">
        <v>491</v>
      </c>
      <c r="P73" s="4" t="s">
        <v>301</v>
      </c>
      <c r="Q73" s="14" t="s">
        <v>125</v>
      </c>
      <c r="W73" s="5" t="s">
        <v>212</v>
      </c>
      <c r="Y73" s="4" t="s">
        <v>301</v>
      </c>
      <c r="Z73" s="14" t="s">
        <v>125</v>
      </c>
      <c r="AF73" s="5" t="s">
        <v>212</v>
      </c>
    </row>
    <row r="74" spans="1:32">
      <c r="A74" s="12" t="s">
        <v>279</v>
      </c>
      <c r="B74" s="24"/>
      <c r="F74" s="4">
        <v>64</v>
      </c>
      <c r="G74" s="14" t="s">
        <v>492</v>
      </c>
      <c r="P74" s="4" t="s">
        <v>302</v>
      </c>
      <c r="Q74" s="14" t="s">
        <v>126</v>
      </c>
      <c r="W74" s="5" t="s">
        <v>213</v>
      </c>
      <c r="Y74" s="4" t="s">
        <v>302</v>
      </c>
      <c r="Z74" s="14" t="s">
        <v>126</v>
      </c>
      <c r="AF74" s="5" t="s">
        <v>213</v>
      </c>
    </row>
    <row r="75" spans="1:32">
      <c r="A75" s="12" t="s">
        <v>280</v>
      </c>
      <c r="B75" s="24"/>
      <c r="F75" s="4">
        <v>65</v>
      </c>
      <c r="G75" s="14" t="s">
        <v>493</v>
      </c>
      <c r="P75" s="4" t="s">
        <v>303</v>
      </c>
      <c r="Q75" s="14" t="s">
        <v>127</v>
      </c>
      <c r="W75" s="5" t="s">
        <v>214</v>
      </c>
      <c r="Y75" s="4" t="s">
        <v>303</v>
      </c>
      <c r="Z75" s="14" t="s">
        <v>127</v>
      </c>
      <c r="AF75" s="5" t="s">
        <v>214</v>
      </c>
    </row>
    <row r="76" spans="1:32">
      <c r="A76" s="12" t="s">
        <v>281</v>
      </c>
      <c r="B76" s="24"/>
      <c r="F76" s="4">
        <v>66</v>
      </c>
      <c r="G76" s="14" t="s">
        <v>494</v>
      </c>
      <c r="P76" s="4" t="s">
        <v>304</v>
      </c>
      <c r="Q76" s="14" t="s">
        <v>128</v>
      </c>
      <c r="W76" s="5" t="s">
        <v>215</v>
      </c>
      <c r="Y76" s="4" t="s">
        <v>304</v>
      </c>
      <c r="Z76" s="14" t="s">
        <v>128</v>
      </c>
      <c r="AF76" s="5" t="s">
        <v>215</v>
      </c>
    </row>
    <row r="77" spans="1:32">
      <c r="A77" s="12" t="s">
        <v>282</v>
      </c>
      <c r="B77" s="24"/>
      <c r="F77" s="4">
        <v>67</v>
      </c>
      <c r="G77" s="14" t="s">
        <v>495</v>
      </c>
      <c r="P77" s="4" t="s">
        <v>305</v>
      </c>
      <c r="Q77" s="14" t="s">
        <v>129</v>
      </c>
      <c r="W77" s="5" t="s">
        <v>216</v>
      </c>
      <c r="Y77" s="4" t="s">
        <v>305</v>
      </c>
      <c r="Z77" s="14" t="s">
        <v>129</v>
      </c>
      <c r="AF77" s="5" t="s">
        <v>216</v>
      </c>
    </row>
    <row r="78" spans="1:32">
      <c r="A78" s="12" t="s">
        <v>283</v>
      </c>
      <c r="B78" s="24"/>
      <c r="F78" s="4">
        <v>68</v>
      </c>
      <c r="G78" s="14" t="s">
        <v>496</v>
      </c>
      <c r="P78" s="4" t="s">
        <v>306</v>
      </c>
      <c r="Q78" s="14" t="s">
        <v>130</v>
      </c>
      <c r="W78" s="5" t="s">
        <v>217</v>
      </c>
      <c r="Y78" s="4" t="s">
        <v>306</v>
      </c>
      <c r="Z78" s="14" t="s">
        <v>130</v>
      </c>
      <c r="AF78" s="5" t="s">
        <v>217</v>
      </c>
    </row>
    <row r="79" spans="1:32">
      <c r="A79" s="12" t="s">
        <v>284</v>
      </c>
      <c r="B79" s="24"/>
      <c r="F79" s="4">
        <v>69</v>
      </c>
      <c r="G79" s="14" t="s">
        <v>497</v>
      </c>
      <c r="P79" s="4" t="s">
        <v>307</v>
      </c>
      <c r="Q79" s="14" t="s">
        <v>131</v>
      </c>
      <c r="W79" s="5" t="s">
        <v>218</v>
      </c>
      <c r="Y79" s="4" t="s">
        <v>307</v>
      </c>
      <c r="Z79" s="14" t="s">
        <v>131</v>
      </c>
      <c r="AF79" s="5" t="s">
        <v>218</v>
      </c>
    </row>
    <row r="80" spans="1:32">
      <c r="A80" s="12" t="s">
        <v>285</v>
      </c>
      <c r="B80" s="24"/>
      <c r="F80" s="4">
        <v>70</v>
      </c>
      <c r="G80" s="14" t="s">
        <v>498</v>
      </c>
      <c r="P80" s="4" t="s">
        <v>308</v>
      </c>
      <c r="Q80" s="14" t="s">
        <v>132</v>
      </c>
      <c r="W80" s="5" t="s">
        <v>219</v>
      </c>
      <c r="Y80" s="4" t="s">
        <v>308</v>
      </c>
      <c r="Z80" s="14" t="s">
        <v>132</v>
      </c>
      <c r="AF80" s="5" t="s">
        <v>219</v>
      </c>
    </row>
    <row r="81" spans="1:32">
      <c r="A81" s="12" t="s">
        <v>286</v>
      </c>
      <c r="B81" s="24"/>
      <c r="F81" s="4">
        <v>71</v>
      </c>
      <c r="G81" s="14" t="s">
        <v>499</v>
      </c>
      <c r="P81" s="4" t="s">
        <v>309</v>
      </c>
      <c r="Q81" s="14" t="s">
        <v>133</v>
      </c>
      <c r="W81" s="5" t="s">
        <v>220</v>
      </c>
      <c r="Y81" s="4" t="s">
        <v>309</v>
      </c>
      <c r="Z81" s="14" t="s">
        <v>133</v>
      </c>
      <c r="AF81" s="5" t="s">
        <v>220</v>
      </c>
    </row>
    <row r="82" spans="1:32">
      <c r="A82" s="12" t="s">
        <v>287</v>
      </c>
      <c r="B82" s="24"/>
      <c r="F82" s="4">
        <v>72</v>
      </c>
      <c r="G82" s="14" t="s">
        <v>500</v>
      </c>
      <c r="P82" s="4" t="s">
        <v>310</v>
      </c>
      <c r="Q82" s="14" t="s">
        <v>134</v>
      </c>
      <c r="W82" s="5" t="s">
        <v>221</v>
      </c>
      <c r="Y82" s="4" t="s">
        <v>310</v>
      </c>
      <c r="Z82" s="14" t="s">
        <v>134</v>
      </c>
      <c r="AF82" s="5" t="s">
        <v>221</v>
      </c>
    </row>
    <row r="83" spans="1:32">
      <c r="A83" s="12" t="s">
        <v>288</v>
      </c>
      <c r="B83" s="24"/>
      <c r="F83" s="4">
        <v>73</v>
      </c>
      <c r="G83" s="14" t="s">
        <v>501</v>
      </c>
      <c r="P83" s="4" t="s">
        <v>311</v>
      </c>
      <c r="Q83" s="14" t="s">
        <v>135</v>
      </c>
      <c r="W83" s="5" t="s">
        <v>222</v>
      </c>
      <c r="Y83" s="4" t="s">
        <v>311</v>
      </c>
      <c r="Z83" s="14" t="s">
        <v>135</v>
      </c>
      <c r="AF83" s="5" t="s">
        <v>222</v>
      </c>
    </row>
    <row r="84" spans="1:32">
      <c r="A84" s="12" t="s">
        <v>289</v>
      </c>
      <c r="B84" s="24"/>
      <c r="F84" s="4">
        <v>74</v>
      </c>
      <c r="G84" s="14" t="s">
        <v>502</v>
      </c>
      <c r="P84" s="4" t="s">
        <v>312</v>
      </c>
      <c r="Q84" s="14" t="s">
        <v>136</v>
      </c>
      <c r="W84" s="5" t="s">
        <v>0</v>
      </c>
      <c r="Y84" s="4" t="s">
        <v>312</v>
      </c>
      <c r="Z84" s="14" t="s">
        <v>136</v>
      </c>
      <c r="AF84" s="5" t="s">
        <v>0</v>
      </c>
    </row>
    <row r="85" spans="1:32">
      <c r="A85" s="12" t="s">
        <v>378</v>
      </c>
      <c r="B85" s="24"/>
      <c r="F85" s="4">
        <v>75</v>
      </c>
      <c r="G85" s="14" t="s">
        <v>503</v>
      </c>
      <c r="P85" s="4" t="s">
        <v>313</v>
      </c>
      <c r="Q85" s="14" t="s">
        <v>137</v>
      </c>
      <c r="W85" s="5" t="s">
        <v>1</v>
      </c>
      <c r="Y85" s="4" t="s">
        <v>313</v>
      </c>
      <c r="Z85" s="14" t="s">
        <v>137</v>
      </c>
      <c r="AF85" s="5" t="s">
        <v>1</v>
      </c>
    </row>
    <row r="86" spans="1:32">
      <c r="A86" s="12" t="s">
        <v>379</v>
      </c>
      <c r="B86" s="24"/>
      <c r="F86" s="4">
        <v>76</v>
      </c>
      <c r="G86" s="14" t="s">
        <v>504</v>
      </c>
      <c r="P86" s="4" t="s">
        <v>314</v>
      </c>
      <c r="Q86" s="14" t="s">
        <v>138</v>
      </c>
      <c r="W86" s="5" t="s">
        <v>2</v>
      </c>
      <c r="Y86" s="4" t="s">
        <v>314</v>
      </c>
      <c r="Z86" s="14" t="s">
        <v>138</v>
      </c>
      <c r="AF86" s="5" t="s">
        <v>2</v>
      </c>
    </row>
    <row r="87" spans="1:32">
      <c r="A87" s="12" t="s">
        <v>682</v>
      </c>
      <c r="B87" s="24"/>
      <c r="F87" s="4">
        <v>77</v>
      </c>
      <c r="G87" s="14" t="s">
        <v>505</v>
      </c>
      <c r="P87" s="4" t="s">
        <v>315</v>
      </c>
      <c r="Q87" s="14" t="s">
        <v>139</v>
      </c>
      <c r="W87" s="5" t="s">
        <v>3</v>
      </c>
      <c r="Y87" s="4" t="s">
        <v>315</v>
      </c>
      <c r="Z87" s="14" t="s">
        <v>139</v>
      </c>
      <c r="AF87" s="5" t="s">
        <v>3</v>
      </c>
    </row>
    <row r="88" spans="1:32">
      <c r="A88" s="12" t="s">
        <v>683</v>
      </c>
      <c r="B88" s="24"/>
      <c r="F88" s="4">
        <v>78</v>
      </c>
      <c r="G88" s="14" t="s">
        <v>506</v>
      </c>
      <c r="P88" s="4" t="s">
        <v>316</v>
      </c>
      <c r="Q88" s="14" t="s">
        <v>140</v>
      </c>
      <c r="W88" s="5" t="s">
        <v>4</v>
      </c>
      <c r="Y88" s="4" t="s">
        <v>316</v>
      </c>
      <c r="Z88" s="14" t="s">
        <v>140</v>
      </c>
      <c r="AF88" s="5" t="s">
        <v>4</v>
      </c>
    </row>
    <row r="89" spans="1:32">
      <c r="A89" s="12" t="s">
        <v>684</v>
      </c>
      <c r="B89" s="24"/>
      <c r="F89" s="4">
        <v>79</v>
      </c>
      <c r="G89" s="14" t="s">
        <v>507</v>
      </c>
      <c r="P89" s="4" t="s">
        <v>317</v>
      </c>
      <c r="Q89" s="14" t="s">
        <v>141</v>
      </c>
      <c r="W89" s="5" t="s">
        <v>5</v>
      </c>
      <c r="Y89" s="4" t="s">
        <v>317</v>
      </c>
      <c r="Z89" s="14" t="s">
        <v>141</v>
      </c>
      <c r="AF89" s="5" t="s">
        <v>5</v>
      </c>
    </row>
    <row r="90" spans="1:32">
      <c r="A90" s="12" t="s">
        <v>685</v>
      </c>
      <c r="B90" s="24"/>
      <c r="F90" s="4">
        <v>80</v>
      </c>
      <c r="G90" s="14" t="s">
        <v>508</v>
      </c>
      <c r="P90" s="4" t="s">
        <v>318</v>
      </c>
      <c r="Q90" s="14" t="s">
        <v>142</v>
      </c>
      <c r="W90" s="5" t="s">
        <v>6</v>
      </c>
      <c r="Y90" s="4" t="s">
        <v>318</v>
      </c>
      <c r="Z90" s="14" t="s">
        <v>142</v>
      </c>
      <c r="AF90" s="5" t="s">
        <v>6</v>
      </c>
    </row>
    <row r="91" spans="1:32">
      <c r="A91" s="12" t="s">
        <v>686</v>
      </c>
      <c r="B91" s="24"/>
      <c r="F91" s="4">
        <v>81</v>
      </c>
      <c r="G91" s="14" t="s">
        <v>509</v>
      </c>
      <c r="P91" s="4" t="s">
        <v>319</v>
      </c>
      <c r="Q91" s="14" t="s">
        <v>143</v>
      </c>
      <c r="W91" s="5" t="s">
        <v>7</v>
      </c>
      <c r="Y91" s="4" t="s">
        <v>319</v>
      </c>
      <c r="Z91" s="14" t="s">
        <v>143</v>
      </c>
      <c r="AF91" s="5" t="s">
        <v>7</v>
      </c>
    </row>
    <row r="92" spans="1:32">
      <c r="A92" s="12" t="s">
        <v>687</v>
      </c>
      <c r="B92" s="24"/>
      <c r="F92" s="4">
        <v>82</v>
      </c>
      <c r="G92" s="14" t="s">
        <v>510</v>
      </c>
      <c r="P92" s="4" t="s">
        <v>320</v>
      </c>
      <c r="Q92" s="14" t="s">
        <v>144</v>
      </c>
      <c r="W92" s="5" t="s">
        <v>8</v>
      </c>
      <c r="Y92" s="4" t="s">
        <v>320</v>
      </c>
      <c r="Z92" s="14" t="s">
        <v>144</v>
      </c>
      <c r="AF92" s="5" t="s">
        <v>8</v>
      </c>
    </row>
    <row r="93" spans="1:32">
      <c r="A93" s="12" t="s">
        <v>380</v>
      </c>
      <c r="B93" s="24"/>
      <c r="F93" s="4">
        <v>83</v>
      </c>
      <c r="G93" s="14" t="s">
        <v>511</v>
      </c>
      <c r="P93" s="4" t="s">
        <v>321</v>
      </c>
      <c r="Q93" s="14" t="s">
        <v>145</v>
      </c>
      <c r="W93" s="5" t="s">
        <v>9</v>
      </c>
      <c r="Y93" s="4" t="s">
        <v>321</v>
      </c>
      <c r="Z93" s="14" t="s">
        <v>145</v>
      </c>
      <c r="AF93" s="5" t="s">
        <v>9</v>
      </c>
    </row>
    <row r="94" spans="1:32">
      <c r="A94" s="12" t="s">
        <v>381</v>
      </c>
      <c r="B94" s="24"/>
      <c r="F94" s="4">
        <v>84</v>
      </c>
      <c r="G94" s="14" t="s">
        <v>512</v>
      </c>
      <c r="P94" s="4" t="s">
        <v>322</v>
      </c>
      <c r="Q94" s="14" t="s">
        <v>146</v>
      </c>
      <c r="W94" s="5" t="s">
        <v>10</v>
      </c>
      <c r="Y94" s="4" t="s">
        <v>322</v>
      </c>
      <c r="Z94" s="14" t="s">
        <v>146</v>
      </c>
      <c r="AF94" s="5" t="s">
        <v>10</v>
      </c>
    </row>
    <row r="95" spans="1:32">
      <c r="A95" s="12" t="s">
        <v>382</v>
      </c>
      <c r="B95" s="24"/>
      <c r="F95" s="4">
        <v>85</v>
      </c>
      <c r="G95" s="14" t="s">
        <v>513</v>
      </c>
      <c r="P95" s="4" t="s">
        <v>323</v>
      </c>
      <c r="Q95" s="14" t="s">
        <v>147</v>
      </c>
      <c r="W95" s="5" t="s">
        <v>11</v>
      </c>
      <c r="Y95" s="4" t="s">
        <v>323</v>
      </c>
      <c r="Z95" s="14" t="s">
        <v>147</v>
      </c>
      <c r="AF95" s="5" t="s">
        <v>11</v>
      </c>
    </row>
    <row r="96" spans="1:32">
      <c r="A96" s="12" t="s">
        <v>383</v>
      </c>
      <c r="B96" s="24"/>
      <c r="F96" s="4">
        <v>86</v>
      </c>
      <c r="G96" s="14" t="s">
        <v>514</v>
      </c>
      <c r="P96" s="4" t="s">
        <v>324</v>
      </c>
      <c r="Q96" s="14" t="s">
        <v>148</v>
      </c>
      <c r="W96" s="5" t="s">
        <v>12</v>
      </c>
      <c r="Y96" s="4" t="s">
        <v>324</v>
      </c>
      <c r="Z96" s="14" t="s">
        <v>148</v>
      </c>
      <c r="AF96" s="5" t="s">
        <v>12</v>
      </c>
    </row>
    <row r="97" spans="1:32">
      <c r="A97" s="12" t="s">
        <v>384</v>
      </c>
      <c r="B97" s="24"/>
      <c r="F97" s="4">
        <v>87</v>
      </c>
      <c r="G97" s="14" t="s">
        <v>515</v>
      </c>
      <c r="P97" s="4" t="s">
        <v>325</v>
      </c>
      <c r="Q97" s="14" t="s">
        <v>149</v>
      </c>
      <c r="W97" s="5" t="s">
        <v>13</v>
      </c>
      <c r="Y97" s="4" t="s">
        <v>325</v>
      </c>
      <c r="Z97" s="14" t="s">
        <v>149</v>
      </c>
      <c r="AF97" s="5" t="s">
        <v>13</v>
      </c>
    </row>
    <row r="98" spans="1:32">
      <c r="A98" s="12" t="s">
        <v>385</v>
      </c>
      <c r="B98" s="24"/>
      <c r="F98" s="4">
        <v>88</v>
      </c>
      <c r="G98" s="14" t="s">
        <v>516</v>
      </c>
      <c r="P98" s="4" t="s">
        <v>326</v>
      </c>
      <c r="Q98" s="14" t="s">
        <v>150</v>
      </c>
      <c r="W98" s="5" t="s">
        <v>14</v>
      </c>
      <c r="Y98" s="4" t="s">
        <v>326</v>
      </c>
      <c r="Z98" s="14" t="s">
        <v>150</v>
      </c>
      <c r="AF98" s="5" t="s">
        <v>14</v>
      </c>
    </row>
    <row r="99" spans="1:32">
      <c r="A99" s="12" t="s">
        <v>386</v>
      </c>
      <c r="B99" s="24"/>
      <c r="F99" s="4">
        <v>89</v>
      </c>
      <c r="G99" s="14" t="s">
        <v>517</v>
      </c>
      <c r="P99" s="4" t="s">
        <v>327</v>
      </c>
      <c r="Q99" s="14" t="s">
        <v>151</v>
      </c>
      <c r="W99" s="5" t="s">
        <v>15</v>
      </c>
      <c r="Y99" s="4" t="s">
        <v>327</v>
      </c>
      <c r="Z99" s="14" t="s">
        <v>151</v>
      </c>
      <c r="AF99" s="5" t="s">
        <v>15</v>
      </c>
    </row>
    <row r="100" spans="1:32">
      <c r="A100" s="12" t="s">
        <v>387</v>
      </c>
      <c r="B100" s="24"/>
      <c r="F100" s="4">
        <v>90</v>
      </c>
      <c r="G100" s="14" t="s">
        <v>518</v>
      </c>
      <c r="P100" s="4" t="s">
        <v>328</v>
      </c>
      <c r="Q100" s="14" t="s">
        <v>152</v>
      </c>
      <c r="W100" s="5" t="s">
        <v>16</v>
      </c>
      <c r="Y100" s="4" t="s">
        <v>328</v>
      </c>
      <c r="Z100" s="14" t="s">
        <v>152</v>
      </c>
      <c r="AF100" s="5" t="s">
        <v>16</v>
      </c>
    </row>
    <row r="101" spans="1:32">
      <c r="A101" s="12" t="s">
        <v>388</v>
      </c>
      <c r="B101" s="24"/>
      <c r="F101" s="4">
        <v>91</v>
      </c>
      <c r="G101" s="14" t="s">
        <v>223</v>
      </c>
      <c r="P101" s="4" t="s">
        <v>329</v>
      </c>
      <c r="Q101" s="14" t="s">
        <v>153</v>
      </c>
      <c r="W101" s="5" t="s">
        <v>17</v>
      </c>
      <c r="Y101" s="4" t="s">
        <v>329</v>
      </c>
      <c r="Z101" s="14" t="s">
        <v>153</v>
      </c>
      <c r="AF101" s="5" t="s">
        <v>17</v>
      </c>
    </row>
    <row r="102" spans="1:32">
      <c r="A102" s="12" t="s">
        <v>389</v>
      </c>
      <c r="B102" s="24"/>
      <c r="F102" s="4">
        <v>92</v>
      </c>
      <c r="G102" s="14" t="s">
        <v>224</v>
      </c>
      <c r="P102" s="4" t="s">
        <v>330</v>
      </c>
      <c r="Q102" s="14" t="s">
        <v>154</v>
      </c>
      <c r="W102" s="5" t="s">
        <v>18</v>
      </c>
      <c r="Y102" s="4" t="s">
        <v>330</v>
      </c>
      <c r="Z102" s="14" t="s">
        <v>154</v>
      </c>
      <c r="AF102" s="5" t="s">
        <v>18</v>
      </c>
    </row>
    <row r="103" spans="1:32">
      <c r="A103" s="12" t="s">
        <v>390</v>
      </c>
      <c r="B103" s="24"/>
      <c r="F103" s="4">
        <v>93</v>
      </c>
      <c r="G103" s="14" t="s">
        <v>225</v>
      </c>
      <c r="P103" s="4" t="s">
        <v>331</v>
      </c>
      <c r="Q103" s="14" t="s">
        <v>155</v>
      </c>
      <c r="W103" s="5" t="s">
        <v>19</v>
      </c>
      <c r="Y103" s="4" t="s">
        <v>331</v>
      </c>
      <c r="Z103" s="14" t="s">
        <v>155</v>
      </c>
      <c r="AF103" s="5" t="s">
        <v>19</v>
      </c>
    </row>
    <row r="104" spans="1:32">
      <c r="A104" s="12" t="s">
        <v>391</v>
      </c>
      <c r="B104" s="24"/>
      <c r="F104" s="4">
        <v>94</v>
      </c>
      <c r="G104" s="14" t="s">
        <v>226</v>
      </c>
      <c r="P104" s="4" t="s">
        <v>332</v>
      </c>
      <c r="Q104" s="14" t="s">
        <v>156</v>
      </c>
      <c r="W104" s="5" t="s">
        <v>20</v>
      </c>
      <c r="Y104" s="4" t="s">
        <v>332</v>
      </c>
      <c r="Z104" s="14" t="s">
        <v>156</v>
      </c>
      <c r="AF104" s="5" t="s">
        <v>20</v>
      </c>
    </row>
    <row r="105" spans="1:32">
      <c r="A105" s="12" t="s">
        <v>392</v>
      </c>
      <c r="B105" s="24"/>
      <c r="F105" s="4">
        <v>95</v>
      </c>
      <c r="G105" s="14" t="s">
        <v>227</v>
      </c>
      <c r="P105" s="4" t="s">
        <v>333</v>
      </c>
      <c r="Q105" s="14" t="s">
        <v>157</v>
      </c>
      <c r="W105" s="5" t="s">
        <v>21</v>
      </c>
      <c r="Y105" s="4" t="s">
        <v>333</v>
      </c>
      <c r="Z105" s="14" t="s">
        <v>157</v>
      </c>
      <c r="AF105" s="5" t="s">
        <v>21</v>
      </c>
    </row>
    <row r="106" spans="1:32">
      <c r="A106" s="12" t="s">
        <v>393</v>
      </c>
      <c r="B106" s="24"/>
      <c r="F106" s="4">
        <v>96</v>
      </c>
      <c r="G106" s="14" t="s">
        <v>228</v>
      </c>
      <c r="P106" s="4" t="s">
        <v>334</v>
      </c>
      <c r="Q106" s="14" t="s">
        <v>158</v>
      </c>
      <c r="W106" s="5" t="s">
        <v>22</v>
      </c>
      <c r="Y106" s="4" t="s">
        <v>334</v>
      </c>
      <c r="Z106" s="14" t="s">
        <v>158</v>
      </c>
      <c r="AF106" s="5" t="s">
        <v>22</v>
      </c>
    </row>
    <row r="107" spans="1:32">
      <c r="A107" s="12"/>
      <c r="B107" s="24"/>
      <c r="F107" s="4">
        <v>97</v>
      </c>
      <c r="G107" s="14" t="s">
        <v>229</v>
      </c>
      <c r="P107" s="4" t="s">
        <v>525</v>
      </c>
      <c r="Q107" s="14" t="s">
        <v>159</v>
      </c>
      <c r="W107" s="5" t="s">
        <v>23</v>
      </c>
      <c r="Y107" s="4" t="s">
        <v>525</v>
      </c>
      <c r="Z107" s="14" t="s">
        <v>159</v>
      </c>
      <c r="AF107" s="5" t="s">
        <v>23</v>
      </c>
    </row>
    <row r="108" spans="1:32">
      <c r="A108" s="12" t="s">
        <v>394</v>
      </c>
      <c r="B108" s="24"/>
      <c r="F108" s="4">
        <v>98</v>
      </c>
      <c r="G108" s="14" t="s">
        <v>230</v>
      </c>
      <c r="P108" s="4" t="s">
        <v>526</v>
      </c>
      <c r="Q108" s="14" t="s">
        <v>160</v>
      </c>
      <c r="W108" s="5" t="s">
        <v>24</v>
      </c>
      <c r="Y108" s="4" t="s">
        <v>526</v>
      </c>
      <c r="Z108" s="14" t="s">
        <v>160</v>
      </c>
      <c r="AF108" s="5" t="s">
        <v>24</v>
      </c>
    </row>
    <row r="109" spans="1:32">
      <c r="A109" s="12" t="s">
        <v>395</v>
      </c>
      <c r="B109" s="24"/>
      <c r="F109" s="4">
        <v>99</v>
      </c>
      <c r="G109" s="14" t="s">
        <v>231</v>
      </c>
      <c r="P109" s="4" t="s">
        <v>527</v>
      </c>
      <c r="Q109" s="14" t="s">
        <v>161</v>
      </c>
      <c r="W109" s="5" t="s">
        <v>25</v>
      </c>
      <c r="Y109" s="4" t="s">
        <v>527</v>
      </c>
      <c r="Z109" s="14" t="s">
        <v>161</v>
      </c>
      <c r="AF109" s="5" t="s">
        <v>25</v>
      </c>
    </row>
    <row r="110" spans="1:32">
      <c r="A110" s="12" t="s">
        <v>396</v>
      </c>
      <c r="B110" s="24"/>
      <c r="F110" s="4">
        <v>100</v>
      </c>
      <c r="G110" s="14" t="s">
        <v>232</v>
      </c>
      <c r="P110" s="4" t="s">
        <v>528</v>
      </c>
      <c r="Q110" s="14" t="s">
        <v>441</v>
      </c>
      <c r="W110" s="5" t="s">
        <v>26</v>
      </c>
      <c r="Y110" s="4" t="s">
        <v>528</v>
      </c>
      <c r="Z110" s="14" t="s">
        <v>441</v>
      </c>
      <c r="AF110" s="5" t="s">
        <v>26</v>
      </c>
    </row>
    <row r="111" spans="1:32">
      <c r="A111" s="12" t="s">
        <v>397</v>
      </c>
      <c r="B111" s="24"/>
      <c r="F111" s="4">
        <v>101</v>
      </c>
      <c r="G111" s="14" t="s">
        <v>233</v>
      </c>
      <c r="P111" s="4" t="s">
        <v>529</v>
      </c>
      <c r="Q111" s="14" t="s">
        <v>442</v>
      </c>
      <c r="W111" s="5" t="s">
        <v>27</v>
      </c>
      <c r="Y111" s="4" t="s">
        <v>529</v>
      </c>
      <c r="Z111" s="14" t="s">
        <v>442</v>
      </c>
      <c r="AF111" s="5" t="s">
        <v>27</v>
      </c>
    </row>
    <row r="112" spans="1:32">
      <c r="A112" s="12" t="s">
        <v>398</v>
      </c>
      <c r="B112" s="24"/>
      <c r="F112" s="4">
        <v>102</v>
      </c>
      <c r="G112" s="14" t="s">
        <v>234</v>
      </c>
      <c r="P112" s="4" t="s">
        <v>530</v>
      </c>
      <c r="Q112" s="14" t="s">
        <v>443</v>
      </c>
      <c r="W112" s="5" t="s">
        <v>28</v>
      </c>
      <c r="Y112" s="4" t="s">
        <v>530</v>
      </c>
      <c r="Z112" s="14" t="s">
        <v>443</v>
      </c>
      <c r="AF112" s="5" t="s">
        <v>28</v>
      </c>
    </row>
    <row r="113" spans="1:31">
      <c r="A113" s="12" t="s">
        <v>399</v>
      </c>
      <c r="B113" s="22"/>
      <c r="P113" s="4"/>
      <c r="Q113" s="17"/>
      <c r="Y113" s="4"/>
      <c r="Z113" s="17"/>
    </row>
    <row r="114" spans="1:31">
      <c r="A114" s="12" t="s">
        <v>400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/>
      <c r="Q115" s="4" t="s">
        <v>342</v>
      </c>
      <c r="Z115" s="4" t="s">
        <v>342</v>
      </c>
    </row>
    <row r="122" spans="1:31">
      <c r="Q122" s="4" t="s">
        <v>367</v>
      </c>
      <c r="Z122" s="4" t="s">
        <v>367</v>
      </c>
    </row>
    <row r="129" spans="17:26">
      <c r="Q129" s="4" t="s">
        <v>366</v>
      </c>
      <c r="Z129" s="4" t="s">
        <v>366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opLeftCell="A13" workbookViewId="0">
      <selection activeCell="K42" sqref="K42"/>
    </sheetView>
    <sheetView topLeftCell="I1" workbookViewId="1">
      <selection activeCell="AF23" sqref="AF23:AF28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18" width="12.42578125" style="5" bestFit="1" customWidth="1"/>
    <col min="19" max="22" width="10.85546875" style="5"/>
    <col min="23" max="23" width="16.28515625" style="5" bestFit="1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</row>
    <row r="2" spans="1:31">
      <c r="A2" s="6" t="s">
        <v>369</v>
      </c>
      <c r="B2" s="3">
        <v>6.1121169999999998E-4</v>
      </c>
      <c r="C2" s="5">
        <v>7819.5</v>
      </c>
      <c r="D2" s="5">
        <v>0.11905</v>
      </c>
      <c r="H2" s="4" t="s">
        <v>349</v>
      </c>
      <c r="I2" s="5" t="s">
        <v>404</v>
      </c>
    </row>
    <row r="3" spans="1:31">
      <c r="A3" s="6" t="s">
        <v>370</v>
      </c>
      <c r="B3" s="3">
        <v>6.0921958999999996E-4</v>
      </c>
      <c r="C3" s="5">
        <v>7935.6</v>
      </c>
      <c r="D3" s="5">
        <v>0.10179000000000001</v>
      </c>
      <c r="H3" s="4" t="s">
        <v>350</v>
      </c>
      <c r="I3" s="5" t="s">
        <v>405</v>
      </c>
    </row>
    <row r="4" spans="1:31">
      <c r="A4" s="6" t="s">
        <v>371</v>
      </c>
      <c r="B4" s="3">
        <v>3.0465064700000002E-4</v>
      </c>
      <c r="C4" s="5">
        <v>15935.1</v>
      </c>
      <c r="D4" s="5">
        <v>3.074E-2</v>
      </c>
      <c r="H4" s="4" t="s">
        <v>351</v>
      </c>
      <c r="I4" s="5" t="s">
        <v>406</v>
      </c>
    </row>
    <row r="5" spans="1:31">
      <c r="A5" s="6" t="s">
        <v>372</v>
      </c>
      <c r="B5" s="3">
        <v>3.0533133999999999E-4</v>
      </c>
      <c r="C5" s="5">
        <v>15823.7</v>
      </c>
      <c r="D5" s="5">
        <v>-3.0699999999999998E-3</v>
      </c>
      <c r="H5" s="4" t="s">
        <v>352</v>
      </c>
      <c r="I5" s="5" t="s">
        <v>407</v>
      </c>
    </row>
    <row r="6" spans="1:31">
      <c r="A6" s="6" t="s">
        <v>373</v>
      </c>
      <c r="B6" s="3">
        <v>6.0960623999999997E-4</v>
      </c>
      <c r="C6" s="5">
        <v>5874.8</v>
      </c>
      <c r="D6" s="5">
        <v>6.7479999999999998E-2</v>
      </c>
      <c r="H6" s="4" t="s">
        <v>353</v>
      </c>
      <c r="I6" s="5" t="s">
        <v>408</v>
      </c>
    </row>
    <row r="7" spans="1:31">
      <c r="A7" s="6" t="s">
        <v>374</v>
      </c>
      <c r="B7" s="3">
        <v>3.0571450000000002E-4</v>
      </c>
      <c r="C7" s="5">
        <v>11661.3</v>
      </c>
      <c r="D7" s="5">
        <v>0.59038000000000002</v>
      </c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B10" s="5">
        <v>144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B11" s="5">
        <v>1302</v>
      </c>
      <c r="F11" s="4">
        <v>1</v>
      </c>
      <c r="G11" s="14" t="s">
        <v>343</v>
      </c>
      <c r="H11" s="5">
        <v>167.13030000000001</v>
      </c>
      <c r="I11" s="5">
        <v>510.31569999999999</v>
      </c>
      <c r="J11" s="5">
        <v>-1.664045</v>
      </c>
      <c r="K11" s="5">
        <v>-6.0086050000000002</v>
      </c>
      <c r="L11" s="5">
        <v>-6.9022160000000001</v>
      </c>
      <c r="M11" s="5">
        <v>7.5626509999999994E-2</v>
      </c>
      <c r="Q11" s="4" t="s">
        <v>336</v>
      </c>
      <c r="R11" s="15"/>
      <c r="Z11" s="4" t="s">
        <v>336</v>
      </c>
      <c r="AA11" s="15"/>
    </row>
    <row r="12" spans="1:31">
      <c r="A12" s="12" t="s">
        <v>423</v>
      </c>
      <c r="B12" s="5">
        <v>22</v>
      </c>
      <c r="F12" s="4">
        <v>2</v>
      </c>
      <c r="G12" s="14" t="s">
        <v>344</v>
      </c>
      <c r="H12" s="5">
        <v>154.39699999999999</v>
      </c>
      <c r="I12" s="5">
        <v>-457.58269999999999</v>
      </c>
      <c r="J12" s="5">
        <v>1.9314169999999999</v>
      </c>
      <c r="K12" s="5">
        <v>-5.221584</v>
      </c>
      <c r="L12" s="5">
        <v>-3.100908</v>
      </c>
      <c r="M12" s="5">
        <v>0.16144140000000001</v>
      </c>
      <c r="Q12" s="4" t="s">
        <v>337</v>
      </c>
      <c r="R12" s="16"/>
      <c r="Z12" s="4" t="s">
        <v>337</v>
      </c>
      <c r="AA12" s="16"/>
    </row>
    <row r="13" spans="1:31">
      <c r="A13" s="12" t="s">
        <v>424</v>
      </c>
      <c r="B13" s="5">
        <v>0</v>
      </c>
      <c r="F13" s="4">
        <v>3</v>
      </c>
      <c r="G13" s="14" t="s">
        <v>345</v>
      </c>
      <c r="H13" s="5">
        <v>4.1613579999999999</v>
      </c>
      <c r="I13" s="5">
        <v>14.59958</v>
      </c>
      <c r="J13" s="5">
        <v>87.815860000000001</v>
      </c>
      <c r="K13" s="5">
        <v>267.23</v>
      </c>
      <c r="L13" s="5">
        <v>-7.9644599999999999</v>
      </c>
      <c r="M13" s="5">
        <v>-0.15281429999999999</v>
      </c>
      <c r="Q13" s="4" t="s">
        <v>338</v>
      </c>
      <c r="R13" s="16"/>
      <c r="Z13" s="4" t="s">
        <v>338</v>
      </c>
      <c r="AA13" s="16"/>
    </row>
    <row r="14" spans="1:31">
      <c r="A14" s="12" t="s">
        <v>694</v>
      </c>
      <c r="B14" s="5">
        <v>-5896.78</v>
      </c>
      <c r="F14" s="4">
        <v>4</v>
      </c>
      <c r="G14" s="14" t="s">
        <v>346</v>
      </c>
      <c r="H14" s="5">
        <v>-3.4584459999999999</v>
      </c>
      <c r="I14" s="5">
        <v>7.3452010000000003</v>
      </c>
      <c r="J14" s="5">
        <v>82.797839999999994</v>
      </c>
      <c r="K14" s="5">
        <v>-247.71129999999999</v>
      </c>
      <c r="L14" s="5">
        <v>-1.257347</v>
      </c>
      <c r="M14" s="5">
        <v>0.1894401</v>
      </c>
      <c r="Q14" s="4" t="s">
        <v>341</v>
      </c>
      <c r="R14" s="16"/>
      <c r="Z14" s="4" t="s">
        <v>341</v>
      </c>
      <c r="AA14" s="16"/>
    </row>
    <row r="15" spans="1:31">
      <c r="A15" s="12" t="s">
        <v>695</v>
      </c>
      <c r="B15" s="5">
        <v>14473.37</v>
      </c>
      <c r="F15" s="4">
        <v>5</v>
      </c>
      <c r="G15" s="14" t="s">
        <v>347</v>
      </c>
      <c r="H15" s="5">
        <v>5.2198159999999998</v>
      </c>
      <c r="I15" s="5">
        <v>8.6358759999999997</v>
      </c>
      <c r="J15" s="5">
        <v>-2.498319</v>
      </c>
      <c r="K15" s="5">
        <v>-0.5494443</v>
      </c>
      <c r="L15" s="5">
        <v>317.411</v>
      </c>
      <c r="M15" s="5">
        <v>-1.5268120000000001</v>
      </c>
      <c r="Q15" s="4" t="s">
        <v>339</v>
      </c>
      <c r="R15" s="16"/>
      <c r="Z15" s="4" t="s">
        <v>339</v>
      </c>
      <c r="AA15" s="16"/>
    </row>
    <row r="16" spans="1:31" ht="13.5" thickBot="1">
      <c r="A16" s="12" t="s">
        <v>696</v>
      </c>
      <c r="B16" s="5">
        <v>-438.64</v>
      </c>
      <c r="F16" s="4">
        <v>6</v>
      </c>
      <c r="G16" s="14" t="s">
        <v>348</v>
      </c>
      <c r="H16" s="5">
        <v>0.72407010000000005</v>
      </c>
      <c r="I16" s="5">
        <v>0.7680709</v>
      </c>
      <c r="J16" s="5">
        <v>0.87878109999999998</v>
      </c>
      <c r="K16" s="5">
        <v>1.5963879999999999</v>
      </c>
      <c r="L16" s="5">
        <v>3.778181</v>
      </c>
      <c r="M16" s="5">
        <v>37.485080000000004</v>
      </c>
      <c r="Q16" s="17" t="s">
        <v>340</v>
      </c>
      <c r="R16" s="18"/>
      <c r="S16" s="19"/>
      <c r="T16" s="19"/>
      <c r="U16" s="19"/>
      <c r="V16" s="19"/>
      <c r="Z16" s="17" t="s">
        <v>340</v>
      </c>
      <c r="AA16" s="18"/>
      <c r="AB16" s="19"/>
      <c r="AC16" s="19"/>
      <c r="AD16" s="19"/>
      <c r="AE16" s="19"/>
    </row>
    <row r="17" spans="1:32">
      <c r="A17" s="12" t="s">
        <v>697</v>
      </c>
      <c r="B17" s="5">
        <v>-689.78</v>
      </c>
      <c r="F17" s="4">
        <v>7</v>
      </c>
      <c r="G17" s="14" t="s">
        <v>519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P17" s="4" t="s">
        <v>335</v>
      </c>
      <c r="Q17" s="14">
        <v>1</v>
      </c>
      <c r="Y17" s="4" t="s">
        <v>335</v>
      </c>
      <c r="Z17" s="14">
        <v>1</v>
      </c>
    </row>
    <row r="18" spans="1:32">
      <c r="A18" s="12" t="s">
        <v>698</v>
      </c>
      <c r="B18" s="5">
        <v>-73.206670000000003</v>
      </c>
      <c r="F18" s="4">
        <v>8</v>
      </c>
      <c r="G18" s="14" t="s">
        <v>520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P18" s="4" t="s">
        <v>59</v>
      </c>
      <c r="Q18" s="14">
        <v>2</v>
      </c>
      <c r="Y18" s="4" t="s">
        <v>59</v>
      </c>
      <c r="Z18" s="14">
        <v>2</v>
      </c>
    </row>
    <row r="19" spans="1:32">
      <c r="A19" s="12" t="s">
        <v>699</v>
      </c>
      <c r="B19" s="5">
        <v>22558.33</v>
      </c>
      <c r="F19" s="4">
        <v>9</v>
      </c>
      <c r="G19" s="14" t="s">
        <v>521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P19" s="4" t="s">
        <v>60</v>
      </c>
      <c r="Q19" s="14">
        <v>3</v>
      </c>
      <c r="Y19" s="4" t="s">
        <v>60</v>
      </c>
      <c r="Z19" s="14">
        <v>3</v>
      </c>
    </row>
    <row r="20" spans="1:32">
      <c r="A20" s="12" t="s">
        <v>431</v>
      </c>
      <c r="B20" s="5">
        <v>-1491.26</v>
      </c>
      <c r="F20" s="4">
        <v>10</v>
      </c>
      <c r="G20" s="14" t="s">
        <v>522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P20" s="4" t="s">
        <v>61</v>
      </c>
      <c r="Q20" s="14">
        <v>4</v>
      </c>
      <c r="Y20" s="4" t="s">
        <v>61</v>
      </c>
      <c r="Z20" s="14">
        <v>4</v>
      </c>
    </row>
    <row r="21" spans="1:32">
      <c r="A21" s="12" t="s">
        <v>432</v>
      </c>
      <c r="B21" s="5">
        <v>-556.22</v>
      </c>
      <c r="F21" s="4">
        <v>11</v>
      </c>
      <c r="G21" s="14" t="s">
        <v>523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P21" s="4" t="s">
        <v>62</v>
      </c>
      <c r="Q21" s="14">
        <v>5</v>
      </c>
      <c r="Y21" s="4" t="s">
        <v>62</v>
      </c>
      <c r="Z21" s="14">
        <v>5</v>
      </c>
    </row>
    <row r="22" spans="1:32">
      <c r="A22" s="12" t="s">
        <v>433</v>
      </c>
      <c r="B22" s="5">
        <v>14.744999999999999</v>
      </c>
      <c r="F22" s="4">
        <v>12</v>
      </c>
      <c r="G22" s="14" t="s">
        <v>524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P22" s="4" t="s">
        <v>63</v>
      </c>
      <c r="Q22" s="14">
        <v>6</v>
      </c>
      <c r="Y22" s="4" t="s">
        <v>63</v>
      </c>
      <c r="Z22" s="14">
        <v>6</v>
      </c>
    </row>
    <row r="23" spans="1:32">
      <c r="A23" s="12" t="s">
        <v>434</v>
      </c>
      <c r="B23" s="5">
        <v>-2.0499999999999998</v>
      </c>
      <c r="F23" s="4">
        <v>13</v>
      </c>
      <c r="G23" s="14" t="s">
        <v>355</v>
      </c>
      <c r="H23" s="5">
        <v>-1.082576E-3</v>
      </c>
      <c r="I23" s="5">
        <v>-3.3292420000000001E-3</v>
      </c>
      <c r="J23" s="5">
        <v>4.8130909999999998E-5</v>
      </c>
      <c r="K23" s="5">
        <v>1.0389150000000001E-3</v>
      </c>
      <c r="L23" s="5">
        <v>-7.9701749999999997E-4</v>
      </c>
      <c r="M23" s="5">
        <v>1.866138E-4</v>
      </c>
      <c r="P23" s="4" t="s">
        <v>64</v>
      </c>
      <c r="Q23" s="14" t="s">
        <v>445</v>
      </c>
      <c r="W23" s="5" t="s">
        <v>162</v>
      </c>
      <c r="Y23" s="4" t="s">
        <v>64</v>
      </c>
      <c r="Z23" s="14" t="s">
        <v>445</v>
      </c>
      <c r="AF23" s="5" t="s">
        <v>162</v>
      </c>
    </row>
    <row r="24" spans="1:32">
      <c r="A24" s="12" t="s">
        <v>435</v>
      </c>
      <c r="B24" s="5">
        <v>48.77</v>
      </c>
      <c r="F24" s="4">
        <v>14</v>
      </c>
      <c r="G24" s="14" t="s">
        <v>356</v>
      </c>
      <c r="H24" s="5">
        <v>-9.0760489999999999E-4</v>
      </c>
      <c r="I24" s="5">
        <v>-6.0307010000000003E-3</v>
      </c>
      <c r="J24" s="5">
        <v>-2.848746E-4</v>
      </c>
      <c r="K24" s="5">
        <v>6.3521349999999999E-4</v>
      </c>
      <c r="L24" s="5">
        <v>3.7278840000000001E-4</v>
      </c>
      <c r="M24" s="5">
        <v>-9.7941909999999999E-5</v>
      </c>
      <c r="P24" s="4" t="s">
        <v>65</v>
      </c>
      <c r="Q24" s="14" t="s">
        <v>446</v>
      </c>
      <c r="W24" s="5" t="s">
        <v>163</v>
      </c>
      <c r="Y24" s="4" t="s">
        <v>65</v>
      </c>
      <c r="Z24" s="14" t="s">
        <v>446</v>
      </c>
      <c r="AF24" s="5" t="s">
        <v>163</v>
      </c>
    </row>
    <row r="25" spans="1:32">
      <c r="A25" s="12" t="s">
        <v>436</v>
      </c>
      <c r="B25" s="5">
        <v>1948.5150000000001</v>
      </c>
      <c r="F25" s="4">
        <v>15</v>
      </c>
      <c r="G25" s="14" t="s">
        <v>357</v>
      </c>
      <c r="H25" s="5">
        <v>1.160255E-3</v>
      </c>
      <c r="I25" s="5">
        <v>-8.6128690000000004E-3</v>
      </c>
      <c r="J25" s="5">
        <v>-3.6455659999999998E-3</v>
      </c>
      <c r="K25" s="5">
        <v>-3.3670409999999999E-3</v>
      </c>
      <c r="L25" s="5">
        <v>2.195041E-3</v>
      </c>
      <c r="M25" s="5">
        <v>-1.7794649999999999E-4</v>
      </c>
      <c r="P25" s="4" t="s">
        <v>66</v>
      </c>
      <c r="Q25" s="14" t="s">
        <v>447</v>
      </c>
      <c r="W25" s="5" t="s">
        <v>164</v>
      </c>
      <c r="Y25" s="4" t="s">
        <v>66</v>
      </c>
      <c r="Z25" s="14" t="s">
        <v>447</v>
      </c>
      <c r="AF25" s="5" t="s">
        <v>164</v>
      </c>
    </row>
    <row r="26" spans="1:32">
      <c r="A26" s="12" t="s">
        <v>437</v>
      </c>
      <c r="B26" s="5">
        <v>6327.1130000000003</v>
      </c>
      <c r="F26" s="4">
        <v>16</v>
      </c>
      <c r="G26" s="14" t="s">
        <v>358</v>
      </c>
      <c r="H26" s="5">
        <v>2.3572150000000002E-3</v>
      </c>
      <c r="I26" s="5">
        <v>1.259119E-2</v>
      </c>
      <c r="J26" s="5">
        <v>8.6039890000000005E-4</v>
      </c>
      <c r="K26" s="5">
        <v>-1.5666709999999999E-4</v>
      </c>
      <c r="L26" s="5">
        <v>-5.7487160000000001E-3</v>
      </c>
      <c r="M26" s="5">
        <v>1.7334100000000001E-4</v>
      </c>
      <c r="P26" s="4" t="s">
        <v>67</v>
      </c>
      <c r="Q26" s="14" t="s">
        <v>448</v>
      </c>
      <c r="W26" s="5" t="s">
        <v>165</v>
      </c>
      <c r="Y26" s="4" t="s">
        <v>67</v>
      </c>
      <c r="Z26" s="14" t="s">
        <v>448</v>
      </c>
      <c r="AF26" s="5" t="s">
        <v>165</v>
      </c>
    </row>
    <row r="27" spans="1:32">
      <c r="A27" s="12" t="s">
        <v>438</v>
      </c>
      <c r="B27" s="5">
        <v>7379.3469999999998</v>
      </c>
      <c r="F27" s="4">
        <v>17</v>
      </c>
      <c r="G27" s="14" t="s">
        <v>359</v>
      </c>
      <c r="H27" s="5">
        <v>1.954707E-3</v>
      </c>
      <c r="I27" s="5">
        <v>4.584477E-3</v>
      </c>
      <c r="J27" s="5">
        <v>-9.3683950000000003E-4</v>
      </c>
      <c r="K27" s="5">
        <v>-1.247906E-3</v>
      </c>
      <c r="L27" s="5">
        <v>1.6510520000000001E-4</v>
      </c>
      <c r="M27" s="5">
        <v>1.9327839999999999E-4</v>
      </c>
      <c r="P27" s="4" t="s">
        <v>68</v>
      </c>
      <c r="Q27" s="14" t="s">
        <v>449</v>
      </c>
      <c r="W27" s="5" t="s">
        <v>166</v>
      </c>
      <c r="Y27" s="4" t="s">
        <v>68</v>
      </c>
      <c r="Z27" s="14" t="s">
        <v>449</v>
      </c>
      <c r="AF27" s="5" t="s">
        <v>166</v>
      </c>
    </row>
    <row r="28" spans="1:32">
      <c r="A28" s="12" t="s">
        <v>439</v>
      </c>
      <c r="B28" s="5">
        <v>15945.16</v>
      </c>
      <c r="F28" s="4">
        <v>18</v>
      </c>
      <c r="G28" s="14" t="s">
        <v>360</v>
      </c>
      <c r="H28" s="5">
        <v>-5.5786500000000001E-3</v>
      </c>
      <c r="I28" s="5">
        <v>6.1662799999999997E-3</v>
      </c>
      <c r="J28" s="5">
        <v>2.9753190000000001E-3</v>
      </c>
      <c r="K28" s="5">
        <v>-1.4259870000000001E-3</v>
      </c>
      <c r="L28" s="5">
        <v>-1.078049E-3</v>
      </c>
      <c r="M28" s="5">
        <v>1.858117E-4</v>
      </c>
      <c r="P28" s="4" t="s">
        <v>69</v>
      </c>
      <c r="Q28" s="14" t="s">
        <v>450</v>
      </c>
      <c r="W28" s="5" t="s">
        <v>167</v>
      </c>
      <c r="Y28" s="4" t="s">
        <v>69</v>
      </c>
      <c r="Z28" s="14" t="s">
        <v>450</v>
      </c>
      <c r="AF28" s="5" t="s">
        <v>167</v>
      </c>
    </row>
    <row r="29" spans="1:32">
      <c r="A29" s="12" t="s">
        <v>440</v>
      </c>
      <c r="B29" s="5">
        <v>15817.84</v>
      </c>
      <c r="F29" s="4">
        <v>19</v>
      </c>
      <c r="G29" s="14" t="s">
        <v>414</v>
      </c>
      <c r="H29" s="5">
        <v>-1.059961E-6</v>
      </c>
      <c r="I29" s="5">
        <v>-4.8729829999999999E-6</v>
      </c>
      <c r="J29" s="5">
        <v>4.7267750000000003E-8</v>
      </c>
      <c r="K29" s="5">
        <v>5.0999910000000001E-7</v>
      </c>
      <c r="L29" s="5">
        <v>-7.4422350000000004E-6</v>
      </c>
      <c r="M29" s="5">
        <v>3.779529E-7</v>
      </c>
      <c r="P29" s="4" t="s">
        <v>70</v>
      </c>
      <c r="Q29" s="14" t="s">
        <v>444</v>
      </c>
      <c r="W29" s="5" t="s">
        <v>168</v>
      </c>
      <c r="Y29" s="4" t="s">
        <v>70</v>
      </c>
      <c r="Z29" s="14" t="s">
        <v>444</v>
      </c>
      <c r="AF29" s="5" t="s">
        <v>168</v>
      </c>
    </row>
    <row r="30" spans="1:32">
      <c r="A30" s="12" t="s">
        <v>235</v>
      </c>
      <c r="B30" s="5">
        <v>5920.8670000000002</v>
      </c>
      <c r="F30" s="4">
        <v>20</v>
      </c>
      <c r="G30" s="14" t="s">
        <v>415</v>
      </c>
      <c r="H30" s="5">
        <v>-7.8698020000000001E-9</v>
      </c>
      <c r="I30" s="5">
        <v>3.5100740000000001E-7</v>
      </c>
      <c r="J30" s="5">
        <v>6.8958810000000001E-8</v>
      </c>
      <c r="K30" s="5">
        <v>5.4047690000000002E-8</v>
      </c>
      <c r="L30" s="5">
        <v>4.9480579999999998E-7</v>
      </c>
      <c r="M30" s="5">
        <v>-7.0246710000000001E-8</v>
      </c>
      <c r="P30" s="4" t="s">
        <v>71</v>
      </c>
      <c r="Q30" s="14" t="s">
        <v>82</v>
      </c>
      <c r="W30" s="5" t="s">
        <v>169</v>
      </c>
      <c r="Y30" s="4" t="s">
        <v>71</v>
      </c>
      <c r="Z30" s="14" t="s">
        <v>82</v>
      </c>
      <c r="AF30" s="5" t="s">
        <v>169</v>
      </c>
    </row>
    <row r="31" spans="1:32">
      <c r="A31" s="12" t="s">
        <v>236</v>
      </c>
      <c r="B31" s="5">
        <v>13603.28</v>
      </c>
      <c r="F31" s="4">
        <v>21</v>
      </c>
      <c r="G31" s="14" t="s">
        <v>416</v>
      </c>
      <c r="H31" s="5">
        <v>1.202779E-6</v>
      </c>
      <c r="I31" s="5">
        <v>1.814737E-5</v>
      </c>
      <c r="J31" s="5">
        <v>3.8279170000000001E-6</v>
      </c>
      <c r="K31" s="5">
        <v>8.9594639999999994E-8</v>
      </c>
      <c r="L31" s="5">
        <v>-1.046693E-5</v>
      </c>
      <c r="M31" s="5">
        <v>4.75974E-7</v>
      </c>
      <c r="P31" s="4" t="s">
        <v>72</v>
      </c>
      <c r="Q31" s="14" t="s">
        <v>83</v>
      </c>
      <c r="W31" s="5" t="s">
        <v>170</v>
      </c>
      <c r="Y31" s="4" t="s">
        <v>72</v>
      </c>
      <c r="Z31" s="14" t="s">
        <v>83</v>
      </c>
      <c r="AF31" s="5" t="s">
        <v>170</v>
      </c>
    </row>
    <row r="32" spans="1:32">
      <c r="A32" s="12" t="s">
        <v>237</v>
      </c>
      <c r="B32" s="5">
        <v>7819.5</v>
      </c>
      <c r="F32" s="4">
        <v>22</v>
      </c>
      <c r="G32" s="14" t="s">
        <v>417</v>
      </c>
      <c r="H32" s="5">
        <v>-4.43532E-7</v>
      </c>
      <c r="I32" s="5">
        <v>-1.782483E-6</v>
      </c>
      <c r="J32" s="5">
        <v>-4.762212E-8</v>
      </c>
      <c r="K32" s="5">
        <v>-3.5651590000000002E-8</v>
      </c>
      <c r="L32" s="5">
        <v>3.054517E-6</v>
      </c>
      <c r="M32" s="5">
        <v>-3.4166289999999999E-7</v>
      </c>
      <c r="P32" s="4" t="s">
        <v>73</v>
      </c>
      <c r="Q32" s="14" t="s">
        <v>84</v>
      </c>
      <c r="W32" s="5" t="s">
        <v>171</v>
      </c>
      <c r="Y32" s="4" t="s">
        <v>73</v>
      </c>
      <c r="Z32" s="14" t="s">
        <v>84</v>
      </c>
      <c r="AF32" s="5" t="s">
        <v>171</v>
      </c>
    </row>
    <row r="33" spans="1:32">
      <c r="A33" s="12" t="s">
        <v>238</v>
      </c>
      <c r="B33" s="5">
        <v>7935.6</v>
      </c>
      <c r="F33" s="4">
        <v>23</v>
      </c>
      <c r="G33" s="14" t="s">
        <v>418</v>
      </c>
      <c r="H33" s="5">
        <v>-1.763001E-7</v>
      </c>
      <c r="I33" s="5">
        <v>-3.9897890000000002E-7</v>
      </c>
      <c r="J33" s="5">
        <v>3.2512570000000002E-7</v>
      </c>
      <c r="K33" s="5">
        <v>-7.5559740000000006E-8</v>
      </c>
      <c r="L33" s="5">
        <v>1.529619E-7</v>
      </c>
      <c r="M33" s="5">
        <v>2.3373620000000001E-7</v>
      </c>
      <c r="P33" s="4" t="s">
        <v>74</v>
      </c>
      <c r="Q33" s="14" t="s">
        <v>85</v>
      </c>
      <c r="W33" s="5" t="s">
        <v>172</v>
      </c>
      <c r="Y33" s="4" t="s">
        <v>74</v>
      </c>
      <c r="Z33" s="14" t="s">
        <v>85</v>
      </c>
      <c r="AF33" s="5" t="s">
        <v>172</v>
      </c>
    </row>
    <row r="34" spans="1:32">
      <c r="A34" s="12" t="s">
        <v>239</v>
      </c>
      <c r="B34" s="5">
        <v>15935.1</v>
      </c>
      <c r="F34" s="4">
        <v>24</v>
      </c>
      <c r="G34" s="14" t="s">
        <v>419</v>
      </c>
      <c r="H34" s="5">
        <v>2.614367E-5</v>
      </c>
      <c r="I34" s="5">
        <v>-6.4303549999999997E-6</v>
      </c>
      <c r="J34" s="5">
        <v>-1.1593709999999999E-5</v>
      </c>
      <c r="K34" s="5">
        <v>3.4708650000000002E-6</v>
      </c>
      <c r="L34" s="5">
        <v>-1.6353749999999999E-5</v>
      </c>
      <c r="M34" s="5">
        <v>2.848856E-6</v>
      </c>
      <c r="P34" s="4" t="s">
        <v>75</v>
      </c>
      <c r="Q34" s="14" t="s">
        <v>86</v>
      </c>
      <c r="W34" s="5" t="s">
        <v>173</v>
      </c>
      <c r="Y34" s="4" t="s">
        <v>75</v>
      </c>
      <c r="Z34" s="14" t="s">
        <v>86</v>
      </c>
      <c r="AF34" s="5" t="s">
        <v>173</v>
      </c>
    </row>
    <row r="35" spans="1:32">
      <c r="A35" s="12" t="s">
        <v>240</v>
      </c>
      <c r="B35" s="5">
        <v>15823.7</v>
      </c>
      <c r="F35" s="4">
        <v>25</v>
      </c>
      <c r="G35" s="14" t="s">
        <v>420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P35" s="4" t="s">
        <v>76</v>
      </c>
      <c r="Q35" s="14" t="s">
        <v>87</v>
      </c>
      <c r="W35" s="5" t="s">
        <v>174</v>
      </c>
      <c r="Y35" s="4" t="s">
        <v>76</v>
      </c>
      <c r="Z35" s="14" t="s">
        <v>87</v>
      </c>
      <c r="AF35" s="5" t="s">
        <v>174</v>
      </c>
    </row>
    <row r="36" spans="1:32">
      <c r="A36" s="12" t="s">
        <v>241</v>
      </c>
      <c r="B36" s="5">
        <v>5874.8</v>
      </c>
      <c r="F36" s="4">
        <v>26</v>
      </c>
      <c r="G36" s="14" t="s">
        <v>454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P36" s="4" t="s">
        <v>77</v>
      </c>
      <c r="Q36" s="14" t="s">
        <v>88</v>
      </c>
      <c r="W36" s="5" t="s">
        <v>175</v>
      </c>
      <c r="Y36" s="4" t="s">
        <v>77</v>
      </c>
      <c r="Z36" s="14" t="s">
        <v>88</v>
      </c>
      <c r="AF36" s="5" t="s">
        <v>175</v>
      </c>
    </row>
    <row r="37" spans="1:32" ht="13.5" thickBot="1">
      <c r="A37" s="20" t="s">
        <v>242</v>
      </c>
      <c r="B37" s="19">
        <v>11661.3</v>
      </c>
      <c r="C37" s="19"/>
      <c r="D37" s="21"/>
      <c r="F37" s="4">
        <v>27</v>
      </c>
      <c r="G37" s="14" t="s">
        <v>455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P37" s="4" t="s">
        <v>78</v>
      </c>
      <c r="Q37" s="14" t="s">
        <v>89</v>
      </c>
      <c r="W37" s="5" t="s">
        <v>176</v>
      </c>
      <c r="Y37" s="4" t="s">
        <v>78</v>
      </c>
      <c r="Z37" s="14" t="s">
        <v>89</v>
      </c>
      <c r="AF37" s="5" t="s">
        <v>176</v>
      </c>
    </row>
    <row r="38" spans="1:32">
      <c r="A38" s="12" t="s">
        <v>243</v>
      </c>
      <c r="B38" s="22">
        <v>1.0001439999999999</v>
      </c>
      <c r="C38" s="22"/>
      <c r="D38" s="23">
        <f>C38-B38</f>
        <v>-1.0001439999999999</v>
      </c>
      <c r="F38" s="4">
        <v>28</v>
      </c>
      <c r="G38" s="14" t="s">
        <v>456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P38" s="4" t="s">
        <v>79</v>
      </c>
      <c r="Q38" s="14" t="s">
        <v>90</v>
      </c>
      <c r="W38" s="5" t="s">
        <v>177</v>
      </c>
      <c r="Y38" s="4" t="s">
        <v>79</v>
      </c>
      <c r="Z38" s="14" t="s">
        <v>90</v>
      </c>
      <c r="AF38" s="5" t="s">
        <v>177</v>
      </c>
    </row>
    <row r="39" spans="1:32">
      <c r="A39" s="12" t="s">
        <v>244</v>
      </c>
      <c r="B39" s="22">
        <v>1.0000039999999999</v>
      </c>
      <c r="C39" s="22"/>
      <c r="D39" s="23">
        <f t="shared" ref="D39:D73" si="0">C39-B39</f>
        <v>-1.0000039999999999</v>
      </c>
      <c r="F39" s="4">
        <v>29</v>
      </c>
      <c r="G39" s="14" t="s">
        <v>457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P39" s="4" t="s">
        <v>80</v>
      </c>
      <c r="Q39" s="14" t="s">
        <v>91</v>
      </c>
      <c r="W39" s="5" t="s">
        <v>178</v>
      </c>
      <c r="Y39" s="4" t="s">
        <v>80</v>
      </c>
      <c r="Z39" s="14" t="s">
        <v>91</v>
      </c>
      <c r="AF39" s="5" t="s">
        <v>178</v>
      </c>
    </row>
    <row r="40" spans="1:32">
      <c r="A40" s="12" t="s">
        <v>245</v>
      </c>
      <c r="B40" s="22">
        <v>1.000294</v>
      </c>
      <c r="C40" s="22"/>
      <c r="D40" s="23">
        <f t="shared" si="0"/>
        <v>-1.000294</v>
      </c>
      <c r="F40" s="4">
        <v>30</v>
      </c>
      <c r="G40" s="14" t="s">
        <v>458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P40" s="4" t="s">
        <v>81</v>
      </c>
      <c r="Q40" s="14" t="s">
        <v>92</v>
      </c>
      <c r="W40" s="5" t="s">
        <v>179</v>
      </c>
      <c r="Y40" s="4" t="s">
        <v>81</v>
      </c>
      <c r="Z40" s="14" t="s">
        <v>92</v>
      </c>
      <c r="AF40" s="5" t="s">
        <v>179</v>
      </c>
    </row>
    <row r="41" spans="1:32">
      <c r="A41" s="12" t="s">
        <v>246</v>
      </c>
      <c r="B41" s="22">
        <v>1.0002409999999999</v>
      </c>
      <c r="C41" s="22"/>
      <c r="D41" s="23">
        <f t="shared" si="0"/>
        <v>-1.0002409999999999</v>
      </c>
      <c r="F41" s="4">
        <v>31</v>
      </c>
      <c r="G41" s="14" t="s">
        <v>459</v>
      </c>
      <c r="H41" s="5">
        <v>-2.3727109999999998E-6</v>
      </c>
      <c r="I41" s="5">
        <v>-4.8216980000000003E-6</v>
      </c>
      <c r="J41" s="5">
        <v>3.835116E-7</v>
      </c>
      <c r="K41" s="5">
        <v>-7.3567309999999999E-8</v>
      </c>
      <c r="L41" s="5">
        <v>8.3208520000000004E-7</v>
      </c>
      <c r="M41" s="5">
        <v>-1.524367E-7</v>
      </c>
      <c r="P41" s="4" t="s">
        <v>37</v>
      </c>
      <c r="Q41" s="14" t="s">
        <v>93</v>
      </c>
      <c r="W41" s="5" t="s">
        <v>180</v>
      </c>
      <c r="Y41" s="4" t="s">
        <v>37</v>
      </c>
      <c r="Z41" s="14" t="s">
        <v>93</v>
      </c>
      <c r="AF41" s="5" t="s">
        <v>180</v>
      </c>
    </row>
    <row r="42" spans="1:32">
      <c r="A42" s="12" t="s">
        <v>247</v>
      </c>
      <c r="B42" s="22">
        <v>1.0004599999999999</v>
      </c>
      <c r="C42" s="22"/>
      <c r="D42" s="23">
        <f t="shared" si="0"/>
        <v>-1.0004599999999999</v>
      </c>
      <c r="F42" s="4">
        <v>32</v>
      </c>
      <c r="G42" s="14" t="s">
        <v>460</v>
      </c>
      <c r="H42" s="5">
        <v>-1.7039440000000001E-6</v>
      </c>
      <c r="I42" s="5">
        <v>-2.157305E-6</v>
      </c>
      <c r="J42" s="5">
        <v>-5.0685539999999996E-7</v>
      </c>
      <c r="K42" s="5">
        <v>-1.67146E-6</v>
      </c>
      <c r="L42" s="5">
        <v>8.597183E-7</v>
      </c>
      <c r="M42" s="5">
        <v>4.3599560000000002E-6</v>
      </c>
      <c r="P42" s="4" t="s">
        <v>38</v>
      </c>
      <c r="Q42" s="14" t="s">
        <v>94</v>
      </c>
      <c r="W42" s="5" t="s">
        <v>181</v>
      </c>
      <c r="Y42" s="4" t="s">
        <v>38</v>
      </c>
      <c r="Z42" s="14" t="s">
        <v>94</v>
      </c>
      <c r="AF42" s="5" t="s">
        <v>181</v>
      </c>
    </row>
    <row r="43" spans="1:32">
      <c r="A43" s="12" t="s">
        <v>248</v>
      </c>
      <c r="B43" s="22">
        <v>1.000561</v>
      </c>
      <c r="C43" s="22"/>
      <c r="D43" s="23">
        <f t="shared" si="0"/>
        <v>-1.000561</v>
      </c>
      <c r="F43" s="4">
        <v>33</v>
      </c>
      <c r="G43" s="14" t="s">
        <v>461</v>
      </c>
      <c r="H43" s="5">
        <v>-9.2862360000000005E-7</v>
      </c>
      <c r="I43" s="5">
        <v>-2.1017889999999998E-6</v>
      </c>
      <c r="J43" s="5">
        <v>-2.0087150000000001E-7</v>
      </c>
      <c r="K43" s="5">
        <v>-4.3912589999999999E-7</v>
      </c>
      <c r="L43" s="5">
        <v>-3.8807760000000004E-6</v>
      </c>
      <c r="M43" s="5">
        <v>2.2989870000000001E-7</v>
      </c>
      <c r="P43" s="4" t="s">
        <v>39</v>
      </c>
      <c r="Q43" s="14" t="s">
        <v>95</v>
      </c>
      <c r="W43" s="5" t="s">
        <v>182</v>
      </c>
      <c r="Y43" s="4" t="s">
        <v>39</v>
      </c>
      <c r="Z43" s="14" t="s">
        <v>95</v>
      </c>
      <c r="AF43" s="5" t="s">
        <v>182</v>
      </c>
    </row>
    <row r="44" spans="1:32">
      <c r="A44" s="12" t="s">
        <v>249</v>
      </c>
      <c r="B44" s="22">
        <v>-3.6046999999999998</v>
      </c>
      <c r="C44" s="22"/>
      <c r="D44" s="23">
        <f t="shared" si="0"/>
        <v>3.6046999999999998</v>
      </c>
      <c r="F44" s="4">
        <v>34</v>
      </c>
      <c r="G44" s="14" t="s">
        <v>462</v>
      </c>
      <c r="H44" s="5">
        <v>-5.0289529999999998E-7</v>
      </c>
      <c r="I44" s="5">
        <v>1.807453E-6</v>
      </c>
      <c r="J44" s="5">
        <v>6.9231270000000004E-7</v>
      </c>
      <c r="K44" s="5">
        <v>-1.401635E-6</v>
      </c>
      <c r="L44" s="5">
        <v>-2.0590909999999999E-6</v>
      </c>
      <c r="M44" s="5">
        <v>-1.9918909999999999E-8</v>
      </c>
      <c r="P44" s="4" t="s">
        <v>40</v>
      </c>
      <c r="Q44" s="14" t="s">
        <v>96</v>
      </c>
      <c r="W44" s="5" t="s">
        <v>183</v>
      </c>
      <c r="Y44" s="4" t="s">
        <v>40</v>
      </c>
      <c r="Z44" s="14" t="s">
        <v>96</v>
      </c>
      <c r="AF44" s="5" t="s">
        <v>183</v>
      </c>
    </row>
    <row r="45" spans="1:32">
      <c r="A45" s="12" t="s">
        <v>250</v>
      </c>
      <c r="B45" s="22">
        <v>8.8175000000000008</v>
      </c>
      <c r="C45" s="22"/>
      <c r="D45" s="23">
        <f t="shared" si="0"/>
        <v>-8.8175000000000008</v>
      </c>
      <c r="F45" s="4">
        <v>35</v>
      </c>
      <c r="G45" s="14" t="s">
        <v>463</v>
      </c>
      <c r="H45" s="5">
        <v>2.4170730000000001E-5</v>
      </c>
      <c r="I45" s="5">
        <v>4.5615100000000003E-5</v>
      </c>
      <c r="J45" s="5">
        <v>-2.9471280000000001E-6</v>
      </c>
      <c r="K45" s="5">
        <v>4.2537569999999997E-6</v>
      </c>
      <c r="L45" s="5">
        <v>4.1464190000000001E-5</v>
      </c>
      <c r="M45" s="5">
        <v>-2.3870469999999999E-7</v>
      </c>
      <c r="P45" s="4" t="s">
        <v>41</v>
      </c>
      <c r="Q45" s="14" t="s">
        <v>97</v>
      </c>
      <c r="W45" s="5" t="s">
        <v>184</v>
      </c>
      <c r="Y45" s="4" t="s">
        <v>41</v>
      </c>
      <c r="Z45" s="14" t="s">
        <v>97</v>
      </c>
      <c r="AF45" s="5" t="s">
        <v>184</v>
      </c>
    </row>
    <row r="46" spans="1:32">
      <c r="A46" s="12" t="s">
        <v>251</v>
      </c>
      <c r="B46" s="22">
        <v>-0.13367129999999999</v>
      </c>
      <c r="C46" s="22"/>
      <c r="D46" s="23">
        <f t="shared" si="0"/>
        <v>0.13367129999999999</v>
      </c>
      <c r="F46" s="4">
        <v>36</v>
      </c>
      <c r="G46" s="14" t="s">
        <v>464</v>
      </c>
      <c r="H46" s="5">
        <v>-5.4196979999999999E-7</v>
      </c>
      <c r="I46" s="5">
        <v>1.133584E-6</v>
      </c>
      <c r="J46" s="5">
        <v>2.2191910000000001E-7</v>
      </c>
      <c r="K46" s="5">
        <v>-1.517353E-7</v>
      </c>
      <c r="L46" s="5">
        <v>-2.5328780000000002E-6</v>
      </c>
      <c r="M46" s="5">
        <v>1.4805300000000001E-7</v>
      </c>
      <c r="P46" s="4" t="s">
        <v>42</v>
      </c>
      <c r="Q46" s="14" t="s">
        <v>98</v>
      </c>
      <c r="W46" s="5" t="s">
        <v>185</v>
      </c>
      <c r="Y46" s="4" t="s">
        <v>42</v>
      </c>
      <c r="Z46" s="14" t="s">
        <v>98</v>
      </c>
      <c r="AF46" s="5" t="s">
        <v>185</v>
      </c>
    </row>
    <row r="47" spans="1:32">
      <c r="A47" s="12" t="s">
        <v>252</v>
      </c>
      <c r="B47" s="22">
        <v>-0.21066219999999999</v>
      </c>
      <c r="C47" s="22"/>
      <c r="D47" s="23">
        <f t="shared" si="0"/>
        <v>0.21066219999999999</v>
      </c>
      <c r="F47" s="4">
        <v>37</v>
      </c>
      <c r="G47" s="14" t="s">
        <v>465</v>
      </c>
      <c r="H47" s="5">
        <v>-2.9922310000000002E-7</v>
      </c>
      <c r="I47" s="5">
        <v>-8.6335020000000005E-7</v>
      </c>
      <c r="J47" s="5">
        <v>1.263817E-7</v>
      </c>
      <c r="K47" s="5">
        <v>-8.6360770000000001E-8</v>
      </c>
      <c r="L47" s="5">
        <v>-3.4714150000000001E-6</v>
      </c>
      <c r="M47" s="5">
        <v>7.6101030000000004E-8</v>
      </c>
      <c r="P47" s="4" t="s">
        <v>43</v>
      </c>
      <c r="Q47" s="14" t="s">
        <v>99</v>
      </c>
      <c r="W47" s="5" t="s">
        <v>186</v>
      </c>
      <c r="Y47" s="4" t="s">
        <v>43</v>
      </c>
      <c r="Z47" s="14" t="s">
        <v>99</v>
      </c>
      <c r="AF47" s="5" t="s">
        <v>186</v>
      </c>
    </row>
    <row r="48" spans="1:32">
      <c r="A48" s="12" t="s">
        <v>253</v>
      </c>
      <c r="B48" s="22">
        <v>-4.464779E-2</v>
      </c>
      <c r="C48" s="22"/>
      <c r="D48" s="23">
        <f t="shared" si="0"/>
        <v>4.464779E-2</v>
      </c>
      <c r="F48" s="4">
        <v>38</v>
      </c>
      <c r="G48" s="14" t="s">
        <v>466</v>
      </c>
      <c r="H48" s="5">
        <v>2.5866209999999999E-8</v>
      </c>
      <c r="I48" s="5">
        <v>-3.233891E-7</v>
      </c>
      <c r="J48" s="5">
        <v>-4.2150620000000003E-8</v>
      </c>
      <c r="K48" s="5">
        <v>6.8280849999999997E-7</v>
      </c>
      <c r="L48" s="5">
        <v>1.4885680000000001E-7</v>
      </c>
      <c r="M48" s="5">
        <v>1.80576E-8</v>
      </c>
      <c r="P48" s="4" t="s">
        <v>44</v>
      </c>
      <c r="Q48" s="14" t="s">
        <v>100</v>
      </c>
      <c r="W48" s="5" t="s">
        <v>187</v>
      </c>
      <c r="Y48" s="4" t="s">
        <v>44</v>
      </c>
      <c r="Z48" s="14" t="s">
        <v>100</v>
      </c>
      <c r="AF48" s="5" t="s">
        <v>187</v>
      </c>
    </row>
    <row r="49" spans="1:32">
      <c r="A49" s="12" t="s">
        <v>254</v>
      </c>
      <c r="B49" s="22">
        <v>6.900277</v>
      </c>
      <c r="C49" s="22"/>
      <c r="D49" s="23">
        <f t="shared" si="0"/>
        <v>-6.900277</v>
      </c>
      <c r="F49" s="4">
        <v>39</v>
      </c>
      <c r="G49" s="14" t="s">
        <v>467</v>
      </c>
      <c r="H49" s="5">
        <v>1.045878E-6</v>
      </c>
      <c r="I49" s="5">
        <v>7.7040409999999999E-6</v>
      </c>
      <c r="J49" s="5">
        <v>-4.9303080000000001E-7</v>
      </c>
      <c r="K49" s="5">
        <v>-1.01622E-6</v>
      </c>
      <c r="L49" s="5">
        <v>-1.1640059999999999E-5</v>
      </c>
      <c r="M49" s="5">
        <v>8.1952010000000001E-8</v>
      </c>
      <c r="P49" s="4" t="s">
        <v>45</v>
      </c>
      <c r="Q49" s="14" t="s">
        <v>101</v>
      </c>
      <c r="W49" s="5" t="s">
        <v>188</v>
      </c>
      <c r="Y49" s="4" t="s">
        <v>45</v>
      </c>
      <c r="Z49" s="14" t="s">
        <v>101</v>
      </c>
      <c r="AF49" s="5" t="s">
        <v>188</v>
      </c>
    </row>
    <row r="50" spans="1:32">
      <c r="A50" s="12" t="s">
        <v>255</v>
      </c>
      <c r="B50" s="22">
        <v>-0.9116069</v>
      </c>
      <c r="C50" s="22"/>
      <c r="D50" s="23">
        <f t="shared" si="0"/>
        <v>0.9116069</v>
      </c>
      <c r="F50" s="4">
        <v>40</v>
      </c>
      <c r="G50" s="14" t="s">
        <v>468</v>
      </c>
      <c r="H50" s="5">
        <v>4.7091219999999997E-6</v>
      </c>
      <c r="I50" s="5">
        <v>6.9792720000000003E-6</v>
      </c>
      <c r="J50" s="5">
        <v>-2.9214000000000002E-7</v>
      </c>
      <c r="K50" s="5">
        <v>3.3160699999999999E-6</v>
      </c>
      <c r="L50" s="5">
        <v>-2.3108069999999999E-6</v>
      </c>
      <c r="M50" s="5">
        <v>-5.369615E-7</v>
      </c>
      <c r="P50" s="4" t="s">
        <v>46</v>
      </c>
      <c r="Q50" s="14" t="s">
        <v>102</v>
      </c>
      <c r="W50" s="5" t="s">
        <v>189</v>
      </c>
      <c r="Y50" s="4" t="s">
        <v>46</v>
      </c>
      <c r="Z50" s="14" t="s">
        <v>102</v>
      </c>
      <c r="AF50" s="5" t="s">
        <v>189</v>
      </c>
    </row>
    <row r="51" spans="1:32">
      <c r="A51" s="12" t="s">
        <v>256</v>
      </c>
      <c r="B51" s="22">
        <v>-0.33886149999999998</v>
      </c>
      <c r="C51" s="22"/>
      <c r="D51" s="23">
        <f t="shared" si="0"/>
        <v>0.33886149999999998</v>
      </c>
      <c r="F51" s="4">
        <v>41</v>
      </c>
      <c r="G51" s="14" t="s">
        <v>469</v>
      </c>
      <c r="H51" s="5">
        <v>-2.4848389999999999E-6</v>
      </c>
      <c r="I51" s="5">
        <v>4.4899619999999996E-6</v>
      </c>
      <c r="J51" s="5">
        <v>3.7081379999999999E-6</v>
      </c>
      <c r="K51" s="5">
        <v>-2.1261249999999999E-5</v>
      </c>
      <c r="L51" s="5">
        <v>-4.2439969999999999E-7</v>
      </c>
      <c r="M51" s="5">
        <v>-1.2522049999999999E-7</v>
      </c>
      <c r="P51" s="4" t="s">
        <v>47</v>
      </c>
      <c r="Q51" s="14" t="s">
        <v>103</v>
      </c>
      <c r="W51" s="5" t="s">
        <v>190</v>
      </c>
      <c r="Y51" s="4" t="s">
        <v>47</v>
      </c>
      <c r="Z51" s="14" t="s">
        <v>103</v>
      </c>
      <c r="AF51" s="5" t="s">
        <v>190</v>
      </c>
    </row>
    <row r="52" spans="1:32">
      <c r="A52" s="12" t="s">
        <v>257</v>
      </c>
      <c r="B52" s="22">
        <v>4.4933949999999999E-3</v>
      </c>
      <c r="C52" s="22"/>
      <c r="D52" s="23">
        <f t="shared" si="0"/>
        <v>-4.4933949999999999E-3</v>
      </c>
      <c r="F52" s="4">
        <v>42</v>
      </c>
      <c r="G52" s="14" t="s">
        <v>470</v>
      </c>
      <c r="H52" s="5">
        <v>7.6084209999999998E-6</v>
      </c>
      <c r="I52" s="5">
        <v>-1.637023E-5</v>
      </c>
      <c r="J52" s="5">
        <v>2.4723400000000001E-5</v>
      </c>
      <c r="K52" s="5">
        <v>-2.559091E-5</v>
      </c>
      <c r="L52" s="5">
        <v>4.3102639999999999E-6</v>
      </c>
      <c r="M52" s="5">
        <v>1.398431E-6</v>
      </c>
      <c r="P52" s="4" t="s">
        <v>48</v>
      </c>
      <c r="Q52" s="14" t="s">
        <v>104</v>
      </c>
      <c r="W52" s="5" t="s">
        <v>191</v>
      </c>
      <c r="Y52" s="4" t="s">
        <v>48</v>
      </c>
      <c r="Z52" s="14" t="s">
        <v>104</v>
      </c>
      <c r="AF52" s="5" t="s">
        <v>191</v>
      </c>
    </row>
    <row r="53" spans="1:32">
      <c r="A53" s="12" t="s">
        <v>258</v>
      </c>
      <c r="B53" s="22">
        <v>-6.2608E-4</v>
      </c>
      <c r="C53" s="22"/>
      <c r="D53" s="23">
        <f t="shared" si="0"/>
        <v>6.2608E-4</v>
      </c>
      <c r="F53" s="4">
        <v>43</v>
      </c>
      <c r="G53" s="14" t="s">
        <v>471</v>
      </c>
      <c r="H53" s="5">
        <v>9.6704140000000006E-7</v>
      </c>
      <c r="I53" s="5">
        <v>1.963394E-6</v>
      </c>
      <c r="J53" s="5">
        <v>-1.746494E-6</v>
      </c>
      <c r="K53" s="5">
        <v>2.190937E-6</v>
      </c>
      <c r="L53" s="5">
        <v>3.7338399999999998E-7</v>
      </c>
      <c r="M53" s="5">
        <v>-4.6463769999999998E-8</v>
      </c>
      <c r="P53" s="4" t="s">
        <v>49</v>
      </c>
      <c r="Q53" s="14" t="s">
        <v>105</v>
      </c>
      <c r="W53" s="5" t="s">
        <v>192</v>
      </c>
      <c r="Y53" s="4" t="s">
        <v>49</v>
      </c>
      <c r="Z53" s="14" t="s">
        <v>105</v>
      </c>
      <c r="AF53" s="5" t="s">
        <v>192</v>
      </c>
    </row>
    <row r="54" spans="1:32">
      <c r="A54" s="12" t="s">
        <v>259</v>
      </c>
      <c r="B54" s="22">
        <v>2.9744179999999999E-2</v>
      </c>
      <c r="C54" s="22"/>
      <c r="D54" s="23">
        <f t="shared" si="0"/>
        <v>-2.9744179999999999E-2</v>
      </c>
      <c r="F54" s="4">
        <v>44</v>
      </c>
      <c r="G54" s="14" t="s">
        <v>472</v>
      </c>
      <c r="H54" s="5">
        <v>-1.0389690000000001E-5</v>
      </c>
      <c r="I54" s="5">
        <v>-9.4944589999999998E-6</v>
      </c>
      <c r="J54" s="5">
        <v>7.638744E-7</v>
      </c>
      <c r="K54" s="5">
        <v>2.6328909999999999E-5</v>
      </c>
      <c r="L54" s="5">
        <v>1.158362E-5</v>
      </c>
      <c r="M54" s="5">
        <v>2.8259430000000003E-7</v>
      </c>
      <c r="P54" s="4" t="s">
        <v>50</v>
      </c>
      <c r="Q54" s="14" t="s">
        <v>106</v>
      </c>
      <c r="W54" s="5" t="s">
        <v>193</v>
      </c>
      <c r="Y54" s="4" t="s">
        <v>50</v>
      </c>
      <c r="Z54" s="14" t="s">
        <v>106</v>
      </c>
      <c r="AF54" s="5" t="s">
        <v>193</v>
      </c>
    </row>
    <row r="55" spans="1:32">
      <c r="A55" s="12" t="s">
        <v>260</v>
      </c>
      <c r="B55" s="22">
        <v>0.59602330000000003</v>
      </c>
      <c r="C55" s="22"/>
      <c r="D55" s="23">
        <f t="shared" si="0"/>
        <v>-0.59602330000000003</v>
      </c>
      <c r="F55" s="4">
        <v>45</v>
      </c>
      <c r="G55" s="14" t="s">
        <v>473</v>
      </c>
      <c r="H55" s="5">
        <v>8.684976E-7</v>
      </c>
      <c r="I55" s="5">
        <v>-8.9386120000000006E-6</v>
      </c>
      <c r="J55" s="5">
        <v>-1.1258760000000001E-6</v>
      </c>
      <c r="K55" s="5">
        <v>-2.8950469999999999E-7</v>
      </c>
      <c r="L55" s="5">
        <v>1.0260010000000001E-5</v>
      </c>
      <c r="M55" s="5">
        <v>3.884278E-7</v>
      </c>
      <c r="P55" s="4" t="s">
        <v>51</v>
      </c>
      <c r="Q55" s="14" t="s">
        <v>107</v>
      </c>
      <c r="W55" s="5" t="s">
        <v>194</v>
      </c>
      <c r="Y55" s="4" t="s">
        <v>51</v>
      </c>
      <c r="Z55" s="14" t="s">
        <v>107</v>
      </c>
      <c r="AF55" s="5" t="s">
        <v>194</v>
      </c>
    </row>
    <row r="56" spans="1:32">
      <c r="A56" s="12" t="s">
        <v>261</v>
      </c>
      <c r="B56" s="22">
        <v>0.11905</v>
      </c>
      <c r="C56" s="22"/>
      <c r="D56" s="23">
        <f t="shared" si="0"/>
        <v>-0.11905</v>
      </c>
      <c r="F56" s="4">
        <v>46</v>
      </c>
      <c r="G56" s="14" t="s">
        <v>474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P56" s="4" t="s">
        <v>52</v>
      </c>
      <c r="Q56" s="14" t="s">
        <v>108</v>
      </c>
      <c r="W56" s="5" t="s">
        <v>195</v>
      </c>
      <c r="Y56" s="4" t="s">
        <v>52</v>
      </c>
      <c r="Z56" s="14" t="s">
        <v>108</v>
      </c>
      <c r="AF56" s="5" t="s">
        <v>195</v>
      </c>
    </row>
    <row r="57" spans="1:32">
      <c r="A57" s="12" t="s">
        <v>262</v>
      </c>
      <c r="B57" s="22">
        <v>0.10179000000000001</v>
      </c>
      <c r="C57" s="22"/>
      <c r="D57" s="23">
        <f t="shared" si="0"/>
        <v>-0.10179000000000001</v>
      </c>
      <c r="F57" s="4">
        <v>47</v>
      </c>
      <c r="G57" s="14" t="s">
        <v>475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P57" s="4" t="s">
        <v>53</v>
      </c>
      <c r="Q57" s="14" t="s">
        <v>109</v>
      </c>
      <c r="W57" s="5" t="s">
        <v>196</v>
      </c>
      <c r="Y57" s="4" t="s">
        <v>53</v>
      </c>
      <c r="Z57" s="14" t="s">
        <v>109</v>
      </c>
      <c r="AF57" s="5" t="s">
        <v>196</v>
      </c>
    </row>
    <row r="58" spans="1:32">
      <c r="A58" s="12" t="s">
        <v>263</v>
      </c>
      <c r="B58" s="22">
        <v>3.074E-2</v>
      </c>
      <c r="C58" s="22"/>
      <c r="D58" s="23">
        <f t="shared" si="0"/>
        <v>-3.074E-2</v>
      </c>
      <c r="F58" s="4">
        <v>48</v>
      </c>
      <c r="G58" s="14" t="s">
        <v>476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P58" s="4" t="s">
        <v>54</v>
      </c>
      <c r="Q58" s="14" t="s">
        <v>110</v>
      </c>
      <c r="W58" s="5" t="s">
        <v>197</v>
      </c>
      <c r="Y58" s="4" t="s">
        <v>54</v>
      </c>
      <c r="Z58" s="14" t="s">
        <v>110</v>
      </c>
      <c r="AF58" s="5" t="s">
        <v>197</v>
      </c>
    </row>
    <row r="59" spans="1:32">
      <c r="A59" s="12" t="s">
        <v>264</v>
      </c>
      <c r="B59" s="22">
        <v>-3.0699999999999998E-3</v>
      </c>
      <c r="C59" s="22"/>
      <c r="D59" s="23">
        <f t="shared" si="0"/>
        <v>3.0699999999999998E-3</v>
      </c>
      <c r="F59" s="4">
        <v>49</v>
      </c>
      <c r="G59" s="14" t="s">
        <v>477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P59" s="4" t="s">
        <v>55</v>
      </c>
      <c r="Q59" s="14" t="s">
        <v>111</v>
      </c>
      <c r="W59" s="5" t="s">
        <v>198</v>
      </c>
      <c r="Y59" s="4" t="s">
        <v>55</v>
      </c>
      <c r="Z59" s="14" t="s">
        <v>111</v>
      </c>
      <c r="AF59" s="5" t="s">
        <v>198</v>
      </c>
    </row>
    <row r="60" spans="1:32">
      <c r="A60" s="12" t="s">
        <v>265</v>
      </c>
      <c r="B60" s="22">
        <v>6.7479999999999998E-2</v>
      </c>
      <c r="C60" s="22"/>
      <c r="D60" s="23">
        <f t="shared" si="0"/>
        <v>-6.7479999999999998E-2</v>
      </c>
      <c r="F60" s="4">
        <v>50</v>
      </c>
      <c r="G60" s="14" t="s">
        <v>478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P60" s="4" t="s">
        <v>56</v>
      </c>
      <c r="Q60" s="14" t="s">
        <v>112</v>
      </c>
      <c r="W60" s="5" t="s">
        <v>199</v>
      </c>
      <c r="Y60" s="4" t="s">
        <v>56</v>
      </c>
      <c r="Z60" s="14" t="s">
        <v>112</v>
      </c>
      <c r="AF60" s="5" t="s">
        <v>199</v>
      </c>
    </row>
    <row r="61" spans="1:32">
      <c r="A61" s="12" t="s">
        <v>266</v>
      </c>
      <c r="B61" s="22">
        <v>0.59038000000000002</v>
      </c>
      <c r="C61" s="22"/>
      <c r="D61" s="23">
        <f t="shared" si="0"/>
        <v>-0.59038000000000002</v>
      </c>
      <c r="F61" s="4">
        <v>51</v>
      </c>
      <c r="G61" s="14" t="s">
        <v>479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P61" s="4" t="s">
        <v>57</v>
      </c>
      <c r="Q61" s="14" t="s">
        <v>113</v>
      </c>
      <c r="W61" s="5" t="s">
        <v>200</v>
      </c>
      <c r="Y61" s="4" t="s">
        <v>57</v>
      </c>
      <c r="Z61" s="14" t="s">
        <v>113</v>
      </c>
      <c r="AF61" s="5" t="s">
        <v>200</v>
      </c>
    </row>
    <row r="62" spans="1:32">
      <c r="A62" s="12" t="s">
        <v>267</v>
      </c>
      <c r="B62" s="22">
        <v>-3.7237499999999999</v>
      </c>
      <c r="C62" s="22"/>
      <c r="D62" s="23">
        <f t="shared" si="0"/>
        <v>3.7237499999999999</v>
      </c>
      <c r="F62" s="4">
        <v>52</v>
      </c>
      <c r="G62" s="14" t="s">
        <v>480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P62" s="4" t="s">
        <v>290</v>
      </c>
      <c r="Q62" s="14" t="s">
        <v>114</v>
      </c>
      <c r="W62" s="5" t="s">
        <v>201</v>
      </c>
      <c r="Y62" s="4" t="s">
        <v>290</v>
      </c>
      <c r="Z62" s="14" t="s">
        <v>114</v>
      </c>
      <c r="AF62" s="5" t="s">
        <v>201</v>
      </c>
    </row>
    <row r="63" spans="1:32">
      <c r="A63" s="12" t="s">
        <v>268</v>
      </c>
      <c r="B63" s="22">
        <v>8.7157099999999996</v>
      </c>
      <c r="C63" s="22"/>
      <c r="D63" s="23">
        <f t="shared" si="0"/>
        <v>-8.7157099999999996</v>
      </c>
      <c r="F63" s="4">
        <v>53</v>
      </c>
      <c r="G63" s="14" t="s">
        <v>481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P63" s="4" t="s">
        <v>291</v>
      </c>
      <c r="Q63" s="14" t="s">
        <v>115</v>
      </c>
      <c r="W63" s="5" t="s">
        <v>202</v>
      </c>
      <c r="Y63" s="4" t="s">
        <v>291</v>
      </c>
      <c r="Z63" s="14" t="s">
        <v>115</v>
      </c>
      <c r="AF63" s="5" t="s">
        <v>202</v>
      </c>
    </row>
    <row r="64" spans="1:32">
      <c r="A64" s="12" t="s">
        <v>269</v>
      </c>
      <c r="B64" s="22">
        <v>-0.16441130000000001</v>
      </c>
      <c r="C64" s="22"/>
      <c r="D64" s="23">
        <f t="shared" si="0"/>
        <v>0.16441130000000001</v>
      </c>
      <c r="F64" s="4">
        <v>54</v>
      </c>
      <c r="G64" s="14" t="s">
        <v>482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P64" s="4" t="s">
        <v>292</v>
      </c>
      <c r="Q64" s="14" t="s">
        <v>116</v>
      </c>
      <c r="W64" s="5" t="s">
        <v>203</v>
      </c>
      <c r="Y64" s="4" t="s">
        <v>292</v>
      </c>
      <c r="Z64" s="14" t="s">
        <v>116</v>
      </c>
      <c r="AF64" s="5" t="s">
        <v>203</v>
      </c>
    </row>
    <row r="65" spans="1:32">
      <c r="A65" s="12" t="s">
        <v>270</v>
      </c>
      <c r="B65" s="22">
        <v>-0.2075922</v>
      </c>
      <c r="C65" s="22"/>
      <c r="D65" s="23">
        <f t="shared" si="0"/>
        <v>0.2075922</v>
      </c>
      <c r="F65" s="4">
        <v>55</v>
      </c>
      <c r="G65" s="14" t="s">
        <v>483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P65" s="4" t="s">
        <v>293</v>
      </c>
      <c r="Q65" s="14" t="s">
        <v>117</v>
      </c>
      <c r="W65" s="5" t="s">
        <v>204</v>
      </c>
      <c r="Y65" s="4" t="s">
        <v>293</v>
      </c>
      <c r="Z65" s="14" t="s">
        <v>117</v>
      </c>
      <c r="AF65" s="5" t="s">
        <v>204</v>
      </c>
    </row>
    <row r="66" spans="1:32">
      <c r="A66" s="12" t="s">
        <v>271</v>
      </c>
      <c r="B66" s="22">
        <v>-0.1121278</v>
      </c>
      <c r="C66" s="22"/>
      <c r="D66" s="23">
        <f t="shared" si="0"/>
        <v>0.1121278</v>
      </c>
      <c r="F66" s="4">
        <v>56</v>
      </c>
      <c r="G66" s="14" t="s">
        <v>484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P66" s="4" t="s">
        <v>294</v>
      </c>
      <c r="Q66" s="14" t="s">
        <v>118</v>
      </c>
      <c r="W66" s="5" t="s">
        <v>205</v>
      </c>
      <c r="Y66" s="4" t="s">
        <v>294</v>
      </c>
      <c r="Z66" s="14" t="s">
        <v>118</v>
      </c>
      <c r="AF66" s="5" t="s">
        <v>205</v>
      </c>
    </row>
    <row r="67" spans="1:32">
      <c r="A67" s="12" t="s">
        <v>272</v>
      </c>
      <c r="B67" s="22">
        <v>6.3098970000000003</v>
      </c>
      <c r="C67" s="22"/>
      <c r="D67" s="23">
        <f t="shared" si="0"/>
        <v>-6.3098970000000003</v>
      </c>
      <c r="F67" s="4">
        <v>57</v>
      </c>
      <c r="G67" s="14" t="s">
        <v>485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P67" s="4" t="s">
        <v>295</v>
      </c>
      <c r="Q67" s="14" t="s">
        <v>119</v>
      </c>
      <c r="W67" s="5" t="s">
        <v>206</v>
      </c>
      <c r="Y67" s="4" t="s">
        <v>295</v>
      </c>
      <c r="Z67" s="14" t="s">
        <v>119</v>
      </c>
      <c r="AF67" s="5" t="s">
        <v>206</v>
      </c>
    </row>
    <row r="68" spans="1:32">
      <c r="A68" s="12" t="s">
        <v>273</v>
      </c>
      <c r="B68" s="22">
        <v>-1.0306569999999999</v>
      </c>
      <c r="C68" s="22"/>
      <c r="D68" s="23">
        <f t="shared" si="0"/>
        <v>1.0306569999999999</v>
      </c>
      <c r="F68" s="4">
        <v>58</v>
      </c>
      <c r="G68" s="14" t="s">
        <v>486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P68" s="4" t="s">
        <v>296</v>
      </c>
      <c r="Q68" s="14" t="s">
        <v>120</v>
      </c>
      <c r="W68" s="5" t="s">
        <v>207</v>
      </c>
      <c r="Y68" s="4" t="s">
        <v>296</v>
      </c>
      <c r="Z68" s="14" t="s">
        <v>120</v>
      </c>
      <c r="AF68" s="5" t="s">
        <v>207</v>
      </c>
    </row>
    <row r="69" spans="1:32">
      <c r="A69" s="12" t="s">
        <v>274</v>
      </c>
      <c r="B69" s="22">
        <v>-0.44065149999999997</v>
      </c>
      <c r="C69" s="22"/>
      <c r="D69" s="23">
        <f t="shared" si="0"/>
        <v>0.44065149999999997</v>
      </c>
      <c r="F69" s="4">
        <v>59</v>
      </c>
      <c r="G69" s="14" t="s">
        <v>487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P69" s="4" t="s">
        <v>297</v>
      </c>
      <c r="Q69" s="14" t="s">
        <v>121</v>
      </c>
      <c r="W69" s="5" t="s">
        <v>208</v>
      </c>
      <c r="Y69" s="4" t="s">
        <v>297</v>
      </c>
      <c r="Z69" s="14" t="s">
        <v>121</v>
      </c>
      <c r="AF69" s="5" t="s">
        <v>208</v>
      </c>
    </row>
    <row r="70" spans="1:32">
      <c r="A70" s="12" t="s">
        <v>275</v>
      </c>
      <c r="B70" s="22">
        <v>-2.624661E-2</v>
      </c>
      <c r="C70" s="22"/>
      <c r="D70" s="23">
        <f t="shared" si="0"/>
        <v>2.624661E-2</v>
      </c>
      <c r="F70" s="4">
        <v>60</v>
      </c>
      <c r="G70" s="14" t="s">
        <v>488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P70" s="4" t="s">
        <v>298</v>
      </c>
      <c r="Q70" s="14" t="s">
        <v>122</v>
      </c>
      <c r="W70" s="5" t="s">
        <v>209</v>
      </c>
      <c r="Y70" s="4" t="s">
        <v>298</v>
      </c>
      <c r="Z70" s="14" t="s">
        <v>122</v>
      </c>
      <c r="AF70" s="5" t="s">
        <v>209</v>
      </c>
    </row>
    <row r="71" spans="1:32">
      <c r="A71" s="12" t="s">
        <v>276</v>
      </c>
      <c r="B71" s="22">
        <v>2.44392E-3</v>
      </c>
      <c r="C71" s="22"/>
      <c r="D71" s="23">
        <f t="shared" si="0"/>
        <v>-2.44392E-3</v>
      </c>
      <c r="F71" s="4">
        <v>61</v>
      </c>
      <c r="G71" s="14" t="s">
        <v>489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P71" s="4" t="s">
        <v>299</v>
      </c>
      <c r="Q71" s="14" t="s">
        <v>123</v>
      </c>
      <c r="W71" s="5" t="s">
        <v>210</v>
      </c>
      <c r="Y71" s="4" t="s">
        <v>299</v>
      </c>
      <c r="Z71" s="14" t="s">
        <v>123</v>
      </c>
      <c r="AF71" s="5" t="s">
        <v>210</v>
      </c>
    </row>
    <row r="72" spans="1:32">
      <c r="A72" s="12" t="s">
        <v>277</v>
      </c>
      <c r="B72" s="22">
        <v>-3.7735820000000003E-2</v>
      </c>
      <c r="C72" s="22"/>
      <c r="D72" s="23">
        <f t="shared" si="0"/>
        <v>3.7735820000000003E-2</v>
      </c>
      <c r="F72" s="4">
        <v>62</v>
      </c>
      <c r="G72" s="14" t="s">
        <v>490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P72" s="4" t="s">
        <v>300</v>
      </c>
      <c r="Q72" s="14" t="s">
        <v>124</v>
      </c>
      <c r="W72" s="5" t="s">
        <v>211</v>
      </c>
      <c r="Y72" s="4" t="s">
        <v>300</v>
      </c>
      <c r="Z72" s="14" t="s">
        <v>124</v>
      </c>
      <c r="AF72" s="5" t="s">
        <v>211</v>
      </c>
    </row>
    <row r="73" spans="1:32">
      <c r="A73" s="12" t="s">
        <v>278</v>
      </c>
      <c r="B73" s="22">
        <v>5.6433129999999996E-3</v>
      </c>
      <c r="C73" s="22"/>
      <c r="D73" s="23">
        <f t="shared" si="0"/>
        <v>-5.6433129999999996E-3</v>
      </c>
      <c r="F73" s="4">
        <v>63</v>
      </c>
      <c r="G73" s="14" t="s">
        <v>491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P73" s="4" t="s">
        <v>301</v>
      </c>
      <c r="Q73" s="14" t="s">
        <v>125</v>
      </c>
      <c r="W73" s="5" t="s">
        <v>212</v>
      </c>
      <c r="Y73" s="4" t="s">
        <v>301</v>
      </c>
      <c r="Z73" s="14" t="s">
        <v>125</v>
      </c>
      <c r="AF73" s="5" t="s">
        <v>212</v>
      </c>
    </row>
    <row r="74" spans="1:32">
      <c r="A74" s="12" t="s">
        <v>279</v>
      </c>
      <c r="B74" s="24">
        <v>725.62210000000005</v>
      </c>
      <c r="F74" s="4">
        <v>64</v>
      </c>
      <c r="G74" s="14" t="s">
        <v>492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P74" s="4" t="s">
        <v>302</v>
      </c>
      <c r="Q74" s="14" t="s">
        <v>126</v>
      </c>
      <c r="W74" s="5" t="s">
        <v>213</v>
      </c>
      <c r="Y74" s="4" t="s">
        <v>302</v>
      </c>
      <c r="Z74" s="14" t="s">
        <v>126</v>
      </c>
      <c r="AF74" s="5" t="s">
        <v>213</v>
      </c>
    </row>
    <row r="75" spans="1:32">
      <c r="A75" s="12" t="s">
        <v>280</v>
      </c>
      <c r="B75" s="24">
        <v>-5841.5789999999997</v>
      </c>
      <c r="F75" s="4">
        <v>65</v>
      </c>
      <c r="G75" s="14" t="s">
        <v>493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P75" s="4" t="s">
        <v>303</v>
      </c>
      <c r="Q75" s="14" t="s">
        <v>127</v>
      </c>
      <c r="W75" s="5" t="s">
        <v>214</v>
      </c>
      <c r="Y75" s="4" t="s">
        <v>303</v>
      </c>
      <c r="Z75" s="14" t="s">
        <v>127</v>
      </c>
      <c r="AF75" s="5" t="s">
        <v>214</v>
      </c>
    </row>
    <row r="76" spans="1:32">
      <c r="A76" s="12" t="s">
        <v>281</v>
      </c>
      <c r="B76" s="24">
        <v>-4.6015860000000002</v>
      </c>
      <c r="F76" s="4">
        <v>66</v>
      </c>
      <c r="G76" s="14" t="s">
        <v>494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P76" s="4" t="s">
        <v>304</v>
      </c>
      <c r="Q76" s="14" t="s">
        <v>128</v>
      </c>
      <c r="W76" s="5" t="s">
        <v>215</v>
      </c>
      <c r="Y76" s="4" t="s">
        <v>304</v>
      </c>
      <c r="Z76" s="14" t="s">
        <v>128</v>
      </c>
      <c r="AF76" s="5" t="s">
        <v>215</v>
      </c>
    </row>
    <row r="77" spans="1:32">
      <c r="A77" s="12" t="s">
        <v>282</v>
      </c>
      <c r="B77" s="24">
        <v>-14.196630000000001</v>
      </c>
      <c r="F77" s="4">
        <v>67</v>
      </c>
      <c r="G77" s="14" t="s">
        <v>495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P77" s="4" t="s">
        <v>305</v>
      </c>
      <c r="Q77" s="14" t="s">
        <v>129</v>
      </c>
      <c r="W77" s="5" t="s">
        <v>216</v>
      </c>
      <c r="Y77" s="4" t="s">
        <v>305</v>
      </c>
      <c r="Z77" s="14" t="s">
        <v>129</v>
      </c>
      <c r="AF77" s="5" t="s">
        <v>216</v>
      </c>
    </row>
    <row r="78" spans="1:32">
      <c r="A78" s="12" t="s">
        <v>283</v>
      </c>
      <c r="B78" s="24">
        <v>-41.237319999999997</v>
      </c>
      <c r="F78" s="4">
        <v>68</v>
      </c>
      <c r="G78" s="14" t="s">
        <v>496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P78" s="4" t="s">
        <v>306</v>
      </c>
      <c r="Q78" s="14" t="s">
        <v>130</v>
      </c>
      <c r="W78" s="5" t="s">
        <v>217</v>
      </c>
      <c r="Y78" s="4" t="s">
        <v>306</v>
      </c>
      <c r="Z78" s="14" t="s">
        <v>130</v>
      </c>
      <c r="AF78" s="5" t="s">
        <v>217</v>
      </c>
    </row>
    <row r="79" spans="1:32">
      <c r="A79" s="12" t="s">
        <v>284</v>
      </c>
      <c r="B79" s="24">
        <v>239.33150000000001</v>
      </c>
      <c r="F79" s="4">
        <v>69</v>
      </c>
      <c r="G79" s="14" t="s">
        <v>497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P79" s="4" t="s">
        <v>307</v>
      </c>
      <c r="Q79" s="14" t="s">
        <v>131</v>
      </c>
      <c r="W79" s="5" t="s">
        <v>218</v>
      </c>
      <c r="Y79" s="4" t="s">
        <v>307</v>
      </c>
      <c r="Z79" s="14" t="s">
        <v>131</v>
      </c>
      <c r="AF79" s="5" t="s">
        <v>218</v>
      </c>
    </row>
    <row r="80" spans="1:32">
      <c r="A80" s="12" t="s">
        <v>285</v>
      </c>
      <c r="B80" s="24">
        <v>-239.81120000000001</v>
      </c>
      <c r="F80" s="4">
        <v>70</v>
      </c>
      <c r="G80" s="14" t="s">
        <v>498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P80" s="4" t="s">
        <v>308</v>
      </c>
      <c r="Q80" s="14" t="s">
        <v>132</v>
      </c>
      <c r="W80" s="5" t="s">
        <v>219</v>
      </c>
      <c r="Y80" s="4" t="s">
        <v>308</v>
      </c>
      <c r="Z80" s="14" t="s">
        <v>132</v>
      </c>
      <c r="AF80" s="5" t="s">
        <v>219</v>
      </c>
    </row>
    <row r="81" spans="1:32">
      <c r="A81" s="12" t="s">
        <v>286</v>
      </c>
      <c r="B81" s="24">
        <v>-321.66000000000003</v>
      </c>
      <c r="F81" s="4">
        <v>71</v>
      </c>
      <c r="G81" s="14" t="s">
        <v>499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P81" s="4" t="s">
        <v>309</v>
      </c>
      <c r="Q81" s="14" t="s">
        <v>133</v>
      </c>
      <c r="W81" s="5" t="s">
        <v>220</v>
      </c>
      <c r="Y81" s="4" t="s">
        <v>309</v>
      </c>
      <c r="Z81" s="14" t="s">
        <v>133</v>
      </c>
      <c r="AF81" s="5" t="s">
        <v>220</v>
      </c>
    </row>
    <row r="82" spans="1:32">
      <c r="A82" s="12" t="s">
        <v>287</v>
      </c>
      <c r="B82" s="24">
        <v>-1.0924720000000001</v>
      </c>
      <c r="F82" s="4">
        <v>72</v>
      </c>
      <c r="G82" s="14" t="s">
        <v>500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P82" s="4" t="s">
        <v>310</v>
      </c>
      <c r="Q82" s="14" t="s">
        <v>134</v>
      </c>
      <c r="W82" s="5" t="s">
        <v>221</v>
      </c>
      <c r="Y82" s="4" t="s">
        <v>310</v>
      </c>
      <c r="Z82" s="14" t="s">
        <v>134</v>
      </c>
      <c r="AF82" s="5" t="s">
        <v>221</v>
      </c>
    </row>
    <row r="83" spans="1:32">
      <c r="A83" s="12" t="s">
        <v>288</v>
      </c>
      <c r="B83" s="24">
        <v>0.43035699999999999</v>
      </c>
      <c r="F83" s="4">
        <v>73</v>
      </c>
      <c r="G83" s="14" t="s">
        <v>501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P83" s="4" t="s">
        <v>311</v>
      </c>
      <c r="Q83" s="14" t="s">
        <v>135</v>
      </c>
      <c r="W83" s="5" t="s">
        <v>222</v>
      </c>
      <c r="Y83" s="4" t="s">
        <v>311</v>
      </c>
      <c r="Z83" s="14" t="s">
        <v>135</v>
      </c>
      <c r="AF83" s="5" t="s">
        <v>222</v>
      </c>
    </row>
    <row r="84" spans="1:32">
      <c r="A84" s="12" t="s">
        <v>289</v>
      </c>
      <c r="B84" s="24">
        <v>-2.8840520000000001</v>
      </c>
      <c r="F84" s="4">
        <v>74</v>
      </c>
      <c r="G84" s="14" t="s">
        <v>502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P84" s="4" t="s">
        <v>312</v>
      </c>
      <c r="Q84" s="14" t="s">
        <v>136</v>
      </c>
      <c r="W84" s="5" t="s">
        <v>0</v>
      </c>
      <c r="Y84" s="4" t="s">
        <v>312</v>
      </c>
      <c r="Z84" s="14" t="s">
        <v>136</v>
      </c>
      <c r="AF84" s="5" t="s">
        <v>0</v>
      </c>
    </row>
    <row r="85" spans="1:32">
      <c r="A85" s="12" t="s">
        <v>378</v>
      </c>
      <c r="B85" s="24">
        <v>0.10712629999999999</v>
      </c>
      <c r="F85" s="4">
        <v>75</v>
      </c>
      <c r="G85" s="14" t="s">
        <v>503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P85" s="4" t="s">
        <v>313</v>
      </c>
      <c r="Q85" s="14" t="s">
        <v>137</v>
      </c>
      <c r="W85" s="5" t="s">
        <v>1</v>
      </c>
      <c r="Y85" s="4" t="s">
        <v>313</v>
      </c>
      <c r="Z85" s="14" t="s">
        <v>137</v>
      </c>
      <c r="AF85" s="5" t="s">
        <v>1</v>
      </c>
    </row>
    <row r="86" spans="1:32">
      <c r="A86" s="12" t="s">
        <v>379</v>
      </c>
      <c r="B86" s="24">
        <v>4</v>
      </c>
      <c r="F86" s="4">
        <v>76</v>
      </c>
      <c r="G86" s="14" t="s">
        <v>504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P86" s="4" t="s">
        <v>314</v>
      </c>
      <c r="Q86" s="14" t="s">
        <v>138</v>
      </c>
      <c r="W86" s="5" t="s">
        <v>2</v>
      </c>
      <c r="Y86" s="4" t="s">
        <v>314</v>
      </c>
      <c r="Z86" s="14" t="s">
        <v>138</v>
      </c>
      <c r="AF86" s="5" t="s">
        <v>2</v>
      </c>
    </row>
    <row r="87" spans="1:32">
      <c r="A87" s="12" t="s">
        <v>682</v>
      </c>
      <c r="B87" s="24">
        <v>965.43330000000003</v>
      </c>
      <c r="F87" s="4">
        <v>77</v>
      </c>
      <c r="G87" s="14" t="s">
        <v>505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P87" s="4" t="s">
        <v>315</v>
      </c>
      <c r="Q87" s="14" t="s">
        <v>139</v>
      </c>
      <c r="W87" s="5" t="s">
        <v>3</v>
      </c>
      <c r="Y87" s="4" t="s">
        <v>315</v>
      </c>
      <c r="Z87" s="14" t="s">
        <v>139</v>
      </c>
      <c r="AF87" s="5" t="s">
        <v>3</v>
      </c>
    </row>
    <row r="88" spans="1:32">
      <c r="A88" s="12" t="s">
        <v>683</v>
      </c>
      <c r="B88" s="24">
        <v>-459.9932</v>
      </c>
      <c r="F88" s="4">
        <v>78</v>
      </c>
      <c r="G88" s="14" t="s">
        <v>506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P88" s="4" t="s">
        <v>316</v>
      </c>
      <c r="Q88" s="14" t="s">
        <v>140</v>
      </c>
      <c r="W88" s="5" t="s">
        <v>4</v>
      </c>
      <c r="Y88" s="4" t="s">
        <v>316</v>
      </c>
      <c r="Z88" s="14" t="s">
        <v>140</v>
      </c>
      <c r="AF88" s="5" t="s">
        <v>4</v>
      </c>
    </row>
    <row r="89" spans="1:32">
      <c r="A89" s="12" t="s">
        <v>684</v>
      </c>
      <c r="B89" s="24">
        <v>-3.5091139999999998</v>
      </c>
      <c r="F89" s="4">
        <v>79</v>
      </c>
      <c r="G89" s="14" t="s">
        <v>507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P89" s="4" t="s">
        <v>317</v>
      </c>
      <c r="Q89" s="14" t="s">
        <v>141</v>
      </c>
      <c r="W89" s="5" t="s">
        <v>5</v>
      </c>
      <c r="Y89" s="4" t="s">
        <v>317</v>
      </c>
      <c r="Z89" s="14" t="s">
        <v>141</v>
      </c>
      <c r="AF89" s="5" t="s">
        <v>5</v>
      </c>
    </row>
    <row r="90" spans="1:32">
      <c r="A90" s="12" t="s">
        <v>685</v>
      </c>
      <c r="B90" s="24">
        <v>-1.218915</v>
      </c>
      <c r="F90" s="4">
        <v>80</v>
      </c>
      <c r="G90" s="14" t="s">
        <v>508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P90" s="4" t="s">
        <v>318</v>
      </c>
      <c r="Q90" s="14" t="s">
        <v>142</v>
      </c>
      <c r="W90" s="5" t="s">
        <v>6</v>
      </c>
      <c r="Y90" s="4" t="s">
        <v>318</v>
      </c>
      <c r="Z90" s="14" t="s">
        <v>142</v>
      </c>
      <c r="AF90" s="5" t="s">
        <v>6</v>
      </c>
    </row>
    <row r="91" spans="1:32">
      <c r="A91" s="12" t="s">
        <v>686</v>
      </c>
      <c r="B91" s="24">
        <v>-3.1961059999999999</v>
      </c>
      <c r="F91" s="4">
        <v>81</v>
      </c>
      <c r="G91" s="14" t="s">
        <v>509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P91" s="4" t="s">
        <v>319</v>
      </c>
      <c r="Q91" s="14" t="s">
        <v>143</v>
      </c>
      <c r="W91" s="5" t="s">
        <v>7</v>
      </c>
      <c r="Y91" s="4" t="s">
        <v>319</v>
      </c>
      <c r="Z91" s="14" t="s">
        <v>143</v>
      </c>
      <c r="AF91" s="5" t="s">
        <v>7</v>
      </c>
    </row>
    <row r="92" spans="1:32">
      <c r="A92" s="12" t="s">
        <v>687</v>
      </c>
      <c r="B92" s="24">
        <v>239.2243</v>
      </c>
      <c r="F92" s="4">
        <v>82</v>
      </c>
      <c r="G92" s="14" t="s">
        <v>510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4" t="s">
        <v>320</v>
      </c>
      <c r="Q92" s="14" t="s">
        <v>144</v>
      </c>
      <c r="W92" s="5" t="s">
        <v>8</v>
      </c>
      <c r="Y92" s="4" t="s">
        <v>320</v>
      </c>
      <c r="Z92" s="14" t="s">
        <v>144</v>
      </c>
      <c r="AF92" s="5" t="s">
        <v>8</v>
      </c>
    </row>
    <row r="93" spans="1:32">
      <c r="A93" s="12" t="s">
        <v>380</v>
      </c>
      <c r="B93" s="24">
        <v>965.43330000000003</v>
      </c>
      <c r="F93" s="4">
        <v>83</v>
      </c>
      <c r="G93" s="14" t="s">
        <v>511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P93" s="4" t="s">
        <v>321</v>
      </c>
      <c r="Q93" s="14" t="s">
        <v>145</v>
      </c>
      <c r="W93" s="5" t="s">
        <v>9</v>
      </c>
      <c r="Y93" s="4" t="s">
        <v>321</v>
      </c>
      <c r="Z93" s="14" t="s">
        <v>145</v>
      </c>
      <c r="AF93" s="5" t="s">
        <v>9</v>
      </c>
    </row>
    <row r="94" spans="1:32">
      <c r="A94" s="12" t="s">
        <v>381</v>
      </c>
      <c r="B94" s="24">
        <v>-459.9932</v>
      </c>
      <c r="F94" s="4">
        <v>84</v>
      </c>
      <c r="G94" s="14" t="s">
        <v>512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P94" s="4" t="s">
        <v>322</v>
      </c>
      <c r="Q94" s="14" t="s">
        <v>146</v>
      </c>
      <c r="W94" s="5" t="s">
        <v>10</v>
      </c>
      <c r="Y94" s="4" t="s">
        <v>322</v>
      </c>
      <c r="Z94" s="14" t="s">
        <v>146</v>
      </c>
      <c r="AF94" s="5" t="s">
        <v>10</v>
      </c>
    </row>
    <row r="95" spans="1:32">
      <c r="A95" s="12" t="s">
        <v>382</v>
      </c>
      <c r="B95" s="24">
        <v>-3.5091139999999998</v>
      </c>
      <c r="F95" s="4">
        <v>85</v>
      </c>
      <c r="G95" s="14" t="s">
        <v>513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P95" s="4" t="s">
        <v>323</v>
      </c>
      <c r="Q95" s="14" t="s">
        <v>147</v>
      </c>
      <c r="W95" s="5" t="s">
        <v>11</v>
      </c>
      <c r="Y95" s="4" t="s">
        <v>323</v>
      </c>
      <c r="Z95" s="14" t="s">
        <v>147</v>
      </c>
      <c r="AF95" s="5" t="s">
        <v>11</v>
      </c>
    </row>
    <row r="96" spans="1:32">
      <c r="A96" s="12" t="s">
        <v>383</v>
      </c>
      <c r="B96" s="24">
        <v>-1.218915</v>
      </c>
      <c r="F96" s="4">
        <v>86</v>
      </c>
      <c r="G96" s="14" t="s">
        <v>514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P96" s="4" t="s">
        <v>324</v>
      </c>
      <c r="Q96" s="14" t="s">
        <v>148</v>
      </c>
      <c r="W96" s="5" t="s">
        <v>12</v>
      </c>
      <c r="Y96" s="4" t="s">
        <v>324</v>
      </c>
      <c r="Z96" s="14" t="s">
        <v>148</v>
      </c>
      <c r="AF96" s="5" t="s">
        <v>12</v>
      </c>
    </row>
    <row r="97" spans="1:32">
      <c r="A97" s="12" t="s">
        <v>384</v>
      </c>
      <c r="B97" s="24">
        <v>-3.1961059999999999</v>
      </c>
      <c r="F97" s="4">
        <v>87</v>
      </c>
      <c r="G97" s="14" t="s">
        <v>515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P97" s="4" t="s">
        <v>325</v>
      </c>
      <c r="Q97" s="14" t="s">
        <v>149</v>
      </c>
      <c r="W97" s="5" t="s">
        <v>13</v>
      </c>
      <c r="Y97" s="4" t="s">
        <v>325</v>
      </c>
      <c r="Z97" s="14" t="s">
        <v>149</v>
      </c>
      <c r="AF97" s="5" t="s">
        <v>13</v>
      </c>
    </row>
    <row r="98" spans="1:32">
      <c r="A98" s="12" t="s">
        <v>385</v>
      </c>
      <c r="B98" s="24">
        <v>239.2243</v>
      </c>
      <c r="F98" s="4">
        <v>88</v>
      </c>
      <c r="G98" s="14" t="s">
        <v>516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P98" s="4" t="s">
        <v>326</v>
      </c>
      <c r="Q98" s="14" t="s">
        <v>150</v>
      </c>
      <c r="W98" s="5" t="s">
        <v>14</v>
      </c>
      <c r="Y98" s="4" t="s">
        <v>326</v>
      </c>
      <c r="Z98" s="14" t="s">
        <v>150</v>
      </c>
      <c r="AF98" s="5" t="s">
        <v>14</v>
      </c>
    </row>
    <row r="99" spans="1:32">
      <c r="A99" s="12" t="s">
        <v>386</v>
      </c>
      <c r="B99" s="24">
        <v>0.77215690000000003</v>
      </c>
      <c r="F99" s="4">
        <v>89</v>
      </c>
      <c r="G99" s="14" t="s">
        <v>517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4" t="s">
        <v>327</v>
      </c>
      <c r="Q99" s="14" t="s">
        <v>151</v>
      </c>
      <c r="W99" s="5" t="s">
        <v>15</v>
      </c>
      <c r="Y99" s="4" t="s">
        <v>327</v>
      </c>
      <c r="Z99" s="14" t="s">
        <v>151</v>
      </c>
      <c r="AF99" s="5" t="s">
        <v>15</v>
      </c>
    </row>
    <row r="100" spans="1:32">
      <c r="A100" s="12" t="s">
        <v>387</v>
      </c>
      <c r="B100" s="24">
        <v>-0.12316489999999999</v>
      </c>
      <c r="F100" s="4">
        <v>90</v>
      </c>
      <c r="G100" s="14" t="s">
        <v>518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P100" s="4" t="s">
        <v>328</v>
      </c>
      <c r="Q100" s="14" t="s">
        <v>152</v>
      </c>
      <c r="W100" s="5" t="s">
        <v>16</v>
      </c>
      <c r="Y100" s="4" t="s">
        <v>328</v>
      </c>
      <c r="Z100" s="14" t="s">
        <v>152</v>
      </c>
      <c r="AF100" s="5" t="s">
        <v>16</v>
      </c>
    </row>
    <row r="101" spans="1:32">
      <c r="A101" s="12" t="s">
        <v>388</v>
      </c>
      <c r="B101" s="24">
        <v>-5.4045940000000001E-2</v>
      </c>
      <c r="F101" s="4">
        <v>91</v>
      </c>
      <c r="G101" s="14" t="s">
        <v>223</v>
      </c>
      <c r="H101" s="5">
        <v>-1.9459209999999999E-10</v>
      </c>
      <c r="I101" s="5">
        <v>1.3213869999999999E-10</v>
      </c>
      <c r="J101" s="5">
        <v>8.2664219999999995E-11</v>
      </c>
      <c r="K101" s="5">
        <v>2.3925930000000001E-11</v>
      </c>
      <c r="L101" s="5">
        <v>2.4250650000000001E-11</v>
      </c>
      <c r="M101" s="5">
        <v>1.654682E-11</v>
      </c>
      <c r="P101" s="4" t="s">
        <v>329</v>
      </c>
      <c r="Q101" s="14" t="s">
        <v>153</v>
      </c>
      <c r="W101" s="5" t="s">
        <v>17</v>
      </c>
      <c r="Y101" s="4" t="s">
        <v>329</v>
      </c>
      <c r="Z101" s="14" t="s">
        <v>153</v>
      </c>
      <c r="AF101" s="5" t="s">
        <v>17</v>
      </c>
    </row>
    <row r="102" spans="1:32">
      <c r="A102" s="12" t="s">
        <v>389</v>
      </c>
      <c r="B102" s="24">
        <v>2.824352E-3</v>
      </c>
      <c r="F102" s="4">
        <v>92</v>
      </c>
      <c r="G102" s="14" t="s">
        <v>224</v>
      </c>
      <c r="H102" s="5">
        <v>2.3186819999999999E-11</v>
      </c>
      <c r="I102" s="5">
        <v>1.9015080000000001E-10</v>
      </c>
      <c r="J102" s="5">
        <v>-1.376377E-11</v>
      </c>
      <c r="K102" s="5">
        <v>4.3847550000000003E-12</v>
      </c>
      <c r="L102" s="5">
        <v>1.6423579999999999E-11</v>
      </c>
      <c r="M102" s="5">
        <v>-1.9141449999999998E-12</v>
      </c>
      <c r="P102" s="4" t="s">
        <v>330</v>
      </c>
      <c r="Q102" s="14" t="s">
        <v>154</v>
      </c>
      <c r="W102" s="5" t="s">
        <v>18</v>
      </c>
      <c r="Y102" s="4" t="s">
        <v>330</v>
      </c>
      <c r="Z102" s="14" t="s">
        <v>154</v>
      </c>
      <c r="AF102" s="5" t="s">
        <v>18</v>
      </c>
    </row>
    <row r="103" spans="1:32">
      <c r="A103" s="12" t="s">
        <v>390</v>
      </c>
      <c r="B103" s="24">
        <v>2.3411840000000001E-4</v>
      </c>
      <c r="F103" s="4">
        <v>93</v>
      </c>
      <c r="G103" s="14" t="s">
        <v>225</v>
      </c>
      <c r="H103" s="5">
        <v>2.5693830000000002E-9</v>
      </c>
      <c r="I103" s="5">
        <v>1.411866E-9</v>
      </c>
      <c r="J103" s="5">
        <v>1.737897E-9</v>
      </c>
      <c r="K103" s="5">
        <v>1.237554E-10</v>
      </c>
      <c r="L103" s="5">
        <v>-2.3470500000000001E-9</v>
      </c>
      <c r="M103" s="5">
        <v>-2.062789E-10</v>
      </c>
      <c r="P103" s="4" t="s">
        <v>331</v>
      </c>
      <c r="Q103" s="14" t="s">
        <v>155</v>
      </c>
      <c r="W103" s="5" t="s">
        <v>19</v>
      </c>
      <c r="Y103" s="4" t="s">
        <v>331</v>
      </c>
      <c r="Z103" s="14" t="s">
        <v>155</v>
      </c>
      <c r="AF103" s="5" t="s">
        <v>19</v>
      </c>
    </row>
    <row r="104" spans="1:32">
      <c r="A104" s="12" t="s">
        <v>391</v>
      </c>
      <c r="B104" s="24">
        <v>19.117329999999999</v>
      </c>
      <c r="F104" s="4">
        <v>94</v>
      </c>
      <c r="G104" s="14" t="s">
        <v>226</v>
      </c>
      <c r="H104" s="5">
        <v>-2.2410650000000001E-10</v>
      </c>
      <c r="I104" s="5">
        <v>-5.7672800000000002E-10</v>
      </c>
      <c r="J104" s="5">
        <v>-2.6659540000000001E-11</v>
      </c>
      <c r="K104" s="5">
        <v>-1.0982379999999999E-9</v>
      </c>
      <c r="L104" s="5">
        <v>1.199969E-9</v>
      </c>
      <c r="M104" s="5">
        <v>-1.4251900000000001E-10</v>
      </c>
      <c r="P104" s="4" t="s">
        <v>332</v>
      </c>
      <c r="Q104" s="14" t="s">
        <v>156</v>
      </c>
      <c r="W104" s="5" t="s">
        <v>20</v>
      </c>
      <c r="Y104" s="4" t="s">
        <v>332</v>
      </c>
      <c r="Z104" s="14" t="s">
        <v>156</v>
      </c>
      <c r="AF104" s="5" t="s">
        <v>20</v>
      </c>
    </row>
    <row r="105" spans="1:32">
      <c r="A105" s="12" t="s">
        <v>392</v>
      </c>
      <c r="B105" s="24">
        <v>964.66120000000001</v>
      </c>
      <c r="F105" s="4">
        <v>95</v>
      </c>
      <c r="G105" s="14" t="s">
        <v>227</v>
      </c>
      <c r="H105" s="5">
        <v>-4.132289E-11</v>
      </c>
      <c r="I105" s="5">
        <v>-1.5475900000000001E-10</v>
      </c>
      <c r="J105" s="5">
        <v>2.2193240000000002E-12</v>
      </c>
      <c r="K105" s="5">
        <v>-1.099727E-11</v>
      </c>
      <c r="L105" s="5">
        <v>4.1131750000000001E-10</v>
      </c>
      <c r="M105" s="5">
        <v>-2.122828E-11</v>
      </c>
      <c r="P105" s="4" t="s">
        <v>333</v>
      </c>
      <c r="Q105" s="14" t="s">
        <v>157</v>
      </c>
      <c r="W105" s="5" t="s">
        <v>21</v>
      </c>
      <c r="Y105" s="4" t="s">
        <v>333</v>
      </c>
      <c r="Z105" s="14" t="s">
        <v>157</v>
      </c>
      <c r="AF105" s="5" t="s">
        <v>21</v>
      </c>
    </row>
    <row r="106" spans="1:32">
      <c r="A106" s="12" t="s">
        <v>393</v>
      </c>
      <c r="B106" s="24">
        <v>-459.87009999999998</v>
      </c>
      <c r="F106" s="4">
        <v>96</v>
      </c>
      <c r="G106" s="14" t="s">
        <v>228</v>
      </c>
      <c r="H106" s="5">
        <v>1.7754580000000001E-8</v>
      </c>
      <c r="I106" s="5">
        <v>1.1053309999999999E-8</v>
      </c>
      <c r="J106" s="5">
        <v>-1.6111439999999999E-8</v>
      </c>
      <c r="K106" s="5">
        <v>4.1360299999999997E-8</v>
      </c>
      <c r="L106" s="5">
        <v>8.0072800000000001E-9</v>
      </c>
      <c r="M106" s="5">
        <v>1.844999E-9</v>
      </c>
      <c r="P106" s="4" t="s">
        <v>334</v>
      </c>
      <c r="Q106" s="14" t="s">
        <v>158</v>
      </c>
      <c r="W106" s="5" t="s">
        <v>22</v>
      </c>
      <c r="Y106" s="4" t="s">
        <v>334</v>
      </c>
      <c r="Z106" s="14" t="s">
        <v>158</v>
      </c>
      <c r="AF106" s="5" t="s">
        <v>22</v>
      </c>
    </row>
    <row r="107" spans="1:32">
      <c r="A107" s="12"/>
      <c r="B107" s="24"/>
      <c r="F107" s="4">
        <v>97</v>
      </c>
      <c r="G107" s="14" t="s">
        <v>229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4" t="s">
        <v>525</v>
      </c>
      <c r="Q107" s="14" t="s">
        <v>159</v>
      </c>
      <c r="W107" s="5" t="s">
        <v>23</v>
      </c>
      <c r="Y107" s="4" t="s">
        <v>525</v>
      </c>
      <c r="Z107" s="14" t="s">
        <v>159</v>
      </c>
      <c r="AF107" s="5" t="s">
        <v>23</v>
      </c>
    </row>
    <row r="108" spans="1:32">
      <c r="A108" s="12" t="s">
        <v>394</v>
      </c>
      <c r="B108" s="24">
        <v>-3.4550679999999998</v>
      </c>
      <c r="F108" s="4">
        <v>98</v>
      </c>
      <c r="G108" s="14" t="s">
        <v>230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P108" s="4" t="s">
        <v>526</v>
      </c>
      <c r="Q108" s="14" t="s">
        <v>160</v>
      </c>
      <c r="W108" s="5" t="s">
        <v>24</v>
      </c>
      <c r="Y108" s="4" t="s">
        <v>526</v>
      </c>
      <c r="Z108" s="14" t="s">
        <v>160</v>
      </c>
      <c r="AF108" s="5" t="s">
        <v>24</v>
      </c>
    </row>
    <row r="109" spans="1:32">
      <c r="A109" s="12" t="s">
        <v>395</v>
      </c>
      <c r="B109" s="24">
        <v>-1.22174</v>
      </c>
      <c r="F109" s="4">
        <v>99</v>
      </c>
      <c r="G109" s="14" t="s">
        <v>231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P109" s="4" t="s">
        <v>527</v>
      </c>
      <c r="Q109" s="14" t="s">
        <v>161</v>
      </c>
      <c r="W109" s="5" t="s">
        <v>25</v>
      </c>
      <c r="Y109" s="4" t="s">
        <v>527</v>
      </c>
      <c r="Z109" s="14" t="s">
        <v>161</v>
      </c>
      <c r="AF109" s="5" t="s">
        <v>25</v>
      </c>
    </row>
    <row r="110" spans="1:32">
      <c r="A110" s="12" t="s">
        <v>396</v>
      </c>
      <c r="B110" s="24">
        <v>-3.1963400000000002</v>
      </c>
      <c r="F110" s="4">
        <v>100</v>
      </c>
      <c r="G110" s="14" t="s">
        <v>232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P110" s="4" t="s">
        <v>528</v>
      </c>
      <c r="Q110" s="14" t="s">
        <v>441</v>
      </c>
      <c r="W110" s="5" t="s">
        <v>26</v>
      </c>
      <c r="Y110" s="4" t="s">
        <v>528</v>
      </c>
      <c r="Z110" s="14" t="s">
        <v>441</v>
      </c>
      <c r="AF110" s="5" t="s">
        <v>26</v>
      </c>
    </row>
    <row r="111" spans="1:32">
      <c r="A111" s="12" t="s">
        <v>397</v>
      </c>
      <c r="B111" s="24">
        <v>220.107</v>
      </c>
      <c r="F111" s="4">
        <v>101</v>
      </c>
      <c r="G111" s="14" t="s">
        <v>233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P111" s="4" t="s">
        <v>529</v>
      </c>
      <c r="Q111" s="14" t="s">
        <v>442</v>
      </c>
      <c r="W111" s="5" t="s">
        <v>27</v>
      </c>
      <c r="Y111" s="4" t="s">
        <v>529</v>
      </c>
      <c r="Z111" s="14" t="s">
        <v>442</v>
      </c>
      <c r="AF111" s="5" t="s">
        <v>27</v>
      </c>
    </row>
    <row r="112" spans="1:32">
      <c r="A112" s="12" t="s">
        <v>398</v>
      </c>
      <c r="B112" s="24">
        <v>15</v>
      </c>
      <c r="F112" s="4">
        <v>102</v>
      </c>
      <c r="G112" s="14" t="s">
        <v>234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P112" s="4" t="s">
        <v>530</v>
      </c>
      <c r="Q112" s="14" t="s">
        <v>443</v>
      </c>
      <c r="W112" s="5" t="s">
        <v>28</v>
      </c>
      <c r="Y112" s="4" t="s">
        <v>530</v>
      </c>
      <c r="Z112" s="14" t="s">
        <v>443</v>
      </c>
      <c r="AF112" s="5" t="s">
        <v>28</v>
      </c>
    </row>
    <row r="113" spans="1:31">
      <c r="A113" s="12" t="s">
        <v>399</v>
      </c>
      <c r="B113" s="22">
        <v>5.0000000000000001E-3</v>
      </c>
      <c r="P113" s="4"/>
      <c r="Q113" s="17"/>
      <c r="Y113" s="4"/>
      <c r="Z113" s="17"/>
    </row>
    <row r="114" spans="1:31">
      <c r="A114" s="12" t="s">
        <v>400</v>
      </c>
      <c r="B114" s="5">
        <v>102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>
        <v>4.6058750000000002</v>
      </c>
      <c r="Q115" s="4" t="s">
        <v>342</v>
      </c>
      <c r="Z115" s="4" t="s">
        <v>342</v>
      </c>
    </row>
    <row r="122" spans="1:31">
      <c r="Q122" s="4" t="s">
        <v>367</v>
      </c>
      <c r="Z122" s="4" t="s">
        <v>367</v>
      </c>
    </row>
    <row r="129" spans="17:26">
      <c r="Q129" s="4" t="s">
        <v>366</v>
      </c>
      <c r="Z129" s="4" t="s">
        <v>366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opLeftCell="I1" workbookViewId="0">
      <selection activeCell="K42" sqref="K42"/>
    </sheetView>
    <sheetView topLeftCell="I1" workbookViewId="1">
      <selection activeCell="AF23" sqref="AF23:AF28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18" width="12.42578125" style="5" bestFit="1" customWidth="1"/>
    <col min="19" max="22" width="10.85546875" style="5"/>
    <col min="23" max="23" width="16.28515625" style="5" bestFit="1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  <c r="Q1" s="5" t="s">
        <v>34</v>
      </c>
    </row>
    <row r="2" spans="1:31">
      <c r="A2" s="6" t="s">
        <v>369</v>
      </c>
      <c r="B2" s="3">
        <v>6.1121169999999998E-4</v>
      </c>
      <c r="C2" s="5">
        <v>7819.5</v>
      </c>
      <c r="D2" s="5">
        <v>0.11905</v>
      </c>
      <c r="H2" s="4" t="s">
        <v>349</v>
      </c>
      <c r="I2" s="5" t="s">
        <v>404</v>
      </c>
      <c r="Q2" s="5" t="s">
        <v>35</v>
      </c>
    </row>
    <row r="3" spans="1:31">
      <c r="A3" s="6" t="s">
        <v>370</v>
      </c>
      <c r="B3" s="3">
        <v>6.0921958999999996E-4</v>
      </c>
      <c r="C3" s="5">
        <v>7935.6</v>
      </c>
      <c r="D3" s="5">
        <v>0.10179000000000001</v>
      </c>
      <c r="H3" s="4" t="s">
        <v>350</v>
      </c>
      <c r="I3" s="5" t="s">
        <v>405</v>
      </c>
      <c r="Q3" s="5" t="s">
        <v>36</v>
      </c>
    </row>
    <row r="4" spans="1:31">
      <c r="A4" s="6" t="s">
        <v>371</v>
      </c>
      <c r="B4" s="3">
        <v>3.0465064700000002E-4</v>
      </c>
      <c r="C4" s="5">
        <v>15935.1</v>
      </c>
      <c r="D4" s="5">
        <v>3.074E-2</v>
      </c>
      <c r="H4" s="4" t="s">
        <v>351</v>
      </c>
      <c r="I4" s="5" t="s">
        <v>406</v>
      </c>
    </row>
    <row r="5" spans="1:31">
      <c r="A5" s="6" t="s">
        <v>372</v>
      </c>
      <c r="B5" s="3">
        <v>3.0533133999999999E-4</v>
      </c>
      <c r="C5" s="5">
        <v>15823.7</v>
      </c>
      <c r="D5" s="5">
        <v>-3.0699999999999998E-3</v>
      </c>
      <c r="H5" s="4" t="s">
        <v>352</v>
      </c>
      <c r="I5" s="5" t="s">
        <v>407</v>
      </c>
    </row>
    <row r="6" spans="1:31">
      <c r="A6" s="6" t="s">
        <v>373</v>
      </c>
      <c r="B6" s="3">
        <v>6.0960623999999997E-4</v>
      </c>
      <c r="C6" s="5">
        <v>5874.8</v>
      </c>
      <c r="D6" s="5">
        <v>6.7479999999999998E-2</v>
      </c>
      <c r="H6" s="4" t="s">
        <v>353</v>
      </c>
      <c r="I6" s="5" t="s">
        <v>408</v>
      </c>
    </row>
    <row r="7" spans="1:31">
      <c r="A7" s="6" t="s">
        <v>374</v>
      </c>
      <c r="B7" s="3">
        <v>3.0571450000000002E-4</v>
      </c>
      <c r="C7" s="5">
        <v>11661.3</v>
      </c>
      <c r="D7" s="5">
        <v>0.59038000000000002</v>
      </c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B10" s="5">
        <v>144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B11" s="5">
        <v>1302</v>
      </c>
      <c r="F11" s="4">
        <v>1</v>
      </c>
      <c r="G11" s="14" t="s">
        <v>343</v>
      </c>
      <c r="H11" s="5">
        <v>167.13030000000001</v>
      </c>
      <c r="I11" s="5">
        <v>510.31569999999999</v>
      </c>
      <c r="J11" s="5">
        <v>-1.664045</v>
      </c>
      <c r="K11" s="5">
        <v>-6.0086050000000002</v>
      </c>
      <c r="L11" s="5">
        <v>-6.9022160000000001</v>
      </c>
      <c r="M11" s="5">
        <v>7.5626509999999994E-2</v>
      </c>
      <c r="Q11" s="14" t="s">
        <v>336</v>
      </c>
      <c r="R11" s="15">
        <f t="array" ref="R11:R16">MMULT(TRANSPOSE(H11:M16),C62:C67)</f>
        <v>727.34480582614833</v>
      </c>
      <c r="Z11" s="14" t="s">
        <v>336</v>
      </c>
    </row>
    <row r="12" spans="1:31">
      <c r="A12" s="12" t="s">
        <v>423</v>
      </c>
      <c r="B12" s="5">
        <v>22</v>
      </c>
      <c r="F12" s="4">
        <v>2</v>
      </c>
      <c r="G12" s="14" t="s">
        <v>344</v>
      </c>
      <c r="H12" s="5">
        <v>154.39699999999999</v>
      </c>
      <c r="I12" s="5">
        <v>-457.58269999999999</v>
      </c>
      <c r="J12" s="5">
        <v>1.9314169999999999</v>
      </c>
      <c r="K12" s="5">
        <v>-5.221584</v>
      </c>
      <c r="L12" s="5">
        <v>-3.100908</v>
      </c>
      <c r="M12" s="5">
        <v>0.16144140000000001</v>
      </c>
      <c r="Q12" s="14" t="s">
        <v>337</v>
      </c>
      <c r="R12" s="16">
        <v>-5888.4921751400389</v>
      </c>
      <c r="Z12" s="14" t="s">
        <v>337</v>
      </c>
    </row>
    <row r="13" spans="1:31">
      <c r="A13" s="12" t="s">
        <v>424</v>
      </c>
      <c r="B13" s="5">
        <v>0</v>
      </c>
      <c r="F13" s="4">
        <v>3</v>
      </c>
      <c r="G13" s="14" t="s">
        <v>345</v>
      </c>
      <c r="H13" s="5">
        <v>4.1613579999999999</v>
      </c>
      <c r="I13" s="5">
        <v>14.59958</v>
      </c>
      <c r="J13" s="5">
        <v>87.815860000000001</v>
      </c>
      <c r="K13" s="5">
        <v>267.23</v>
      </c>
      <c r="L13" s="5">
        <v>-7.9644599999999999</v>
      </c>
      <c r="M13" s="5">
        <v>-0.15281429999999999</v>
      </c>
      <c r="Q13" s="14" t="s">
        <v>338</v>
      </c>
      <c r="R13" s="16">
        <v>-2.7707985465009122</v>
      </c>
      <c r="Z13" s="14" t="s">
        <v>338</v>
      </c>
    </row>
    <row r="14" spans="1:31">
      <c r="A14" s="12" t="s">
        <v>694</v>
      </c>
      <c r="B14" s="5">
        <v>-5896.78</v>
      </c>
      <c r="F14" s="4">
        <v>4</v>
      </c>
      <c r="G14" s="14" t="s">
        <v>346</v>
      </c>
      <c r="H14" s="5">
        <v>-3.4584459999999999</v>
      </c>
      <c r="I14" s="5">
        <v>7.3452010000000003</v>
      </c>
      <c r="J14" s="5">
        <v>82.797839999999994</v>
      </c>
      <c r="K14" s="5">
        <v>-247.71129999999999</v>
      </c>
      <c r="L14" s="5">
        <v>-1.257347</v>
      </c>
      <c r="M14" s="5">
        <v>0.1894401</v>
      </c>
      <c r="Q14" s="14" t="s">
        <v>341</v>
      </c>
      <c r="R14" s="16">
        <v>-5.5132957568274321</v>
      </c>
      <c r="Z14" s="14" t="s">
        <v>341</v>
      </c>
    </row>
    <row r="15" spans="1:31">
      <c r="A15" s="12" t="s">
        <v>695</v>
      </c>
      <c r="B15" s="5">
        <v>14473.37</v>
      </c>
      <c r="F15" s="4">
        <v>5</v>
      </c>
      <c r="G15" s="14" t="s">
        <v>347</v>
      </c>
      <c r="H15" s="5">
        <v>5.2198159999999998</v>
      </c>
      <c r="I15" s="5">
        <v>8.6358759999999997</v>
      </c>
      <c r="J15" s="5">
        <v>-2.498319</v>
      </c>
      <c r="K15" s="5">
        <v>-0.5494443</v>
      </c>
      <c r="L15" s="5">
        <v>317.411</v>
      </c>
      <c r="M15" s="5">
        <v>-1.5268120000000001</v>
      </c>
      <c r="Q15" s="14" t="s">
        <v>339</v>
      </c>
      <c r="R15" s="16">
        <v>-11.504679067446087</v>
      </c>
      <c r="Z15" s="14" t="s">
        <v>339</v>
      </c>
    </row>
    <row r="16" spans="1:31" ht="13.5" thickBot="1">
      <c r="A16" s="12" t="s">
        <v>696</v>
      </c>
      <c r="B16" s="5">
        <v>-438.64</v>
      </c>
      <c r="F16" s="4">
        <v>6</v>
      </c>
      <c r="G16" s="14" t="s">
        <v>348</v>
      </c>
      <c r="H16" s="5">
        <v>0.72407010000000005</v>
      </c>
      <c r="I16" s="5">
        <v>0.7680709</v>
      </c>
      <c r="J16" s="5">
        <v>0.87878109999999998</v>
      </c>
      <c r="K16" s="5">
        <v>1.5963879999999999</v>
      </c>
      <c r="L16" s="5">
        <v>3.778181</v>
      </c>
      <c r="M16" s="5">
        <v>37.485080000000004</v>
      </c>
      <c r="Q16" s="28" t="s">
        <v>340</v>
      </c>
      <c r="R16" s="18">
        <v>237.80939532312601</v>
      </c>
      <c r="S16" s="19"/>
      <c r="T16" s="19"/>
      <c r="U16" s="19"/>
      <c r="V16" s="19"/>
      <c r="X16" s="17"/>
      <c r="Z16" s="28" t="s">
        <v>340</v>
      </c>
      <c r="AA16" s="19"/>
      <c r="AB16" s="19"/>
      <c r="AC16" s="19"/>
      <c r="AD16" s="19"/>
      <c r="AE16" s="19"/>
    </row>
    <row r="17" spans="1:32">
      <c r="A17" s="12" t="s">
        <v>697</v>
      </c>
      <c r="B17" s="5">
        <v>-689.78</v>
      </c>
      <c r="F17" s="4">
        <v>7</v>
      </c>
      <c r="G17" s="14" t="s">
        <v>519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P17" s="4" t="s">
        <v>335</v>
      </c>
      <c r="Q17" s="14">
        <v>1</v>
      </c>
      <c r="Y17" s="4" t="s">
        <v>335</v>
      </c>
      <c r="Z17" s="14">
        <v>1</v>
      </c>
    </row>
    <row r="18" spans="1:32">
      <c r="A18" s="12" t="s">
        <v>698</v>
      </c>
      <c r="B18" s="5">
        <v>-73.206670000000003</v>
      </c>
      <c r="F18" s="4">
        <v>8</v>
      </c>
      <c r="G18" s="14" t="s">
        <v>520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P18" s="4" t="s">
        <v>59</v>
      </c>
      <c r="Q18" s="14">
        <v>2</v>
      </c>
      <c r="Y18" s="4" t="s">
        <v>59</v>
      </c>
      <c r="Z18" s="14">
        <v>2</v>
      </c>
    </row>
    <row r="19" spans="1:32">
      <c r="A19" s="12" t="s">
        <v>699</v>
      </c>
      <c r="B19" s="5">
        <v>22558.33</v>
      </c>
      <c r="F19" s="4">
        <v>9</v>
      </c>
      <c r="G19" s="14" t="s">
        <v>521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P19" s="4" t="s">
        <v>60</v>
      </c>
      <c r="Q19" s="14">
        <v>3</v>
      </c>
      <c r="Y19" s="4" t="s">
        <v>60</v>
      </c>
      <c r="Z19" s="14">
        <v>3</v>
      </c>
    </row>
    <row r="20" spans="1:32">
      <c r="A20" s="12" t="s">
        <v>431</v>
      </c>
      <c r="B20" s="5">
        <v>-1491.26</v>
      </c>
      <c r="F20" s="4">
        <v>10</v>
      </c>
      <c r="G20" s="14" t="s">
        <v>522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P20" s="4" t="s">
        <v>61</v>
      </c>
      <c r="Q20" s="14">
        <v>4</v>
      </c>
      <c r="Y20" s="4" t="s">
        <v>61</v>
      </c>
      <c r="Z20" s="14">
        <v>4</v>
      </c>
    </row>
    <row r="21" spans="1:32">
      <c r="A21" s="12" t="s">
        <v>432</v>
      </c>
      <c r="B21" s="5">
        <v>-556.22</v>
      </c>
      <c r="F21" s="4">
        <v>11</v>
      </c>
      <c r="G21" s="14" t="s">
        <v>523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P21" s="4" t="s">
        <v>62</v>
      </c>
      <c r="Q21" s="14">
        <v>5</v>
      </c>
      <c r="Y21" s="4" t="s">
        <v>62</v>
      </c>
      <c r="Z21" s="14">
        <v>5</v>
      </c>
    </row>
    <row r="22" spans="1:32">
      <c r="A22" s="12" t="s">
        <v>433</v>
      </c>
      <c r="B22" s="5">
        <v>14.744999999999999</v>
      </c>
      <c r="F22" s="4">
        <v>12</v>
      </c>
      <c r="G22" s="14" t="s">
        <v>524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P22" s="4" t="s">
        <v>63</v>
      </c>
      <c r="Q22" s="14">
        <v>6</v>
      </c>
      <c r="Y22" s="4" t="s">
        <v>63</v>
      </c>
      <c r="Z22" s="14">
        <v>6</v>
      </c>
    </row>
    <row r="23" spans="1:32">
      <c r="A23" s="12" t="s">
        <v>434</v>
      </c>
      <c r="B23" s="5">
        <v>-2.0499999999999998</v>
      </c>
      <c r="F23" s="4">
        <v>13</v>
      </c>
      <c r="G23" s="14" t="s">
        <v>355</v>
      </c>
      <c r="H23" s="5">
        <v>-1.082576E-3</v>
      </c>
      <c r="I23" s="5">
        <v>-3.3292420000000001E-3</v>
      </c>
      <c r="J23" s="5">
        <v>4.8130909999999998E-5</v>
      </c>
      <c r="K23" s="5">
        <v>1.0389150000000001E-3</v>
      </c>
      <c r="L23" s="5">
        <v>-7.9701749999999997E-4</v>
      </c>
      <c r="M23" s="5">
        <v>1.866138E-4</v>
      </c>
      <c r="P23" s="4" t="s">
        <v>64</v>
      </c>
      <c r="Q23" s="14" t="s">
        <v>445</v>
      </c>
      <c r="W23" s="5" t="s">
        <v>162</v>
      </c>
      <c r="Y23" s="4" t="s">
        <v>64</v>
      </c>
      <c r="Z23" s="14" t="s">
        <v>445</v>
      </c>
      <c r="AF23" s="5" t="s">
        <v>162</v>
      </c>
    </row>
    <row r="24" spans="1:32">
      <c r="A24" s="12" t="s">
        <v>435</v>
      </c>
      <c r="B24" s="5">
        <v>48.77</v>
      </c>
      <c r="F24" s="4">
        <v>14</v>
      </c>
      <c r="G24" s="14" t="s">
        <v>356</v>
      </c>
      <c r="H24" s="5">
        <v>-9.0760489999999999E-4</v>
      </c>
      <c r="I24" s="5">
        <v>-6.0307010000000003E-3</v>
      </c>
      <c r="J24" s="5">
        <v>-2.848746E-4</v>
      </c>
      <c r="K24" s="5">
        <v>6.3521349999999999E-4</v>
      </c>
      <c r="L24" s="5">
        <v>3.7278840000000001E-4</v>
      </c>
      <c r="M24" s="5">
        <v>-9.7941909999999999E-5</v>
      </c>
      <c r="P24" s="4" t="s">
        <v>65</v>
      </c>
      <c r="Q24" s="14" t="s">
        <v>446</v>
      </c>
      <c r="W24" s="5" t="s">
        <v>163</v>
      </c>
      <c r="Y24" s="4" t="s">
        <v>65</v>
      </c>
      <c r="Z24" s="14" t="s">
        <v>446</v>
      </c>
      <c r="AF24" s="5" t="s">
        <v>163</v>
      </c>
    </row>
    <row r="25" spans="1:32">
      <c r="A25" s="12" t="s">
        <v>436</v>
      </c>
      <c r="B25" s="5">
        <v>1948.5150000000001</v>
      </c>
      <c r="F25" s="4">
        <v>15</v>
      </c>
      <c r="G25" s="14" t="s">
        <v>357</v>
      </c>
      <c r="H25" s="5">
        <v>1.160255E-3</v>
      </c>
      <c r="I25" s="5">
        <v>-8.6128690000000004E-3</v>
      </c>
      <c r="J25" s="5">
        <v>-3.6455659999999998E-3</v>
      </c>
      <c r="K25" s="5">
        <v>-3.3670409999999999E-3</v>
      </c>
      <c r="L25" s="5">
        <v>2.195041E-3</v>
      </c>
      <c r="M25" s="5">
        <v>-1.7794649999999999E-4</v>
      </c>
      <c r="P25" s="4" t="s">
        <v>66</v>
      </c>
      <c r="Q25" s="14" t="s">
        <v>447</v>
      </c>
      <c r="W25" s="5" t="s">
        <v>164</v>
      </c>
      <c r="Y25" s="4" t="s">
        <v>66</v>
      </c>
      <c r="Z25" s="14" t="s">
        <v>447</v>
      </c>
      <c r="AF25" s="5" t="s">
        <v>164</v>
      </c>
    </row>
    <row r="26" spans="1:32">
      <c r="A26" s="12" t="s">
        <v>437</v>
      </c>
      <c r="B26" s="5">
        <v>6327.1130000000003</v>
      </c>
      <c r="F26" s="4">
        <v>16</v>
      </c>
      <c r="G26" s="14" t="s">
        <v>358</v>
      </c>
      <c r="H26" s="5">
        <v>2.3572150000000002E-3</v>
      </c>
      <c r="I26" s="5">
        <v>1.259119E-2</v>
      </c>
      <c r="J26" s="5">
        <v>8.6039890000000005E-4</v>
      </c>
      <c r="K26" s="5">
        <v>-1.5666709999999999E-4</v>
      </c>
      <c r="L26" s="5">
        <v>-5.7487160000000001E-3</v>
      </c>
      <c r="M26" s="5">
        <v>1.7334100000000001E-4</v>
      </c>
      <c r="P26" s="4" t="s">
        <v>67</v>
      </c>
      <c r="Q26" s="14" t="s">
        <v>448</v>
      </c>
      <c r="W26" s="5" t="s">
        <v>165</v>
      </c>
      <c r="Y26" s="4" t="s">
        <v>67</v>
      </c>
      <c r="Z26" s="14" t="s">
        <v>448</v>
      </c>
      <c r="AF26" s="5" t="s">
        <v>165</v>
      </c>
    </row>
    <row r="27" spans="1:32">
      <c r="A27" s="12" t="s">
        <v>438</v>
      </c>
      <c r="B27" s="5">
        <v>7379.3469999999998</v>
      </c>
      <c r="F27" s="4">
        <v>17</v>
      </c>
      <c r="G27" s="14" t="s">
        <v>359</v>
      </c>
      <c r="H27" s="5">
        <v>1.954707E-3</v>
      </c>
      <c r="I27" s="5">
        <v>4.584477E-3</v>
      </c>
      <c r="J27" s="5">
        <v>-9.3683950000000003E-4</v>
      </c>
      <c r="K27" s="5">
        <v>-1.247906E-3</v>
      </c>
      <c r="L27" s="5">
        <v>1.6510520000000001E-4</v>
      </c>
      <c r="M27" s="5">
        <v>1.9327839999999999E-4</v>
      </c>
      <c r="P27" s="4" t="s">
        <v>68</v>
      </c>
      <c r="Q27" s="14" t="s">
        <v>449</v>
      </c>
      <c r="W27" s="5" t="s">
        <v>166</v>
      </c>
      <c r="Y27" s="4" t="s">
        <v>68</v>
      </c>
      <c r="Z27" s="14" t="s">
        <v>449</v>
      </c>
      <c r="AF27" s="5" t="s">
        <v>166</v>
      </c>
    </row>
    <row r="28" spans="1:32">
      <c r="A28" s="12" t="s">
        <v>439</v>
      </c>
      <c r="B28" s="5">
        <v>15945.16</v>
      </c>
      <c r="F28" s="4">
        <v>18</v>
      </c>
      <c r="G28" s="14" t="s">
        <v>360</v>
      </c>
      <c r="H28" s="5">
        <v>-5.5786500000000001E-3</v>
      </c>
      <c r="I28" s="5">
        <v>6.1662799999999997E-3</v>
      </c>
      <c r="J28" s="5">
        <v>2.9753190000000001E-3</v>
      </c>
      <c r="K28" s="5">
        <v>-1.4259870000000001E-3</v>
      </c>
      <c r="L28" s="5">
        <v>-1.078049E-3</v>
      </c>
      <c r="M28" s="5">
        <v>1.858117E-4</v>
      </c>
      <c r="P28" s="4" t="s">
        <v>69</v>
      </c>
      <c r="Q28" s="14" t="s">
        <v>450</v>
      </c>
      <c r="W28" s="5" t="s">
        <v>167</v>
      </c>
      <c r="Y28" s="4" t="s">
        <v>69</v>
      </c>
      <c r="Z28" s="14" t="s">
        <v>450</v>
      </c>
      <c r="AF28" s="5" t="s">
        <v>167</v>
      </c>
    </row>
    <row r="29" spans="1:32">
      <c r="A29" s="12" t="s">
        <v>440</v>
      </c>
      <c r="B29" s="5">
        <v>15817.84</v>
      </c>
      <c r="F29" s="4">
        <v>19</v>
      </c>
      <c r="G29" s="14" t="s">
        <v>414</v>
      </c>
      <c r="H29" s="5">
        <v>-1.059961E-6</v>
      </c>
      <c r="I29" s="5">
        <v>-4.8729829999999999E-6</v>
      </c>
      <c r="J29" s="5">
        <v>4.7267750000000003E-8</v>
      </c>
      <c r="K29" s="5">
        <v>5.0999910000000001E-7</v>
      </c>
      <c r="L29" s="5">
        <v>-7.4422350000000004E-6</v>
      </c>
      <c r="M29" s="5">
        <v>3.779529E-7</v>
      </c>
      <c r="P29" s="4" t="s">
        <v>70</v>
      </c>
      <c r="Q29" s="14" t="s">
        <v>444</v>
      </c>
      <c r="W29" s="5" t="s">
        <v>168</v>
      </c>
      <c r="Y29" s="4" t="s">
        <v>70</v>
      </c>
      <c r="Z29" s="14" t="s">
        <v>444</v>
      </c>
      <c r="AF29" s="5" t="s">
        <v>168</v>
      </c>
    </row>
    <row r="30" spans="1:32">
      <c r="A30" s="12" t="s">
        <v>235</v>
      </c>
      <c r="B30" s="5">
        <v>5920.8670000000002</v>
      </c>
      <c r="F30" s="4">
        <v>20</v>
      </c>
      <c r="G30" s="14" t="s">
        <v>415</v>
      </c>
      <c r="H30" s="5">
        <v>-7.8698020000000001E-9</v>
      </c>
      <c r="I30" s="5">
        <v>3.5100740000000001E-7</v>
      </c>
      <c r="J30" s="5">
        <v>6.8958810000000001E-8</v>
      </c>
      <c r="K30" s="5">
        <v>5.4047690000000002E-8</v>
      </c>
      <c r="L30" s="5">
        <v>4.9480579999999998E-7</v>
      </c>
      <c r="M30" s="5">
        <v>-7.0246710000000001E-8</v>
      </c>
      <c r="P30" s="4" t="s">
        <v>71</v>
      </c>
      <c r="Q30" s="14" t="s">
        <v>82</v>
      </c>
      <c r="W30" s="5" t="s">
        <v>169</v>
      </c>
      <c r="Y30" s="4" t="s">
        <v>71</v>
      </c>
      <c r="Z30" s="14" t="s">
        <v>82</v>
      </c>
      <c r="AF30" s="5" t="s">
        <v>169</v>
      </c>
    </row>
    <row r="31" spans="1:32">
      <c r="A31" s="12" t="s">
        <v>236</v>
      </c>
      <c r="B31" s="5">
        <v>13603.28</v>
      </c>
      <c r="F31" s="4">
        <v>21</v>
      </c>
      <c r="G31" s="14" t="s">
        <v>416</v>
      </c>
      <c r="H31" s="5">
        <v>1.202779E-6</v>
      </c>
      <c r="I31" s="5">
        <v>1.814737E-5</v>
      </c>
      <c r="J31" s="5">
        <v>3.8279170000000001E-6</v>
      </c>
      <c r="K31" s="5">
        <v>8.9594639999999994E-8</v>
      </c>
      <c r="L31" s="5">
        <v>-1.046693E-5</v>
      </c>
      <c r="M31" s="5">
        <v>4.75974E-7</v>
      </c>
      <c r="P31" s="4" t="s">
        <v>72</v>
      </c>
      <c r="Q31" s="14" t="s">
        <v>83</v>
      </c>
      <c r="W31" s="5" t="s">
        <v>170</v>
      </c>
      <c r="Y31" s="4" t="s">
        <v>72</v>
      </c>
      <c r="Z31" s="14" t="s">
        <v>83</v>
      </c>
      <c r="AF31" s="5" t="s">
        <v>170</v>
      </c>
    </row>
    <row r="32" spans="1:32">
      <c r="A32" s="12" t="s">
        <v>237</v>
      </c>
      <c r="B32" s="5">
        <v>7819.5</v>
      </c>
      <c r="F32" s="4">
        <v>22</v>
      </c>
      <c r="G32" s="14" t="s">
        <v>417</v>
      </c>
      <c r="H32" s="5">
        <v>-4.43532E-7</v>
      </c>
      <c r="I32" s="5">
        <v>-1.782483E-6</v>
      </c>
      <c r="J32" s="5">
        <v>-4.762212E-8</v>
      </c>
      <c r="K32" s="5">
        <v>-3.5651590000000002E-8</v>
      </c>
      <c r="L32" s="5">
        <v>3.054517E-6</v>
      </c>
      <c r="M32" s="5">
        <v>-3.4166289999999999E-7</v>
      </c>
      <c r="P32" s="4" t="s">
        <v>73</v>
      </c>
      <c r="Q32" s="14" t="s">
        <v>84</v>
      </c>
      <c r="W32" s="5" t="s">
        <v>171</v>
      </c>
      <c r="Y32" s="4" t="s">
        <v>73</v>
      </c>
      <c r="Z32" s="14" t="s">
        <v>84</v>
      </c>
      <c r="AF32" s="5" t="s">
        <v>171</v>
      </c>
    </row>
    <row r="33" spans="1:32">
      <c r="A33" s="12" t="s">
        <v>238</v>
      </c>
      <c r="B33" s="5">
        <v>7935.6</v>
      </c>
      <c r="F33" s="4">
        <v>23</v>
      </c>
      <c r="G33" s="14" t="s">
        <v>418</v>
      </c>
      <c r="H33" s="5">
        <v>-1.763001E-7</v>
      </c>
      <c r="I33" s="5">
        <v>-3.9897890000000002E-7</v>
      </c>
      <c r="J33" s="5">
        <v>3.2512570000000002E-7</v>
      </c>
      <c r="K33" s="5">
        <v>-7.5559740000000006E-8</v>
      </c>
      <c r="L33" s="5">
        <v>1.529619E-7</v>
      </c>
      <c r="M33" s="5">
        <v>2.3373620000000001E-7</v>
      </c>
      <c r="P33" s="4" t="s">
        <v>74</v>
      </c>
      <c r="Q33" s="14" t="s">
        <v>85</v>
      </c>
      <c r="W33" s="5" t="s">
        <v>172</v>
      </c>
      <c r="Y33" s="4" t="s">
        <v>74</v>
      </c>
      <c r="Z33" s="14" t="s">
        <v>85</v>
      </c>
      <c r="AF33" s="5" t="s">
        <v>172</v>
      </c>
    </row>
    <row r="34" spans="1:32">
      <c r="A34" s="12" t="s">
        <v>239</v>
      </c>
      <c r="B34" s="5">
        <v>15935.1</v>
      </c>
      <c r="F34" s="4">
        <v>24</v>
      </c>
      <c r="G34" s="14" t="s">
        <v>419</v>
      </c>
      <c r="H34" s="5">
        <v>2.614367E-5</v>
      </c>
      <c r="I34" s="5">
        <v>-6.4303549999999997E-6</v>
      </c>
      <c r="J34" s="5">
        <v>-1.1593709999999999E-5</v>
      </c>
      <c r="K34" s="5">
        <v>3.4708650000000002E-6</v>
      </c>
      <c r="L34" s="5">
        <v>-1.6353749999999999E-5</v>
      </c>
      <c r="M34" s="5">
        <v>2.848856E-6</v>
      </c>
      <c r="P34" s="4" t="s">
        <v>75</v>
      </c>
      <c r="Q34" s="14" t="s">
        <v>86</v>
      </c>
      <c r="W34" s="5" t="s">
        <v>173</v>
      </c>
      <c r="Y34" s="4" t="s">
        <v>75</v>
      </c>
      <c r="Z34" s="14" t="s">
        <v>86</v>
      </c>
      <c r="AF34" s="5" t="s">
        <v>173</v>
      </c>
    </row>
    <row r="35" spans="1:32">
      <c r="A35" s="12" t="s">
        <v>240</v>
      </c>
      <c r="B35" s="5">
        <v>15823.7</v>
      </c>
      <c r="F35" s="4">
        <v>25</v>
      </c>
      <c r="G35" s="14" t="s">
        <v>420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P35" s="4" t="s">
        <v>76</v>
      </c>
      <c r="Q35" s="14" t="s">
        <v>87</v>
      </c>
      <c r="W35" s="5" t="s">
        <v>174</v>
      </c>
      <c r="Y35" s="4" t="s">
        <v>76</v>
      </c>
      <c r="Z35" s="14" t="s">
        <v>87</v>
      </c>
      <c r="AF35" s="5" t="s">
        <v>174</v>
      </c>
    </row>
    <row r="36" spans="1:32">
      <c r="A36" s="12" t="s">
        <v>241</v>
      </c>
      <c r="B36" s="5">
        <v>5874.8</v>
      </c>
      <c r="F36" s="4">
        <v>26</v>
      </c>
      <c r="G36" s="14" t="s">
        <v>454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P36" s="4" t="s">
        <v>77</v>
      </c>
      <c r="Q36" s="14" t="s">
        <v>88</v>
      </c>
      <c r="W36" s="5" t="s">
        <v>175</v>
      </c>
      <c r="Y36" s="4" t="s">
        <v>77</v>
      </c>
      <c r="Z36" s="14" t="s">
        <v>88</v>
      </c>
      <c r="AF36" s="5" t="s">
        <v>175</v>
      </c>
    </row>
    <row r="37" spans="1:32" ht="13.5" thickBot="1">
      <c r="A37" s="20" t="s">
        <v>242</v>
      </c>
      <c r="B37" s="19">
        <v>11661.3</v>
      </c>
      <c r="C37" s="19"/>
      <c r="D37" s="21"/>
      <c r="F37" s="4">
        <v>27</v>
      </c>
      <c r="G37" s="14" t="s">
        <v>455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P37" s="4" t="s">
        <v>78</v>
      </c>
      <c r="Q37" s="14" t="s">
        <v>89</v>
      </c>
      <c r="W37" s="5" t="s">
        <v>176</v>
      </c>
      <c r="Y37" s="4" t="s">
        <v>78</v>
      </c>
      <c r="Z37" s="14" t="s">
        <v>89</v>
      </c>
      <c r="AF37" s="5" t="s">
        <v>176</v>
      </c>
    </row>
    <row r="38" spans="1:32">
      <c r="A38" s="12" t="s">
        <v>243</v>
      </c>
      <c r="B38" s="22">
        <v>1.0001439999999999</v>
      </c>
      <c r="C38" s="22">
        <f t="shared" ref="C38:C43" si="0">B32/(B26-B20)</f>
        <v>1.0001441476378781</v>
      </c>
      <c r="D38" s="23">
        <f t="shared" ref="D38:D73" si="1">C38-B38</f>
        <v>1.4763787814509044E-7</v>
      </c>
      <c r="F38" s="4">
        <v>28</v>
      </c>
      <c r="G38" s="14" t="s">
        <v>456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P38" s="4" t="s">
        <v>79</v>
      </c>
      <c r="Q38" s="14" t="s">
        <v>90</v>
      </c>
      <c r="W38" s="5" t="s">
        <v>177</v>
      </c>
      <c r="Y38" s="4" t="s">
        <v>79</v>
      </c>
      <c r="Z38" s="14" t="s">
        <v>90</v>
      </c>
      <c r="AF38" s="5" t="s">
        <v>177</v>
      </c>
    </row>
    <row r="39" spans="1:32">
      <c r="A39" s="12" t="s">
        <v>244</v>
      </c>
      <c r="B39" s="22">
        <v>1.0000039999999999</v>
      </c>
      <c r="C39" s="22">
        <f t="shared" si="0"/>
        <v>1.0000041584930226</v>
      </c>
      <c r="D39" s="23">
        <f t="shared" si="1"/>
        <v>1.5849302270609655E-7</v>
      </c>
      <c r="F39" s="4">
        <v>29</v>
      </c>
      <c r="G39" s="14" t="s">
        <v>457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P39" s="4" t="s">
        <v>80</v>
      </c>
      <c r="Q39" s="14" t="s">
        <v>91</v>
      </c>
      <c r="W39" s="5" t="s">
        <v>178</v>
      </c>
      <c r="Y39" s="4" t="s">
        <v>80</v>
      </c>
      <c r="Z39" s="14" t="s">
        <v>91</v>
      </c>
      <c r="AF39" s="5" t="s">
        <v>178</v>
      </c>
    </row>
    <row r="40" spans="1:32">
      <c r="A40" s="12" t="s">
        <v>245</v>
      </c>
      <c r="B40" s="22">
        <v>1.000294</v>
      </c>
      <c r="C40" s="22">
        <f t="shared" si="0"/>
        <v>1.0002940915224117</v>
      </c>
      <c r="D40" s="23">
        <f t="shared" si="1"/>
        <v>9.1522411649336277E-8</v>
      </c>
      <c r="F40" s="4">
        <v>30</v>
      </c>
      <c r="G40" s="14" t="s">
        <v>458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P40" s="4" t="s">
        <v>81</v>
      </c>
      <c r="Q40" s="14" t="s">
        <v>92</v>
      </c>
      <c r="W40" s="5" t="s">
        <v>179</v>
      </c>
      <c r="Y40" s="4" t="s">
        <v>81</v>
      </c>
      <c r="Z40" s="14" t="s">
        <v>92</v>
      </c>
      <c r="AF40" s="5" t="s">
        <v>179</v>
      </c>
    </row>
    <row r="41" spans="1:32">
      <c r="A41" s="12" t="s">
        <v>246</v>
      </c>
      <c r="B41" s="22">
        <v>1.0002409999999999</v>
      </c>
      <c r="C41" s="22">
        <f t="shared" si="0"/>
        <v>1.0002408360614392</v>
      </c>
      <c r="D41" s="23">
        <f t="shared" si="1"/>
        <v>-1.639385607266064E-7</v>
      </c>
      <c r="F41" s="4">
        <v>31</v>
      </c>
      <c r="G41" s="14" t="s">
        <v>459</v>
      </c>
      <c r="H41" s="5">
        <v>-2.3727109999999998E-6</v>
      </c>
      <c r="I41" s="5">
        <v>-4.8216980000000003E-6</v>
      </c>
      <c r="J41" s="5">
        <v>3.835116E-7</v>
      </c>
      <c r="K41" s="5">
        <v>-7.3567309999999999E-8</v>
      </c>
      <c r="L41" s="5">
        <v>8.3208520000000004E-7</v>
      </c>
      <c r="M41" s="5">
        <v>-1.524367E-7</v>
      </c>
      <c r="P41" s="4" t="s">
        <v>37</v>
      </c>
      <c r="Q41" s="14" t="s">
        <v>93</v>
      </c>
      <c r="W41" s="5" t="s">
        <v>180</v>
      </c>
      <c r="Y41" s="4" t="s">
        <v>37</v>
      </c>
      <c r="Z41" s="14" t="s">
        <v>93</v>
      </c>
      <c r="AF41" s="5" t="s">
        <v>180</v>
      </c>
    </row>
    <row r="42" spans="1:32">
      <c r="A42" s="12" t="s">
        <v>247</v>
      </c>
      <c r="B42" s="22">
        <v>1.0004599999999999</v>
      </c>
      <c r="C42" s="22">
        <f t="shared" si="0"/>
        <v>1.0004603125595508</v>
      </c>
      <c r="D42" s="23">
        <f t="shared" si="1"/>
        <v>3.1255955090792042E-7</v>
      </c>
      <c r="F42" s="4">
        <v>32</v>
      </c>
      <c r="G42" s="14" t="s">
        <v>460</v>
      </c>
      <c r="H42" s="5">
        <v>-1.7039440000000001E-6</v>
      </c>
      <c r="I42" s="5">
        <v>-2.157305E-6</v>
      </c>
      <c r="J42" s="5">
        <v>-5.0685539999999996E-7</v>
      </c>
      <c r="K42" s="5">
        <v>-1.67146E-6</v>
      </c>
      <c r="L42" s="5">
        <v>8.597183E-7</v>
      </c>
      <c r="M42" s="5">
        <v>4.3599560000000002E-6</v>
      </c>
      <c r="P42" s="4" t="s">
        <v>38</v>
      </c>
      <c r="Q42" s="14" t="s">
        <v>94</v>
      </c>
      <c r="W42" s="5" t="s">
        <v>181</v>
      </c>
      <c r="Y42" s="4" t="s">
        <v>38</v>
      </c>
      <c r="Z42" s="14" t="s">
        <v>94</v>
      </c>
      <c r="AF42" s="5" t="s">
        <v>181</v>
      </c>
    </row>
    <row r="43" spans="1:32">
      <c r="A43" s="12" t="s">
        <v>248</v>
      </c>
      <c r="B43" s="22">
        <v>1.000561</v>
      </c>
      <c r="C43" s="22">
        <f t="shared" si="0"/>
        <v>1.0005607148664086</v>
      </c>
      <c r="D43" s="23">
        <f t="shared" si="1"/>
        <v>-2.8513359140447392E-7</v>
      </c>
      <c r="F43" s="4">
        <v>33</v>
      </c>
      <c r="G43" s="14" t="s">
        <v>461</v>
      </c>
      <c r="H43" s="5">
        <v>-9.2862360000000005E-7</v>
      </c>
      <c r="I43" s="5">
        <v>-2.1017889999999998E-6</v>
      </c>
      <c r="J43" s="5">
        <v>-2.0087150000000001E-7</v>
      </c>
      <c r="K43" s="5">
        <v>-4.3912589999999999E-7</v>
      </c>
      <c r="L43" s="5">
        <v>-3.8807760000000004E-6</v>
      </c>
      <c r="M43" s="5">
        <v>2.2989870000000001E-7</v>
      </c>
      <c r="P43" s="4" t="s">
        <v>39</v>
      </c>
      <c r="Q43" s="14" t="s">
        <v>95</v>
      </c>
      <c r="W43" s="5" t="s">
        <v>182</v>
      </c>
      <c r="Y43" s="4" t="s">
        <v>39</v>
      </c>
      <c r="Z43" s="14" t="s">
        <v>95</v>
      </c>
      <c r="AF43" s="5" t="s">
        <v>182</v>
      </c>
    </row>
    <row r="44" spans="1:32">
      <c r="A44" s="12" t="s">
        <v>249</v>
      </c>
      <c r="B44" s="22">
        <v>-3.6046999999999998</v>
      </c>
      <c r="C44" s="22">
        <f t="shared" ref="C44:C49" si="2">B14*C38*B2</f>
        <v>-3.604700462493303</v>
      </c>
      <c r="D44" s="23">
        <f t="shared" si="1"/>
        <v>-4.62493303210465E-7</v>
      </c>
      <c r="F44" s="4">
        <v>34</v>
      </c>
      <c r="G44" s="14" t="s">
        <v>462</v>
      </c>
      <c r="H44" s="5">
        <v>-5.0289529999999998E-7</v>
      </c>
      <c r="I44" s="5">
        <v>1.807453E-6</v>
      </c>
      <c r="J44" s="5">
        <v>6.9231270000000004E-7</v>
      </c>
      <c r="K44" s="5">
        <v>-1.401635E-6</v>
      </c>
      <c r="L44" s="5">
        <v>-2.0590909999999999E-6</v>
      </c>
      <c r="M44" s="5">
        <v>-1.9918909999999999E-8</v>
      </c>
      <c r="P44" s="4" t="s">
        <v>40</v>
      </c>
      <c r="Q44" s="14" t="s">
        <v>96</v>
      </c>
      <c r="W44" s="5" t="s">
        <v>183</v>
      </c>
      <c r="Y44" s="4" t="s">
        <v>40</v>
      </c>
      <c r="Z44" s="14" t="s">
        <v>96</v>
      </c>
      <c r="AF44" s="5" t="s">
        <v>183</v>
      </c>
    </row>
    <row r="45" spans="1:32">
      <c r="A45" s="12" t="s">
        <v>250</v>
      </c>
      <c r="B45" s="22">
        <v>8.8175000000000008</v>
      </c>
      <c r="C45" s="22">
        <f t="shared" si="2"/>
        <v>8.817497204666422</v>
      </c>
      <c r="D45" s="23">
        <f t="shared" si="1"/>
        <v>-2.7953335788311051E-6</v>
      </c>
      <c r="F45" s="4">
        <v>35</v>
      </c>
      <c r="G45" s="14" t="s">
        <v>463</v>
      </c>
      <c r="H45" s="5">
        <v>2.4170730000000001E-5</v>
      </c>
      <c r="I45" s="5">
        <v>4.5615100000000003E-5</v>
      </c>
      <c r="J45" s="5">
        <v>-2.9471280000000001E-6</v>
      </c>
      <c r="K45" s="5">
        <v>4.2537569999999997E-6</v>
      </c>
      <c r="L45" s="5">
        <v>4.1464190000000001E-5</v>
      </c>
      <c r="M45" s="5">
        <v>-2.3870469999999999E-7</v>
      </c>
      <c r="P45" s="4" t="s">
        <v>41</v>
      </c>
      <c r="Q45" s="14" t="s">
        <v>97</v>
      </c>
      <c r="W45" s="5" t="s">
        <v>184</v>
      </c>
      <c r="Y45" s="4" t="s">
        <v>41</v>
      </c>
      <c r="Z45" s="14" t="s">
        <v>97</v>
      </c>
      <c r="AF45" s="5" t="s">
        <v>184</v>
      </c>
    </row>
    <row r="46" spans="1:32">
      <c r="A46" s="12" t="s">
        <v>251</v>
      </c>
      <c r="B46" s="22">
        <v>-0.13367129999999999</v>
      </c>
      <c r="C46" s="22">
        <f t="shared" si="2"/>
        <v>-0.13367125982658046</v>
      </c>
      <c r="D46" s="23">
        <f t="shared" si="1"/>
        <v>4.0173419535438626E-8</v>
      </c>
      <c r="F46" s="4">
        <v>36</v>
      </c>
      <c r="G46" s="14" t="s">
        <v>464</v>
      </c>
      <c r="H46" s="5">
        <v>-5.4196979999999999E-7</v>
      </c>
      <c r="I46" s="5">
        <v>1.133584E-6</v>
      </c>
      <c r="J46" s="5">
        <v>2.2191910000000001E-7</v>
      </c>
      <c r="K46" s="5">
        <v>-1.517353E-7</v>
      </c>
      <c r="L46" s="5">
        <v>-2.5328780000000002E-6</v>
      </c>
      <c r="M46" s="5">
        <v>1.4805300000000001E-7</v>
      </c>
      <c r="P46" s="4" t="s">
        <v>42</v>
      </c>
      <c r="Q46" s="14" t="s">
        <v>98</v>
      </c>
      <c r="W46" s="5" t="s">
        <v>185</v>
      </c>
      <c r="Y46" s="4" t="s">
        <v>42</v>
      </c>
      <c r="Z46" s="14" t="s">
        <v>98</v>
      </c>
      <c r="AF46" s="5" t="s">
        <v>185</v>
      </c>
    </row>
    <row r="47" spans="1:32">
      <c r="A47" s="12" t="s">
        <v>252</v>
      </c>
      <c r="B47" s="22">
        <v>-0.21066219999999999</v>
      </c>
      <c r="C47" s="22">
        <f t="shared" si="2"/>
        <v>-0.21066217453772265</v>
      </c>
      <c r="D47" s="23">
        <f t="shared" si="1"/>
        <v>2.5462277342125361E-8</v>
      </c>
      <c r="F47" s="4">
        <v>37</v>
      </c>
      <c r="G47" s="14" t="s">
        <v>465</v>
      </c>
      <c r="H47" s="5">
        <v>-2.9922310000000002E-7</v>
      </c>
      <c r="I47" s="5">
        <v>-8.6335020000000005E-7</v>
      </c>
      <c r="J47" s="5">
        <v>1.263817E-7</v>
      </c>
      <c r="K47" s="5">
        <v>-8.6360770000000001E-8</v>
      </c>
      <c r="L47" s="5">
        <v>-3.4714150000000001E-6</v>
      </c>
      <c r="M47" s="5">
        <v>7.6101030000000004E-8</v>
      </c>
      <c r="P47" s="4" t="s">
        <v>43</v>
      </c>
      <c r="Q47" s="14" t="s">
        <v>99</v>
      </c>
      <c r="W47" s="5" t="s">
        <v>186</v>
      </c>
      <c r="Y47" s="4" t="s">
        <v>43</v>
      </c>
      <c r="Z47" s="14" t="s">
        <v>99</v>
      </c>
      <c r="AF47" s="5" t="s">
        <v>186</v>
      </c>
    </row>
    <row r="48" spans="1:32">
      <c r="A48" s="12" t="s">
        <v>253</v>
      </c>
      <c r="B48" s="22">
        <v>-4.464779E-2</v>
      </c>
      <c r="C48" s="22">
        <f t="shared" si="2"/>
        <v>-4.4647785321998923E-2</v>
      </c>
      <c r="D48" s="23">
        <f t="shared" si="1"/>
        <v>4.6780010767855096E-9</v>
      </c>
      <c r="F48" s="4">
        <v>38</v>
      </c>
      <c r="G48" s="14" t="s">
        <v>466</v>
      </c>
      <c r="H48" s="5">
        <v>2.5866209999999999E-8</v>
      </c>
      <c r="I48" s="5">
        <v>-3.233891E-7</v>
      </c>
      <c r="J48" s="5">
        <v>-4.2150620000000003E-8</v>
      </c>
      <c r="K48" s="5">
        <v>6.8280849999999997E-7</v>
      </c>
      <c r="L48" s="5">
        <v>1.4885680000000001E-7</v>
      </c>
      <c r="M48" s="5">
        <v>1.80576E-8</v>
      </c>
      <c r="P48" s="4" t="s">
        <v>44</v>
      </c>
      <c r="Q48" s="14" t="s">
        <v>100</v>
      </c>
      <c r="W48" s="5" t="s">
        <v>187</v>
      </c>
      <c r="Y48" s="4" t="s">
        <v>44</v>
      </c>
      <c r="Z48" s="14" t="s">
        <v>100</v>
      </c>
      <c r="AF48" s="5" t="s">
        <v>187</v>
      </c>
    </row>
    <row r="49" spans="1:32">
      <c r="A49" s="12" t="s">
        <v>254</v>
      </c>
      <c r="B49" s="22">
        <v>6.900277</v>
      </c>
      <c r="C49" s="22">
        <f t="shared" si="2"/>
        <v>6.9002754955988328</v>
      </c>
      <c r="D49" s="23">
        <f t="shared" si="1"/>
        <v>-1.5044011671960789E-6</v>
      </c>
      <c r="F49" s="4">
        <v>39</v>
      </c>
      <c r="G49" s="14" t="s">
        <v>467</v>
      </c>
      <c r="H49" s="5">
        <v>1.045878E-6</v>
      </c>
      <c r="I49" s="5">
        <v>7.7040409999999999E-6</v>
      </c>
      <c r="J49" s="5">
        <v>-4.9303080000000001E-7</v>
      </c>
      <c r="K49" s="5">
        <v>-1.01622E-6</v>
      </c>
      <c r="L49" s="5">
        <v>-1.1640059999999999E-5</v>
      </c>
      <c r="M49" s="5">
        <v>8.1952010000000001E-8</v>
      </c>
      <c r="P49" s="4" t="s">
        <v>45</v>
      </c>
      <c r="Q49" s="14" t="s">
        <v>101</v>
      </c>
      <c r="W49" s="5" t="s">
        <v>188</v>
      </c>
      <c r="Y49" s="4" t="s">
        <v>45</v>
      </c>
      <c r="Z49" s="14" t="s">
        <v>101</v>
      </c>
      <c r="AF49" s="5" t="s">
        <v>188</v>
      </c>
    </row>
    <row r="50" spans="1:32">
      <c r="A50" s="12" t="s">
        <v>255</v>
      </c>
      <c r="B50" s="22">
        <v>-0.9116069</v>
      </c>
      <c r="C50" s="22">
        <f t="shared" ref="C50:C55" si="3">B2*C38*B20</f>
        <v>-0.91160694679092036</v>
      </c>
      <c r="D50" s="23">
        <f t="shared" si="1"/>
        <v>-4.6790920360528787E-8</v>
      </c>
      <c r="F50" s="4">
        <v>40</v>
      </c>
      <c r="G50" s="14" t="s">
        <v>468</v>
      </c>
      <c r="H50" s="5">
        <v>4.7091219999999997E-6</v>
      </c>
      <c r="I50" s="5">
        <v>6.9792720000000003E-6</v>
      </c>
      <c r="J50" s="5">
        <v>-2.9214000000000002E-7</v>
      </c>
      <c r="K50" s="5">
        <v>3.3160699999999999E-6</v>
      </c>
      <c r="L50" s="5">
        <v>-2.3108069999999999E-6</v>
      </c>
      <c r="M50" s="5">
        <v>-5.369615E-7</v>
      </c>
      <c r="P50" s="4" t="s">
        <v>46</v>
      </c>
      <c r="Q50" s="14" t="s">
        <v>102</v>
      </c>
      <c r="W50" s="5" t="s">
        <v>189</v>
      </c>
      <c r="Y50" s="4" t="s">
        <v>46</v>
      </c>
      <c r="Z50" s="14" t="s">
        <v>102</v>
      </c>
      <c r="AF50" s="5" t="s">
        <v>189</v>
      </c>
    </row>
    <row r="51" spans="1:32">
      <c r="A51" s="12" t="s">
        <v>256</v>
      </c>
      <c r="B51" s="22">
        <v>-0.33886149999999998</v>
      </c>
      <c r="C51" s="22">
        <f t="shared" si="3"/>
        <v>-0.33886152949724613</v>
      </c>
      <c r="D51" s="23">
        <f t="shared" si="1"/>
        <v>-2.9497246145648859E-8</v>
      </c>
      <c r="F51" s="4">
        <v>41</v>
      </c>
      <c r="G51" s="14" t="s">
        <v>469</v>
      </c>
      <c r="H51" s="5">
        <v>-2.4848389999999999E-6</v>
      </c>
      <c r="I51" s="5">
        <v>4.4899619999999996E-6</v>
      </c>
      <c r="J51" s="5">
        <v>3.7081379999999999E-6</v>
      </c>
      <c r="K51" s="5">
        <v>-2.1261249999999999E-5</v>
      </c>
      <c r="L51" s="5">
        <v>-4.2439969999999999E-7</v>
      </c>
      <c r="M51" s="5">
        <v>-1.2522049999999999E-7</v>
      </c>
      <c r="P51" s="4" t="s">
        <v>47</v>
      </c>
      <c r="Q51" s="14" t="s">
        <v>103</v>
      </c>
      <c r="W51" s="5" t="s">
        <v>190</v>
      </c>
      <c r="Y51" s="4" t="s">
        <v>47</v>
      </c>
      <c r="Z51" s="14" t="s">
        <v>103</v>
      </c>
      <c r="AF51" s="5" t="s">
        <v>190</v>
      </c>
    </row>
    <row r="52" spans="1:32">
      <c r="A52" s="12" t="s">
        <v>257</v>
      </c>
      <c r="B52" s="22">
        <v>4.4933949999999999E-3</v>
      </c>
      <c r="C52" s="22">
        <f t="shared" si="3"/>
        <v>4.4933948708346912E-3</v>
      </c>
      <c r="D52" s="23">
        <f t="shared" si="1"/>
        <v>-1.2916530865714204E-10</v>
      </c>
      <c r="F52" s="4">
        <v>42</v>
      </c>
      <c r="G52" s="14" t="s">
        <v>470</v>
      </c>
      <c r="H52" s="5">
        <v>7.6084209999999998E-6</v>
      </c>
      <c r="I52" s="5">
        <v>-1.637023E-5</v>
      </c>
      <c r="J52" s="5">
        <v>2.4723400000000001E-5</v>
      </c>
      <c r="K52" s="5">
        <v>-2.559091E-5</v>
      </c>
      <c r="L52" s="5">
        <v>4.3102639999999999E-6</v>
      </c>
      <c r="M52" s="5">
        <v>1.398431E-6</v>
      </c>
      <c r="P52" s="4" t="s">
        <v>48</v>
      </c>
      <c r="Q52" s="14" t="s">
        <v>104</v>
      </c>
      <c r="W52" s="5" t="s">
        <v>191</v>
      </c>
      <c r="Y52" s="4" t="s">
        <v>48</v>
      </c>
      <c r="Z52" s="14" t="s">
        <v>104</v>
      </c>
      <c r="AF52" s="5" t="s">
        <v>191</v>
      </c>
    </row>
    <row r="53" spans="1:32">
      <c r="A53" s="12" t="s">
        <v>258</v>
      </c>
      <c r="B53" s="22">
        <v>-6.2608E-4</v>
      </c>
      <c r="C53" s="22">
        <f t="shared" si="3"/>
        <v>-6.2607999333458698E-4</v>
      </c>
      <c r="D53" s="23">
        <f t="shared" si="1"/>
        <v>6.6654130131960088E-12</v>
      </c>
      <c r="F53" s="4">
        <v>43</v>
      </c>
      <c r="G53" s="14" t="s">
        <v>471</v>
      </c>
      <c r="H53" s="5">
        <v>9.6704140000000006E-7</v>
      </c>
      <c r="I53" s="5">
        <v>1.963394E-6</v>
      </c>
      <c r="J53" s="5">
        <v>-1.746494E-6</v>
      </c>
      <c r="K53" s="5">
        <v>2.190937E-6</v>
      </c>
      <c r="L53" s="5">
        <v>3.7338399999999998E-7</v>
      </c>
      <c r="M53" s="5">
        <v>-4.6463769999999998E-8</v>
      </c>
      <c r="P53" s="4" t="s">
        <v>49</v>
      </c>
      <c r="Q53" s="14" t="s">
        <v>105</v>
      </c>
      <c r="W53" s="5" t="s">
        <v>192</v>
      </c>
      <c r="Y53" s="4" t="s">
        <v>49</v>
      </c>
      <c r="Z53" s="14" t="s">
        <v>105</v>
      </c>
      <c r="AF53" s="5" t="s">
        <v>192</v>
      </c>
    </row>
    <row r="54" spans="1:32">
      <c r="A54" s="12" t="s">
        <v>259</v>
      </c>
      <c r="B54" s="22">
        <v>2.9744179999999999E-2</v>
      </c>
      <c r="C54" s="22">
        <f t="shared" si="3"/>
        <v>2.9744181645659985E-2</v>
      </c>
      <c r="D54" s="23">
        <f t="shared" si="1"/>
        <v>1.6456599867542554E-9</v>
      </c>
      <c r="F54" s="4">
        <v>44</v>
      </c>
      <c r="G54" s="14" t="s">
        <v>472</v>
      </c>
      <c r="H54" s="5">
        <v>-1.0389690000000001E-5</v>
      </c>
      <c r="I54" s="5">
        <v>-9.4944589999999998E-6</v>
      </c>
      <c r="J54" s="5">
        <v>7.638744E-7</v>
      </c>
      <c r="K54" s="5">
        <v>2.6328909999999999E-5</v>
      </c>
      <c r="L54" s="5">
        <v>1.158362E-5</v>
      </c>
      <c r="M54" s="5">
        <v>2.8259430000000003E-7</v>
      </c>
      <c r="P54" s="4" t="s">
        <v>50</v>
      </c>
      <c r="Q54" s="14" t="s">
        <v>106</v>
      </c>
      <c r="W54" s="5" t="s">
        <v>193</v>
      </c>
      <c r="Y54" s="4" t="s">
        <v>50</v>
      </c>
      <c r="Z54" s="14" t="s">
        <v>106</v>
      </c>
      <c r="AF54" s="5" t="s">
        <v>193</v>
      </c>
    </row>
    <row r="55" spans="1:32">
      <c r="A55" s="12" t="s">
        <v>260</v>
      </c>
      <c r="B55" s="22">
        <v>0.59602330000000003</v>
      </c>
      <c r="C55" s="22">
        <f t="shared" si="3"/>
        <v>0.59602330080758448</v>
      </c>
      <c r="D55" s="23">
        <f t="shared" si="1"/>
        <v>8.0758444376272109E-10</v>
      </c>
      <c r="F55" s="4">
        <v>45</v>
      </c>
      <c r="G55" s="14" t="s">
        <v>473</v>
      </c>
      <c r="H55" s="5">
        <v>8.684976E-7</v>
      </c>
      <c r="I55" s="5">
        <v>-8.9386120000000006E-6</v>
      </c>
      <c r="J55" s="5">
        <v>-1.1258760000000001E-6</v>
      </c>
      <c r="K55" s="5">
        <v>-2.8950469999999999E-7</v>
      </c>
      <c r="L55" s="5">
        <v>1.0260010000000001E-5</v>
      </c>
      <c r="M55" s="5">
        <v>3.884278E-7</v>
      </c>
      <c r="P55" s="4" t="s">
        <v>51</v>
      </c>
      <c r="Q55" s="14" t="s">
        <v>107</v>
      </c>
      <c r="W55" s="5" t="s">
        <v>194</v>
      </c>
      <c r="Y55" s="4" t="s">
        <v>51</v>
      </c>
      <c r="Z55" s="14" t="s">
        <v>107</v>
      </c>
      <c r="AF55" s="5" t="s">
        <v>194</v>
      </c>
    </row>
    <row r="56" spans="1:32">
      <c r="A56" s="12" t="s">
        <v>261</v>
      </c>
      <c r="B56" s="22">
        <v>0.11905</v>
      </c>
      <c r="C56" s="22">
        <f t="shared" ref="C56:C61" si="4">D2</f>
        <v>0.11905</v>
      </c>
      <c r="D56" s="23">
        <f t="shared" si="1"/>
        <v>0</v>
      </c>
      <c r="F56" s="4">
        <v>46</v>
      </c>
      <c r="G56" s="14" t="s">
        <v>474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P56" s="4" t="s">
        <v>52</v>
      </c>
      <c r="Q56" s="14" t="s">
        <v>108</v>
      </c>
      <c r="W56" s="5" t="s">
        <v>195</v>
      </c>
      <c r="Y56" s="4" t="s">
        <v>52</v>
      </c>
      <c r="Z56" s="14" t="s">
        <v>108</v>
      </c>
      <c r="AF56" s="5" t="s">
        <v>195</v>
      </c>
    </row>
    <row r="57" spans="1:32">
      <c r="A57" s="12" t="s">
        <v>262</v>
      </c>
      <c r="B57" s="22">
        <v>0.10179000000000001</v>
      </c>
      <c r="C57" s="22">
        <f t="shared" si="4"/>
        <v>0.10179000000000001</v>
      </c>
      <c r="D57" s="23">
        <f t="shared" si="1"/>
        <v>0</v>
      </c>
      <c r="F57" s="4">
        <v>47</v>
      </c>
      <c r="G57" s="14" t="s">
        <v>475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P57" s="4" t="s">
        <v>53</v>
      </c>
      <c r="Q57" s="14" t="s">
        <v>109</v>
      </c>
      <c r="W57" s="5" t="s">
        <v>196</v>
      </c>
      <c r="Y57" s="4" t="s">
        <v>53</v>
      </c>
      <c r="Z57" s="14" t="s">
        <v>109</v>
      </c>
      <c r="AF57" s="5" t="s">
        <v>196</v>
      </c>
    </row>
    <row r="58" spans="1:32">
      <c r="A58" s="12" t="s">
        <v>263</v>
      </c>
      <c r="B58" s="22">
        <v>3.074E-2</v>
      </c>
      <c r="C58" s="22">
        <f t="shared" si="4"/>
        <v>3.074E-2</v>
      </c>
      <c r="D58" s="23">
        <f t="shared" si="1"/>
        <v>0</v>
      </c>
      <c r="F58" s="4">
        <v>48</v>
      </c>
      <c r="G58" s="14" t="s">
        <v>476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P58" s="4" t="s">
        <v>54</v>
      </c>
      <c r="Q58" s="14" t="s">
        <v>110</v>
      </c>
      <c r="W58" s="5" t="s">
        <v>197</v>
      </c>
      <c r="Y58" s="4" t="s">
        <v>54</v>
      </c>
      <c r="Z58" s="14" t="s">
        <v>110</v>
      </c>
      <c r="AF58" s="5" t="s">
        <v>197</v>
      </c>
    </row>
    <row r="59" spans="1:32">
      <c r="A59" s="12" t="s">
        <v>264</v>
      </c>
      <c r="B59" s="22">
        <v>-3.0699999999999998E-3</v>
      </c>
      <c r="C59" s="22">
        <f t="shared" si="4"/>
        <v>-3.0699999999999998E-3</v>
      </c>
      <c r="D59" s="23">
        <f t="shared" si="1"/>
        <v>0</v>
      </c>
      <c r="F59" s="4">
        <v>49</v>
      </c>
      <c r="G59" s="14" t="s">
        <v>477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P59" s="4" t="s">
        <v>55</v>
      </c>
      <c r="Q59" s="14" t="s">
        <v>111</v>
      </c>
      <c r="W59" s="5" t="s">
        <v>198</v>
      </c>
      <c r="Y59" s="4" t="s">
        <v>55</v>
      </c>
      <c r="Z59" s="14" t="s">
        <v>111</v>
      </c>
      <c r="AF59" s="5" t="s">
        <v>198</v>
      </c>
    </row>
    <row r="60" spans="1:32">
      <c r="A60" s="12" t="s">
        <v>265</v>
      </c>
      <c r="B60" s="22">
        <v>6.7479999999999998E-2</v>
      </c>
      <c r="C60" s="22">
        <f t="shared" si="4"/>
        <v>6.7479999999999998E-2</v>
      </c>
      <c r="D60" s="23">
        <f t="shared" si="1"/>
        <v>0</v>
      </c>
      <c r="F60" s="4">
        <v>50</v>
      </c>
      <c r="G60" s="14" t="s">
        <v>478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P60" s="4" t="s">
        <v>56</v>
      </c>
      <c r="Q60" s="14" t="s">
        <v>112</v>
      </c>
      <c r="W60" s="5" t="s">
        <v>199</v>
      </c>
      <c r="Y60" s="4" t="s">
        <v>56</v>
      </c>
      <c r="Z60" s="14" t="s">
        <v>112</v>
      </c>
      <c r="AF60" s="5" t="s">
        <v>199</v>
      </c>
    </row>
    <row r="61" spans="1:32">
      <c r="A61" s="12" t="s">
        <v>266</v>
      </c>
      <c r="B61" s="22">
        <v>0.59038000000000002</v>
      </c>
      <c r="C61" s="22">
        <f t="shared" si="4"/>
        <v>0.59038000000000002</v>
      </c>
      <c r="D61" s="23">
        <f t="shared" si="1"/>
        <v>0</v>
      </c>
      <c r="F61" s="4">
        <v>51</v>
      </c>
      <c r="G61" s="14" t="s">
        <v>479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P61" s="4" t="s">
        <v>57</v>
      </c>
      <c r="Q61" s="14" t="s">
        <v>113</v>
      </c>
      <c r="W61" s="5" t="s">
        <v>200</v>
      </c>
      <c r="Y61" s="4" t="s">
        <v>57</v>
      </c>
      <c r="Z61" s="14" t="s">
        <v>113</v>
      </c>
      <c r="AF61" s="5" t="s">
        <v>200</v>
      </c>
    </row>
    <row r="62" spans="1:32">
      <c r="A62" s="12" t="s">
        <v>267</v>
      </c>
      <c r="B62" s="22">
        <v>-3.7237499999999999</v>
      </c>
      <c r="C62" s="22">
        <f t="shared" ref="C62:C67" si="5">C44-C56</f>
        <v>-3.7237504624933031</v>
      </c>
      <c r="D62" s="23">
        <f t="shared" si="1"/>
        <v>-4.62493303210465E-7</v>
      </c>
      <c r="F62" s="4">
        <v>52</v>
      </c>
      <c r="G62" s="14" t="s">
        <v>480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P62" s="4" t="s">
        <v>290</v>
      </c>
      <c r="Q62" s="14" t="s">
        <v>114</v>
      </c>
      <c r="W62" s="5" t="s">
        <v>201</v>
      </c>
      <c r="Y62" s="4" t="s">
        <v>290</v>
      </c>
      <c r="Z62" s="14" t="s">
        <v>114</v>
      </c>
      <c r="AF62" s="5" t="s">
        <v>201</v>
      </c>
    </row>
    <row r="63" spans="1:32">
      <c r="A63" s="12" t="s">
        <v>268</v>
      </c>
      <c r="B63" s="22">
        <v>8.7157099999999996</v>
      </c>
      <c r="C63" s="22">
        <f t="shared" si="5"/>
        <v>8.7157072046664226</v>
      </c>
      <c r="D63" s="23">
        <f t="shared" si="1"/>
        <v>-2.7953335770547483E-6</v>
      </c>
      <c r="F63" s="4">
        <v>53</v>
      </c>
      <c r="G63" s="14" t="s">
        <v>481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P63" s="4" t="s">
        <v>291</v>
      </c>
      <c r="Q63" s="14" t="s">
        <v>115</v>
      </c>
      <c r="W63" s="5" t="s">
        <v>202</v>
      </c>
      <c r="Y63" s="4" t="s">
        <v>291</v>
      </c>
      <c r="Z63" s="14" t="s">
        <v>115</v>
      </c>
      <c r="AF63" s="5" t="s">
        <v>202</v>
      </c>
    </row>
    <row r="64" spans="1:32">
      <c r="A64" s="12" t="s">
        <v>269</v>
      </c>
      <c r="B64" s="22">
        <v>-0.16441130000000001</v>
      </c>
      <c r="C64" s="22">
        <f t="shared" si="5"/>
        <v>-0.16441125982658045</v>
      </c>
      <c r="D64" s="23">
        <f t="shared" si="1"/>
        <v>4.0173419563194201E-8</v>
      </c>
      <c r="F64" s="4">
        <v>54</v>
      </c>
      <c r="G64" s="14" t="s">
        <v>482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P64" s="4" t="s">
        <v>292</v>
      </c>
      <c r="Q64" s="14" t="s">
        <v>116</v>
      </c>
      <c r="W64" s="5" t="s">
        <v>203</v>
      </c>
      <c r="Y64" s="4" t="s">
        <v>292</v>
      </c>
      <c r="Z64" s="14" t="s">
        <v>116</v>
      </c>
      <c r="AF64" s="5" t="s">
        <v>203</v>
      </c>
    </row>
    <row r="65" spans="1:32">
      <c r="A65" s="12" t="s">
        <v>270</v>
      </c>
      <c r="B65" s="22">
        <v>-0.2075922</v>
      </c>
      <c r="C65" s="22">
        <f t="shared" si="5"/>
        <v>-0.20759217453772266</v>
      </c>
      <c r="D65" s="23">
        <f t="shared" si="1"/>
        <v>2.5462277342125361E-8</v>
      </c>
      <c r="F65" s="4">
        <v>55</v>
      </c>
      <c r="G65" s="14" t="s">
        <v>483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P65" s="4" t="s">
        <v>293</v>
      </c>
      <c r="Q65" s="14" t="s">
        <v>117</v>
      </c>
      <c r="W65" s="5" t="s">
        <v>204</v>
      </c>
      <c r="Y65" s="4" t="s">
        <v>293</v>
      </c>
      <c r="Z65" s="14" t="s">
        <v>117</v>
      </c>
      <c r="AF65" s="5" t="s">
        <v>204</v>
      </c>
    </row>
    <row r="66" spans="1:32">
      <c r="A66" s="12" t="s">
        <v>271</v>
      </c>
      <c r="B66" s="22">
        <v>-0.1121278</v>
      </c>
      <c r="C66" s="22">
        <f t="shared" si="5"/>
        <v>-0.11212778532199892</v>
      </c>
      <c r="D66" s="23">
        <f t="shared" si="1"/>
        <v>1.4678001078460845E-8</v>
      </c>
      <c r="F66" s="4">
        <v>56</v>
      </c>
      <c r="G66" s="14" t="s">
        <v>484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P66" s="4" t="s">
        <v>294</v>
      </c>
      <c r="Q66" s="14" t="s">
        <v>118</v>
      </c>
      <c r="W66" s="5" t="s">
        <v>205</v>
      </c>
      <c r="Y66" s="4" t="s">
        <v>294</v>
      </c>
      <c r="Z66" s="14" t="s">
        <v>118</v>
      </c>
      <c r="AF66" s="5" t="s">
        <v>205</v>
      </c>
    </row>
    <row r="67" spans="1:32">
      <c r="A67" s="12" t="s">
        <v>272</v>
      </c>
      <c r="B67" s="22">
        <v>6.3098970000000003</v>
      </c>
      <c r="C67" s="22">
        <f t="shared" si="5"/>
        <v>6.3098954955988331</v>
      </c>
      <c r="D67" s="23">
        <f t="shared" si="1"/>
        <v>-1.5044011671960789E-6</v>
      </c>
      <c r="F67" s="4">
        <v>57</v>
      </c>
      <c r="G67" s="14" t="s">
        <v>485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P67" s="4" t="s">
        <v>295</v>
      </c>
      <c r="Q67" s="14" t="s">
        <v>119</v>
      </c>
      <c r="W67" s="5" t="s">
        <v>206</v>
      </c>
      <c r="Y67" s="4" t="s">
        <v>295</v>
      </c>
      <c r="Z67" s="14" t="s">
        <v>119</v>
      </c>
      <c r="AF67" s="5" t="s">
        <v>206</v>
      </c>
    </row>
    <row r="68" spans="1:32">
      <c r="A68" s="12" t="s">
        <v>273</v>
      </c>
      <c r="B68" s="22">
        <v>-1.0306569999999999</v>
      </c>
      <c r="C68" s="22">
        <f t="shared" ref="C68:C73" si="6">C50-C56</f>
        <v>-1.0306569467909203</v>
      </c>
      <c r="D68" s="23">
        <f t="shared" si="1"/>
        <v>5.3209079586835628E-8</v>
      </c>
      <c r="F68" s="4">
        <v>58</v>
      </c>
      <c r="G68" s="14" t="s">
        <v>486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P68" s="4" t="s">
        <v>296</v>
      </c>
      <c r="Q68" s="14" t="s">
        <v>120</v>
      </c>
      <c r="W68" s="5" t="s">
        <v>207</v>
      </c>
      <c r="Y68" s="4" t="s">
        <v>296</v>
      </c>
      <c r="Z68" s="14" t="s">
        <v>120</v>
      </c>
      <c r="AF68" s="5" t="s">
        <v>207</v>
      </c>
    </row>
    <row r="69" spans="1:32">
      <c r="A69" s="12" t="s">
        <v>274</v>
      </c>
      <c r="B69" s="22">
        <v>-0.44065149999999997</v>
      </c>
      <c r="C69" s="22">
        <f t="shared" si="6"/>
        <v>-0.44065152949724612</v>
      </c>
      <c r="D69" s="23">
        <f t="shared" si="1"/>
        <v>-2.9497246145648859E-8</v>
      </c>
      <c r="F69" s="4">
        <v>59</v>
      </c>
      <c r="G69" s="14" t="s">
        <v>487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P69" s="4" t="s">
        <v>297</v>
      </c>
      <c r="Q69" s="14" t="s">
        <v>121</v>
      </c>
      <c r="W69" s="5" t="s">
        <v>208</v>
      </c>
      <c r="Y69" s="4" t="s">
        <v>297</v>
      </c>
      <c r="Z69" s="14" t="s">
        <v>121</v>
      </c>
      <c r="AF69" s="5" t="s">
        <v>208</v>
      </c>
    </row>
    <row r="70" spans="1:32">
      <c r="A70" s="12" t="s">
        <v>275</v>
      </c>
      <c r="B70" s="22">
        <v>-2.624661E-2</v>
      </c>
      <c r="C70" s="22">
        <f t="shared" si="6"/>
        <v>-2.624660512916531E-2</v>
      </c>
      <c r="D70" s="23">
        <f t="shared" si="1"/>
        <v>4.8708346904458022E-9</v>
      </c>
      <c r="F70" s="4">
        <v>60</v>
      </c>
      <c r="G70" s="14" t="s">
        <v>488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P70" s="4" t="s">
        <v>298</v>
      </c>
      <c r="Q70" s="14" t="s">
        <v>122</v>
      </c>
      <c r="W70" s="5" t="s">
        <v>209</v>
      </c>
      <c r="Y70" s="4" t="s">
        <v>298</v>
      </c>
      <c r="Z70" s="14" t="s">
        <v>122</v>
      </c>
      <c r="AF70" s="5" t="s">
        <v>209</v>
      </c>
    </row>
    <row r="71" spans="1:32">
      <c r="A71" s="12" t="s">
        <v>276</v>
      </c>
      <c r="B71" s="22">
        <v>2.44392E-3</v>
      </c>
      <c r="C71" s="22">
        <f t="shared" si="6"/>
        <v>2.4439200066654126E-3</v>
      </c>
      <c r="D71" s="23">
        <f t="shared" si="1"/>
        <v>6.6654125795151398E-12</v>
      </c>
      <c r="F71" s="4">
        <v>61</v>
      </c>
      <c r="G71" s="14" t="s">
        <v>489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P71" s="4" t="s">
        <v>299</v>
      </c>
      <c r="Q71" s="14" t="s">
        <v>123</v>
      </c>
      <c r="W71" s="5" t="s">
        <v>210</v>
      </c>
      <c r="Y71" s="4" t="s">
        <v>299</v>
      </c>
      <c r="Z71" s="14" t="s">
        <v>123</v>
      </c>
      <c r="AF71" s="5" t="s">
        <v>210</v>
      </c>
    </row>
    <row r="72" spans="1:32">
      <c r="A72" s="12" t="s">
        <v>277</v>
      </c>
      <c r="B72" s="22">
        <v>-3.7735820000000003E-2</v>
      </c>
      <c r="C72" s="22">
        <f t="shared" si="6"/>
        <v>-3.7735818354340013E-2</v>
      </c>
      <c r="D72" s="23">
        <f t="shared" si="1"/>
        <v>1.6456599902237024E-9</v>
      </c>
      <c r="F72" s="4">
        <v>62</v>
      </c>
      <c r="G72" s="14" t="s">
        <v>490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P72" s="4" t="s">
        <v>300</v>
      </c>
      <c r="Q72" s="14" t="s">
        <v>124</v>
      </c>
      <c r="W72" s="5" t="s">
        <v>211</v>
      </c>
      <c r="Y72" s="4" t="s">
        <v>300</v>
      </c>
      <c r="Z72" s="14" t="s">
        <v>124</v>
      </c>
      <c r="AF72" s="5" t="s">
        <v>211</v>
      </c>
    </row>
    <row r="73" spans="1:32">
      <c r="A73" s="12" t="s">
        <v>278</v>
      </c>
      <c r="B73" s="22">
        <v>5.6433129999999996E-3</v>
      </c>
      <c r="C73" s="22">
        <f t="shared" si="6"/>
        <v>5.6433008075844615E-3</v>
      </c>
      <c r="D73" s="23">
        <f t="shared" si="1"/>
        <v>-1.219241553811895E-8</v>
      </c>
      <c r="F73" s="4">
        <v>63</v>
      </c>
      <c r="G73" s="14" t="s">
        <v>491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P73" s="4" t="s">
        <v>301</v>
      </c>
      <c r="Q73" s="14" t="s">
        <v>125</v>
      </c>
      <c r="W73" s="5" t="s">
        <v>212</v>
      </c>
      <c r="Y73" s="4" t="s">
        <v>301</v>
      </c>
      <c r="Z73" s="14" t="s">
        <v>125</v>
      </c>
      <c r="AF73" s="5" t="s">
        <v>212</v>
      </c>
    </row>
    <row r="74" spans="1:32">
      <c r="A74" s="12" t="s">
        <v>279</v>
      </c>
      <c r="B74" s="24">
        <v>725.62210000000005</v>
      </c>
      <c r="F74" s="4">
        <v>64</v>
      </c>
      <c r="G74" s="14" t="s">
        <v>492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P74" s="4" t="s">
        <v>302</v>
      </c>
      <c r="Q74" s="14" t="s">
        <v>126</v>
      </c>
      <c r="W74" s="5" t="s">
        <v>213</v>
      </c>
      <c r="Y74" s="4" t="s">
        <v>302</v>
      </c>
      <c r="Z74" s="14" t="s">
        <v>126</v>
      </c>
      <c r="AF74" s="5" t="s">
        <v>213</v>
      </c>
    </row>
    <row r="75" spans="1:32">
      <c r="A75" s="12" t="s">
        <v>280</v>
      </c>
      <c r="B75" s="24">
        <v>-5841.5789999999997</v>
      </c>
      <c r="F75" s="4">
        <v>65</v>
      </c>
      <c r="G75" s="14" t="s">
        <v>493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P75" s="4" t="s">
        <v>303</v>
      </c>
      <c r="Q75" s="14" t="s">
        <v>127</v>
      </c>
      <c r="W75" s="5" t="s">
        <v>214</v>
      </c>
      <c r="Y75" s="4" t="s">
        <v>303</v>
      </c>
      <c r="Z75" s="14" t="s">
        <v>127</v>
      </c>
      <c r="AF75" s="5" t="s">
        <v>214</v>
      </c>
    </row>
    <row r="76" spans="1:32">
      <c r="A76" s="12" t="s">
        <v>281</v>
      </c>
      <c r="B76" s="24">
        <v>-4.6015860000000002</v>
      </c>
      <c r="F76" s="4">
        <v>66</v>
      </c>
      <c r="G76" s="14" t="s">
        <v>494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P76" s="4" t="s">
        <v>304</v>
      </c>
      <c r="Q76" s="14" t="s">
        <v>128</v>
      </c>
      <c r="W76" s="5" t="s">
        <v>215</v>
      </c>
      <c r="Y76" s="4" t="s">
        <v>304</v>
      </c>
      <c r="Z76" s="14" t="s">
        <v>128</v>
      </c>
      <c r="AF76" s="5" t="s">
        <v>215</v>
      </c>
    </row>
    <row r="77" spans="1:32">
      <c r="A77" s="12" t="s">
        <v>282</v>
      </c>
      <c r="B77" s="24">
        <v>-14.196630000000001</v>
      </c>
      <c r="F77" s="4">
        <v>67</v>
      </c>
      <c r="G77" s="14" t="s">
        <v>495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P77" s="4" t="s">
        <v>305</v>
      </c>
      <c r="Q77" s="14" t="s">
        <v>129</v>
      </c>
      <c r="W77" s="5" t="s">
        <v>216</v>
      </c>
      <c r="Y77" s="4" t="s">
        <v>305</v>
      </c>
      <c r="Z77" s="14" t="s">
        <v>129</v>
      </c>
      <c r="AF77" s="5" t="s">
        <v>216</v>
      </c>
    </row>
    <row r="78" spans="1:32">
      <c r="A78" s="12" t="s">
        <v>283</v>
      </c>
      <c r="B78" s="24">
        <v>-41.237319999999997</v>
      </c>
      <c r="F78" s="4">
        <v>68</v>
      </c>
      <c r="G78" s="14" t="s">
        <v>496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P78" s="4" t="s">
        <v>306</v>
      </c>
      <c r="Q78" s="14" t="s">
        <v>130</v>
      </c>
      <c r="W78" s="5" t="s">
        <v>217</v>
      </c>
      <c r="Y78" s="4" t="s">
        <v>306</v>
      </c>
      <c r="Z78" s="14" t="s">
        <v>130</v>
      </c>
      <c r="AF78" s="5" t="s">
        <v>217</v>
      </c>
    </row>
    <row r="79" spans="1:32">
      <c r="A79" s="12" t="s">
        <v>284</v>
      </c>
      <c r="B79" s="24">
        <v>239.33150000000001</v>
      </c>
      <c r="F79" s="4">
        <v>69</v>
      </c>
      <c r="G79" s="14" t="s">
        <v>497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P79" s="4" t="s">
        <v>307</v>
      </c>
      <c r="Q79" s="14" t="s">
        <v>131</v>
      </c>
      <c r="W79" s="5" t="s">
        <v>218</v>
      </c>
      <c r="Y79" s="4" t="s">
        <v>307</v>
      </c>
      <c r="Z79" s="14" t="s">
        <v>131</v>
      </c>
      <c r="AF79" s="5" t="s">
        <v>218</v>
      </c>
    </row>
    <row r="80" spans="1:32">
      <c r="A80" s="12" t="s">
        <v>285</v>
      </c>
      <c r="B80" s="24">
        <v>-239.81120000000001</v>
      </c>
      <c r="F80" s="4">
        <v>70</v>
      </c>
      <c r="G80" s="14" t="s">
        <v>498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P80" s="4" t="s">
        <v>308</v>
      </c>
      <c r="Q80" s="14" t="s">
        <v>132</v>
      </c>
      <c r="W80" s="5" t="s">
        <v>219</v>
      </c>
      <c r="Y80" s="4" t="s">
        <v>308</v>
      </c>
      <c r="Z80" s="14" t="s">
        <v>132</v>
      </c>
      <c r="AF80" s="5" t="s">
        <v>219</v>
      </c>
    </row>
    <row r="81" spans="1:32">
      <c r="A81" s="12" t="s">
        <v>286</v>
      </c>
      <c r="B81" s="24">
        <v>-321.66000000000003</v>
      </c>
      <c r="F81" s="4">
        <v>71</v>
      </c>
      <c r="G81" s="14" t="s">
        <v>499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P81" s="4" t="s">
        <v>309</v>
      </c>
      <c r="Q81" s="14" t="s">
        <v>133</v>
      </c>
      <c r="W81" s="5" t="s">
        <v>220</v>
      </c>
      <c r="Y81" s="4" t="s">
        <v>309</v>
      </c>
      <c r="Z81" s="14" t="s">
        <v>133</v>
      </c>
      <c r="AF81" s="5" t="s">
        <v>220</v>
      </c>
    </row>
    <row r="82" spans="1:32">
      <c r="A82" s="12" t="s">
        <v>287</v>
      </c>
      <c r="B82" s="24">
        <v>-1.0924720000000001</v>
      </c>
      <c r="F82" s="4">
        <v>72</v>
      </c>
      <c r="G82" s="14" t="s">
        <v>500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P82" s="4" t="s">
        <v>310</v>
      </c>
      <c r="Q82" s="14" t="s">
        <v>134</v>
      </c>
      <c r="W82" s="5" t="s">
        <v>221</v>
      </c>
      <c r="Y82" s="4" t="s">
        <v>310</v>
      </c>
      <c r="Z82" s="14" t="s">
        <v>134</v>
      </c>
      <c r="AF82" s="5" t="s">
        <v>221</v>
      </c>
    </row>
    <row r="83" spans="1:32">
      <c r="A83" s="12" t="s">
        <v>288</v>
      </c>
      <c r="B83" s="24">
        <v>0.43035699999999999</v>
      </c>
      <c r="F83" s="4">
        <v>73</v>
      </c>
      <c r="G83" s="14" t="s">
        <v>501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P83" s="4" t="s">
        <v>311</v>
      </c>
      <c r="Q83" s="14" t="s">
        <v>135</v>
      </c>
      <c r="W83" s="5" t="s">
        <v>222</v>
      </c>
      <c r="Y83" s="4" t="s">
        <v>311</v>
      </c>
      <c r="Z83" s="14" t="s">
        <v>135</v>
      </c>
      <c r="AF83" s="5" t="s">
        <v>222</v>
      </c>
    </row>
    <row r="84" spans="1:32">
      <c r="A84" s="12" t="s">
        <v>289</v>
      </c>
      <c r="B84" s="24">
        <v>-2.8840520000000001</v>
      </c>
      <c r="F84" s="4">
        <v>74</v>
      </c>
      <c r="G84" s="14" t="s">
        <v>502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P84" s="4" t="s">
        <v>312</v>
      </c>
      <c r="Q84" s="14" t="s">
        <v>136</v>
      </c>
      <c r="W84" s="5" t="s">
        <v>0</v>
      </c>
      <c r="Y84" s="4" t="s">
        <v>312</v>
      </c>
      <c r="Z84" s="14" t="s">
        <v>136</v>
      </c>
      <c r="AF84" s="5" t="s">
        <v>0</v>
      </c>
    </row>
    <row r="85" spans="1:32">
      <c r="A85" s="12" t="s">
        <v>378</v>
      </c>
      <c r="B85" s="24">
        <v>0.10712629999999999</v>
      </c>
      <c r="F85" s="4">
        <v>75</v>
      </c>
      <c r="G85" s="14" t="s">
        <v>503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P85" s="4" t="s">
        <v>313</v>
      </c>
      <c r="Q85" s="14" t="s">
        <v>137</v>
      </c>
      <c r="W85" s="5" t="s">
        <v>1</v>
      </c>
      <c r="Y85" s="4" t="s">
        <v>313</v>
      </c>
      <c r="Z85" s="14" t="s">
        <v>137</v>
      </c>
      <c r="AF85" s="5" t="s">
        <v>1</v>
      </c>
    </row>
    <row r="86" spans="1:32">
      <c r="A86" s="12" t="s">
        <v>379</v>
      </c>
      <c r="B86" s="24">
        <v>4</v>
      </c>
      <c r="F86" s="4">
        <v>76</v>
      </c>
      <c r="G86" s="14" t="s">
        <v>504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P86" s="4" t="s">
        <v>314</v>
      </c>
      <c r="Q86" s="14" t="s">
        <v>138</v>
      </c>
      <c r="W86" s="5" t="s">
        <v>2</v>
      </c>
      <c r="Y86" s="4" t="s">
        <v>314</v>
      </c>
      <c r="Z86" s="14" t="s">
        <v>138</v>
      </c>
      <c r="AF86" s="5" t="s">
        <v>2</v>
      </c>
    </row>
    <row r="87" spans="1:32">
      <c r="A87" s="12" t="s">
        <v>682</v>
      </c>
      <c r="B87" s="24">
        <v>965.43330000000003</v>
      </c>
      <c r="F87" s="4">
        <v>77</v>
      </c>
      <c r="G87" s="14" t="s">
        <v>505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P87" s="4" t="s">
        <v>315</v>
      </c>
      <c r="Q87" s="14" t="s">
        <v>139</v>
      </c>
      <c r="W87" s="5" t="s">
        <v>3</v>
      </c>
      <c r="Y87" s="4" t="s">
        <v>315</v>
      </c>
      <c r="Z87" s="14" t="s">
        <v>139</v>
      </c>
      <c r="AF87" s="5" t="s">
        <v>3</v>
      </c>
    </row>
    <row r="88" spans="1:32">
      <c r="A88" s="12" t="s">
        <v>683</v>
      </c>
      <c r="B88" s="24">
        <v>-459.9932</v>
      </c>
      <c r="F88" s="4">
        <v>78</v>
      </c>
      <c r="G88" s="14" t="s">
        <v>506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P88" s="4" t="s">
        <v>316</v>
      </c>
      <c r="Q88" s="14" t="s">
        <v>140</v>
      </c>
      <c r="W88" s="5" t="s">
        <v>4</v>
      </c>
      <c r="Y88" s="4" t="s">
        <v>316</v>
      </c>
      <c r="Z88" s="14" t="s">
        <v>140</v>
      </c>
      <c r="AF88" s="5" t="s">
        <v>4</v>
      </c>
    </row>
    <row r="89" spans="1:32">
      <c r="A89" s="12" t="s">
        <v>684</v>
      </c>
      <c r="B89" s="24">
        <v>-3.5091139999999998</v>
      </c>
      <c r="F89" s="4">
        <v>79</v>
      </c>
      <c r="G89" s="14" t="s">
        <v>507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P89" s="4" t="s">
        <v>317</v>
      </c>
      <c r="Q89" s="14" t="s">
        <v>141</v>
      </c>
      <c r="W89" s="5" t="s">
        <v>5</v>
      </c>
      <c r="Y89" s="4" t="s">
        <v>317</v>
      </c>
      <c r="Z89" s="14" t="s">
        <v>141</v>
      </c>
      <c r="AF89" s="5" t="s">
        <v>5</v>
      </c>
    </row>
    <row r="90" spans="1:32">
      <c r="A90" s="12" t="s">
        <v>685</v>
      </c>
      <c r="B90" s="24">
        <v>-1.218915</v>
      </c>
      <c r="F90" s="4">
        <v>80</v>
      </c>
      <c r="G90" s="14" t="s">
        <v>508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P90" s="4" t="s">
        <v>318</v>
      </c>
      <c r="Q90" s="14" t="s">
        <v>142</v>
      </c>
      <c r="W90" s="5" t="s">
        <v>6</v>
      </c>
      <c r="Y90" s="4" t="s">
        <v>318</v>
      </c>
      <c r="Z90" s="14" t="s">
        <v>142</v>
      </c>
      <c r="AF90" s="5" t="s">
        <v>6</v>
      </c>
    </row>
    <row r="91" spans="1:32">
      <c r="A91" s="12" t="s">
        <v>686</v>
      </c>
      <c r="B91" s="24">
        <v>-3.1961059999999999</v>
      </c>
      <c r="F91" s="4">
        <v>81</v>
      </c>
      <c r="G91" s="14" t="s">
        <v>509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P91" s="4" t="s">
        <v>319</v>
      </c>
      <c r="Q91" s="14" t="s">
        <v>143</v>
      </c>
      <c r="W91" s="5" t="s">
        <v>7</v>
      </c>
      <c r="Y91" s="4" t="s">
        <v>319</v>
      </c>
      <c r="Z91" s="14" t="s">
        <v>143</v>
      </c>
      <c r="AF91" s="5" t="s">
        <v>7</v>
      </c>
    </row>
    <row r="92" spans="1:32">
      <c r="A92" s="12" t="s">
        <v>687</v>
      </c>
      <c r="B92" s="24">
        <v>239.2243</v>
      </c>
      <c r="F92" s="4">
        <v>82</v>
      </c>
      <c r="G92" s="14" t="s">
        <v>510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4" t="s">
        <v>320</v>
      </c>
      <c r="Q92" s="14" t="s">
        <v>144</v>
      </c>
      <c r="W92" s="5" t="s">
        <v>8</v>
      </c>
      <c r="Y92" s="4" t="s">
        <v>320</v>
      </c>
      <c r="Z92" s="14" t="s">
        <v>144</v>
      </c>
      <c r="AF92" s="5" t="s">
        <v>8</v>
      </c>
    </row>
    <row r="93" spans="1:32">
      <c r="A93" s="12" t="s">
        <v>380</v>
      </c>
      <c r="B93" s="24">
        <v>965.43330000000003</v>
      </c>
      <c r="F93" s="4">
        <v>83</v>
      </c>
      <c r="G93" s="14" t="s">
        <v>511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P93" s="4" t="s">
        <v>321</v>
      </c>
      <c r="Q93" s="14" t="s">
        <v>145</v>
      </c>
      <c r="W93" s="5" t="s">
        <v>9</v>
      </c>
      <c r="Y93" s="4" t="s">
        <v>321</v>
      </c>
      <c r="Z93" s="14" t="s">
        <v>145</v>
      </c>
      <c r="AF93" s="5" t="s">
        <v>9</v>
      </c>
    </row>
    <row r="94" spans="1:32">
      <c r="A94" s="12" t="s">
        <v>381</v>
      </c>
      <c r="B94" s="24">
        <v>-459.9932</v>
      </c>
      <c r="F94" s="4">
        <v>84</v>
      </c>
      <c r="G94" s="14" t="s">
        <v>512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P94" s="4" t="s">
        <v>322</v>
      </c>
      <c r="Q94" s="14" t="s">
        <v>146</v>
      </c>
      <c r="W94" s="5" t="s">
        <v>10</v>
      </c>
      <c r="Y94" s="4" t="s">
        <v>322</v>
      </c>
      <c r="Z94" s="14" t="s">
        <v>146</v>
      </c>
      <c r="AF94" s="5" t="s">
        <v>10</v>
      </c>
    </row>
    <row r="95" spans="1:32">
      <c r="A95" s="12" t="s">
        <v>382</v>
      </c>
      <c r="B95" s="24">
        <v>-3.5091139999999998</v>
      </c>
      <c r="F95" s="4">
        <v>85</v>
      </c>
      <c r="G95" s="14" t="s">
        <v>513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P95" s="4" t="s">
        <v>323</v>
      </c>
      <c r="Q95" s="14" t="s">
        <v>147</v>
      </c>
      <c r="W95" s="5" t="s">
        <v>11</v>
      </c>
      <c r="Y95" s="4" t="s">
        <v>323</v>
      </c>
      <c r="Z95" s="14" t="s">
        <v>147</v>
      </c>
      <c r="AF95" s="5" t="s">
        <v>11</v>
      </c>
    </row>
    <row r="96" spans="1:32">
      <c r="A96" s="12" t="s">
        <v>383</v>
      </c>
      <c r="B96" s="24">
        <v>-1.218915</v>
      </c>
      <c r="F96" s="4">
        <v>86</v>
      </c>
      <c r="G96" s="14" t="s">
        <v>514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P96" s="4" t="s">
        <v>324</v>
      </c>
      <c r="Q96" s="14" t="s">
        <v>148</v>
      </c>
      <c r="W96" s="5" t="s">
        <v>12</v>
      </c>
      <c r="Y96" s="4" t="s">
        <v>324</v>
      </c>
      <c r="Z96" s="14" t="s">
        <v>148</v>
      </c>
      <c r="AF96" s="5" t="s">
        <v>12</v>
      </c>
    </row>
    <row r="97" spans="1:32">
      <c r="A97" s="12" t="s">
        <v>384</v>
      </c>
      <c r="B97" s="24">
        <v>-3.1961059999999999</v>
      </c>
      <c r="F97" s="4">
        <v>87</v>
      </c>
      <c r="G97" s="14" t="s">
        <v>515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P97" s="4" t="s">
        <v>325</v>
      </c>
      <c r="Q97" s="14" t="s">
        <v>149</v>
      </c>
      <c r="W97" s="5" t="s">
        <v>13</v>
      </c>
      <c r="Y97" s="4" t="s">
        <v>325</v>
      </c>
      <c r="Z97" s="14" t="s">
        <v>149</v>
      </c>
      <c r="AF97" s="5" t="s">
        <v>13</v>
      </c>
    </row>
    <row r="98" spans="1:32">
      <c r="A98" s="12" t="s">
        <v>385</v>
      </c>
      <c r="B98" s="24">
        <v>239.2243</v>
      </c>
      <c r="F98" s="4">
        <v>88</v>
      </c>
      <c r="G98" s="14" t="s">
        <v>516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P98" s="4" t="s">
        <v>326</v>
      </c>
      <c r="Q98" s="14" t="s">
        <v>150</v>
      </c>
      <c r="W98" s="5" t="s">
        <v>14</v>
      </c>
      <c r="Y98" s="4" t="s">
        <v>326</v>
      </c>
      <c r="Z98" s="14" t="s">
        <v>150</v>
      </c>
      <c r="AF98" s="5" t="s">
        <v>14</v>
      </c>
    </row>
    <row r="99" spans="1:32">
      <c r="A99" s="12" t="s">
        <v>386</v>
      </c>
      <c r="B99" s="24">
        <v>0.77215690000000003</v>
      </c>
      <c r="F99" s="4">
        <v>89</v>
      </c>
      <c r="G99" s="14" t="s">
        <v>517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4" t="s">
        <v>327</v>
      </c>
      <c r="Q99" s="14" t="s">
        <v>151</v>
      </c>
      <c r="W99" s="5" t="s">
        <v>15</v>
      </c>
      <c r="Y99" s="4" t="s">
        <v>327</v>
      </c>
      <c r="Z99" s="14" t="s">
        <v>151</v>
      </c>
      <c r="AF99" s="5" t="s">
        <v>15</v>
      </c>
    </row>
    <row r="100" spans="1:32">
      <c r="A100" s="12" t="s">
        <v>387</v>
      </c>
      <c r="B100" s="24">
        <v>-0.12316489999999999</v>
      </c>
      <c r="F100" s="4">
        <v>90</v>
      </c>
      <c r="G100" s="14" t="s">
        <v>518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P100" s="4" t="s">
        <v>328</v>
      </c>
      <c r="Q100" s="14" t="s">
        <v>152</v>
      </c>
      <c r="W100" s="5" t="s">
        <v>16</v>
      </c>
      <c r="Y100" s="4" t="s">
        <v>328</v>
      </c>
      <c r="Z100" s="14" t="s">
        <v>152</v>
      </c>
      <c r="AF100" s="5" t="s">
        <v>16</v>
      </c>
    </row>
    <row r="101" spans="1:32">
      <c r="A101" s="12" t="s">
        <v>388</v>
      </c>
      <c r="B101" s="24">
        <v>-5.4045940000000001E-2</v>
      </c>
      <c r="F101" s="4">
        <v>91</v>
      </c>
      <c r="G101" s="14" t="s">
        <v>223</v>
      </c>
      <c r="H101" s="5">
        <v>-1.9459209999999999E-10</v>
      </c>
      <c r="I101" s="5">
        <v>1.3213869999999999E-10</v>
      </c>
      <c r="J101" s="5">
        <v>8.2664219999999995E-11</v>
      </c>
      <c r="K101" s="5">
        <v>2.3925930000000001E-11</v>
      </c>
      <c r="L101" s="5">
        <v>2.4250650000000001E-11</v>
      </c>
      <c r="M101" s="5">
        <v>1.654682E-11</v>
      </c>
      <c r="P101" s="4" t="s">
        <v>329</v>
      </c>
      <c r="Q101" s="14" t="s">
        <v>153</v>
      </c>
      <c r="W101" s="5" t="s">
        <v>17</v>
      </c>
      <c r="Y101" s="4" t="s">
        <v>329</v>
      </c>
      <c r="Z101" s="14" t="s">
        <v>153</v>
      </c>
      <c r="AF101" s="5" t="s">
        <v>17</v>
      </c>
    </row>
    <row r="102" spans="1:32">
      <c r="A102" s="12" t="s">
        <v>389</v>
      </c>
      <c r="B102" s="24">
        <v>2.824352E-3</v>
      </c>
      <c r="F102" s="4">
        <v>92</v>
      </c>
      <c r="G102" s="14" t="s">
        <v>224</v>
      </c>
      <c r="H102" s="5">
        <v>2.3186819999999999E-11</v>
      </c>
      <c r="I102" s="5">
        <v>1.9015080000000001E-10</v>
      </c>
      <c r="J102" s="5">
        <v>-1.376377E-11</v>
      </c>
      <c r="K102" s="5">
        <v>4.3847550000000003E-12</v>
      </c>
      <c r="L102" s="5">
        <v>1.6423579999999999E-11</v>
      </c>
      <c r="M102" s="5">
        <v>-1.9141449999999998E-12</v>
      </c>
      <c r="P102" s="4" t="s">
        <v>330</v>
      </c>
      <c r="Q102" s="14" t="s">
        <v>154</v>
      </c>
      <c r="W102" s="5" t="s">
        <v>18</v>
      </c>
      <c r="Y102" s="4" t="s">
        <v>330</v>
      </c>
      <c r="Z102" s="14" t="s">
        <v>154</v>
      </c>
      <c r="AF102" s="5" t="s">
        <v>18</v>
      </c>
    </row>
    <row r="103" spans="1:32">
      <c r="A103" s="12" t="s">
        <v>390</v>
      </c>
      <c r="B103" s="24">
        <v>2.3411840000000001E-4</v>
      </c>
      <c r="F103" s="4">
        <v>93</v>
      </c>
      <c r="G103" s="14" t="s">
        <v>225</v>
      </c>
      <c r="H103" s="5">
        <v>2.5693830000000002E-9</v>
      </c>
      <c r="I103" s="5">
        <v>1.411866E-9</v>
      </c>
      <c r="J103" s="5">
        <v>1.737897E-9</v>
      </c>
      <c r="K103" s="5">
        <v>1.237554E-10</v>
      </c>
      <c r="L103" s="5">
        <v>-2.3470500000000001E-9</v>
      </c>
      <c r="M103" s="5">
        <v>-2.062789E-10</v>
      </c>
      <c r="P103" s="4" t="s">
        <v>331</v>
      </c>
      <c r="Q103" s="14" t="s">
        <v>155</v>
      </c>
      <c r="W103" s="5" t="s">
        <v>19</v>
      </c>
      <c r="Y103" s="4" t="s">
        <v>331</v>
      </c>
      <c r="Z103" s="14" t="s">
        <v>155</v>
      </c>
      <c r="AF103" s="5" t="s">
        <v>19</v>
      </c>
    </row>
    <row r="104" spans="1:32">
      <c r="A104" s="12" t="s">
        <v>391</v>
      </c>
      <c r="B104" s="24">
        <v>19.117329999999999</v>
      </c>
      <c r="F104" s="4">
        <v>94</v>
      </c>
      <c r="G104" s="14" t="s">
        <v>226</v>
      </c>
      <c r="H104" s="5">
        <v>-2.2410650000000001E-10</v>
      </c>
      <c r="I104" s="5">
        <v>-5.7672800000000002E-10</v>
      </c>
      <c r="J104" s="5">
        <v>-2.6659540000000001E-11</v>
      </c>
      <c r="K104" s="5">
        <v>-1.0982379999999999E-9</v>
      </c>
      <c r="L104" s="5">
        <v>1.199969E-9</v>
      </c>
      <c r="M104" s="5">
        <v>-1.4251900000000001E-10</v>
      </c>
      <c r="P104" s="4" t="s">
        <v>332</v>
      </c>
      <c r="Q104" s="14" t="s">
        <v>156</v>
      </c>
      <c r="W104" s="5" t="s">
        <v>20</v>
      </c>
      <c r="Y104" s="4" t="s">
        <v>332</v>
      </c>
      <c r="Z104" s="14" t="s">
        <v>156</v>
      </c>
      <c r="AF104" s="5" t="s">
        <v>20</v>
      </c>
    </row>
    <row r="105" spans="1:32">
      <c r="A105" s="12" t="s">
        <v>392</v>
      </c>
      <c r="B105" s="24">
        <v>964.66120000000001</v>
      </c>
      <c r="F105" s="4">
        <v>95</v>
      </c>
      <c r="G105" s="14" t="s">
        <v>227</v>
      </c>
      <c r="H105" s="5">
        <v>-4.132289E-11</v>
      </c>
      <c r="I105" s="5">
        <v>-1.5475900000000001E-10</v>
      </c>
      <c r="J105" s="5">
        <v>2.2193240000000002E-12</v>
      </c>
      <c r="K105" s="5">
        <v>-1.099727E-11</v>
      </c>
      <c r="L105" s="5">
        <v>4.1131750000000001E-10</v>
      </c>
      <c r="M105" s="5">
        <v>-2.122828E-11</v>
      </c>
      <c r="P105" s="4" t="s">
        <v>333</v>
      </c>
      <c r="Q105" s="14" t="s">
        <v>157</v>
      </c>
      <c r="W105" s="5" t="s">
        <v>21</v>
      </c>
      <c r="Y105" s="4" t="s">
        <v>333</v>
      </c>
      <c r="Z105" s="14" t="s">
        <v>157</v>
      </c>
      <c r="AF105" s="5" t="s">
        <v>21</v>
      </c>
    </row>
    <row r="106" spans="1:32">
      <c r="A106" s="12" t="s">
        <v>393</v>
      </c>
      <c r="B106" s="24">
        <v>-459.87009999999998</v>
      </c>
      <c r="F106" s="4">
        <v>96</v>
      </c>
      <c r="G106" s="14" t="s">
        <v>228</v>
      </c>
      <c r="H106" s="5">
        <v>1.7754580000000001E-8</v>
      </c>
      <c r="I106" s="5">
        <v>1.1053309999999999E-8</v>
      </c>
      <c r="J106" s="5">
        <v>-1.6111439999999999E-8</v>
      </c>
      <c r="K106" s="5">
        <v>4.1360299999999997E-8</v>
      </c>
      <c r="L106" s="5">
        <v>8.0072800000000001E-9</v>
      </c>
      <c r="M106" s="5">
        <v>1.844999E-9</v>
      </c>
      <c r="P106" s="4" t="s">
        <v>334</v>
      </c>
      <c r="Q106" s="14" t="s">
        <v>158</v>
      </c>
      <c r="W106" s="5" t="s">
        <v>22</v>
      </c>
      <c r="Y106" s="4" t="s">
        <v>334</v>
      </c>
      <c r="Z106" s="14" t="s">
        <v>158</v>
      </c>
      <c r="AF106" s="5" t="s">
        <v>22</v>
      </c>
    </row>
    <row r="107" spans="1:32">
      <c r="A107" s="12"/>
      <c r="B107" s="24"/>
      <c r="F107" s="4">
        <v>97</v>
      </c>
      <c r="G107" s="14" t="s">
        <v>229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4" t="s">
        <v>525</v>
      </c>
      <c r="Q107" s="14" t="s">
        <v>159</v>
      </c>
      <c r="W107" s="5" t="s">
        <v>23</v>
      </c>
      <c r="Y107" s="4" t="s">
        <v>525</v>
      </c>
      <c r="Z107" s="14" t="s">
        <v>159</v>
      </c>
      <c r="AF107" s="5" t="s">
        <v>23</v>
      </c>
    </row>
    <row r="108" spans="1:32">
      <c r="A108" s="12" t="s">
        <v>394</v>
      </c>
      <c r="B108" s="24">
        <v>-3.4550679999999998</v>
      </c>
      <c r="F108" s="4">
        <v>98</v>
      </c>
      <c r="G108" s="14" t="s">
        <v>230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P108" s="4" t="s">
        <v>526</v>
      </c>
      <c r="Q108" s="14" t="s">
        <v>160</v>
      </c>
      <c r="W108" s="5" t="s">
        <v>24</v>
      </c>
      <c r="Y108" s="4" t="s">
        <v>526</v>
      </c>
      <c r="Z108" s="14" t="s">
        <v>160</v>
      </c>
      <c r="AF108" s="5" t="s">
        <v>24</v>
      </c>
    </row>
    <row r="109" spans="1:32">
      <c r="A109" s="12" t="s">
        <v>395</v>
      </c>
      <c r="B109" s="24">
        <v>-1.22174</v>
      </c>
      <c r="F109" s="4">
        <v>99</v>
      </c>
      <c r="G109" s="14" t="s">
        <v>231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P109" s="4" t="s">
        <v>527</v>
      </c>
      <c r="Q109" s="14" t="s">
        <v>161</v>
      </c>
      <c r="W109" s="5" t="s">
        <v>25</v>
      </c>
      <c r="Y109" s="4" t="s">
        <v>527</v>
      </c>
      <c r="Z109" s="14" t="s">
        <v>161</v>
      </c>
      <c r="AF109" s="5" t="s">
        <v>25</v>
      </c>
    </row>
    <row r="110" spans="1:32">
      <c r="A110" s="12" t="s">
        <v>396</v>
      </c>
      <c r="B110" s="24">
        <v>-3.1963400000000002</v>
      </c>
      <c r="F110" s="4">
        <v>100</v>
      </c>
      <c r="G110" s="14" t="s">
        <v>232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P110" s="4" t="s">
        <v>528</v>
      </c>
      <c r="Q110" s="14" t="s">
        <v>441</v>
      </c>
      <c r="W110" s="5" t="s">
        <v>26</v>
      </c>
      <c r="Y110" s="4" t="s">
        <v>528</v>
      </c>
      <c r="Z110" s="14" t="s">
        <v>441</v>
      </c>
      <c r="AF110" s="5" t="s">
        <v>26</v>
      </c>
    </row>
    <row r="111" spans="1:32">
      <c r="A111" s="12" t="s">
        <v>397</v>
      </c>
      <c r="B111" s="24">
        <v>220.107</v>
      </c>
      <c r="F111" s="4">
        <v>101</v>
      </c>
      <c r="G111" s="14" t="s">
        <v>233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P111" s="4" t="s">
        <v>529</v>
      </c>
      <c r="Q111" s="14" t="s">
        <v>442</v>
      </c>
      <c r="W111" s="5" t="s">
        <v>27</v>
      </c>
      <c r="Y111" s="4" t="s">
        <v>529</v>
      </c>
      <c r="Z111" s="14" t="s">
        <v>442</v>
      </c>
      <c r="AF111" s="5" t="s">
        <v>27</v>
      </c>
    </row>
    <row r="112" spans="1:32">
      <c r="A112" s="12" t="s">
        <v>398</v>
      </c>
      <c r="B112" s="24">
        <v>15</v>
      </c>
      <c r="F112" s="4">
        <v>102</v>
      </c>
      <c r="G112" s="14" t="s">
        <v>234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P112" s="4" t="s">
        <v>530</v>
      </c>
      <c r="Q112" s="14" t="s">
        <v>443</v>
      </c>
      <c r="W112" s="5" t="s">
        <v>28</v>
      </c>
      <c r="Y112" s="4" t="s">
        <v>530</v>
      </c>
      <c r="Z112" s="14" t="s">
        <v>443</v>
      </c>
      <c r="AF112" s="5" t="s">
        <v>28</v>
      </c>
    </row>
    <row r="113" spans="1:31">
      <c r="A113" s="12" t="s">
        <v>399</v>
      </c>
      <c r="B113" s="22">
        <v>5.0000000000000001E-3</v>
      </c>
      <c r="P113" s="4"/>
      <c r="Q113" s="17"/>
      <c r="Y113" s="4"/>
      <c r="Z113" s="17"/>
    </row>
    <row r="114" spans="1:31">
      <c r="A114" s="12" t="s">
        <v>400</v>
      </c>
      <c r="B114" s="5">
        <v>102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>
        <v>4.6058750000000002</v>
      </c>
      <c r="Q115" s="4" t="s">
        <v>342</v>
      </c>
      <c r="Z115" s="4" t="s">
        <v>342</v>
      </c>
    </row>
    <row r="122" spans="1:31">
      <c r="Q122" s="4" t="s">
        <v>367</v>
      </c>
      <c r="Z122" s="4" t="s">
        <v>367</v>
      </c>
    </row>
    <row r="129" spans="17:26">
      <c r="Q129" s="4" t="s">
        <v>366</v>
      </c>
      <c r="Z129" s="4" t="s">
        <v>366</v>
      </c>
    </row>
  </sheetData>
  <phoneticPr fontId="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topLeftCell="H1" workbookViewId="0">
      <selection activeCell="K42" sqref="K42"/>
    </sheetView>
    <sheetView topLeftCell="J1" workbookViewId="1">
      <selection activeCell="Y17" sqref="Y17:Z112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22" width="12.85546875" style="5" customWidth="1"/>
    <col min="23" max="23" width="16.28515625" style="5" bestFit="1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  <c r="R1" s="5" t="s">
        <v>29</v>
      </c>
    </row>
    <row r="2" spans="1:31">
      <c r="A2" s="6" t="s">
        <v>369</v>
      </c>
      <c r="B2" s="3">
        <v>6.1121169999999998E-4</v>
      </c>
      <c r="C2" s="5">
        <v>7819.5</v>
      </c>
      <c r="D2" s="5">
        <v>0.11905</v>
      </c>
      <c r="H2" s="4" t="s">
        <v>349</v>
      </c>
      <c r="I2" s="5" t="s">
        <v>404</v>
      </c>
    </row>
    <row r="3" spans="1:31">
      <c r="A3" s="6" t="s">
        <v>370</v>
      </c>
      <c r="B3" s="3">
        <v>6.0921958999999996E-4</v>
      </c>
      <c r="C3" s="5">
        <v>7935.6</v>
      </c>
      <c r="D3" s="5">
        <v>0.10179000000000001</v>
      </c>
      <c r="H3" s="4" t="s">
        <v>350</v>
      </c>
      <c r="I3" s="5" t="s">
        <v>405</v>
      </c>
    </row>
    <row r="4" spans="1:31">
      <c r="A4" s="6" t="s">
        <v>371</v>
      </c>
      <c r="B4" s="3">
        <v>3.0465064700000002E-4</v>
      </c>
      <c r="C4" s="5">
        <v>15935.1</v>
      </c>
      <c r="D4" s="5">
        <v>3.074E-2</v>
      </c>
      <c r="H4" s="4" t="s">
        <v>351</v>
      </c>
      <c r="I4" s="5" t="s">
        <v>406</v>
      </c>
    </row>
    <row r="5" spans="1:31">
      <c r="A5" s="6" t="s">
        <v>372</v>
      </c>
      <c r="B5" s="3">
        <v>3.0533133999999999E-4</v>
      </c>
      <c r="C5" s="5">
        <v>15823.7</v>
      </c>
      <c r="D5" s="5">
        <v>-3.0699999999999998E-3</v>
      </c>
      <c r="H5" s="4" t="s">
        <v>352</v>
      </c>
      <c r="I5" s="5" t="s">
        <v>407</v>
      </c>
    </row>
    <row r="6" spans="1:31">
      <c r="A6" s="6" t="s">
        <v>373</v>
      </c>
      <c r="B6" s="3">
        <v>6.0960623999999997E-4</v>
      </c>
      <c r="C6" s="5">
        <v>5874.8</v>
      </c>
      <c r="D6" s="5">
        <v>6.7479999999999998E-2</v>
      </c>
      <c r="H6" s="4" t="s">
        <v>353</v>
      </c>
      <c r="I6" s="5" t="s">
        <v>408</v>
      </c>
    </row>
    <row r="7" spans="1:31">
      <c r="A7" s="6" t="s">
        <v>374</v>
      </c>
      <c r="B7" s="3">
        <v>3.0571450000000002E-4</v>
      </c>
      <c r="C7" s="5">
        <v>11661.3</v>
      </c>
      <c r="D7" s="5">
        <v>0.59038000000000002</v>
      </c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B10" s="5">
        <v>144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B11" s="5">
        <v>1302</v>
      </c>
      <c r="F11" s="4">
        <v>1</v>
      </c>
      <c r="G11" s="14" t="s">
        <v>343</v>
      </c>
      <c r="H11" s="5">
        <v>167.13030000000001</v>
      </c>
      <c r="I11" s="5">
        <v>510.31569999999999</v>
      </c>
      <c r="J11" s="5">
        <v>-1.664045</v>
      </c>
      <c r="K11" s="5">
        <v>-6.0086050000000002</v>
      </c>
      <c r="L11" s="5">
        <v>-6.9022160000000001</v>
      </c>
      <c r="M11" s="5">
        <v>7.5626509999999994E-2</v>
      </c>
      <c r="Q11" s="4" t="s">
        <v>336</v>
      </c>
      <c r="R11" s="15">
        <f t="array" ref="R11:R16">MMULT(TRANSPOSE(H11:M16),C62:C67)</f>
        <v>727.34480582614833</v>
      </c>
      <c r="S11" s="22">
        <f t="shared" ref="S11:S16" si="0">R122</f>
        <v>725.81081479255442</v>
      </c>
      <c r="Z11" s="14" t="s">
        <v>336</v>
      </c>
    </row>
    <row r="12" spans="1:31">
      <c r="A12" s="12" t="s">
        <v>423</v>
      </c>
      <c r="B12" s="5">
        <v>22</v>
      </c>
      <c r="F12" s="4">
        <v>2</v>
      </c>
      <c r="G12" s="14" t="s">
        <v>344</v>
      </c>
      <c r="H12" s="5">
        <v>154.39699999999999</v>
      </c>
      <c r="I12" s="5">
        <v>-457.58269999999999</v>
      </c>
      <c r="J12" s="5">
        <v>1.9314169999999999</v>
      </c>
      <c r="K12" s="5">
        <v>-5.221584</v>
      </c>
      <c r="L12" s="5">
        <v>-3.100908</v>
      </c>
      <c r="M12" s="5">
        <v>0.16144140000000001</v>
      </c>
      <c r="Q12" s="4" t="s">
        <v>337</v>
      </c>
      <c r="R12" s="16">
        <v>-5888.4921751400389</v>
      </c>
      <c r="S12" s="22">
        <f t="shared" si="0"/>
        <v>-5840.4947724693902</v>
      </c>
      <c r="Z12" s="14" t="s">
        <v>337</v>
      </c>
    </row>
    <row r="13" spans="1:31">
      <c r="A13" s="12" t="s">
        <v>424</v>
      </c>
      <c r="B13" s="5">
        <v>0</v>
      </c>
      <c r="F13" s="4">
        <v>3</v>
      </c>
      <c r="G13" s="14" t="s">
        <v>345</v>
      </c>
      <c r="H13" s="5">
        <v>4.1613579999999999</v>
      </c>
      <c r="I13" s="5">
        <v>14.59958</v>
      </c>
      <c r="J13" s="5">
        <v>87.815860000000001</v>
      </c>
      <c r="K13" s="5">
        <v>267.23</v>
      </c>
      <c r="L13" s="5">
        <v>-7.9644599999999999</v>
      </c>
      <c r="M13" s="5">
        <v>-0.15281429999999999</v>
      </c>
      <c r="Q13" s="4" t="s">
        <v>338</v>
      </c>
      <c r="R13" s="16">
        <v>-2.7707985465009122</v>
      </c>
      <c r="S13" s="22">
        <f t="shared" si="0"/>
        <v>-4.7304446758655061</v>
      </c>
      <c r="Z13" s="14" t="s">
        <v>338</v>
      </c>
    </row>
    <row r="14" spans="1:31">
      <c r="A14" s="12" t="s">
        <v>694</v>
      </c>
      <c r="B14" s="5">
        <v>-5896.78</v>
      </c>
      <c r="F14" s="4">
        <v>4</v>
      </c>
      <c r="G14" s="14" t="s">
        <v>346</v>
      </c>
      <c r="H14" s="5">
        <v>-3.4584459999999999</v>
      </c>
      <c r="I14" s="5">
        <v>7.3452010000000003</v>
      </c>
      <c r="J14" s="5">
        <v>82.797839999999994</v>
      </c>
      <c r="K14" s="5">
        <v>-247.71129999999999</v>
      </c>
      <c r="L14" s="5">
        <v>-1.257347</v>
      </c>
      <c r="M14" s="5">
        <v>0.1894401</v>
      </c>
      <c r="Q14" s="4" t="s">
        <v>341</v>
      </c>
      <c r="R14" s="16">
        <v>-5.5132957568274321</v>
      </c>
      <c r="S14" s="22">
        <f t="shared" si="0"/>
        <v>-14.170453754011769</v>
      </c>
      <c r="Z14" s="14" t="s">
        <v>341</v>
      </c>
    </row>
    <row r="15" spans="1:31">
      <c r="A15" s="12" t="s">
        <v>695</v>
      </c>
      <c r="B15" s="5">
        <v>14473.37</v>
      </c>
      <c r="F15" s="4">
        <v>5</v>
      </c>
      <c r="G15" s="14" t="s">
        <v>347</v>
      </c>
      <c r="H15" s="5">
        <v>5.2198159999999998</v>
      </c>
      <c r="I15" s="5">
        <v>8.6358759999999997</v>
      </c>
      <c r="J15" s="5">
        <v>-2.498319</v>
      </c>
      <c r="K15" s="5">
        <v>-0.5494443</v>
      </c>
      <c r="L15" s="5">
        <v>317.411</v>
      </c>
      <c r="M15" s="5">
        <v>-1.5268120000000001</v>
      </c>
      <c r="Q15" s="4" t="s">
        <v>339</v>
      </c>
      <c r="R15" s="16">
        <v>-11.504679067446087</v>
      </c>
      <c r="S15" s="22">
        <f t="shared" si="0"/>
        <v>-41.648049407150289</v>
      </c>
      <c r="Z15" s="14" t="s">
        <v>339</v>
      </c>
    </row>
    <row r="16" spans="1:31" ht="13.5" thickBot="1">
      <c r="A16" s="12" t="s">
        <v>696</v>
      </c>
      <c r="B16" s="5">
        <v>-438.64</v>
      </c>
      <c r="F16" s="4">
        <v>6</v>
      </c>
      <c r="G16" s="14" t="s">
        <v>348</v>
      </c>
      <c r="H16" s="5">
        <v>0.72407010000000005</v>
      </c>
      <c r="I16" s="5">
        <v>0.7680709</v>
      </c>
      <c r="J16" s="5">
        <v>0.87878109999999998</v>
      </c>
      <c r="K16" s="5">
        <v>1.5963879999999999</v>
      </c>
      <c r="L16" s="5">
        <v>3.778181</v>
      </c>
      <c r="M16" s="5">
        <v>37.485080000000004</v>
      </c>
      <c r="Q16" s="29" t="s">
        <v>340</v>
      </c>
      <c r="R16" s="18">
        <v>237.80939532312601</v>
      </c>
      <c r="S16" s="26">
        <f t="shared" si="0"/>
        <v>239.3651530784376</v>
      </c>
      <c r="T16" s="19"/>
      <c r="U16" s="19"/>
      <c r="V16" s="19"/>
      <c r="X16" s="17"/>
      <c r="Z16" s="28" t="s">
        <v>340</v>
      </c>
      <c r="AA16" s="19"/>
      <c r="AB16" s="19"/>
      <c r="AC16" s="19"/>
      <c r="AD16" s="19"/>
      <c r="AE16" s="19"/>
    </row>
    <row r="17" spans="1:32">
      <c r="A17" s="12" t="s">
        <v>697</v>
      </c>
      <c r="B17" s="5">
        <v>-689.78</v>
      </c>
      <c r="F17" s="4">
        <v>7</v>
      </c>
      <c r="G17" s="14" t="s">
        <v>519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P17" s="4" t="s">
        <v>335</v>
      </c>
      <c r="Q17" s="14">
        <v>1</v>
      </c>
      <c r="R17" s="5">
        <f>(R11)</f>
        <v>727.34480582614833</v>
      </c>
      <c r="Y17" s="4" t="s">
        <v>335</v>
      </c>
      <c r="Z17" s="14">
        <v>1</v>
      </c>
    </row>
    <row r="18" spans="1:32">
      <c r="A18" s="12" t="s">
        <v>698</v>
      </c>
      <c r="B18" s="5">
        <v>-73.206670000000003</v>
      </c>
      <c r="F18" s="4">
        <v>8</v>
      </c>
      <c r="G18" s="14" t="s">
        <v>520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P18" s="4" t="s">
        <v>59</v>
      </c>
      <c r="Q18" s="14">
        <v>2</v>
      </c>
      <c r="R18" s="5">
        <f t="shared" ref="R18:R22" si="1">(R12)</f>
        <v>-5888.4921751400389</v>
      </c>
      <c r="Y18" s="4" t="s">
        <v>59</v>
      </c>
      <c r="Z18" s="14">
        <v>2</v>
      </c>
    </row>
    <row r="19" spans="1:32">
      <c r="A19" s="12" t="s">
        <v>699</v>
      </c>
      <c r="B19" s="5">
        <v>22558.33</v>
      </c>
      <c r="F19" s="4">
        <v>9</v>
      </c>
      <c r="G19" s="14" t="s">
        <v>521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P19" s="4" t="s">
        <v>60</v>
      </c>
      <c r="Q19" s="14">
        <v>3</v>
      </c>
      <c r="R19" s="5">
        <f t="shared" si="1"/>
        <v>-2.7707985465009122</v>
      </c>
      <c r="Y19" s="4" t="s">
        <v>60</v>
      </c>
      <c r="Z19" s="14">
        <v>3</v>
      </c>
    </row>
    <row r="20" spans="1:32">
      <c r="A20" s="12" t="s">
        <v>431</v>
      </c>
      <c r="B20" s="5">
        <v>-1491.26</v>
      </c>
      <c r="F20" s="4">
        <v>10</v>
      </c>
      <c r="G20" s="14" t="s">
        <v>522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P20" s="4" t="s">
        <v>61</v>
      </c>
      <c r="Q20" s="14">
        <v>4</v>
      </c>
      <c r="R20" s="5">
        <f t="shared" si="1"/>
        <v>-5.5132957568274321</v>
      </c>
      <c r="Y20" s="4" t="s">
        <v>61</v>
      </c>
      <c r="Z20" s="14">
        <v>4</v>
      </c>
    </row>
    <row r="21" spans="1:32">
      <c r="A21" s="12" t="s">
        <v>432</v>
      </c>
      <c r="B21" s="5">
        <v>-556.22</v>
      </c>
      <c r="F21" s="4">
        <v>11</v>
      </c>
      <c r="G21" s="14" t="s">
        <v>523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P21" s="4" t="s">
        <v>62</v>
      </c>
      <c r="Q21" s="14">
        <v>5</v>
      </c>
      <c r="R21" s="5">
        <f t="shared" si="1"/>
        <v>-11.504679067446087</v>
      </c>
      <c r="Y21" s="4" t="s">
        <v>62</v>
      </c>
      <c r="Z21" s="14">
        <v>5</v>
      </c>
    </row>
    <row r="22" spans="1:32">
      <c r="A22" s="12" t="s">
        <v>433</v>
      </c>
      <c r="B22" s="5">
        <v>14.744999999999999</v>
      </c>
      <c r="F22" s="4">
        <v>12</v>
      </c>
      <c r="G22" s="14" t="s">
        <v>524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P22" s="4" t="s">
        <v>63</v>
      </c>
      <c r="Q22" s="14">
        <v>6</v>
      </c>
      <c r="R22" s="5">
        <f t="shared" si="1"/>
        <v>237.80939532312601</v>
      </c>
      <c r="Y22" s="4" t="s">
        <v>63</v>
      </c>
      <c r="Z22" s="14">
        <v>6</v>
      </c>
    </row>
    <row r="23" spans="1:32">
      <c r="A23" s="12" t="s">
        <v>434</v>
      </c>
      <c r="B23" s="5">
        <v>-2.0499999999999998</v>
      </c>
      <c r="F23" s="4">
        <v>13</v>
      </c>
      <c r="G23" s="14" t="s">
        <v>355</v>
      </c>
      <c r="H23" s="5">
        <v>-1.082576E-3</v>
      </c>
      <c r="I23" s="5">
        <v>-3.3292420000000001E-3</v>
      </c>
      <c r="J23" s="5">
        <v>4.8130909999999998E-5</v>
      </c>
      <c r="K23" s="5">
        <v>1.0389150000000001E-3</v>
      </c>
      <c r="L23" s="5">
        <v>-7.9701749999999997E-4</v>
      </c>
      <c r="M23" s="5">
        <v>1.866138E-4</v>
      </c>
      <c r="P23" s="4" t="s">
        <v>64</v>
      </c>
      <c r="Q23" s="14" t="s">
        <v>445</v>
      </c>
      <c r="R23" s="5">
        <f>ABS(R11)</f>
        <v>727.34480582614833</v>
      </c>
      <c r="W23" s="5" t="s">
        <v>162</v>
      </c>
      <c r="Y23" s="4" t="s">
        <v>64</v>
      </c>
      <c r="Z23" s="14" t="s">
        <v>445</v>
      </c>
      <c r="AF23" s="5" t="s">
        <v>162</v>
      </c>
    </row>
    <row r="24" spans="1:32">
      <c r="A24" s="12" t="s">
        <v>435</v>
      </c>
      <c r="B24" s="5">
        <v>48.77</v>
      </c>
      <c r="F24" s="4">
        <v>14</v>
      </c>
      <c r="G24" s="14" t="s">
        <v>356</v>
      </c>
      <c r="H24" s="5">
        <v>-9.0760489999999999E-4</v>
      </c>
      <c r="I24" s="5">
        <v>-6.0307010000000003E-3</v>
      </c>
      <c r="J24" s="5">
        <v>-2.848746E-4</v>
      </c>
      <c r="K24" s="5">
        <v>6.3521349999999999E-4</v>
      </c>
      <c r="L24" s="5">
        <v>3.7278840000000001E-4</v>
      </c>
      <c r="M24" s="5">
        <v>-9.7941909999999999E-5</v>
      </c>
      <c r="P24" s="4" t="s">
        <v>65</v>
      </c>
      <c r="Q24" s="14" t="s">
        <v>446</v>
      </c>
      <c r="R24" s="5">
        <f t="shared" ref="R24:R28" si="2">ABS(R12)</f>
        <v>5888.4921751400389</v>
      </c>
      <c r="W24" s="5" t="s">
        <v>163</v>
      </c>
      <c r="Y24" s="4" t="s">
        <v>65</v>
      </c>
      <c r="Z24" s="14" t="s">
        <v>446</v>
      </c>
      <c r="AF24" s="5" t="s">
        <v>163</v>
      </c>
    </row>
    <row r="25" spans="1:32">
      <c r="A25" s="12" t="s">
        <v>436</v>
      </c>
      <c r="B25" s="5">
        <v>1948.5150000000001</v>
      </c>
      <c r="F25" s="4">
        <v>15</v>
      </c>
      <c r="G25" s="14" t="s">
        <v>357</v>
      </c>
      <c r="H25" s="5">
        <v>1.160255E-3</v>
      </c>
      <c r="I25" s="5">
        <v>-8.6128690000000004E-3</v>
      </c>
      <c r="J25" s="5">
        <v>-3.6455659999999998E-3</v>
      </c>
      <c r="K25" s="5">
        <v>-3.3670409999999999E-3</v>
      </c>
      <c r="L25" s="5">
        <v>2.195041E-3</v>
      </c>
      <c r="M25" s="5">
        <v>-1.7794649999999999E-4</v>
      </c>
      <c r="P25" s="4" t="s">
        <v>66</v>
      </c>
      <c r="Q25" s="14" t="s">
        <v>447</v>
      </c>
      <c r="R25" s="5">
        <f t="shared" si="2"/>
        <v>2.7707985465009122</v>
      </c>
      <c r="W25" s="5" t="s">
        <v>164</v>
      </c>
      <c r="Y25" s="4" t="s">
        <v>66</v>
      </c>
      <c r="Z25" s="14" t="s">
        <v>447</v>
      </c>
      <c r="AF25" s="5" t="s">
        <v>164</v>
      </c>
    </row>
    <row r="26" spans="1:32">
      <c r="A26" s="12" t="s">
        <v>437</v>
      </c>
      <c r="B26" s="5">
        <v>6327.1130000000003</v>
      </c>
      <c r="F26" s="4">
        <v>16</v>
      </c>
      <c r="G26" s="14" t="s">
        <v>358</v>
      </c>
      <c r="H26" s="5">
        <v>2.3572150000000002E-3</v>
      </c>
      <c r="I26" s="5">
        <v>1.259119E-2</v>
      </c>
      <c r="J26" s="5">
        <v>8.6039890000000005E-4</v>
      </c>
      <c r="K26" s="5">
        <v>-1.5666709999999999E-4</v>
      </c>
      <c r="L26" s="5">
        <v>-5.7487160000000001E-3</v>
      </c>
      <c r="M26" s="5">
        <v>1.7334100000000001E-4</v>
      </c>
      <c r="P26" s="4" t="s">
        <v>67</v>
      </c>
      <c r="Q26" s="14" t="s">
        <v>448</v>
      </c>
      <c r="R26" s="5">
        <f t="shared" si="2"/>
        <v>5.5132957568274321</v>
      </c>
      <c r="W26" s="5" t="s">
        <v>165</v>
      </c>
      <c r="Y26" s="4" t="s">
        <v>67</v>
      </c>
      <c r="Z26" s="14" t="s">
        <v>448</v>
      </c>
      <c r="AF26" s="5" t="s">
        <v>165</v>
      </c>
    </row>
    <row r="27" spans="1:32">
      <c r="A27" s="12" t="s">
        <v>438</v>
      </c>
      <c r="B27" s="5">
        <v>7379.3469999999998</v>
      </c>
      <c r="F27" s="4">
        <v>17</v>
      </c>
      <c r="G27" s="14" t="s">
        <v>359</v>
      </c>
      <c r="H27" s="5">
        <v>1.954707E-3</v>
      </c>
      <c r="I27" s="5">
        <v>4.584477E-3</v>
      </c>
      <c r="J27" s="5">
        <v>-9.3683950000000003E-4</v>
      </c>
      <c r="K27" s="5">
        <v>-1.247906E-3</v>
      </c>
      <c r="L27" s="5">
        <v>1.6510520000000001E-4</v>
      </c>
      <c r="M27" s="5">
        <v>1.9327839999999999E-4</v>
      </c>
      <c r="P27" s="4" t="s">
        <v>68</v>
      </c>
      <c r="Q27" s="14" t="s">
        <v>449</v>
      </c>
      <c r="R27" s="5">
        <f t="shared" si="2"/>
        <v>11.504679067446087</v>
      </c>
      <c r="W27" s="5" t="s">
        <v>166</v>
      </c>
      <c r="Y27" s="4" t="s">
        <v>68</v>
      </c>
      <c r="Z27" s="14" t="s">
        <v>449</v>
      </c>
      <c r="AF27" s="5" t="s">
        <v>166</v>
      </c>
    </row>
    <row r="28" spans="1:32">
      <c r="A28" s="12" t="s">
        <v>439</v>
      </c>
      <c r="B28" s="5">
        <v>15945.16</v>
      </c>
      <c r="F28" s="4">
        <v>18</v>
      </c>
      <c r="G28" s="14" t="s">
        <v>360</v>
      </c>
      <c r="H28" s="5">
        <v>-5.5786500000000001E-3</v>
      </c>
      <c r="I28" s="5">
        <v>6.1662799999999997E-3</v>
      </c>
      <c r="J28" s="5">
        <v>2.9753190000000001E-3</v>
      </c>
      <c r="K28" s="5">
        <v>-1.4259870000000001E-3</v>
      </c>
      <c r="L28" s="5">
        <v>-1.078049E-3</v>
      </c>
      <c r="M28" s="5">
        <v>1.858117E-4</v>
      </c>
      <c r="P28" s="4" t="s">
        <v>69</v>
      </c>
      <c r="Q28" s="14" t="s">
        <v>450</v>
      </c>
      <c r="R28" s="5">
        <f t="shared" si="2"/>
        <v>237.80939532312601</v>
      </c>
      <c r="W28" s="5" t="s">
        <v>167</v>
      </c>
      <c r="Y28" s="4" t="s">
        <v>69</v>
      </c>
      <c r="Z28" s="14" t="s">
        <v>450</v>
      </c>
      <c r="AF28" s="5" t="s">
        <v>167</v>
      </c>
    </row>
    <row r="29" spans="1:32">
      <c r="A29" s="12" t="s">
        <v>440</v>
      </c>
      <c r="B29" s="5">
        <v>15817.84</v>
      </c>
      <c r="F29" s="4">
        <v>19</v>
      </c>
      <c r="G29" s="14" t="s">
        <v>414</v>
      </c>
      <c r="H29" s="5">
        <v>-1.059961E-6</v>
      </c>
      <c r="I29" s="5">
        <v>-4.8729829999999999E-6</v>
      </c>
      <c r="J29" s="5">
        <v>4.7267750000000003E-8</v>
      </c>
      <c r="K29" s="5">
        <v>5.0999910000000001E-7</v>
      </c>
      <c r="L29" s="5">
        <v>-7.4422350000000004E-6</v>
      </c>
      <c r="M29" s="5">
        <v>3.779529E-7</v>
      </c>
      <c r="P29" s="4" t="s">
        <v>70</v>
      </c>
      <c r="Q29" s="14" t="s">
        <v>444</v>
      </c>
      <c r="R29" s="5">
        <f t="shared" ref="R29:R34" si="3">R11*R11</f>
        <v>529030.4665622774</v>
      </c>
      <c r="W29" s="5" t="s">
        <v>168</v>
      </c>
      <c r="Y29" s="4" t="s">
        <v>70</v>
      </c>
      <c r="Z29" s="14" t="s">
        <v>444</v>
      </c>
      <c r="AF29" s="5" t="s">
        <v>168</v>
      </c>
    </row>
    <row r="30" spans="1:32">
      <c r="A30" s="12" t="s">
        <v>235</v>
      </c>
      <c r="B30" s="5">
        <v>5920.8670000000002</v>
      </c>
      <c r="F30" s="4">
        <v>20</v>
      </c>
      <c r="G30" s="14" t="s">
        <v>415</v>
      </c>
      <c r="H30" s="5">
        <v>-7.8698020000000001E-9</v>
      </c>
      <c r="I30" s="5">
        <v>3.5100740000000001E-7</v>
      </c>
      <c r="J30" s="5">
        <v>6.8958810000000001E-8</v>
      </c>
      <c r="K30" s="5">
        <v>5.4047690000000002E-8</v>
      </c>
      <c r="L30" s="5">
        <v>4.9480579999999998E-7</v>
      </c>
      <c r="M30" s="5">
        <v>-7.0246710000000001E-8</v>
      </c>
      <c r="P30" s="4" t="s">
        <v>71</v>
      </c>
      <c r="Q30" s="14" t="s">
        <v>82</v>
      </c>
      <c r="R30" s="5">
        <f t="shared" si="3"/>
        <v>34674340.096685469</v>
      </c>
      <c r="W30" s="5" t="s">
        <v>169</v>
      </c>
      <c r="Y30" s="4" t="s">
        <v>71</v>
      </c>
      <c r="Z30" s="14" t="s">
        <v>82</v>
      </c>
      <c r="AF30" s="5" t="s">
        <v>169</v>
      </c>
    </row>
    <row r="31" spans="1:32">
      <c r="A31" s="12" t="s">
        <v>236</v>
      </c>
      <c r="B31" s="5">
        <v>13603.28</v>
      </c>
      <c r="F31" s="4">
        <v>21</v>
      </c>
      <c r="G31" s="14" t="s">
        <v>416</v>
      </c>
      <c r="H31" s="5">
        <v>1.202779E-6</v>
      </c>
      <c r="I31" s="5">
        <v>1.814737E-5</v>
      </c>
      <c r="J31" s="5">
        <v>3.8279170000000001E-6</v>
      </c>
      <c r="K31" s="5">
        <v>8.9594639999999994E-8</v>
      </c>
      <c r="L31" s="5">
        <v>-1.046693E-5</v>
      </c>
      <c r="M31" s="5">
        <v>4.75974E-7</v>
      </c>
      <c r="P31" s="4" t="s">
        <v>72</v>
      </c>
      <c r="Q31" s="14" t="s">
        <v>83</v>
      </c>
      <c r="R31" s="5">
        <f t="shared" si="3"/>
        <v>7.6773245852915677</v>
      </c>
      <c r="W31" s="5" t="s">
        <v>170</v>
      </c>
      <c r="Y31" s="4" t="s">
        <v>72</v>
      </c>
      <c r="Z31" s="14" t="s">
        <v>83</v>
      </c>
      <c r="AF31" s="5" t="s">
        <v>170</v>
      </c>
    </row>
    <row r="32" spans="1:32">
      <c r="A32" s="12" t="s">
        <v>237</v>
      </c>
      <c r="B32" s="5">
        <v>7819.5</v>
      </c>
      <c r="F32" s="4">
        <v>22</v>
      </c>
      <c r="G32" s="14" t="s">
        <v>417</v>
      </c>
      <c r="H32" s="5">
        <v>-4.43532E-7</v>
      </c>
      <c r="I32" s="5">
        <v>-1.782483E-6</v>
      </c>
      <c r="J32" s="5">
        <v>-4.762212E-8</v>
      </c>
      <c r="K32" s="5">
        <v>-3.5651590000000002E-8</v>
      </c>
      <c r="L32" s="5">
        <v>3.054517E-6</v>
      </c>
      <c r="M32" s="5">
        <v>-3.4166289999999999E-7</v>
      </c>
      <c r="P32" s="4" t="s">
        <v>73</v>
      </c>
      <c r="Q32" s="14" t="s">
        <v>84</v>
      </c>
      <c r="R32" s="5">
        <f t="shared" si="3"/>
        <v>30.396430102251369</v>
      </c>
      <c r="W32" s="5" t="s">
        <v>171</v>
      </c>
      <c r="Y32" s="4" t="s">
        <v>73</v>
      </c>
      <c r="Z32" s="14" t="s">
        <v>84</v>
      </c>
      <c r="AF32" s="5" t="s">
        <v>171</v>
      </c>
    </row>
    <row r="33" spans="1:32">
      <c r="A33" s="12" t="s">
        <v>238</v>
      </c>
      <c r="B33" s="5">
        <v>7935.6</v>
      </c>
      <c r="F33" s="4">
        <v>23</v>
      </c>
      <c r="G33" s="14" t="s">
        <v>418</v>
      </c>
      <c r="H33" s="5">
        <v>-1.763001E-7</v>
      </c>
      <c r="I33" s="5">
        <v>-3.9897890000000002E-7</v>
      </c>
      <c r="J33" s="5">
        <v>3.2512570000000002E-7</v>
      </c>
      <c r="K33" s="5">
        <v>-7.5559740000000006E-8</v>
      </c>
      <c r="L33" s="5">
        <v>1.529619E-7</v>
      </c>
      <c r="M33" s="5">
        <v>2.3373620000000001E-7</v>
      </c>
      <c r="P33" s="4" t="s">
        <v>74</v>
      </c>
      <c r="Q33" s="14" t="s">
        <v>85</v>
      </c>
      <c r="R33" s="5">
        <f t="shared" si="3"/>
        <v>132.35764044493217</v>
      </c>
      <c r="W33" s="5" t="s">
        <v>172</v>
      </c>
      <c r="Y33" s="4" t="s">
        <v>74</v>
      </c>
      <c r="Z33" s="14" t="s">
        <v>85</v>
      </c>
      <c r="AF33" s="5" t="s">
        <v>172</v>
      </c>
    </row>
    <row r="34" spans="1:32">
      <c r="A34" s="12" t="s">
        <v>239</v>
      </c>
      <c r="B34" s="5">
        <v>15935.1</v>
      </c>
      <c r="F34" s="4">
        <v>24</v>
      </c>
      <c r="G34" s="14" t="s">
        <v>419</v>
      </c>
      <c r="H34" s="5">
        <v>2.614367E-5</v>
      </c>
      <c r="I34" s="5">
        <v>-6.4303549999999997E-6</v>
      </c>
      <c r="J34" s="5">
        <v>-1.1593709999999999E-5</v>
      </c>
      <c r="K34" s="5">
        <v>3.4708650000000002E-6</v>
      </c>
      <c r="L34" s="5">
        <v>-1.6353749999999999E-5</v>
      </c>
      <c r="M34" s="5">
        <v>2.848856E-6</v>
      </c>
      <c r="P34" s="4" t="s">
        <v>75</v>
      </c>
      <c r="Q34" s="14" t="s">
        <v>86</v>
      </c>
      <c r="R34" s="5">
        <f t="shared" si="3"/>
        <v>56553.30850395083</v>
      </c>
      <c r="W34" s="5" t="s">
        <v>173</v>
      </c>
      <c r="Y34" s="4" t="s">
        <v>75</v>
      </c>
      <c r="Z34" s="14" t="s">
        <v>86</v>
      </c>
      <c r="AF34" s="5" t="s">
        <v>173</v>
      </c>
    </row>
    <row r="35" spans="1:32">
      <c r="A35" s="12" t="s">
        <v>240</v>
      </c>
      <c r="B35" s="5">
        <v>15823.7</v>
      </c>
      <c r="F35" s="4">
        <v>25</v>
      </c>
      <c r="G35" s="14" t="s">
        <v>420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P35" s="4" t="s">
        <v>76</v>
      </c>
      <c r="Q35" s="14" t="s">
        <v>87</v>
      </c>
      <c r="R35" s="5">
        <f t="shared" ref="R35:R40" si="4">R11*ABS(R11)</f>
        <v>529030.4665622774</v>
      </c>
      <c r="W35" s="5" t="s">
        <v>174</v>
      </c>
      <c r="Y35" s="4" t="s">
        <v>76</v>
      </c>
      <c r="Z35" s="14" t="s">
        <v>87</v>
      </c>
      <c r="AF35" s="5" t="s">
        <v>174</v>
      </c>
    </row>
    <row r="36" spans="1:32">
      <c r="A36" s="12" t="s">
        <v>241</v>
      </c>
      <c r="B36" s="5">
        <v>5874.8</v>
      </c>
      <c r="F36" s="4">
        <v>26</v>
      </c>
      <c r="G36" s="14" t="s">
        <v>454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P36" s="4" t="s">
        <v>77</v>
      </c>
      <c r="Q36" s="14" t="s">
        <v>88</v>
      </c>
      <c r="R36" s="5">
        <f t="shared" si="4"/>
        <v>-34674340.096685469</v>
      </c>
      <c r="W36" s="5" t="s">
        <v>175</v>
      </c>
      <c r="Y36" s="4" t="s">
        <v>77</v>
      </c>
      <c r="Z36" s="14" t="s">
        <v>88</v>
      </c>
      <c r="AF36" s="5" t="s">
        <v>175</v>
      </c>
    </row>
    <row r="37" spans="1:32" ht="13.5" thickBot="1">
      <c r="A37" s="20" t="s">
        <v>242</v>
      </c>
      <c r="B37" s="19">
        <v>11661.3</v>
      </c>
      <c r="C37" s="19"/>
      <c r="D37" s="21"/>
      <c r="F37" s="4">
        <v>27</v>
      </c>
      <c r="G37" s="14" t="s">
        <v>455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P37" s="4" t="s">
        <v>78</v>
      </c>
      <c r="Q37" s="14" t="s">
        <v>89</v>
      </c>
      <c r="R37" s="5">
        <f t="shared" si="4"/>
        <v>-7.6773245852915677</v>
      </c>
      <c r="W37" s="5" t="s">
        <v>176</v>
      </c>
      <c r="Y37" s="4" t="s">
        <v>78</v>
      </c>
      <c r="Z37" s="14" t="s">
        <v>89</v>
      </c>
      <c r="AF37" s="5" t="s">
        <v>176</v>
      </c>
    </row>
    <row r="38" spans="1:32">
      <c r="A38" s="12" t="s">
        <v>243</v>
      </c>
      <c r="B38" s="22">
        <v>1.0001439999999999</v>
      </c>
      <c r="C38" s="22">
        <f t="shared" ref="C38:C43" si="5">B32/(B26-B20)</f>
        <v>1.0001441476378781</v>
      </c>
      <c r="D38" s="23">
        <f t="shared" ref="D38:D73" si="6">C38-B38</f>
        <v>1.4763787814509044E-7</v>
      </c>
      <c r="F38" s="4">
        <v>28</v>
      </c>
      <c r="G38" s="14" t="s">
        <v>456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P38" s="4" t="s">
        <v>79</v>
      </c>
      <c r="Q38" s="14" t="s">
        <v>90</v>
      </c>
      <c r="R38" s="5">
        <f t="shared" si="4"/>
        <v>-30.396430102251369</v>
      </c>
      <c r="W38" s="5" t="s">
        <v>177</v>
      </c>
      <c r="Y38" s="4" t="s">
        <v>79</v>
      </c>
      <c r="Z38" s="14" t="s">
        <v>90</v>
      </c>
      <c r="AF38" s="5" t="s">
        <v>177</v>
      </c>
    </row>
    <row r="39" spans="1:32">
      <c r="A39" s="12" t="s">
        <v>244</v>
      </c>
      <c r="B39" s="22">
        <v>1.0000039999999999</v>
      </c>
      <c r="C39" s="22">
        <f t="shared" si="5"/>
        <v>1.0000041584930226</v>
      </c>
      <c r="D39" s="23">
        <f t="shared" si="6"/>
        <v>1.5849302270609655E-7</v>
      </c>
      <c r="F39" s="4">
        <v>29</v>
      </c>
      <c r="G39" s="14" t="s">
        <v>457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P39" s="4" t="s">
        <v>80</v>
      </c>
      <c r="Q39" s="14" t="s">
        <v>91</v>
      </c>
      <c r="R39" s="5">
        <f t="shared" si="4"/>
        <v>-132.35764044493217</v>
      </c>
      <c r="W39" s="5" t="s">
        <v>178</v>
      </c>
      <c r="Y39" s="4" t="s">
        <v>80</v>
      </c>
      <c r="Z39" s="14" t="s">
        <v>91</v>
      </c>
      <c r="AF39" s="5" t="s">
        <v>178</v>
      </c>
    </row>
    <row r="40" spans="1:32">
      <c r="A40" s="12" t="s">
        <v>245</v>
      </c>
      <c r="B40" s="22">
        <v>1.000294</v>
      </c>
      <c r="C40" s="22">
        <f t="shared" si="5"/>
        <v>1.0002940915224117</v>
      </c>
      <c r="D40" s="23">
        <f t="shared" si="6"/>
        <v>9.1522411649336277E-8</v>
      </c>
      <c r="F40" s="4">
        <v>30</v>
      </c>
      <c r="G40" s="14" t="s">
        <v>458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P40" s="4" t="s">
        <v>81</v>
      </c>
      <c r="Q40" s="14" t="s">
        <v>92</v>
      </c>
      <c r="R40" s="5">
        <f t="shared" si="4"/>
        <v>56553.30850395083</v>
      </c>
      <c r="W40" s="5" t="s">
        <v>179</v>
      </c>
      <c r="Y40" s="4" t="s">
        <v>81</v>
      </c>
      <c r="Z40" s="14" t="s">
        <v>92</v>
      </c>
      <c r="AF40" s="5" t="s">
        <v>179</v>
      </c>
    </row>
    <row r="41" spans="1:32">
      <c r="A41" s="12" t="s">
        <v>246</v>
      </c>
      <c r="B41" s="22">
        <v>1.0002409999999999</v>
      </c>
      <c r="C41" s="22">
        <f t="shared" si="5"/>
        <v>1.0002408360614392</v>
      </c>
      <c r="D41" s="23">
        <f t="shared" si="6"/>
        <v>-1.639385607266064E-7</v>
      </c>
      <c r="F41" s="4">
        <v>31</v>
      </c>
      <c r="G41" s="14" t="s">
        <v>459</v>
      </c>
      <c r="H41" s="5">
        <v>-2.3727109999999998E-6</v>
      </c>
      <c r="I41" s="5">
        <v>-4.8216980000000003E-6</v>
      </c>
      <c r="J41" s="5">
        <v>3.835116E-7</v>
      </c>
      <c r="K41" s="5">
        <v>-7.3567309999999999E-8</v>
      </c>
      <c r="L41" s="5">
        <v>8.3208520000000004E-7</v>
      </c>
      <c r="M41" s="5">
        <v>-1.524367E-7</v>
      </c>
      <c r="P41" s="4" t="s">
        <v>37</v>
      </c>
      <c r="Q41" s="14" t="s">
        <v>93</v>
      </c>
      <c r="R41" s="5">
        <f>R11*R12</f>
        <v>-4282964.1977360258</v>
      </c>
      <c r="W41" s="5" t="s">
        <v>180</v>
      </c>
      <c r="Y41" s="4" t="s">
        <v>37</v>
      </c>
      <c r="Z41" s="14" t="s">
        <v>93</v>
      </c>
      <c r="AF41" s="5" t="s">
        <v>180</v>
      </c>
    </row>
    <row r="42" spans="1:32">
      <c r="A42" s="12" t="s">
        <v>247</v>
      </c>
      <c r="B42" s="22">
        <v>1.0004599999999999</v>
      </c>
      <c r="C42" s="22">
        <f t="shared" si="5"/>
        <v>1.0004603125595508</v>
      </c>
      <c r="D42" s="23">
        <f t="shared" si="6"/>
        <v>3.1255955090792042E-7</v>
      </c>
      <c r="F42" s="4">
        <v>32</v>
      </c>
      <c r="G42" s="14" t="s">
        <v>460</v>
      </c>
      <c r="H42" s="5">
        <v>-1.7039440000000001E-6</v>
      </c>
      <c r="I42" s="5">
        <v>-2.157305E-6</v>
      </c>
      <c r="J42" s="5">
        <v>-5.0685539999999996E-7</v>
      </c>
      <c r="K42" s="5">
        <v>-1.67146E-6</v>
      </c>
      <c r="L42" s="5">
        <v>8.597183E-7</v>
      </c>
      <c r="M42" s="5">
        <v>4.3599560000000002E-6</v>
      </c>
      <c r="P42" s="4" t="s">
        <v>38</v>
      </c>
      <c r="Q42" s="14" t="s">
        <v>94</v>
      </c>
      <c r="R42" s="5">
        <f>R11*R13</f>
        <v>-2015.3259307880801</v>
      </c>
      <c r="W42" s="5" t="s">
        <v>181</v>
      </c>
      <c r="Y42" s="4" t="s">
        <v>38</v>
      </c>
      <c r="Z42" s="14" t="s">
        <v>94</v>
      </c>
      <c r="AF42" s="5" t="s">
        <v>181</v>
      </c>
    </row>
    <row r="43" spans="1:32">
      <c r="A43" s="12" t="s">
        <v>248</v>
      </c>
      <c r="B43" s="22">
        <v>1.000561</v>
      </c>
      <c r="C43" s="22">
        <f t="shared" si="5"/>
        <v>1.0005607148664086</v>
      </c>
      <c r="D43" s="23">
        <f t="shared" si="6"/>
        <v>-2.8513359140447392E-7</v>
      </c>
      <c r="F43" s="4">
        <v>33</v>
      </c>
      <c r="G43" s="14" t="s">
        <v>461</v>
      </c>
      <c r="H43" s="5">
        <v>-9.2862360000000005E-7</v>
      </c>
      <c r="I43" s="5">
        <v>-2.1017889999999998E-6</v>
      </c>
      <c r="J43" s="5">
        <v>-2.0087150000000001E-7</v>
      </c>
      <c r="K43" s="5">
        <v>-4.3912589999999999E-7</v>
      </c>
      <c r="L43" s="5">
        <v>-3.8807760000000004E-6</v>
      </c>
      <c r="M43" s="5">
        <v>2.2989870000000001E-7</v>
      </c>
      <c r="P43" s="4" t="s">
        <v>39</v>
      </c>
      <c r="Q43" s="14" t="s">
        <v>95</v>
      </c>
      <c r="R43" s="5">
        <f>R11*R14</f>
        <v>-4010.0670317117761</v>
      </c>
      <c r="W43" s="5" t="s">
        <v>182</v>
      </c>
      <c r="Y43" s="4" t="s">
        <v>39</v>
      </c>
      <c r="Z43" s="14" t="s">
        <v>95</v>
      </c>
      <c r="AF43" s="5" t="s">
        <v>182</v>
      </c>
    </row>
    <row r="44" spans="1:32">
      <c r="A44" s="12" t="s">
        <v>249</v>
      </c>
      <c r="B44" s="22">
        <v>-3.6046999999999998</v>
      </c>
      <c r="C44" s="22">
        <f t="shared" ref="C44:C49" si="7">B14*C38*B2</f>
        <v>-3.604700462493303</v>
      </c>
      <c r="D44" s="23">
        <f t="shared" si="6"/>
        <v>-4.62493303210465E-7</v>
      </c>
      <c r="F44" s="4">
        <v>34</v>
      </c>
      <c r="G44" s="14" t="s">
        <v>462</v>
      </c>
      <c r="H44" s="5">
        <v>-5.0289529999999998E-7</v>
      </c>
      <c r="I44" s="5">
        <v>1.807453E-6</v>
      </c>
      <c r="J44" s="5">
        <v>6.9231270000000004E-7</v>
      </c>
      <c r="K44" s="5">
        <v>-1.401635E-6</v>
      </c>
      <c r="L44" s="5">
        <v>-2.0590909999999999E-6</v>
      </c>
      <c r="M44" s="5">
        <v>-1.9918909999999999E-8</v>
      </c>
      <c r="P44" s="4" t="s">
        <v>40</v>
      </c>
      <c r="Q44" s="14" t="s">
        <v>96</v>
      </c>
      <c r="R44" s="5">
        <f>R11*R15</f>
        <v>-8367.868562403728</v>
      </c>
      <c r="W44" s="5" t="s">
        <v>183</v>
      </c>
      <c r="Y44" s="4" t="s">
        <v>40</v>
      </c>
      <c r="Z44" s="14" t="s">
        <v>96</v>
      </c>
      <c r="AF44" s="5" t="s">
        <v>183</v>
      </c>
    </row>
    <row r="45" spans="1:32">
      <c r="A45" s="12" t="s">
        <v>250</v>
      </c>
      <c r="B45" s="22">
        <v>8.8175000000000008</v>
      </c>
      <c r="C45" s="22">
        <f t="shared" si="7"/>
        <v>8.817497204666422</v>
      </c>
      <c r="D45" s="23">
        <f t="shared" si="6"/>
        <v>-2.7953335788311051E-6</v>
      </c>
      <c r="F45" s="4">
        <v>35</v>
      </c>
      <c r="G45" s="14" t="s">
        <v>463</v>
      </c>
      <c r="H45" s="5">
        <v>2.4170730000000001E-5</v>
      </c>
      <c r="I45" s="5">
        <v>4.5615100000000003E-5</v>
      </c>
      <c r="J45" s="5">
        <v>-2.9471280000000001E-6</v>
      </c>
      <c r="K45" s="5">
        <v>4.2537569999999997E-6</v>
      </c>
      <c r="L45" s="5">
        <v>4.1464190000000001E-5</v>
      </c>
      <c r="M45" s="5">
        <v>-2.3870469999999999E-7</v>
      </c>
      <c r="P45" s="4" t="s">
        <v>41</v>
      </c>
      <c r="Q45" s="14" t="s">
        <v>97</v>
      </c>
      <c r="R45" s="5">
        <f>R11*R16</f>
        <v>172969.42846493283</v>
      </c>
      <c r="W45" s="5" t="s">
        <v>184</v>
      </c>
      <c r="Y45" s="4" t="s">
        <v>41</v>
      </c>
      <c r="Z45" s="14" t="s">
        <v>97</v>
      </c>
      <c r="AF45" s="5" t="s">
        <v>184</v>
      </c>
    </row>
    <row r="46" spans="1:32">
      <c r="A46" s="12" t="s">
        <v>251</v>
      </c>
      <c r="B46" s="22">
        <v>-0.13367129999999999</v>
      </c>
      <c r="C46" s="22">
        <f t="shared" si="7"/>
        <v>-0.13367125982658046</v>
      </c>
      <c r="D46" s="23">
        <f t="shared" si="6"/>
        <v>4.0173419535438626E-8</v>
      </c>
      <c r="F46" s="4">
        <v>36</v>
      </c>
      <c r="G46" s="14" t="s">
        <v>464</v>
      </c>
      <c r="H46" s="5">
        <v>-5.4196979999999999E-7</v>
      </c>
      <c r="I46" s="5">
        <v>1.133584E-6</v>
      </c>
      <c r="J46" s="5">
        <v>2.2191910000000001E-7</v>
      </c>
      <c r="K46" s="5">
        <v>-1.517353E-7</v>
      </c>
      <c r="L46" s="5">
        <v>-2.5328780000000002E-6</v>
      </c>
      <c r="M46" s="5">
        <v>1.4805300000000001E-7</v>
      </c>
      <c r="P46" s="4" t="s">
        <v>42</v>
      </c>
      <c r="Q46" s="14" t="s">
        <v>98</v>
      </c>
      <c r="R46" s="5">
        <f>R12*R13</f>
        <v>16315.825559960014</v>
      </c>
      <c r="W46" s="5" t="s">
        <v>185</v>
      </c>
      <c r="Y46" s="4" t="s">
        <v>42</v>
      </c>
      <c r="Z46" s="14" t="s">
        <v>98</v>
      </c>
      <c r="AF46" s="5" t="s">
        <v>185</v>
      </c>
    </row>
    <row r="47" spans="1:32">
      <c r="A47" s="12" t="s">
        <v>252</v>
      </c>
      <c r="B47" s="22">
        <v>-0.21066219999999999</v>
      </c>
      <c r="C47" s="22">
        <f t="shared" si="7"/>
        <v>-0.21066217453772265</v>
      </c>
      <c r="D47" s="23">
        <f t="shared" si="6"/>
        <v>2.5462277342125361E-8</v>
      </c>
      <c r="F47" s="4">
        <v>37</v>
      </c>
      <c r="G47" s="14" t="s">
        <v>465</v>
      </c>
      <c r="H47" s="5">
        <v>-2.9922310000000002E-7</v>
      </c>
      <c r="I47" s="5">
        <v>-8.6335020000000005E-7</v>
      </c>
      <c r="J47" s="5">
        <v>1.263817E-7</v>
      </c>
      <c r="K47" s="5">
        <v>-8.6360770000000001E-8</v>
      </c>
      <c r="L47" s="5">
        <v>-3.4714150000000001E-6</v>
      </c>
      <c r="M47" s="5">
        <v>7.6101030000000004E-8</v>
      </c>
      <c r="P47" s="4" t="s">
        <v>43</v>
      </c>
      <c r="Q47" s="14" t="s">
        <v>99</v>
      </c>
      <c r="R47" s="5">
        <f>R12*R14</f>
        <v>32464.998923311112</v>
      </c>
      <c r="W47" s="5" t="s">
        <v>186</v>
      </c>
      <c r="Y47" s="4" t="s">
        <v>43</v>
      </c>
      <c r="Z47" s="14" t="s">
        <v>99</v>
      </c>
      <c r="AF47" s="5" t="s">
        <v>186</v>
      </c>
    </row>
    <row r="48" spans="1:32">
      <c r="A48" s="12" t="s">
        <v>253</v>
      </c>
      <c r="B48" s="22">
        <v>-4.464779E-2</v>
      </c>
      <c r="C48" s="22">
        <f t="shared" si="7"/>
        <v>-4.4647785321998923E-2</v>
      </c>
      <c r="D48" s="23">
        <f t="shared" si="6"/>
        <v>4.6780010767855096E-9</v>
      </c>
      <c r="F48" s="4">
        <v>38</v>
      </c>
      <c r="G48" s="14" t="s">
        <v>466</v>
      </c>
      <c r="H48" s="5">
        <v>2.5866209999999999E-8</v>
      </c>
      <c r="I48" s="5">
        <v>-3.233891E-7</v>
      </c>
      <c r="J48" s="5">
        <v>-4.2150620000000003E-8</v>
      </c>
      <c r="K48" s="5">
        <v>6.8280849999999997E-7</v>
      </c>
      <c r="L48" s="5">
        <v>1.4885680000000001E-7</v>
      </c>
      <c r="M48" s="5">
        <v>1.80576E-8</v>
      </c>
      <c r="P48" s="4" t="s">
        <v>44</v>
      </c>
      <c r="Q48" s="14" t="s">
        <v>100</v>
      </c>
      <c r="R48" s="5">
        <f>R12*R15</f>
        <v>67745.212666153689</v>
      </c>
      <c r="W48" s="5" t="s">
        <v>187</v>
      </c>
      <c r="Y48" s="4" t="s">
        <v>44</v>
      </c>
      <c r="Z48" s="14" t="s">
        <v>100</v>
      </c>
      <c r="AF48" s="5" t="s">
        <v>187</v>
      </c>
    </row>
    <row r="49" spans="1:32">
      <c r="A49" s="12" t="s">
        <v>254</v>
      </c>
      <c r="B49" s="22">
        <v>6.900277</v>
      </c>
      <c r="C49" s="22">
        <f t="shared" si="7"/>
        <v>6.9002754955988328</v>
      </c>
      <c r="D49" s="23">
        <f t="shared" si="6"/>
        <v>-1.5044011671960789E-6</v>
      </c>
      <c r="F49" s="4">
        <v>39</v>
      </c>
      <c r="G49" s="14" t="s">
        <v>467</v>
      </c>
      <c r="H49" s="5">
        <v>1.045878E-6</v>
      </c>
      <c r="I49" s="5">
        <v>7.7040409999999999E-6</v>
      </c>
      <c r="J49" s="5">
        <v>-4.9303080000000001E-7</v>
      </c>
      <c r="K49" s="5">
        <v>-1.01622E-6</v>
      </c>
      <c r="L49" s="5">
        <v>-1.1640059999999999E-5</v>
      </c>
      <c r="M49" s="5">
        <v>8.1952010000000001E-8</v>
      </c>
      <c r="P49" s="4" t="s">
        <v>45</v>
      </c>
      <c r="Q49" s="14" t="s">
        <v>101</v>
      </c>
      <c r="R49" s="5">
        <f>R12*R16</f>
        <v>-1400338.7635350116</v>
      </c>
      <c r="W49" s="5" t="s">
        <v>188</v>
      </c>
      <c r="Y49" s="4" t="s">
        <v>45</v>
      </c>
      <c r="Z49" s="14" t="s">
        <v>101</v>
      </c>
      <c r="AF49" s="5" t="s">
        <v>188</v>
      </c>
    </row>
    <row r="50" spans="1:32">
      <c r="A50" s="12" t="s">
        <v>255</v>
      </c>
      <c r="B50" s="22">
        <v>-0.9116069</v>
      </c>
      <c r="C50" s="22">
        <f t="shared" ref="C50:C55" si="8">B2*C38*B20</f>
        <v>-0.91160694679092036</v>
      </c>
      <c r="D50" s="23">
        <f t="shared" si="6"/>
        <v>-4.6790920360528787E-8</v>
      </c>
      <c r="F50" s="4">
        <v>40</v>
      </c>
      <c r="G50" s="14" t="s">
        <v>468</v>
      </c>
      <c r="H50" s="5">
        <v>4.7091219999999997E-6</v>
      </c>
      <c r="I50" s="5">
        <v>6.9792720000000003E-6</v>
      </c>
      <c r="J50" s="5">
        <v>-2.9214000000000002E-7</v>
      </c>
      <c r="K50" s="5">
        <v>3.3160699999999999E-6</v>
      </c>
      <c r="L50" s="5">
        <v>-2.3108069999999999E-6</v>
      </c>
      <c r="M50" s="5">
        <v>-5.369615E-7</v>
      </c>
      <c r="P50" s="4" t="s">
        <v>46</v>
      </c>
      <c r="Q50" s="14" t="s">
        <v>102</v>
      </c>
      <c r="R50" s="5">
        <f>R13*R14</f>
        <v>15.276231869447095</v>
      </c>
      <c r="W50" s="5" t="s">
        <v>189</v>
      </c>
      <c r="Y50" s="4" t="s">
        <v>46</v>
      </c>
      <c r="Z50" s="14" t="s">
        <v>102</v>
      </c>
      <c r="AF50" s="5" t="s">
        <v>189</v>
      </c>
    </row>
    <row r="51" spans="1:32">
      <c r="A51" s="12" t="s">
        <v>256</v>
      </c>
      <c r="B51" s="22">
        <v>-0.33886149999999998</v>
      </c>
      <c r="C51" s="22">
        <f t="shared" si="8"/>
        <v>-0.33886152949724613</v>
      </c>
      <c r="D51" s="23">
        <f t="shared" si="6"/>
        <v>-2.9497246145648859E-8</v>
      </c>
      <c r="F51" s="4">
        <v>41</v>
      </c>
      <c r="G51" s="14" t="s">
        <v>469</v>
      </c>
      <c r="H51" s="5">
        <v>-2.4848389999999999E-6</v>
      </c>
      <c r="I51" s="5">
        <v>4.4899619999999996E-6</v>
      </c>
      <c r="J51" s="5">
        <v>3.7081379999999999E-6</v>
      </c>
      <c r="K51" s="5">
        <v>-2.1261249999999999E-5</v>
      </c>
      <c r="L51" s="5">
        <v>-4.2439969999999999E-7</v>
      </c>
      <c r="M51" s="5">
        <v>-1.2522049999999999E-7</v>
      </c>
      <c r="P51" s="4" t="s">
        <v>47</v>
      </c>
      <c r="Q51" s="14" t="s">
        <v>103</v>
      </c>
      <c r="R51" s="5">
        <f>R13*R15</f>
        <v>31.877148038039088</v>
      </c>
      <c r="W51" s="5" t="s">
        <v>190</v>
      </c>
      <c r="Y51" s="4" t="s">
        <v>47</v>
      </c>
      <c r="Z51" s="14" t="s">
        <v>103</v>
      </c>
      <c r="AF51" s="5" t="s">
        <v>190</v>
      </c>
    </row>
    <row r="52" spans="1:32">
      <c r="A52" s="12" t="s">
        <v>257</v>
      </c>
      <c r="B52" s="22">
        <v>4.4933949999999999E-3</v>
      </c>
      <c r="C52" s="22">
        <f t="shared" si="8"/>
        <v>4.4933948708346912E-3</v>
      </c>
      <c r="D52" s="23">
        <f t="shared" si="6"/>
        <v>-1.2916530865714204E-10</v>
      </c>
      <c r="F52" s="4">
        <v>42</v>
      </c>
      <c r="G52" s="14" t="s">
        <v>470</v>
      </c>
      <c r="H52" s="5">
        <v>7.6084209999999998E-6</v>
      </c>
      <c r="I52" s="5">
        <v>-1.637023E-5</v>
      </c>
      <c r="J52" s="5">
        <v>2.4723400000000001E-5</v>
      </c>
      <c r="K52" s="5">
        <v>-2.559091E-5</v>
      </c>
      <c r="L52" s="5">
        <v>4.3102639999999999E-6</v>
      </c>
      <c r="M52" s="5">
        <v>1.398431E-6</v>
      </c>
      <c r="P52" s="4" t="s">
        <v>48</v>
      </c>
      <c r="Q52" s="14" t="s">
        <v>104</v>
      </c>
      <c r="R52" s="5">
        <f>R13*R16</f>
        <v>-658.9219269055784</v>
      </c>
      <c r="W52" s="5" t="s">
        <v>191</v>
      </c>
      <c r="Y52" s="4" t="s">
        <v>48</v>
      </c>
      <c r="Z52" s="14" t="s">
        <v>104</v>
      </c>
      <c r="AF52" s="5" t="s">
        <v>191</v>
      </c>
    </row>
    <row r="53" spans="1:32">
      <c r="A53" s="12" t="s">
        <v>258</v>
      </c>
      <c r="B53" s="22">
        <v>-6.2608E-4</v>
      </c>
      <c r="C53" s="22">
        <f t="shared" si="8"/>
        <v>-6.2607999333458698E-4</v>
      </c>
      <c r="D53" s="23">
        <f t="shared" si="6"/>
        <v>6.6654130131960088E-12</v>
      </c>
      <c r="F53" s="4">
        <v>43</v>
      </c>
      <c r="G53" s="14" t="s">
        <v>471</v>
      </c>
      <c r="H53" s="5">
        <v>9.6704140000000006E-7</v>
      </c>
      <c r="I53" s="5">
        <v>1.963394E-6</v>
      </c>
      <c r="J53" s="5">
        <v>-1.746494E-6</v>
      </c>
      <c r="K53" s="5">
        <v>2.190937E-6</v>
      </c>
      <c r="L53" s="5">
        <v>3.7338399999999998E-7</v>
      </c>
      <c r="M53" s="5">
        <v>-4.6463769999999998E-8</v>
      </c>
      <c r="P53" s="4" t="s">
        <v>49</v>
      </c>
      <c r="Q53" s="14" t="s">
        <v>105</v>
      </c>
      <c r="R53" s="5">
        <f>R14*R15</f>
        <v>63.42869828621189</v>
      </c>
      <c r="W53" s="5" t="s">
        <v>192</v>
      </c>
      <c r="Y53" s="4" t="s">
        <v>49</v>
      </c>
      <c r="Z53" s="14" t="s">
        <v>105</v>
      </c>
      <c r="AF53" s="5" t="s">
        <v>192</v>
      </c>
    </row>
    <row r="54" spans="1:32">
      <c r="A54" s="12" t="s">
        <v>259</v>
      </c>
      <c r="B54" s="22">
        <v>2.9744179999999999E-2</v>
      </c>
      <c r="C54" s="22">
        <f t="shared" si="8"/>
        <v>2.9744181645659985E-2</v>
      </c>
      <c r="D54" s="23">
        <f t="shared" si="6"/>
        <v>1.6456599867542554E-9</v>
      </c>
      <c r="F54" s="4">
        <v>44</v>
      </c>
      <c r="G54" s="14" t="s">
        <v>472</v>
      </c>
      <c r="H54" s="5">
        <v>-1.0389690000000001E-5</v>
      </c>
      <c r="I54" s="5">
        <v>-9.4944589999999998E-6</v>
      </c>
      <c r="J54" s="5">
        <v>7.638744E-7</v>
      </c>
      <c r="K54" s="5">
        <v>2.6328909999999999E-5</v>
      </c>
      <c r="L54" s="5">
        <v>1.158362E-5</v>
      </c>
      <c r="M54" s="5">
        <v>2.8259430000000003E-7</v>
      </c>
      <c r="P54" s="4" t="s">
        <v>50</v>
      </c>
      <c r="Q54" s="14" t="s">
        <v>106</v>
      </c>
      <c r="R54" s="5">
        <f>R14*R16</f>
        <v>-1311.1135301686879</v>
      </c>
      <c r="W54" s="5" t="s">
        <v>193</v>
      </c>
      <c r="Y54" s="4" t="s">
        <v>50</v>
      </c>
      <c r="Z54" s="14" t="s">
        <v>106</v>
      </c>
      <c r="AF54" s="5" t="s">
        <v>193</v>
      </c>
    </row>
    <row r="55" spans="1:32">
      <c r="A55" s="12" t="s">
        <v>260</v>
      </c>
      <c r="B55" s="22">
        <v>0.59602330000000003</v>
      </c>
      <c r="C55" s="22">
        <f t="shared" si="8"/>
        <v>0.59602330080758448</v>
      </c>
      <c r="D55" s="23">
        <f t="shared" si="6"/>
        <v>8.0758444376272109E-10</v>
      </c>
      <c r="F55" s="4">
        <v>45</v>
      </c>
      <c r="G55" s="14" t="s">
        <v>473</v>
      </c>
      <c r="H55" s="5">
        <v>8.684976E-7</v>
      </c>
      <c r="I55" s="5">
        <v>-8.9386120000000006E-6</v>
      </c>
      <c r="J55" s="5">
        <v>-1.1258760000000001E-6</v>
      </c>
      <c r="K55" s="5">
        <v>-2.8950469999999999E-7</v>
      </c>
      <c r="L55" s="5">
        <v>1.0260010000000001E-5</v>
      </c>
      <c r="M55" s="5">
        <v>3.884278E-7</v>
      </c>
      <c r="P55" s="4" t="s">
        <v>51</v>
      </c>
      <c r="Q55" s="14" t="s">
        <v>107</v>
      </c>
      <c r="R55" s="5">
        <f>R15*R16</f>
        <v>-2735.9207724159792</v>
      </c>
      <c r="W55" s="5" t="s">
        <v>194</v>
      </c>
      <c r="Y55" s="4" t="s">
        <v>51</v>
      </c>
      <c r="Z55" s="14" t="s">
        <v>107</v>
      </c>
      <c r="AF55" s="5" t="s">
        <v>194</v>
      </c>
    </row>
    <row r="56" spans="1:32">
      <c r="A56" s="12" t="s">
        <v>261</v>
      </c>
      <c r="B56" s="22">
        <v>0.11905</v>
      </c>
      <c r="C56" s="22">
        <f t="shared" ref="C56:C61" si="9">D2</f>
        <v>0.11905</v>
      </c>
      <c r="D56" s="23">
        <f t="shared" si="6"/>
        <v>0</v>
      </c>
      <c r="F56" s="4">
        <v>46</v>
      </c>
      <c r="G56" s="14" t="s">
        <v>474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P56" s="4" t="s">
        <v>52</v>
      </c>
      <c r="Q56" s="14" t="s">
        <v>108</v>
      </c>
      <c r="R56" s="5">
        <f>ABS(R11*R12)</f>
        <v>4282964.1977360258</v>
      </c>
      <c r="W56" s="5" t="s">
        <v>195</v>
      </c>
      <c r="Y56" s="4" t="s">
        <v>52</v>
      </c>
      <c r="Z56" s="14" t="s">
        <v>108</v>
      </c>
      <c r="AF56" s="5" t="s">
        <v>195</v>
      </c>
    </row>
    <row r="57" spans="1:32">
      <c r="A57" s="12" t="s">
        <v>262</v>
      </c>
      <c r="B57" s="22">
        <v>0.10179000000000001</v>
      </c>
      <c r="C57" s="22">
        <f t="shared" si="9"/>
        <v>0.10179000000000001</v>
      </c>
      <c r="D57" s="23">
        <f t="shared" si="6"/>
        <v>0</v>
      </c>
      <c r="F57" s="4">
        <v>47</v>
      </c>
      <c r="G57" s="14" t="s">
        <v>475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P57" s="4" t="s">
        <v>53</v>
      </c>
      <c r="Q57" s="14" t="s">
        <v>109</v>
      </c>
      <c r="R57" s="5">
        <f>ABS(R11*R13)</f>
        <v>2015.3259307880801</v>
      </c>
      <c r="W57" s="5" t="s">
        <v>196</v>
      </c>
      <c r="Y57" s="4" t="s">
        <v>53</v>
      </c>
      <c r="Z57" s="14" t="s">
        <v>109</v>
      </c>
      <c r="AF57" s="5" t="s">
        <v>196</v>
      </c>
    </row>
    <row r="58" spans="1:32">
      <c r="A58" s="12" t="s">
        <v>263</v>
      </c>
      <c r="B58" s="22">
        <v>3.074E-2</v>
      </c>
      <c r="C58" s="22">
        <f t="shared" si="9"/>
        <v>3.074E-2</v>
      </c>
      <c r="D58" s="23">
        <f t="shared" si="6"/>
        <v>0</v>
      </c>
      <c r="F58" s="4">
        <v>48</v>
      </c>
      <c r="G58" s="14" t="s">
        <v>476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P58" s="4" t="s">
        <v>54</v>
      </c>
      <c r="Q58" s="14" t="s">
        <v>110</v>
      </c>
      <c r="R58" s="5">
        <f>ABS(R11*R14)</f>
        <v>4010.0670317117761</v>
      </c>
      <c r="W58" s="5" t="s">
        <v>197</v>
      </c>
      <c r="Y58" s="4" t="s">
        <v>54</v>
      </c>
      <c r="Z58" s="14" t="s">
        <v>110</v>
      </c>
      <c r="AF58" s="5" t="s">
        <v>197</v>
      </c>
    </row>
    <row r="59" spans="1:32">
      <c r="A59" s="12" t="s">
        <v>264</v>
      </c>
      <c r="B59" s="22">
        <v>-3.0699999999999998E-3</v>
      </c>
      <c r="C59" s="22">
        <f t="shared" si="9"/>
        <v>-3.0699999999999998E-3</v>
      </c>
      <c r="D59" s="23">
        <f t="shared" si="6"/>
        <v>0</v>
      </c>
      <c r="F59" s="4">
        <v>49</v>
      </c>
      <c r="G59" s="14" t="s">
        <v>477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P59" s="4" t="s">
        <v>55</v>
      </c>
      <c r="Q59" s="14" t="s">
        <v>111</v>
      </c>
      <c r="R59" s="5">
        <f>ABS(R11*R15)</f>
        <v>8367.868562403728</v>
      </c>
      <c r="W59" s="5" t="s">
        <v>198</v>
      </c>
      <c r="Y59" s="4" t="s">
        <v>55</v>
      </c>
      <c r="Z59" s="14" t="s">
        <v>111</v>
      </c>
      <c r="AF59" s="5" t="s">
        <v>198</v>
      </c>
    </row>
    <row r="60" spans="1:32">
      <c r="A60" s="12" t="s">
        <v>265</v>
      </c>
      <c r="B60" s="22">
        <v>6.7479999999999998E-2</v>
      </c>
      <c r="C60" s="22">
        <f t="shared" si="9"/>
        <v>6.7479999999999998E-2</v>
      </c>
      <c r="D60" s="23">
        <f t="shared" si="6"/>
        <v>0</v>
      </c>
      <c r="F60" s="4">
        <v>50</v>
      </c>
      <c r="G60" s="14" t="s">
        <v>478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P60" s="4" t="s">
        <v>56</v>
      </c>
      <c r="Q60" s="14" t="s">
        <v>112</v>
      </c>
      <c r="R60" s="5">
        <f>ABS(R11*R16)</f>
        <v>172969.42846493283</v>
      </c>
      <c r="W60" s="5" t="s">
        <v>199</v>
      </c>
      <c r="Y60" s="4" t="s">
        <v>56</v>
      </c>
      <c r="Z60" s="14" t="s">
        <v>112</v>
      </c>
      <c r="AF60" s="5" t="s">
        <v>199</v>
      </c>
    </row>
    <row r="61" spans="1:32">
      <c r="A61" s="12" t="s">
        <v>266</v>
      </c>
      <c r="B61" s="22">
        <v>0.59038000000000002</v>
      </c>
      <c r="C61" s="22">
        <f t="shared" si="9"/>
        <v>0.59038000000000002</v>
      </c>
      <c r="D61" s="23">
        <f t="shared" si="6"/>
        <v>0</v>
      </c>
      <c r="F61" s="4">
        <v>51</v>
      </c>
      <c r="G61" s="14" t="s">
        <v>479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P61" s="4" t="s">
        <v>57</v>
      </c>
      <c r="Q61" s="14" t="s">
        <v>113</v>
      </c>
      <c r="R61" s="5">
        <f>ABS(R12*R13)</f>
        <v>16315.825559960014</v>
      </c>
      <c r="W61" s="5" t="s">
        <v>200</v>
      </c>
      <c r="Y61" s="4" t="s">
        <v>57</v>
      </c>
      <c r="Z61" s="14" t="s">
        <v>113</v>
      </c>
      <c r="AF61" s="5" t="s">
        <v>200</v>
      </c>
    </row>
    <row r="62" spans="1:32">
      <c r="A62" s="12" t="s">
        <v>267</v>
      </c>
      <c r="B62" s="22">
        <v>-3.7237499999999999</v>
      </c>
      <c r="C62" s="22">
        <f t="shared" ref="C62:C67" si="10">C44-C56</f>
        <v>-3.7237504624933031</v>
      </c>
      <c r="D62" s="23">
        <f t="shared" si="6"/>
        <v>-4.62493303210465E-7</v>
      </c>
      <c r="F62" s="4">
        <v>52</v>
      </c>
      <c r="G62" s="14" t="s">
        <v>480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P62" s="4" t="s">
        <v>290</v>
      </c>
      <c r="Q62" s="14" t="s">
        <v>114</v>
      </c>
      <c r="R62" s="5">
        <f>ABS(R12*R14)</f>
        <v>32464.998923311112</v>
      </c>
      <c r="W62" s="5" t="s">
        <v>201</v>
      </c>
      <c r="Y62" s="4" t="s">
        <v>290</v>
      </c>
      <c r="Z62" s="14" t="s">
        <v>114</v>
      </c>
      <c r="AF62" s="5" t="s">
        <v>201</v>
      </c>
    </row>
    <row r="63" spans="1:32">
      <c r="A63" s="12" t="s">
        <v>268</v>
      </c>
      <c r="B63" s="22">
        <v>8.7157099999999996</v>
      </c>
      <c r="C63" s="22">
        <f t="shared" si="10"/>
        <v>8.7157072046664226</v>
      </c>
      <c r="D63" s="23">
        <f t="shared" si="6"/>
        <v>-2.7953335770547483E-6</v>
      </c>
      <c r="F63" s="4">
        <v>53</v>
      </c>
      <c r="G63" s="14" t="s">
        <v>481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P63" s="4" t="s">
        <v>291</v>
      </c>
      <c r="Q63" s="14" t="s">
        <v>115</v>
      </c>
      <c r="R63" s="5">
        <f>ABS(R12*R15)</f>
        <v>67745.212666153689</v>
      </c>
      <c r="W63" s="5" t="s">
        <v>202</v>
      </c>
      <c r="Y63" s="4" t="s">
        <v>291</v>
      </c>
      <c r="Z63" s="14" t="s">
        <v>115</v>
      </c>
      <c r="AF63" s="5" t="s">
        <v>202</v>
      </c>
    </row>
    <row r="64" spans="1:32">
      <c r="A64" s="12" t="s">
        <v>269</v>
      </c>
      <c r="B64" s="22">
        <v>-0.16441130000000001</v>
      </c>
      <c r="C64" s="22">
        <f t="shared" si="10"/>
        <v>-0.16441125982658045</v>
      </c>
      <c r="D64" s="23">
        <f t="shared" si="6"/>
        <v>4.0173419563194201E-8</v>
      </c>
      <c r="F64" s="4">
        <v>54</v>
      </c>
      <c r="G64" s="14" t="s">
        <v>482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P64" s="4" t="s">
        <v>292</v>
      </c>
      <c r="Q64" s="14" t="s">
        <v>116</v>
      </c>
      <c r="R64" s="5">
        <f>ABS(R12*R16)</f>
        <v>1400338.7635350116</v>
      </c>
      <c r="W64" s="5" t="s">
        <v>203</v>
      </c>
      <c r="Y64" s="4" t="s">
        <v>292</v>
      </c>
      <c r="Z64" s="14" t="s">
        <v>116</v>
      </c>
      <c r="AF64" s="5" t="s">
        <v>203</v>
      </c>
    </row>
    <row r="65" spans="1:32">
      <c r="A65" s="12" t="s">
        <v>270</v>
      </c>
      <c r="B65" s="22">
        <v>-0.2075922</v>
      </c>
      <c r="C65" s="22">
        <f t="shared" si="10"/>
        <v>-0.20759217453772266</v>
      </c>
      <c r="D65" s="23">
        <f t="shared" si="6"/>
        <v>2.5462277342125361E-8</v>
      </c>
      <c r="F65" s="4">
        <v>55</v>
      </c>
      <c r="G65" s="14" t="s">
        <v>483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P65" s="4" t="s">
        <v>293</v>
      </c>
      <c r="Q65" s="14" t="s">
        <v>117</v>
      </c>
      <c r="R65" s="5">
        <f>ABS(R13*R14)</f>
        <v>15.276231869447095</v>
      </c>
      <c r="W65" s="5" t="s">
        <v>204</v>
      </c>
      <c r="Y65" s="4" t="s">
        <v>293</v>
      </c>
      <c r="Z65" s="14" t="s">
        <v>117</v>
      </c>
      <c r="AF65" s="5" t="s">
        <v>204</v>
      </c>
    </row>
    <row r="66" spans="1:32">
      <c r="A66" s="12" t="s">
        <v>271</v>
      </c>
      <c r="B66" s="22">
        <v>-0.1121278</v>
      </c>
      <c r="C66" s="22">
        <f t="shared" si="10"/>
        <v>-0.11212778532199892</v>
      </c>
      <c r="D66" s="23">
        <f t="shared" si="6"/>
        <v>1.4678001078460845E-8</v>
      </c>
      <c r="F66" s="4">
        <v>56</v>
      </c>
      <c r="G66" s="14" t="s">
        <v>484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P66" s="4" t="s">
        <v>294</v>
      </c>
      <c r="Q66" s="14" t="s">
        <v>118</v>
      </c>
      <c r="R66" s="5">
        <f>ABS(R13*R15)</f>
        <v>31.877148038039088</v>
      </c>
      <c r="W66" s="5" t="s">
        <v>205</v>
      </c>
      <c r="Y66" s="4" t="s">
        <v>294</v>
      </c>
      <c r="Z66" s="14" t="s">
        <v>118</v>
      </c>
      <c r="AF66" s="5" t="s">
        <v>205</v>
      </c>
    </row>
    <row r="67" spans="1:32">
      <c r="A67" s="12" t="s">
        <v>272</v>
      </c>
      <c r="B67" s="22">
        <v>6.3098970000000003</v>
      </c>
      <c r="C67" s="22">
        <f t="shared" si="10"/>
        <v>6.3098954955988331</v>
      </c>
      <c r="D67" s="23">
        <f t="shared" si="6"/>
        <v>-1.5044011671960789E-6</v>
      </c>
      <c r="F67" s="4">
        <v>57</v>
      </c>
      <c r="G67" s="14" t="s">
        <v>485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P67" s="4" t="s">
        <v>295</v>
      </c>
      <c r="Q67" s="14" t="s">
        <v>119</v>
      </c>
      <c r="R67" s="5">
        <f>ABS(R13*R16)</f>
        <v>658.9219269055784</v>
      </c>
      <c r="W67" s="5" t="s">
        <v>206</v>
      </c>
      <c r="Y67" s="4" t="s">
        <v>295</v>
      </c>
      <c r="Z67" s="14" t="s">
        <v>119</v>
      </c>
      <c r="AF67" s="5" t="s">
        <v>206</v>
      </c>
    </row>
    <row r="68" spans="1:32">
      <c r="A68" s="12" t="s">
        <v>273</v>
      </c>
      <c r="B68" s="22">
        <v>-1.0306569999999999</v>
      </c>
      <c r="C68" s="22">
        <f t="shared" ref="C68:C73" si="11">C50-C56</f>
        <v>-1.0306569467909203</v>
      </c>
      <c r="D68" s="23">
        <f t="shared" si="6"/>
        <v>5.3209079586835628E-8</v>
      </c>
      <c r="F68" s="4">
        <v>58</v>
      </c>
      <c r="G68" s="14" t="s">
        <v>486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P68" s="4" t="s">
        <v>296</v>
      </c>
      <c r="Q68" s="14" t="s">
        <v>120</v>
      </c>
      <c r="R68" s="5">
        <f>ABS(R14*R15)</f>
        <v>63.42869828621189</v>
      </c>
      <c r="W68" s="5" t="s">
        <v>207</v>
      </c>
      <c r="Y68" s="4" t="s">
        <v>296</v>
      </c>
      <c r="Z68" s="14" t="s">
        <v>120</v>
      </c>
      <c r="AF68" s="5" t="s">
        <v>207</v>
      </c>
    </row>
    <row r="69" spans="1:32">
      <c r="A69" s="12" t="s">
        <v>274</v>
      </c>
      <c r="B69" s="22">
        <v>-0.44065149999999997</v>
      </c>
      <c r="C69" s="22">
        <f t="shared" si="11"/>
        <v>-0.44065152949724612</v>
      </c>
      <c r="D69" s="23">
        <f t="shared" si="6"/>
        <v>-2.9497246145648859E-8</v>
      </c>
      <c r="F69" s="4">
        <v>59</v>
      </c>
      <c r="G69" s="14" t="s">
        <v>487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P69" s="4" t="s">
        <v>297</v>
      </c>
      <c r="Q69" s="14" t="s">
        <v>121</v>
      </c>
      <c r="R69" s="5">
        <f>ABS(R14*R16)</f>
        <v>1311.1135301686879</v>
      </c>
      <c r="W69" s="5" t="s">
        <v>208</v>
      </c>
      <c r="Y69" s="4" t="s">
        <v>297</v>
      </c>
      <c r="Z69" s="14" t="s">
        <v>121</v>
      </c>
      <c r="AF69" s="5" t="s">
        <v>208</v>
      </c>
    </row>
    <row r="70" spans="1:32">
      <c r="A70" s="12" t="s">
        <v>275</v>
      </c>
      <c r="B70" s="22">
        <v>-2.624661E-2</v>
      </c>
      <c r="C70" s="22">
        <f t="shared" si="11"/>
        <v>-2.624660512916531E-2</v>
      </c>
      <c r="D70" s="23">
        <f t="shared" si="6"/>
        <v>4.8708346904458022E-9</v>
      </c>
      <c r="F70" s="4">
        <v>60</v>
      </c>
      <c r="G70" s="14" t="s">
        <v>488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P70" s="4" t="s">
        <v>298</v>
      </c>
      <c r="Q70" s="14" t="s">
        <v>122</v>
      </c>
      <c r="R70" s="5">
        <f>ABS(R15*R16)</f>
        <v>2735.9207724159792</v>
      </c>
      <c r="W70" s="5" t="s">
        <v>209</v>
      </c>
      <c r="Y70" s="4" t="s">
        <v>298</v>
      </c>
      <c r="Z70" s="14" t="s">
        <v>122</v>
      </c>
      <c r="AF70" s="5" t="s">
        <v>209</v>
      </c>
    </row>
    <row r="71" spans="1:32">
      <c r="A71" s="12" t="s">
        <v>276</v>
      </c>
      <c r="B71" s="22">
        <v>2.44392E-3</v>
      </c>
      <c r="C71" s="22">
        <f t="shared" si="11"/>
        <v>2.4439200066654126E-3</v>
      </c>
      <c r="D71" s="23">
        <f t="shared" si="6"/>
        <v>6.6654125795151398E-12</v>
      </c>
      <c r="F71" s="4">
        <v>61</v>
      </c>
      <c r="G71" s="14" t="s">
        <v>489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P71" s="4" t="s">
        <v>299</v>
      </c>
      <c r="Q71" s="14" t="s">
        <v>123</v>
      </c>
      <c r="R71" s="5">
        <f>R11*ABS(R12)</f>
        <v>4282964.1977360258</v>
      </c>
      <c r="W71" s="5" t="s">
        <v>210</v>
      </c>
      <c r="Y71" s="4" t="s">
        <v>299</v>
      </c>
      <c r="Z71" s="14" t="s">
        <v>123</v>
      </c>
      <c r="AF71" s="5" t="s">
        <v>210</v>
      </c>
    </row>
    <row r="72" spans="1:32">
      <c r="A72" s="12" t="s">
        <v>277</v>
      </c>
      <c r="B72" s="22">
        <v>-3.7735820000000003E-2</v>
      </c>
      <c r="C72" s="22">
        <f t="shared" si="11"/>
        <v>-3.7735818354340013E-2</v>
      </c>
      <c r="D72" s="23">
        <f t="shared" si="6"/>
        <v>1.6456599902237024E-9</v>
      </c>
      <c r="F72" s="4">
        <v>62</v>
      </c>
      <c r="G72" s="14" t="s">
        <v>490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P72" s="4" t="s">
        <v>300</v>
      </c>
      <c r="Q72" s="14" t="s">
        <v>124</v>
      </c>
      <c r="R72" s="5">
        <f>R11*ABS(R13)</f>
        <v>2015.3259307880801</v>
      </c>
      <c r="W72" s="5" t="s">
        <v>211</v>
      </c>
      <c r="Y72" s="4" t="s">
        <v>300</v>
      </c>
      <c r="Z72" s="14" t="s">
        <v>124</v>
      </c>
      <c r="AF72" s="5" t="s">
        <v>211</v>
      </c>
    </row>
    <row r="73" spans="1:32">
      <c r="A73" s="12" t="s">
        <v>278</v>
      </c>
      <c r="B73" s="22">
        <v>5.6433129999999996E-3</v>
      </c>
      <c r="C73" s="22">
        <f t="shared" si="11"/>
        <v>5.6433008075844615E-3</v>
      </c>
      <c r="D73" s="23">
        <f t="shared" si="6"/>
        <v>-1.219241553811895E-8</v>
      </c>
      <c r="F73" s="4">
        <v>63</v>
      </c>
      <c r="G73" s="14" t="s">
        <v>491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P73" s="4" t="s">
        <v>301</v>
      </c>
      <c r="Q73" s="14" t="s">
        <v>125</v>
      </c>
      <c r="R73" s="5">
        <f>R11*ABS(R14)</f>
        <v>4010.0670317117761</v>
      </c>
      <c r="W73" s="5" t="s">
        <v>212</v>
      </c>
      <c r="Y73" s="4" t="s">
        <v>301</v>
      </c>
      <c r="Z73" s="14" t="s">
        <v>125</v>
      </c>
      <c r="AF73" s="5" t="s">
        <v>212</v>
      </c>
    </row>
    <row r="74" spans="1:32">
      <c r="A74" s="12" t="s">
        <v>279</v>
      </c>
      <c r="B74" s="24">
        <v>725.62210000000005</v>
      </c>
      <c r="F74" s="4">
        <v>64</v>
      </c>
      <c r="G74" s="14" t="s">
        <v>492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P74" s="4" t="s">
        <v>302</v>
      </c>
      <c r="Q74" s="14" t="s">
        <v>126</v>
      </c>
      <c r="R74" s="5">
        <f>R11*ABS(R15)</f>
        <v>8367.868562403728</v>
      </c>
      <c r="W74" s="5" t="s">
        <v>213</v>
      </c>
      <c r="Y74" s="4" t="s">
        <v>302</v>
      </c>
      <c r="Z74" s="14" t="s">
        <v>126</v>
      </c>
      <c r="AF74" s="5" t="s">
        <v>213</v>
      </c>
    </row>
    <row r="75" spans="1:32">
      <c r="A75" s="12" t="s">
        <v>280</v>
      </c>
      <c r="B75" s="24">
        <v>-5841.5789999999997</v>
      </c>
      <c r="F75" s="4">
        <v>65</v>
      </c>
      <c r="G75" s="14" t="s">
        <v>493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P75" s="4" t="s">
        <v>303</v>
      </c>
      <c r="Q75" s="14" t="s">
        <v>127</v>
      </c>
      <c r="R75" s="5">
        <f>R11*ABS(R16)</f>
        <v>172969.42846493283</v>
      </c>
      <c r="W75" s="5" t="s">
        <v>214</v>
      </c>
      <c r="Y75" s="4" t="s">
        <v>303</v>
      </c>
      <c r="Z75" s="14" t="s">
        <v>127</v>
      </c>
      <c r="AF75" s="5" t="s">
        <v>214</v>
      </c>
    </row>
    <row r="76" spans="1:32">
      <c r="A76" s="12" t="s">
        <v>281</v>
      </c>
      <c r="B76" s="24">
        <v>-4.6015860000000002</v>
      </c>
      <c r="F76" s="4">
        <v>66</v>
      </c>
      <c r="G76" s="14" t="s">
        <v>494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P76" s="4" t="s">
        <v>304</v>
      </c>
      <c r="Q76" s="14" t="s">
        <v>128</v>
      </c>
      <c r="R76" s="5">
        <f>R12*ABS(R13)</f>
        <v>-16315.825559960014</v>
      </c>
      <c r="W76" s="5" t="s">
        <v>215</v>
      </c>
      <c r="Y76" s="4" t="s">
        <v>304</v>
      </c>
      <c r="Z76" s="14" t="s">
        <v>128</v>
      </c>
      <c r="AF76" s="5" t="s">
        <v>215</v>
      </c>
    </row>
    <row r="77" spans="1:32">
      <c r="A77" s="12" t="s">
        <v>282</v>
      </c>
      <c r="B77" s="24">
        <v>-14.196630000000001</v>
      </c>
      <c r="F77" s="4">
        <v>67</v>
      </c>
      <c r="G77" s="14" t="s">
        <v>495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P77" s="4" t="s">
        <v>305</v>
      </c>
      <c r="Q77" s="14" t="s">
        <v>129</v>
      </c>
      <c r="R77" s="5">
        <f>R12*ABS(R14)</f>
        <v>-32464.998923311112</v>
      </c>
      <c r="W77" s="5" t="s">
        <v>216</v>
      </c>
      <c r="Y77" s="4" t="s">
        <v>305</v>
      </c>
      <c r="Z77" s="14" t="s">
        <v>129</v>
      </c>
      <c r="AF77" s="5" t="s">
        <v>216</v>
      </c>
    </row>
    <row r="78" spans="1:32">
      <c r="A78" s="12" t="s">
        <v>283</v>
      </c>
      <c r="B78" s="24">
        <v>-41.237319999999997</v>
      </c>
      <c r="F78" s="4">
        <v>68</v>
      </c>
      <c r="G78" s="14" t="s">
        <v>496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P78" s="4" t="s">
        <v>306</v>
      </c>
      <c r="Q78" s="14" t="s">
        <v>130</v>
      </c>
      <c r="R78" s="5">
        <f>R12*ABS(R15)</f>
        <v>-67745.212666153689</v>
      </c>
      <c r="W78" s="5" t="s">
        <v>217</v>
      </c>
      <c r="Y78" s="4" t="s">
        <v>306</v>
      </c>
      <c r="Z78" s="14" t="s">
        <v>130</v>
      </c>
      <c r="AF78" s="5" t="s">
        <v>217</v>
      </c>
    </row>
    <row r="79" spans="1:32">
      <c r="A79" s="12" t="s">
        <v>284</v>
      </c>
      <c r="B79" s="24">
        <v>239.33150000000001</v>
      </c>
      <c r="F79" s="4">
        <v>69</v>
      </c>
      <c r="G79" s="14" t="s">
        <v>497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P79" s="4" t="s">
        <v>307</v>
      </c>
      <c r="Q79" s="14" t="s">
        <v>131</v>
      </c>
      <c r="R79" s="5">
        <f>R12*ABS(R16)</f>
        <v>-1400338.7635350116</v>
      </c>
      <c r="W79" s="5" t="s">
        <v>218</v>
      </c>
      <c r="Y79" s="4" t="s">
        <v>307</v>
      </c>
      <c r="Z79" s="14" t="s">
        <v>131</v>
      </c>
      <c r="AF79" s="5" t="s">
        <v>218</v>
      </c>
    </row>
    <row r="80" spans="1:32">
      <c r="A80" s="12" t="s">
        <v>285</v>
      </c>
      <c r="B80" s="24">
        <v>-239.81120000000001</v>
      </c>
      <c r="F80" s="4">
        <v>70</v>
      </c>
      <c r="G80" s="14" t="s">
        <v>498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P80" s="4" t="s">
        <v>308</v>
      </c>
      <c r="Q80" s="14" t="s">
        <v>132</v>
      </c>
      <c r="R80" s="5">
        <f>R13*ABS(R14)</f>
        <v>-15.276231869447095</v>
      </c>
      <c r="W80" s="5" t="s">
        <v>219</v>
      </c>
      <c r="Y80" s="4" t="s">
        <v>308</v>
      </c>
      <c r="Z80" s="14" t="s">
        <v>132</v>
      </c>
      <c r="AF80" s="5" t="s">
        <v>219</v>
      </c>
    </row>
    <row r="81" spans="1:32">
      <c r="A81" s="12" t="s">
        <v>286</v>
      </c>
      <c r="B81" s="24">
        <v>-321.66000000000003</v>
      </c>
      <c r="F81" s="4">
        <v>71</v>
      </c>
      <c r="G81" s="14" t="s">
        <v>499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P81" s="4" t="s">
        <v>309</v>
      </c>
      <c r="Q81" s="14" t="s">
        <v>133</v>
      </c>
      <c r="R81" s="5">
        <f>R13*ABS(R15)</f>
        <v>-31.877148038039088</v>
      </c>
      <c r="W81" s="5" t="s">
        <v>220</v>
      </c>
      <c r="Y81" s="4" t="s">
        <v>309</v>
      </c>
      <c r="Z81" s="14" t="s">
        <v>133</v>
      </c>
      <c r="AF81" s="5" t="s">
        <v>220</v>
      </c>
    </row>
    <row r="82" spans="1:32">
      <c r="A82" s="12" t="s">
        <v>287</v>
      </c>
      <c r="B82" s="24">
        <v>-1.0924720000000001</v>
      </c>
      <c r="F82" s="4">
        <v>72</v>
      </c>
      <c r="G82" s="14" t="s">
        <v>500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P82" s="4" t="s">
        <v>310</v>
      </c>
      <c r="Q82" s="14" t="s">
        <v>134</v>
      </c>
      <c r="R82" s="5">
        <f>R13*ABS(R16)</f>
        <v>-658.9219269055784</v>
      </c>
      <c r="W82" s="5" t="s">
        <v>221</v>
      </c>
      <c r="Y82" s="4" t="s">
        <v>310</v>
      </c>
      <c r="Z82" s="14" t="s">
        <v>134</v>
      </c>
      <c r="AF82" s="5" t="s">
        <v>221</v>
      </c>
    </row>
    <row r="83" spans="1:32">
      <c r="A83" s="12" t="s">
        <v>288</v>
      </c>
      <c r="B83" s="24">
        <v>0.43035699999999999</v>
      </c>
      <c r="F83" s="4">
        <v>73</v>
      </c>
      <c r="G83" s="14" t="s">
        <v>501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P83" s="4" t="s">
        <v>311</v>
      </c>
      <c r="Q83" s="14" t="s">
        <v>135</v>
      </c>
      <c r="R83" s="5">
        <f>R14*ABS(R15)</f>
        <v>-63.42869828621189</v>
      </c>
      <c r="W83" s="5" t="s">
        <v>222</v>
      </c>
      <c r="Y83" s="4" t="s">
        <v>311</v>
      </c>
      <c r="Z83" s="14" t="s">
        <v>135</v>
      </c>
      <c r="AF83" s="5" t="s">
        <v>222</v>
      </c>
    </row>
    <row r="84" spans="1:32">
      <c r="A84" s="12" t="s">
        <v>289</v>
      </c>
      <c r="B84" s="24">
        <v>-2.8840520000000001</v>
      </c>
      <c r="F84" s="4">
        <v>74</v>
      </c>
      <c r="G84" s="14" t="s">
        <v>502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P84" s="4" t="s">
        <v>312</v>
      </c>
      <c r="Q84" s="14" t="s">
        <v>136</v>
      </c>
      <c r="R84" s="5">
        <f>R14*ABS(R16)</f>
        <v>-1311.1135301686879</v>
      </c>
      <c r="W84" s="5" t="s">
        <v>0</v>
      </c>
      <c r="Y84" s="4" t="s">
        <v>312</v>
      </c>
      <c r="Z84" s="14" t="s">
        <v>136</v>
      </c>
      <c r="AF84" s="5" t="s">
        <v>0</v>
      </c>
    </row>
    <row r="85" spans="1:32">
      <c r="A85" s="12" t="s">
        <v>378</v>
      </c>
      <c r="B85" s="24">
        <v>0.10712629999999999</v>
      </c>
      <c r="F85" s="4">
        <v>75</v>
      </c>
      <c r="G85" s="14" t="s">
        <v>503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P85" s="4" t="s">
        <v>313</v>
      </c>
      <c r="Q85" s="14" t="s">
        <v>137</v>
      </c>
      <c r="R85" s="5">
        <f>R15*ABS(R16)</f>
        <v>-2735.9207724159792</v>
      </c>
      <c r="W85" s="5" t="s">
        <v>1</v>
      </c>
      <c r="Y85" s="4" t="s">
        <v>313</v>
      </c>
      <c r="Z85" s="14" t="s">
        <v>137</v>
      </c>
      <c r="AF85" s="5" t="s">
        <v>1</v>
      </c>
    </row>
    <row r="86" spans="1:32">
      <c r="A86" s="12" t="s">
        <v>379</v>
      </c>
      <c r="B86" s="24">
        <v>4</v>
      </c>
      <c r="F86" s="4">
        <v>76</v>
      </c>
      <c r="G86" s="14" t="s">
        <v>504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P86" s="4" t="s">
        <v>314</v>
      </c>
      <c r="Q86" s="14" t="s">
        <v>138</v>
      </c>
      <c r="R86" s="5">
        <f>ABS(R11)*R12</f>
        <v>-4282964.1977360258</v>
      </c>
      <c r="W86" s="5" t="s">
        <v>2</v>
      </c>
      <c r="Y86" s="4" t="s">
        <v>314</v>
      </c>
      <c r="Z86" s="14" t="s">
        <v>138</v>
      </c>
      <c r="AF86" s="5" t="s">
        <v>2</v>
      </c>
    </row>
    <row r="87" spans="1:32">
      <c r="A87" s="12" t="s">
        <v>682</v>
      </c>
      <c r="B87" s="24">
        <v>965.43330000000003</v>
      </c>
      <c r="F87" s="4">
        <v>77</v>
      </c>
      <c r="G87" s="14" t="s">
        <v>505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P87" s="4" t="s">
        <v>315</v>
      </c>
      <c r="Q87" s="14" t="s">
        <v>139</v>
      </c>
      <c r="R87" s="5">
        <f>ABS(R11)*R13</f>
        <v>-2015.3259307880801</v>
      </c>
      <c r="W87" s="5" t="s">
        <v>3</v>
      </c>
      <c r="Y87" s="4" t="s">
        <v>315</v>
      </c>
      <c r="Z87" s="14" t="s">
        <v>139</v>
      </c>
      <c r="AF87" s="5" t="s">
        <v>3</v>
      </c>
    </row>
    <row r="88" spans="1:32">
      <c r="A88" s="12" t="s">
        <v>683</v>
      </c>
      <c r="B88" s="24">
        <v>-459.9932</v>
      </c>
      <c r="F88" s="4">
        <v>78</v>
      </c>
      <c r="G88" s="14" t="s">
        <v>506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P88" s="4" t="s">
        <v>316</v>
      </c>
      <c r="Q88" s="14" t="s">
        <v>140</v>
      </c>
      <c r="R88" s="5">
        <f>ABS(R11)*R14</f>
        <v>-4010.0670317117761</v>
      </c>
      <c r="W88" s="5" t="s">
        <v>4</v>
      </c>
      <c r="Y88" s="4" t="s">
        <v>316</v>
      </c>
      <c r="Z88" s="14" t="s">
        <v>140</v>
      </c>
      <c r="AF88" s="5" t="s">
        <v>4</v>
      </c>
    </row>
    <row r="89" spans="1:32">
      <c r="A89" s="12" t="s">
        <v>684</v>
      </c>
      <c r="B89" s="24">
        <v>-3.5091139999999998</v>
      </c>
      <c r="F89" s="4">
        <v>79</v>
      </c>
      <c r="G89" s="14" t="s">
        <v>507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P89" s="4" t="s">
        <v>317</v>
      </c>
      <c r="Q89" s="14" t="s">
        <v>141</v>
      </c>
      <c r="R89" s="5">
        <f>ABS(R11)*R15</f>
        <v>-8367.868562403728</v>
      </c>
      <c r="W89" s="5" t="s">
        <v>5</v>
      </c>
      <c r="Y89" s="4" t="s">
        <v>317</v>
      </c>
      <c r="Z89" s="14" t="s">
        <v>141</v>
      </c>
      <c r="AF89" s="5" t="s">
        <v>5</v>
      </c>
    </row>
    <row r="90" spans="1:32">
      <c r="A90" s="12" t="s">
        <v>685</v>
      </c>
      <c r="B90" s="24">
        <v>-1.218915</v>
      </c>
      <c r="F90" s="4">
        <v>80</v>
      </c>
      <c r="G90" s="14" t="s">
        <v>508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P90" s="4" t="s">
        <v>318</v>
      </c>
      <c r="Q90" s="14" t="s">
        <v>142</v>
      </c>
      <c r="R90" s="5">
        <f>ABS(R11)*R16</f>
        <v>172969.42846493283</v>
      </c>
      <c r="W90" s="5" t="s">
        <v>6</v>
      </c>
      <c r="Y90" s="4" t="s">
        <v>318</v>
      </c>
      <c r="Z90" s="14" t="s">
        <v>142</v>
      </c>
      <c r="AF90" s="5" t="s">
        <v>6</v>
      </c>
    </row>
    <row r="91" spans="1:32">
      <c r="A91" s="12" t="s">
        <v>686</v>
      </c>
      <c r="B91" s="24">
        <v>-3.1961059999999999</v>
      </c>
      <c r="F91" s="4">
        <v>81</v>
      </c>
      <c r="G91" s="14" t="s">
        <v>509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P91" s="4" t="s">
        <v>319</v>
      </c>
      <c r="Q91" s="14" t="s">
        <v>143</v>
      </c>
      <c r="R91" s="5">
        <f>ABS(R12)*R13</f>
        <v>-16315.825559960014</v>
      </c>
      <c r="W91" s="5" t="s">
        <v>7</v>
      </c>
      <c r="Y91" s="4" t="s">
        <v>319</v>
      </c>
      <c r="Z91" s="14" t="s">
        <v>143</v>
      </c>
      <c r="AF91" s="5" t="s">
        <v>7</v>
      </c>
    </row>
    <row r="92" spans="1:32">
      <c r="A92" s="12" t="s">
        <v>687</v>
      </c>
      <c r="B92" s="24">
        <v>239.2243</v>
      </c>
      <c r="F92" s="4">
        <v>82</v>
      </c>
      <c r="G92" s="14" t="s">
        <v>510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4" t="s">
        <v>320</v>
      </c>
      <c r="Q92" s="14" t="s">
        <v>144</v>
      </c>
      <c r="R92" s="5">
        <f>ABS(R12)*R14</f>
        <v>-32464.998923311112</v>
      </c>
      <c r="W92" s="5" t="s">
        <v>8</v>
      </c>
      <c r="Y92" s="4" t="s">
        <v>320</v>
      </c>
      <c r="Z92" s="14" t="s">
        <v>144</v>
      </c>
      <c r="AF92" s="5" t="s">
        <v>8</v>
      </c>
    </row>
    <row r="93" spans="1:32">
      <c r="A93" s="12" t="s">
        <v>380</v>
      </c>
      <c r="B93" s="24">
        <v>965.43330000000003</v>
      </c>
      <c r="F93" s="4">
        <v>83</v>
      </c>
      <c r="G93" s="14" t="s">
        <v>511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P93" s="4" t="s">
        <v>321</v>
      </c>
      <c r="Q93" s="14" t="s">
        <v>145</v>
      </c>
      <c r="R93" s="5">
        <f>ABS(R12)*R15</f>
        <v>-67745.212666153689</v>
      </c>
      <c r="W93" s="5" t="s">
        <v>9</v>
      </c>
      <c r="Y93" s="4" t="s">
        <v>321</v>
      </c>
      <c r="Z93" s="14" t="s">
        <v>145</v>
      </c>
      <c r="AF93" s="5" t="s">
        <v>9</v>
      </c>
    </row>
    <row r="94" spans="1:32">
      <c r="A94" s="12" t="s">
        <v>381</v>
      </c>
      <c r="B94" s="24">
        <v>-459.9932</v>
      </c>
      <c r="F94" s="4">
        <v>84</v>
      </c>
      <c r="G94" s="14" t="s">
        <v>512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P94" s="4" t="s">
        <v>322</v>
      </c>
      <c r="Q94" s="14" t="s">
        <v>146</v>
      </c>
      <c r="R94" s="5">
        <f>ABS(R12)*R16</f>
        <v>1400338.7635350116</v>
      </c>
      <c r="W94" s="5" t="s">
        <v>10</v>
      </c>
      <c r="Y94" s="4" t="s">
        <v>322</v>
      </c>
      <c r="Z94" s="14" t="s">
        <v>146</v>
      </c>
      <c r="AF94" s="5" t="s">
        <v>10</v>
      </c>
    </row>
    <row r="95" spans="1:32">
      <c r="A95" s="12" t="s">
        <v>382</v>
      </c>
      <c r="B95" s="24">
        <v>-3.5091139999999998</v>
      </c>
      <c r="F95" s="4">
        <v>85</v>
      </c>
      <c r="G95" s="14" t="s">
        <v>513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P95" s="4" t="s">
        <v>323</v>
      </c>
      <c r="Q95" s="14" t="s">
        <v>147</v>
      </c>
      <c r="R95" s="5">
        <f>ABS(R13)*R14</f>
        <v>-15.276231869447095</v>
      </c>
      <c r="W95" s="5" t="s">
        <v>11</v>
      </c>
      <c r="Y95" s="4" t="s">
        <v>323</v>
      </c>
      <c r="Z95" s="14" t="s">
        <v>147</v>
      </c>
      <c r="AF95" s="5" t="s">
        <v>11</v>
      </c>
    </row>
    <row r="96" spans="1:32">
      <c r="A96" s="12" t="s">
        <v>383</v>
      </c>
      <c r="B96" s="24">
        <v>-1.218915</v>
      </c>
      <c r="F96" s="4">
        <v>86</v>
      </c>
      <c r="G96" s="14" t="s">
        <v>514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P96" s="4" t="s">
        <v>324</v>
      </c>
      <c r="Q96" s="14" t="s">
        <v>148</v>
      </c>
      <c r="R96" s="5">
        <f>ABS(R13)*R15</f>
        <v>-31.877148038039088</v>
      </c>
      <c r="W96" s="5" t="s">
        <v>12</v>
      </c>
      <c r="Y96" s="4" t="s">
        <v>324</v>
      </c>
      <c r="Z96" s="14" t="s">
        <v>148</v>
      </c>
      <c r="AF96" s="5" t="s">
        <v>12</v>
      </c>
    </row>
    <row r="97" spans="1:32">
      <c r="A97" s="12" t="s">
        <v>384</v>
      </c>
      <c r="B97" s="24">
        <v>-3.1961059999999999</v>
      </c>
      <c r="F97" s="4">
        <v>87</v>
      </c>
      <c r="G97" s="14" t="s">
        <v>515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P97" s="4" t="s">
        <v>325</v>
      </c>
      <c r="Q97" s="14" t="s">
        <v>149</v>
      </c>
      <c r="R97" s="5">
        <f>ABS(R13)*R16</f>
        <v>658.9219269055784</v>
      </c>
      <c r="W97" s="5" t="s">
        <v>13</v>
      </c>
      <c r="Y97" s="4" t="s">
        <v>325</v>
      </c>
      <c r="Z97" s="14" t="s">
        <v>149</v>
      </c>
      <c r="AF97" s="5" t="s">
        <v>13</v>
      </c>
    </row>
    <row r="98" spans="1:32">
      <c r="A98" s="12" t="s">
        <v>385</v>
      </c>
      <c r="B98" s="24">
        <v>239.2243</v>
      </c>
      <c r="F98" s="4">
        <v>88</v>
      </c>
      <c r="G98" s="14" t="s">
        <v>516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P98" s="4" t="s">
        <v>326</v>
      </c>
      <c r="Q98" s="14" t="s">
        <v>150</v>
      </c>
      <c r="R98" s="5">
        <f>ABS(R14)*R15</f>
        <v>-63.42869828621189</v>
      </c>
      <c r="W98" s="5" t="s">
        <v>14</v>
      </c>
      <c r="Y98" s="4" t="s">
        <v>326</v>
      </c>
      <c r="Z98" s="14" t="s">
        <v>150</v>
      </c>
      <c r="AF98" s="5" t="s">
        <v>14</v>
      </c>
    </row>
    <row r="99" spans="1:32">
      <c r="A99" s="12" t="s">
        <v>386</v>
      </c>
      <c r="B99" s="24">
        <v>0.77215690000000003</v>
      </c>
      <c r="F99" s="4">
        <v>89</v>
      </c>
      <c r="G99" s="14" t="s">
        <v>517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4" t="s">
        <v>327</v>
      </c>
      <c r="Q99" s="14" t="s">
        <v>151</v>
      </c>
      <c r="R99" s="5">
        <f>ABS(R14)*R16</f>
        <v>1311.1135301686879</v>
      </c>
      <c r="W99" s="5" t="s">
        <v>15</v>
      </c>
      <c r="Y99" s="4" t="s">
        <v>327</v>
      </c>
      <c r="Z99" s="14" t="s">
        <v>151</v>
      </c>
      <c r="AF99" s="5" t="s">
        <v>15</v>
      </c>
    </row>
    <row r="100" spans="1:32">
      <c r="A100" s="12" t="s">
        <v>387</v>
      </c>
      <c r="B100" s="24">
        <v>-0.12316489999999999</v>
      </c>
      <c r="F100" s="4">
        <v>90</v>
      </c>
      <c r="G100" s="14" t="s">
        <v>518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P100" s="4" t="s">
        <v>328</v>
      </c>
      <c r="Q100" s="14" t="s">
        <v>152</v>
      </c>
      <c r="R100" s="5">
        <f>ABS(R15)*R16</f>
        <v>2735.9207724159792</v>
      </c>
      <c r="W100" s="5" t="s">
        <v>16</v>
      </c>
      <c r="Y100" s="4" t="s">
        <v>328</v>
      </c>
      <c r="Z100" s="14" t="s">
        <v>152</v>
      </c>
      <c r="AF100" s="5" t="s">
        <v>16</v>
      </c>
    </row>
    <row r="101" spans="1:32">
      <c r="A101" s="12" t="s">
        <v>388</v>
      </c>
      <c r="B101" s="24">
        <v>-5.4045940000000001E-2</v>
      </c>
      <c r="F101" s="4">
        <v>91</v>
      </c>
      <c r="G101" s="14" t="s">
        <v>223</v>
      </c>
      <c r="H101" s="5">
        <v>-1.9459209999999999E-10</v>
      </c>
      <c r="I101" s="5">
        <v>1.3213869999999999E-10</v>
      </c>
      <c r="J101" s="5">
        <v>8.2664219999999995E-11</v>
      </c>
      <c r="K101" s="5">
        <v>2.3925930000000001E-11</v>
      </c>
      <c r="L101" s="5">
        <v>2.4250650000000001E-11</v>
      </c>
      <c r="M101" s="5">
        <v>1.654682E-11</v>
      </c>
      <c r="P101" s="4" t="s">
        <v>329</v>
      </c>
      <c r="Q101" s="14" t="s">
        <v>153</v>
      </c>
      <c r="R101" s="5">
        <f t="shared" ref="R101:R106" si="12">R11*R11*R11</f>
        <v>384787561.97785634</v>
      </c>
      <c r="W101" s="5" t="s">
        <v>17</v>
      </c>
      <c r="Y101" s="4" t="s">
        <v>329</v>
      </c>
      <c r="Z101" s="14" t="s">
        <v>153</v>
      </c>
      <c r="AF101" s="5" t="s">
        <v>17</v>
      </c>
    </row>
    <row r="102" spans="1:32">
      <c r="A102" s="12" t="s">
        <v>389</v>
      </c>
      <c r="B102" s="24">
        <v>2.824352E-3</v>
      </c>
      <c r="F102" s="4">
        <v>92</v>
      </c>
      <c r="G102" s="14" t="s">
        <v>224</v>
      </c>
      <c r="H102" s="5">
        <v>2.3186819999999999E-11</v>
      </c>
      <c r="I102" s="5">
        <v>1.9015080000000001E-10</v>
      </c>
      <c r="J102" s="5">
        <v>-1.376377E-11</v>
      </c>
      <c r="K102" s="5">
        <v>4.3847550000000003E-12</v>
      </c>
      <c r="L102" s="5">
        <v>1.6423579999999999E-11</v>
      </c>
      <c r="M102" s="5">
        <v>-1.9141449999999998E-12</v>
      </c>
      <c r="P102" s="4" t="s">
        <v>330</v>
      </c>
      <c r="Q102" s="14" t="s">
        <v>154</v>
      </c>
      <c r="R102" s="5">
        <f t="shared" si="12"/>
        <v>-204179580337.4769</v>
      </c>
      <c r="W102" s="5" t="s">
        <v>18</v>
      </c>
      <c r="Y102" s="4" t="s">
        <v>330</v>
      </c>
      <c r="Z102" s="14" t="s">
        <v>154</v>
      </c>
      <c r="AF102" s="5" t="s">
        <v>18</v>
      </c>
    </row>
    <row r="103" spans="1:32">
      <c r="A103" s="12" t="s">
        <v>390</v>
      </c>
      <c r="B103" s="24">
        <v>2.3411840000000001E-4</v>
      </c>
      <c r="F103" s="4">
        <v>93</v>
      </c>
      <c r="G103" s="14" t="s">
        <v>225</v>
      </c>
      <c r="H103" s="5">
        <v>2.5693830000000002E-9</v>
      </c>
      <c r="I103" s="5">
        <v>1.411866E-9</v>
      </c>
      <c r="J103" s="5">
        <v>1.737897E-9</v>
      </c>
      <c r="K103" s="5">
        <v>1.237554E-10</v>
      </c>
      <c r="L103" s="5">
        <v>-2.3470500000000001E-9</v>
      </c>
      <c r="M103" s="5">
        <v>-2.062789E-10</v>
      </c>
      <c r="P103" s="4" t="s">
        <v>331</v>
      </c>
      <c r="Q103" s="14" t="s">
        <v>155</v>
      </c>
      <c r="R103" s="5">
        <f t="shared" si="12"/>
        <v>-21.272319801941595</v>
      </c>
      <c r="W103" s="5" t="s">
        <v>19</v>
      </c>
      <c r="Y103" s="4" t="s">
        <v>331</v>
      </c>
      <c r="Z103" s="14" t="s">
        <v>155</v>
      </c>
      <c r="AF103" s="5" t="s">
        <v>19</v>
      </c>
    </row>
    <row r="104" spans="1:32">
      <c r="A104" s="12" t="s">
        <v>391</v>
      </c>
      <c r="B104" s="24">
        <v>19.117329999999999</v>
      </c>
      <c r="F104" s="4">
        <v>94</v>
      </c>
      <c r="G104" s="14" t="s">
        <v>226</v>
      </c>
      <c r="H104" s="5">
        <v>-2.2410650000000001E-10</v>
      </c>
      <c r="I104" s="5">
        <v>-5.7672800000000002E-10</v>
      </c>
      <c r="J104" s="5">
        <v>-2.6659540000000001E-11</v>
      </c>
      <c r="K104" s="5">
        <v>-1.0982379999999999E-9</v>
      </c>
      <c r="L104" s="5">
        <v>1.199969E-9</v>
      </c>
      <c r="M104" s="5">
        <v>-1.4251900000000001E-10</v>
      </c>
      <c r="P104" s="4" t="s">
        <v>332</v>
      </c>
      <c r="Q104" s="14" t="s">
        <v>156</v>
      </c>
      <c r="R104" s="5">
        <f t="shared" si="12"/>
        <v>-167.58450910544411</v>
      </c>
      <c r="W104" s="5" t="s">
        <v>20</v>
      </c>
      <c r="Y104" s="4" t="s">
        <v>332</v>
      </c>
      <c r="Z104" s="14" t="s">
        <v>156</v>
      </c>
      <c r="AF104" s="5" t="s">
        <v>20</v>
      </c>
    </row>
    <row r="105" spans="1:32">
      <c r="A105" s="12" t="s">
        <v>392</v>
      </c>
      <c r="B105" s="24">
        <v>964.66120000000001</v>
      </c>
      <c r="F105" s="4">
        <v>95</v>
      </c>
      <c r="G105" s="14" t="s">
        <v>227</v>
      </c>
      <c r="H105" s="5">
        <v>-4.132289E-11</v>
      </c>
      <c r="I105" s="5">
        <v>-1.5475900000000001E-10</v>
      </c>
      <c r="J105" s="5">
        <v>2.2193240000000002E-12</v>
      </c>
      <c r="K105" s="5">
        <v>-1.099727E-11</v>
      </c>
      <c r="L105" s="5">
        <v>4.1131750000000001E-10</v>
      </c>
      <c r="M105" s="5">
        <v>-2.122828E-11</v>
      </c>
      <c r="P105" s="4" t="s">
        <v>333</v>
      </c>
      <c r="Q105" s="14" t="s">
        <v>157</v>
      </c>
      <c r="R105" s="5">
        <f t="shared" si="12"/>
        <v>-1522.7321754433667</v>
      </c>
      <c r="W105" s="5" t="s">
        <v>21</v>
      </c>
      <c r="Y105" s="4" t="s">
        <v>333</v>
      </c>
      <c r="Z105" s="14" t="s">
        <v>157</v>
      </c>
      <c r="AF105" s="5" t="s">
        <v>21</v>
      </c>
    </row>
    <row r="106" spans="1:32">
      <c r="A106" s="12" t="s">
        <v>393</v>
      </c>
      <c r="B106" s="24">
        <v>-459.87009999999998</v>
      </c>
      <c r="F106" s="4">
        <v>96</v>
      </c>
      <c r="G106" s="14" t="s">
        <v>228</v>
      </c>
      <c r="H106" s="5">
        <v>1.7754580000000001E-8</v>
      </c>
      <c r="I106" s="5">
        <v>1.1053309999999999E-8</v>
      </c>
      <c r="J106" s="5">
        <v>-1.6111439999999999E-8</v>
      </c>
      <c r="K106" s="5">
        <v>4.1360299999999997E-8</v>
      </c>
      <c r="L106" s="5">
        <v>8.0072800000000001E-9</v>
      </c>
      <c r="M106" s="5">
        <v>1.844999E-9</v>
      </c>
      <c r="P106" s="4" t="s">
        <v>334</v>
      </c>
      <c r="Q106" s="14" t="s">
        <v>158</v>
      </c>
      <c r="R106" s="5">
        <f t="shared" si="12"/>
        <v>13448908.098846747</v>
      </c>
      <c r="W106" s="5" t="s">
        <v>22</v>
      </c>
      <c r="Y106" s="4" t="s">
        <v>334</v>
      </c>
      <c r="Z106" s="14" t="s">
        <v>158</v>
      </c>
      <c r="AF106" s="5" t="s">
        <v>22</v>
      </c>
    </row>
    <row r="107" spans="1:32">
      <c r="A107" s="12"/>
      <c r="B107" s="24"/>
      <c r="F107" s="4">
        <v>97</v>
      </c>
      <c r="G107" s="14" t="s">
        <v>229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4" t="s">
        <v>525</v>
      </c>
      <c r="Q107" s="14" t="s">
        <v>159</v>
      </c>
      <c r="R107" s="5">
        <f t="shared" ref="R107:R112" si="13">ABS(R11*R11*R11)</f>
        <v>384787561.97785634</v>
      </c>
      <c r="W107" s="5" t="s">
        <v>23</v>
      </c>
      <c r="Y107" s="4" t="s">
        <v>525</v>
      </c>
      <c r="Z107" s="14" t="s">
        <v>159</v>
      </c>
      <c r="AF107" s="5" t="s">
        <v>23</v>
      </c>
    </row>
    <row r="108" spans="1:32">
      <c r="A108" s="12" t="s">
        <v>394</v>
      </c>
      <c r="B108" s="24">
        <v>-3.4550679999999998</v>
      </c>
      <c r="F108" s="4">
        <v>98</v>
      </c>
      <c r="G108" s="14" t="s">
        <v>230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P108" s="4" t="s">
        <v>526</v>
      </c>
      <c r="Q108" s="14" t="s">
        <v>160</v>
      </c>
      <c r="R108" s="5">
        <f t="shared" si="13"/>
        <v>204179580337.4769</v>
      </c>
      <c r="W108" s="5" t="s">
        <v>24</v>
      </c>
      <c r="Y108" s="4" t="s">
        <v>526</v>
      </c>
      <c r="Z108" s="14" t="s">
        <v>160</v>
      </c>
      <c r="AF108" s="5" t="s">
        <v>24</v>
      </c>
    </row>
    <row r="109" spans="1:32">
      <c r="A109" s="12" t="s">
        <v>395</v>
      </c>
      <c r="B109" s="24">
        <v>-1.22174</v>
      </c>
      <c r="F109" s="4">
        <v>99</v>
      </c>
      <c r="G109" s="14" t="s">
        <v>231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P109" s="4" t="s">
        <v>527</v>
      </c>
      <c r="Q109" s="14" t="s">
        <v>161</v>
      </c>
      <c r="R109" s="5">
        <f t="shared" si="13"/>
        <v>21.272319801941595</v>
      </c>
      <c r="W109" s="5" t="s">
        <v>25</v>
      </c>
      <c r="Y109" s="4" t="s">
        <v>527</v>
      </c>
      <c r="Z109" s="14" t="s">
        <v>161</v>
      </c>
      <c r="AF109" s="5" t="s">
        <v>25</v>
      </c>
    </row>
    <row r="110" spans="1:32">
      <c r="A110" s="12" t="s">
        <v>396</v>
      </c>
      <c r="B110" s="24">
        <v>-3.1963400000000002</v>
      </c>
      <c r="F110" s="4">
        <v>100</v>
      </c>
      <c r="G110" s="14" t="s">
        <v>232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P110" s="4" t="s">
        <v>528</v>
      </c>
      <c r="Q110" s="14" t="s">
        <v>441</v>
      </c>
      <c r="R110" s="5">
        <f t="shared" si="13"/>
        <v>167.58450910544411</v>
      </c>
      <c r="W110" s="5" t="s">
        <v>26</v>
      </c>
      <c r="Y110" s="4" t="s">
        <v>528</v>
      </c>
      <c r="Z110" s="14" t="s">
        <v>441</v>
      </c>
      <c r="AF110" s="5" t="s">
        <v>26</v>
      </c>
    </row>
    <row r="111" spans="1:32">
      <c r="A111" s="12" t="s">
        <v>397</v>
      </c>
      <c r="B111" s="24">
        <v>220.107</v>
      </c>
      <c r="F111" s="4">
        <v>101</v>
      </c>
      <c r="G111" s="14" t="s">
        <v>233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P111" s="4" t="s">
        <v>529</v>
      </c>
      <c r="Q111" s="14" t="s">
        <v>442</v>
      </c>
      <c r="R111" s="5">
        <f t="shared" si="13"/>
        <v>1522.7321754433667</v>
      </c>
      <c r="W111" s="5" t="s">
        <v>27</v>
      </c>
      <c r="Y111" s="4" t="s">
        <v>529</v>
      </c>
      <c r="Z111" s="14" t="s">
        <v>442</v>
      </c>
      <c r="AF111" s="5" t="s">
        <v>27</v>
      </c>
    </row>
    <row r="112" spans="1:32">
      <c r="A112" s="12" t="s">
        <v>398</v>
      </c>
      <c r="B112" s="24">
        <v>15</v>
      </c>
      <c r="F112" s="4">
        <v>102</v>
      </c>
      <c r="G112" s="14" t="s">
        <v>234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P112" s="4" t="s">
        <v>530</v>
      </c>
      <c r="Q112" s="14" t="s">
        <v>443</v>
      </c>
      <c r="R112" s="5">
        <f t="shared" si="13"/>
        <v>13448908.098846747</v>
      </c>
      <c r="W112" s="5" t="s">
        <v>28</v>
      </c>
      <c r="Y112" s="4" t="s">
        <v>530</v>
      </c>
      <c r="Z112" s="14" t="s">
        <v>443</v>
      </c>
      <c r="AF112" s="5" t="s">
        <v>28</v>
      </c>
    </row>
    <row r="113" spans="1:31">
      <c r="A113" s="12" t="s">
        <v>399</v>
      </c>
      <c r="B113" s="22">
        <v>5.0000000000000001E-3</v>
      </c>
      <c r="P113" s="4"/>
      <c r="Q113" s="17"/>
      <c r="Y113" s="4"/>
      <c r="Z113" s="17"/>
    </row>
    <row r="114" spans="1:31">
      <c r="A114" s="12" t="s">
        <v>400</v>
      </c>
      <c r="B114" s="5">
        <v>102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>
        <v>4.6058750000000002</v>
      </c>
      <c r="Q115" s="4" t="s">
        <v>342</v>
      </c>
      <c r="R115" s="22">
        <f t="array" ref="R115:R120">MMULT(TRANSPOSE(H17:M112),R17:R112)</f>
        <v>1.5339910335939084</v>
      </c>
      <c r="S115" s="22"/>
      <c r="T115" s="22"/>
      <c r="U115" s="22"/>
      <c r="V115" s="22"/>
      <c r="Z115" s="4" t="s">
        <v>342</v>
      </c>
    </row>
    <row r="116" spans="1:31">
      <c r="R116" s="22">
        <v>-47.997402670648306</v>
      </c>
      <c r="S116" s="22"/>
      <c r="T116" s="22"/>
      <c r="U116" s="22"/>
      <c r="V116" s="22"/>
    </row>
    <row r="117" spans="1:31">
      <c r="R117" s="22">
        <v>1.9596461293645937</v>
      </c>
      <c r="S117" s="22"/>
      <c r="T117" s="22"/>
      <c r="U117" s="22"/>
      <c r="V117" s="22"/>
    </row>
    <row r="118" spans="1:31">
      <c r="R118" s="22">
        <v>8.6571579971843367</v>
      </c>
      <c r="S118" s="22"/>
      <c r="T118" s="22"/>
      <c r="U118" s="22"/>
      <c r="V118" s="22"/>
    </row>
    <row r="119" spans="1:31">
      <c r="R119" s="22">
        <v>30.143370339704202</v>
      </c>
      <c r="S119" s="22"/>
      <c r="T119" s="22"/>
      <c r="U119" s="22"/>
      <c r="V119" s="22"/>
    </row>
    <row r="120" spans="1:31">
      <c r="R120" s="22">
        <v>-1.5557577553115893</v>
      </c>
      <c r="S120" s="22"/>
      <c r="T120" s="22"/>
      <c r="U120" s="22"/>
      <c r="V120" s="22"/>
    </row>
    <row r="121" spans="1:31">
      <c r="R121" s="22"/>
      <c r="S121" s="22"/>
      <c r="T121" s="22"/>
      <c r="U121" s="22"/>
      <c r="V121" s="22"/>
    </row>
    <row r="122" spans="1:31">
      <c r="Q122" s="4" t="s">
        <v>367</v>
      </c>
      <c r="R122" s="22">
        <f t="shared" ref="R122:R127" si="14">$R11-R115</f>
        <v>725.81081479255442</v>
      </c>
      <c r="S122" s="22"/>
      <c r="T122" s="22"/>
      <c r="U122" s="22"/>
      <c r="V122" s="22"/>
      <c r="Z122" s="4" t="s">
        <v>367</v>
      </c>
    </row>
    <row r="123" spans="1:31">
      <c r="R123" s="22">
        <f t="shared" si="14"/>
        <v>-5840.4947724693902</v>
      </c>
      <c r="S123" s="22"/>
      <c r="T123" s="22"/>
      <c r="U123" s="22"/>
      <c r="V123" s="22"/>
    </row>
    <row r="124" spans="1:31">
      <c r="R124" s="22">
        <f t="shared" si="14"/>
        <v>-4.7304446758655061</v>
      </c>
      <c r="S124" s="22"/>
      <c r="T124" s="22"/>
      <c r="U124" s="22"/>
      <c r="V124" s="22"/>
    </row>
    <row r="125" spans="1:31">
      <c r="R125" s="22">
        <f t="shared" si="14"/>
        <v>-14.170453754011769</v>
      </c>
      <c r="S125" s="22"/>
      <c r="T125" s="22"/>
      <c r="U125" s="22"/>
      <c r="V125" s="22"/>
    </row>
    <row r="126" spans="1:31">
      <c r="R126" s="22">
        <f t="shared" si="14"/>
        <v>-41.648049407150289</v>
      </c>
      <c r="S126" s="22"/>
      <c r="T126" s="22"/>
      <c r="U126" s="22"/>
      <c r="V126" s="22"/>
    </row>
    <row r="127" spans="1:31">
      <c r="R127" s="22">
        <f t="shared" si="14"/>
        <v>239.3651530784376</v>
      </c>
      <c r="S127" s="22"/>
      <c r="T127" s="22"/>
      <c r="U127" s="22"/>
      <c r="V127" s="22"/>
    </row>
    <row r="129" spans="17:26">
      <c r="Q129" s="4" t="s">
        <v>366</v>
      </c>
      <c r="R129" s="22">
        <f t="shared" ref="R129:R134" si="15">R11-R122</f>
        <v>1.5339910335939066</v>
      </c>
      <c r="S129" s="22"/>
      <c r="T129" s="22"/>
      <c r="U129" s="22"/>
      <c r="V129" s="22"/>
      <c r="Z129" s="4" t="s">
        <v>366</v>
      </c>
    </row>
    <row r="130" spans="17:26">
      <c r="R130" s="22">
        <f t="shared" si="15"/>
        <v>-47.997402670648626</v>
      </c>
      <c r="S130" s="22"/>
      <c r="T130" s="22"/>
      <c r="U130" s="22"/>
      <c r="V130" s="22"/>
    </row>
    <row r="131" spans="17:26">
      <c r="R131" s="22">
        <f t="shared" si="15"/>
        <v>1.9596461293645939</v>
      </c>
      <c r="S131" s="22"/>
      <c r="T131" s="22"/>
      <c r="U131" s="22"/>
      <c r="V131" s="22"/>
    </row>
    <row r="132" spans="17:26">
      <c r="R132" s="22">
        <f t="shared" si="15"/>
        <v>8.6571579971843367</v>
      </c>
      <c r="S132" s="22"/>
      <c r="T132" s="22"/>
      <c r="U132" s="22"/>
      <c r="V132" s="22"/>
    </row>
    <row r="133" spans="17:26">
      <c r="R133" s="22">
        <f t="shared" si="15"/>
        <v>30.143370339704202</v>
      </c>
      <c r="S133" s="22"/>
      <c r="T133" s="22"/>
      <c r="U133" s="22"/>
      <c r="V133" s="22"/>
    </row>
    <row r="134" spans="17:26">
      <c r="R134" s="22">
        <f t="shared" si="15"/>
        <v>-1.5557577553115891</v>
      </c>
      <c r="S134" s="22"/>
      <c r="T134" s="22"/>
      <c r="U134" s="22"/>
      <c r="V134" s="22"/>
    </row>
  </sheetData>
  <phoneticPr fontId="1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opLeftCell="A7" workbookViewId="0">
      <selection activeCell="K42" sqref="K42"/>
    </sheetView>
    <sheetView topLeftCell="H4" workbookViewId="1">
      <selection activeCell="W23" sqref="W23:W28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22" width="12.85546875" style="5" customWidth="1"/>
    <col min="23" max="23" width="16.28515625" style="5" bestFit="1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  <c r="R1" s="5" t="s">
        <v>30</v>
      </c>
    </row>
    <row r="2" spans="1:31">
      <c r="A2" s="6" t="s">
        <v>369</v>
      </c>
      <c r="B2" s="3">
        <v>6.1121169999999998E-4</v>
      </c>
      <c r="C2" s="5">
        <v>7819.5</v>
      </c>
      <c r="D2" s="5">
        <v>0.11905</v>
      </c>
      <c r="H2" s="4" t="s">
        <v>349</v>
      </c>
      <c r="I2" s="5" t="s">
        <v>404</v>
      </c>
      <c r="R2" s="5" t="s">
        <v>33</v>
      </c>
    </row>
    <row r="3" spans="1:31">
      <c r="A3" s="6" t="s">
        <v>370</v>
      </c>
      <c r="B3" s="3">
        <v>6.0921958999999996E-4</v>
      </c>
      <c r="C3" s="5">
        <v>7935.6</v>
      </c>
      <c r="D3" s="5">
        <v>0.10179000000000001</v>
      </c>
      <c r="H3" s="4" t="s">
        <v>350</v>
      </c>
      <c r="I3" s="5" t="s">
        <v>405</v>
      </c>
    </row>
    <row r="4" spans="1:31">
      <c r="A4" s="6" t="s">
        <v>371</v>
      </c>
      <c r="B4" s="3">
        <v>3.0465064700000002E-4</v>
      </c>
      <c r="C4" s="5">
        <v>15935.1</v>
      </c>
      <c r="D4" s="5">
        <v>3.074E-2</v>
      </c>
      <c r="H4" s="4" t="s">
        <v>351</v>
      </c>
      <c r="I4" s="5" t="s">
        <v>406</v>
      </c>
    </row>
    <row r="5" spans="1:31">
      <c r="A5" s="6" t="s">
        <v>372</v>
      </c>
      <c r="B5" s="3">
        <v>3.0533133999999999E-4</v>
      </c>
      <c r="C5" s="5">
        <v>15823.7</v>
      </c>
      <c r="D5" s="5">
        <v>-3.0699999999999998E-3</v>
      </c>
      <c r="H5" s="4" t="s">
        <v>352</v>
      </c>
      <c r="I5" s="5" t="s">
        <v>407</v>
      </c>
    </row>
    <row r="6" spans="1:31">
      <c r="A6" s="6" t="s">
        <v>373</v>
      </c>
      <c r="B6" s="3">
        <v>6.0960623999999997E-4</v>
      </c>
      <c r="C6" s="5">
        <v>5874.8</v>
      </c>
      <c r="D6" s="5">
        <v>6.7479999999999998E-2</v>
      </c>
      <c r="H6" s="4" t="s">
        <v>353</v>
      </c>
      <c r="I6" s="5" t="s">
        <v>408</v>
      </c>
    </row>
    <row r="7" spans="1:31">
      <c r="A7" s="6" t="s">
        <v>374</v>
      </c>
      <c r="B7" s="3">
        <v>3.0571450000000002E-4</v>
      </c>
      <c r="C7" s="5">
        <v>11661.3</v>
      </c>
      <c r="D7" s="5">
        <v>0.59038000000000002</v>
      </c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B10" s="5">
        <v>144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B11" s="5">
        <v>1302</v>
      </c>
      <c r="F11" s="4">
        <v>1</v>
      </c>
      <c r="G11" s="14" t="s">
        <v>343</v>
      </c>
      <c r="H11" s="5">
        <v>167.13030000000001</v>
      </c>
      <c r="I11" s="5">
        <v>510.31569999999999</v>
      </c>
      <c r="J11" s="5">
        <v>-1.664045</v>
      </c>
      <c r="K11" s="5">
        <v>-6.0086050000000002</v>
      </c>
      <c r="L11" s="5">
        <v>-6.9022160000000001</v>
      </c>
      <c r="M11" s="5">
        <v>7.5626509999999994E-2</v>
      </c>
      <c r="Q11" s="17" t="s">
        <v>336</v>
      </c>
      <c r="R11" s="15">
        <f t="array" ref="R11:R16">MMULT(TRANSPOSE(H11:M16),C62:C67)</f>
        <v>727.34480582614833</v>
      </c>
      <c r="S11" s="22">
        <f t="shared" ref="S11:S16" si="0">R122</f>
        <v>725.81081479255442</v>
      </c>
      <c r="Z11" s="14" t="s">
        <v>336</v>
      </c>
    </row>
    <row r="12" spans="1:31">
      <c r="A12" s="12" t="s">
        <v>423</v>
      </c>
      <c r="B12" s="5">
        <v>22</v>
      </c>
      <c r="F12" s="4">
        <v>2</v>
      </c>
      <c r="G12" s="14" t="s">
        <v>344</v>
      </c>
      <c r="H12" s="5">
        <v>154.39699999999999</v>
      </c>
      <c r="I12" s="5">
        <v>-457.58269999999999</v>
      </c>
      <c r="J12" s="5">
        <v>1.9314169999999999</v>
      </c>
      <c r="K12" s="5">
        <v>-5.221584</v>
      </c>
      <c r="L12" s="5">
        <v>-3.100908</v>
      </c>
      <c r="M12" s="5">
        <v>0.16144140000000001</v>
      </c>
      <c r="Q12" s="17" t="s">
        <v>337</v>
      </c>
      <c r="R12" s="16">
        <v>-5888.4921751400389</v>
      </c>
      <c r="S12" s="22">
        <f t="shared" si="0"/>
        <v>-5840.4947724693902</v>
      </c>
      <c r="Z12" s="14" t="s">
        <v>337</v>
      </c>
    </row>
    <row r="13" spans="1:31">
      <c r="A13" s="12" t="s">
        <v>424</v>
      </c>
      <c r="B13" s="5">
        <v>0</v>
      </c>
      <c r="F13" s="4">
        <v>3</v>
      </c>
      <c r="G13" s="14" t="s">
        <v>345</v>
      </c>
      <c r="H13" s="5">
        <v>4.1613579999999999</v>
      </c>
      <c r="I13" s="5">
        <v>14.59958</v>
      </c>
      <c r="J13" s="5">
        <v>87.815860000000001</v>
      </c>
      <c r="K13" s="5">
        <v>267.23</v>
      </c>
      <c r="L13" s="5">
        <v>-7.9644599999999999</v>
      </c>
      <c r="M13" s="5">
        <v>-0.15281429999999999</v>
      </c>
      <c r="Q13" s="17" t="s">
        <v>338</v>
      </c>
      <c r="R13" s="16">
        <v>-2.7707985465009122</v>
      </c>
      <c r="S13" s="22">
        <f t="shared" si="0"/>
        <v>-4.7304446758655061</v>
      </c>
      <c r="Z13" s="14" t="s">
        <v>338</v>
      </c>
    </row>
    <row r="14" spans="1:31">
      <c r="A14" s="12" t="s">
        <v>694</v>
      </c>
      <c r="B14" s="5">
        <v>-5896.78</v>
      </c>
      <c r="F14" s="4">
        <v>4</v>
      </c>
      <c r="G14" s="14" t="s">
        <v>346</v>
      </c>
      <c r="H14" s="5">
        <v>-3.4584459999999999</v>
      </c>
      <c r="I14" s="5">
        <v>7.3452010000000003</v>
      </c>
      <c r="J14" s="5">
        <v>82.797839999999994</v>
      </c>
      <c r="K14" s="5">
        <v>-247.71129999999999</v>
      </c>
      <c r="L14" s="5">
        <v>-1.257347</v>
      </c>
      <c r="M14" s="5">
        <v>0.1894401</v>
      </c>
      <c r="Q14" s="17" t="s">
        <v>341</v>
      </c>
      <c r="R14" s="16">
        <v>-5.5132957568274321</v>
      </c>
      <c r="S14" s="22">
        <f t="shared" si="0"/>
        <v>-14.170453754011769</v>
      </c>
      <c r="Z14" s="14" t="s">
        <v>341</v>
      </c>
    </row>
    <row r="15" spans="1:31">
      <c r="A15" s="12" t="s">
        <v>695</v>
      </c>
      <c r="B15" s="5">
        <v>14473.37</v>
      </c>
      <c r="F15" s="4">
        <v>5</v>
      </c>
      <c r="G15" s="14" t="s">
        <v>347</v>
      </c>
      <c r="H15" s="5">
        <v>5.2198159999999998</v>
      </c>
      <c r="I15" s="5">
        <v>8.6358759999999997</v>
      </c>
      <c r="J15" s="5">
        <v>-2.498319</v>
      </c>
      <c r="K15" s="5">
        <v>-0.5494443</v>
      </c>
      <c r="L15" s="5">
        <v>317.411</v>
      </c>
      <c r="M15" s="5">
        <v>-1.5268120000000001</v>
      </c>
      <c r="Q15" s="17" t="s">
        <v>339</v>
      </c>
      <c r="R15" s="16">
        <v>-11.504679067446087</v>
      </c>
      <c r="S15" s="22">
        <f t="shared" si="0"/>
        <v>-41.648049407150289</v>
      </c>
      <c r="Z15" s="14" t="s">
        <v>339</v>
      </c>
    </row>
    <row r="16" spans="1:31" ht="13.5" thickBot="1">
      <c r="A16" s="12" t="s">
        <v>696</v>
      </c>
      <c r="B16" s="5">
        <v>-438.64</v>
      </c>
      <c r="F16" s="4">
        <v>6</v>
      </c>
      <c r="G16" s="14" t="s">
        <v>348</v>
      </c>
      <c r="H16" s="5">
        <v>0.72407010000000005</v>
      </c>
      <c r="I16" s="5">
        <v>0.7680709</v>
      </c>
      <c r="J16" s="5">
        <v>0.87878109999999998</v>
      </c>
      <c r="K16" s="5">
        <v>1.5963879999999999</v>
      </c>
      <c r="L16" s="5">
        <v>3.778181</v>
      </c>
      <c r="M16" s="5">
        <v>37.485080000000004</v>
      </c>
      <c r="Q16" s="2" t="s">
        <v>340</v>
      </c>
      <c r="R16" s="18">
        <v>237.80939532312601</v>
      </c>
      <c r="S16" s="26">
        <f t="shared" si="0"/>
        <v>239.3651530784376</v>
      </c>
      <c r="T16" s="19"/>
      <c r="U16" s="19"/>
      <c r="V16" s="19"/>
      <c r="X16" s="17"/>
      <c r="Z16" s="28" t="s">
        <v>340</v>
      </c>
      <c r="AA16" s="19"/>
      <c r="AB16" s="19"/>
      <c r="AC16" s="19"/>
      <c r="AD16" s="19"/>
      <c r="AE16" s="19"/>
    </row>
    <row r="17" spans="1:32">
      <c r="A17" s="12" t="s">
        <v>697</v>
      </c>
      <c r="B17" s="5">
        <v>-689.78</v>
      </c>
      <c r="F17" s="4">
        <v>7</v>
      </c>
      <c r="G17" s="14" t="s">
        <v>519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P17" s="4" t="s">
        <v>335</v>
      </c>
      <c r="Q17" s="14">
        <v>1</v>
      </c>
      <c r="R17" s="5">
        <f>(R11)</f>
        <v>727.34480582614833</v>
      </c>
      <c r="S17" s="5">
        <f t="shared" ref="S17" si="1">(S11)</f>
        <v>725.81081479255442</v>
      </c>
      <c r="Y17" s="4" t="s">
        <v>335</v>
      </c>
      <c r="Z17" s="14">
        <v>1</v>
      </c>
      <c r="AF17" s="5" t="s">
        <v>162</v>
      </c>
    </row>
    <row r="18" spans="1:32">
      <c r="A18" s="12" t="s">
        <v>698</v>
      </c>
      <c r="B18" s="5">
        <v>-73.206670000000003</v>
      </c>
      <c r="F18" s="4">
        <v>8</v>
      </c>
      <c r="G18" s="14" t="s">
        <v>520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P18" s="4" t="s">
        <v>59</v>
      </c>
      <c r="Q18" s="14">
        <v>2</v>
      </c>
      <c r="R18" s="5">
        <f t="shared" ref="R18:S22" si="2">(R12)</f>
        <v>-5888.4921751400389</v>
      </c>
      <c r="S18" s="5">
        <f t="shared" si="2"/>
        <v>-5840.4947724693902</v>
      </c>
      <c r="Y18" s="4" t="s">
        <v>59</v>
      </c>
      <c r="Z18" s="14">
        <v>2</v>
      </c>
      <c r="AF18" s="5" t="s">
        <v>163</v>
      </c>
    </row>
    <row r="19" spans="1:32">
      <c r="A19" s="12" t="s">
        <v>699</v>
      </c>
      <c r="B19" s="5">
        <v>22558.33</v>
      </c>
      <c r="F19" s="4">
        <v>9</v>
      </c>
      <c r="G19" s="14" t="s">
        <v>521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P19" s="4" t="s">
        <v>60</v>
      </c>
      <c r="Q19" s="14">
        <v>3</v>
      </c>
      <c r="R19" s="5">
        <f t="shared" si="2"/>
        <v>-2.7707985465009122</v>
      </c>
      <c r="S19" s="5">
        <f t="shared" si="2"/>
        <v>-4.7304446758655061</v>
      </c>
      <c r="Y19" s="4" t="s">
        <v>60</v>
      </c>
      <c r="Z19" s="14">
        <v>3</v>
      </c>
      <c r="AF19" s="5" t="s">
        <v>164</v>
      </c>
    </row>
    <row r="20" spans="1:32">
      <c r="A20" s="12" t="s">
        <v>431</v>
      </c>
      <c r="B20" s="5">
        <v>-1491.26</v>
      </c>
      <c r="F20" s="4">
        <v>10</v>
      </c>
      <c r="G20" s="14" t="s">
        <v>522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P20" s="4" t="s">
        <v>61</v>
      </c>
      <c r="Q20" s="14">
        <v>4</v>
      </c>
      <c r="R20" s="5">
        <f t="shared" si="2"/>
        <v>-5.5132957568274321</v>
      </c>
      <c r="S20" s="5">
        <f t="shared" si="2"/>
        <v>-14.170453754011769</v>
      </c>
      <c r="Y20" s="4" t="s">
        <v>61</v>
      </c>
      <c r="Z20" s="14">
        <v>4</v>
      </c>
      <c r="AF20" s="5" t="s">
        <v>165</v>
      </c>
    </row>
    <row r="21" spans="1:32">
      <c r="A21" s="12" t="s">
        <v>432</v>
      </c>
      <c r="B21" s="5">
        <v>-556.22</v>
      </c>
      <c r="F21" s="4">
        <v>11</v>
      </c>
      <c r="G21" s="14" t="s">
        <v>523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P21" s="4" t="s">
        <v>62</v>
      </c>
      <c r="Q21" s="14">
        <v>5</v>
      </c>
      <c r="R21" s="5">
        <f t="shared" si="2"/>
        <v>-11.504679067446087</v>
      </c>
      <c r="S21" s="5">
        <f t="shared" si="2"/>
        <v>-41.648049407150289</v>
      </c>
      <c r="Y21" s="4" t="s">
        <v>62</v>
      </c>
      <c r="Z21" s="14">
        <v>5</v>
      </c>
      <c r="AF21" s="5" t="s">
        <v>166</v>
      </c>
    </row>
    <row r="22" spans="1:32">
      <c r="A22" s="12" t="s">
        <v>433</v>
      </c>
      <c r="B22" s="5">
        <v>14.744999999999999</v>
      </c>
      <c r="F22" s="4">
        <v>12</v>
      </c>
      <c r="G22" s="14" t="s">
        <v>524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P22" s="4" t="s">
        <v>63</v>
      </c>
      <c r="Q22" s="14">
        <v>6</v>
      </c>
      <c r="R22" s="5">
        <f t="shared" si="2"/>
        <v>237.80939532312601</v>
      </c>
      <c r="S22" s="5">
        <f t="shared" si="2"/>
        <v>239.3651530784376</v>
      </c>
      <c r="Y22" s="4" t="s">
        <v>63</v>
      </c>
      <c r="Z22" s="14">
        <v>6</v>
      </c>
      <c r="AF22" s="5" t="s">
        <v>167</v>
      </c>
    </row>
    <row r="23" spans="1:32">
      <c r="A23" s="12" t="s">
        <v>434</v>
      </c>
      <c r="B23" s="5">
        <v>-2.0499999999999998</v>
      </c>
      <c r="F23" s="4">
        <v>13</v>
      </c>
      <c r="G23" s="14" t="s">
        <v>355</v>
      </c>
      <c r="H23" s="5">
        <v>-1.082576E-3</v>
      </c>
      <c r="I23" s="5">
        <v>-3.3292420000000001E-3</v>
      </c>
      <c r="J23" s="5">
        <v>4.8130909999999998E-5</v>
      </c>
      <c r="K23" s="5">
        <v>1.0389150000000001E-3</v>
      </c>
      <c r="L23" s="5">
        <v>-7.9701749999999997E-4</v>
      </c>
      <c r="M23" s="5">
        <v>1.866138E-4</v>
      </c>
      <c r="P23" s="4" t="s">
        <v>64</v>
      </c>
      <c r="Q23" s="14" t="s">
        <v>445</v>
      </c>
      <c r="R23" s="5">
        <f>ABS(R11)</f>
        <v>727.34480582614833</v>
      </c>
      <c r="S23" s="5">
        <f>ABS(S11)</f>
        <v>725.81081479255442</v>
      </c>
      <c r="W23" s="5" t="s">
        <v>162</v>
      </c>
      <c r="Y23" s="4" t="s">
        <v>64</v>
      </c>
      <c r="Z23" s="14" t="s">
        <v>445</v>
      </c>
    </row>
    <row r="24" spans="1:32">
      <c r="A24" s="12" t="s">
        <v>435</v>
      </c>
      <c r="B24" s="5">
        <v>48.77</v>
      </c>
      <c r="F24" s="4">
        <v>14</v>
      </c>
      <c r="G24" s="14" t="s">
        <v>356</v>
      </c>
      <c r="H24" s="5">
        <v>-9.0760489999999999E-4</v>
      </c>
      <c r="I24" s="5">
        <v>-6.0307010000000003E-3</v>
      </c>
      <c r="J24" s="5">
        <v>-2.848746E-4</v>
      </c>
      <c r="K24" s="5">
        <v>6.3521349999999999E-4</v>
      </c>
      <c r="L24" s="5">
        <v>3.7278840000000001E-4</v>
      </c>
      <c r="M24" s="5">
        <v>-9.7941909999999999E-5</v>
      </c>
      <c r="P24" s="4" t="s">
        <v>65</v>
      </c>
      <c r="Q24" s="14" t="s">
        <v>446</v>
      </c>
      <c r="R24" s="5">
        <f t="shared" ref="R24:S28" si="3">ABS(R12)</f>
        <v>5888.4921751400389</v>
      </c>
      <c r="S24" s="5">
        <f t="shared" si="3"/>
        <v>5840.4947724693902</v>
      </c>
      <c r="W24" s="5" t="s">
        <v>163</v>
      </c>
      <c r="Y24" s="4" t="s">
        <v>65</v>
      </c>
      <c r="Z24" s="14" t="s">
        <v>446</v>
      </c>
    </row>
    <row r="25" spans="1:32">
      <c r="A25" s="12" t="s">
        <v>436</v>
      </c>
      <c r="B25" s="5">
        <v>1948.5150000000001</v>
      </c>
      <c r="F25" s="4">
        <v>15</v>
      </c>
      <c r="G25" s="14" t="s">
        <v>357</v>
      </c>
      <c r="H25" s="5">
        <v>1.160255E-3</v>
      </c>
      <c r="I25" s="5">
        <v>-8.6128690000000004E-3</v>
      </c>
      <c r="J25" s="5">
        <v>-3.6455659999999998E-3</v>
      </c>
      <c r="K25" s="5">
        <v>-3.3670409999999999E-3</v>
      </c>
      <c r="L25" s="5">
        <v>2.195041E-3</v>
      </c>
      <c r="M25" s="5">
        <v>-1.7794649999999999E-4</v>
      </c>
      <c r="P25" s="4" t="s">
        <v>66</v>
      </c>
      <c r="Q25" s="14" t="s">
        <v>447</v>
      </c>
      <c r="R25" s="5">
        <f t="shared" si="3"/>
        <v>2.7707985465009122</v>
      </c>
      <c r="S25" s="5">
        <f t="shared" si="3"/>
        <v>4.7304446758655061</v>
      </c>
      <c r="W25" s="5" t="s">
        <v>164</v>
      </c>
      <c r="Y25" s="4" t="s">
        <v>66</v>
      </c>
      <c r="Z25" s="14" t="s">
        <v>447</v>
      </c>
    </row>
    <row r="26" spans="1:32">
      <c r="A26" s="12" t="s">
        <v>437</v>
      </c>
      <c r="B26" s="5">
        <v>6327.1130000000003</v>
      </c>
      <c r="F26" s="4">
        <v>16</v>
      </c>
      <c r="G26" s="14" t="s">
        <v>358</v>
      </c>
      <c r="H26" s="5">
        <v>2.3572150000000002E-3</v>
      </c>
      <c r="I26" s="5">
        <v>1.259119E-2</v>
      </c>
      <c r="J26" s="5">
        <v>8.6039890000000005E-4</v>
      </c>
      <c r="K26" s="5">
        <v>-1.5666709999999999E-4</v>
      </c>
      <c r="L26" s="5">
        <v>-5.7487160000000001E-3</v>
      </c>
      <c r="M26" s="5">
        <v>1.7334100000000001E-4</v>
      </c>
      <c r="P26" s="4" t="s">
        <v>67</v>
      </c>
      <c r="Q26" s="14" t="s">
        <v>448</v>
      </c>
      <c r="R26" s="5">
        <f t="shared" si="3"/>
        <v>5.5132957568274321</v>
      </c>
      <c r="S26" s="5">
        <f t="shared" si="3"/>
        <v>14.170453754011769</v>
      </c>
      <c r="W26" s="5" t="s">
        <v>165</v>
      </c>
      <c r="Y26" s="4" t="s">
        <v>67</v>
      </c>
      <c r="Z26" s="14" t="s">
        <v>448</v>
      </c>
    </row>
    <row r="27" spans="1:32">
      <c r="A27" s="12" t="s">
        <v>438</v>
      </c>
      <c r="B27" s="5">
        <v>7379.3469999999998</v>
      </c>
      <c r="F27" s="4">
        <v>17</v>
      </c>
      <c r="G27" s="14" t="s">
        <v>359</v>
      </c>
      <c r="H27" s="5">
        <v>1.954707E-3</v>
      </c>
      <c r="I27" s="5">
        <v>4.584477E-3</v>
      </c>
      <c r="J27" s="5">
        <v>-9.3683950000000003E-4</v>
      </c>
      <c r="K27" s="5">
        <v>-1.247906E-3</v>
      </c>
      <c r="L27" s="5">
        <v>1.6510520000000001E-4</v>
      </c>
      <c r="M27" s="5">
        <v>1.9327839999999999E-4</v>
      </c>
      <c r="P27" s="4" t="s">
        <v>68</v>
      </c>
      <c r="Q27" s="14" t="s">
        <v>449</v>
      </c>
      <c r="R27" s="5">
        <f t="shared" si="3"/>
        <v>11.504679067446087</v>
      </c>
      <c r="S27" s="5">
        <f t="shared" si="3"/>
        <v>41.648049407150289</v>
      </c>
      <c r="W27" s="5" t="s">
        <v>166</v>
      </c>
      <c r="Y27" s="4" t="s">
        <v>68</v>
      </c>
      <c r="Z27" s="14" t="s">
        <v>449</v>
      </c>
    </row>
    <row r="28" spans="1:32">
      <c r="A28" s="12" t="s">
        <v>439</v>
      </c>
      <c r="B28" s="5">
        <v>15945.16</v>
      </c>
      <c r="F28" s="4">
        <v>18</v>
      </c>
      <c r="G28" s="14" t="s">
        <v>360</v>
      </c>
      <c r="H28" s="5">
        <v>-5.5786500000000001E-3</v>
      </c>
      <c r="I28" s="5">
        <v>6.1662799999999997E-3</v>
      </c>
      <c r="J28" s="5">
        <v>2.9753190000000001E-3</v>
      </c>
      <c r="K28" s="5">
        <v>-1.4259870000000001E-3</v>
      </c>
      <c r="L28" s="5">
        <v>-1.078049E-3</v>
      </c>
      <c r="M28" s="5">
        <v>1.858117E-4</v>
      </c>
      <c r="P28" s="4" t="s">
        <v>69</v>
      </c>
      <c r="Q28" s="14" t="s">
        <v>450</v>
      </c>
      <c r="R28" s="5">
        <f t="shared" si="3"/>
        <v>237.80939532312601</v>
      </c>
      <c r="S28" s="5">
        <f t="shared" si="3"/>
        <v>239.3651530784376</v>
      </c>
      <c r="W28" s="5" t="s">
        <v>167</v>
      </c>
      <c r="Y28" s="4" t="s">
        <v>69</v>
      </c>
      <c r="Z28" s="14" t="s">
        <v>450</v>
      </c>
    </row>
    <row r="29" spans="1:32">
      <c r="A29" s="12" t="s">
        <v>440</v>
      </c>
      <c r="B29" s="5">
        <v>15817.84</v>
      </c>
      <c r="F29" s="4">
        <v>19</v>
      </c>
      <c r="G29" s="14" t="s">
        <v>414</v>
      </c>
      <c r="H29" s="5">
        <v>-1.059961E-6</v>
      </c>
      <c r="I29" s="5">
        <v>-4.8729829999999999E-6</v>
      </c>
      <c r="J29" s="5">
        <v>4.7267750000000003E-8</v>
      </c>
      <c r="K29" s="5">
        <v>5.0999910000000001E-7</v>
      </c>
      <c r="L29" s="5">
        <v>-7.4422350000000004E-6</v>
      </c>
      <c r="M29" s="5">
        <v>3.779529E-7</v>
      </c>
      <c r="P29" s="4" t="s">
        <v>70</v>
      </c>
      <c r="Q29" s="14" t="s">
        <v>444</v>
      </c>
      <c r="R29" s="5">
        <f t="shared" ref="R29:S34" si="4">R11*R11</f>
        <v>529030.4665622774</v>
      </c>
      <c r="S29" s="5">
        <f t="shared" si="4"/>
        <v>526801.33886983176</v>
      </c>
      <c r="W29" s="5" t="s">
        <v>168</v>
      </c>
      <c r="Y29" s="4" t="s">
        <v>70</v>
      </c>
      <c r="Z29" s="14" t="s">
        <v>444</v>
      </c>
      <c r="AF29" s="5" t="s">
        <v>168</v>
      </c>
    </row>
    <row r="30" spans="1:32">
      <c r="A30" s="12" t="s">
        <v>235</v>
      </c>
      <c r="B30" s="5">
        <v>5920.8670000000002</v>
      </c>
      <c r="F30" s="4">
        <v>20</v>
      </c>
      <c r="G30" s="14" t="s">
        <v>415</v>
      </c>
      <c r="H30" s="5">
        <v>-7.8698020000000001E-9</v>
      </c>
      <c r="I30" s="5">
        <v>3.5100740000000001E-7</v>
      </c>
      <c r="J30" s="5">
        <v>6.8958810000000001E-8</v>
      </c>
      <c r="K30" s="5">
        <v>5.4047690000000002E-8</v>
      </c>
      <c r="L30" s="5">
        <v>4.9480579999999998E-7</v>
      </c>
      <c r="M30" s="5">
        <v>-7.0246710000000001E-8</v>
      </c>
      <c r="P30" s="4" t="s">
        <v>71</v>
      </c>
      <c r="Q30" s="14" t="s">
        <v>82</v>
      </c>
      <c r="R30" s="5">
        <f t="shared" si="4"/>
        <v>34674340.096685469</v>
      </c>
      <c r="S30" s="5">
        <f t="shared" si="4"/>
        <v>34111379.187242277</v>
      </c>
      <c r="W30" s="5" t="s">
        <v>169</v>
      </c>
      <c r="Y30" s="4" t="s">
        <v>71</v>
      </c>
      <c r="Z30" s="14" t="s">
        <v>82</v>
      </c>
      <c r="AF30" s="5" t="s">
        <v>169</v>
      </c>
    </row>
    <row r="31" spans="1:32">
      <c r="A31" s="12" t="s">
        <v>236</v>
      </c>
      <c r="B31" s="5">
        <v>13603.28</v>
      </c>
      <c r="F31" s="4">
        <v>21</v>
      </c>
      <c r="G31" s="14" t="s">
        <v>416</v>
      </c>
      <c r="H31" s="5">
        <v>1.202779E-6</v>
      </c>
      <c r="I31" s="5">
        <v>1.814737E-5</v>
      </c>
      <c r="J31" s="5">
        <v>3.8279170000000001E-6</v>
      </c>
      <c r="K31" s="5">
        <v>8.9594639999999994E-8</v>
      </c>
      <c r="L31" s="5">
        <v>-1.046693E-5</v>
      </c>
      <c r="M31" s="5">
        <v>4.75974E-7</v>
      </c>
      <c r="P31" s="4" t="s">
        <v>72</v>
      </c>
      <c r="Q31" s="14" t="s">
        <v>83</v>
      </c>
      <c r="R31" s="5">
        <f t="shared" si="4"/>
        <v>7.6773245852915677</v>
      </c>
      <c r="S31" s="5">
        <f t="shared" si="4"/>
        <v>22.377106831424314</v>
      </c>
      <c r="W31" s="5" t="s">
        <v>170</v>
      </c>
      <c r="Y31" s="4" t="s">
        <v>72</v>
      </c>
      <c r="Z31" s="14" t="s">
        <v>83</v>
      </c>
      <c r="AF31" s="5" t="s">
        <v>170</v>
      </c>
    </row>
    <row r="32" spans="1:32">
      <c r="A32" s="12" t="s">
        <v>237</v>
      </c>
      <c r="B32" s="5">
        <v>7819.5</v>
      </c>
      <c r="F32" s="4">
        <v>22</v>
      </c>
      <c r="G32" s="14" t="s">
        <v>417</v>
      </c>
      <c r="H32" s="5">
        <v>-4.43532E-7</v>
      </c>
      <c r="I32" s="5">
        <v>-1.782483E-6</v>
      </c>
      <c r="J32" s="5">
        <v>-4.762212E-8</v>
      </c>
      <c r="K32" s="5">
        <v>-3.5651590000000002E-8</v>
      </c>
      <c r="L32" s="5">
        <v>3.054517E-6</v>
      </c>
      <c r="M32" s="5">
        <v>-3.4166289999999999E-7</v>
      </c>
      <c r="P32" s="4" t="s">
        <v>73</v>
      </c>
      <c r="Q32" s="14" t="s">
        <v>84</v>
      </c>
      <c r="R32" s="5">
        <f t="shared" si="4"/>
        <v>30.396430102251369</v>
      </c>
      <c r="S32" s="5">
        <f t="shared" si="4"/>
        <v>200.80175959458623</v>
      </c>
      <c r="W32" s="5" t="s">
        <v>171</v>
      </c>
      <c r="Y32" s="4" t="s">
        <v>73</v>
      </c>
      <c r="Z32" s="14" t="s">
        <v>84</v>
      </c>
      <c r="AF32" s="5" t="s">
        <v>171</v>
      </c>
    </row>
    <row r="33" spans="1:32">
      <c r="A33" s="12" t="s">
        <v>238</v>
      </c>
      <c r="B33" s="5">
        <v>7935.6</v>
      </c>
      <c r="F33" s="4">
        <v>23</v>
      </c>
      <c r="G33" s="14" t="s">
        <v>418</v>
      </c>
      <c r="H33" s="5">
        <v>-1.763001E-7</v>
      </c>
      <c r="I33" s="5">
        <v>-3.9897890000000002E-7</v>
      </c>
      <c r="J33" s="5">
        <v>3.2512570000000002E-7</v>
      </c>
      <c r="K33" s="5">
        <v>-7.5559740000000006E-8</v>
      </c>
      <c r="L33" s="5">
        <v>1.529619E-7</v>
      </c>
      <c r="M33" s="5">
        <v>2.3373620000000001E-7</v>
      </c>
      <c r="P33" s="4" t="s">
        <v>74</v>
      </c>
      <c r="Q33" s="14" t="s">
        <v>85</v>
      </c>
      <c r="R33" s="5">
        <f t="shared" si="4"/>
        <v>132.35764044493217</v>
      </c>
      <c r="S33" s="5">
        <f t="shared" si="4"/>
        <v>1734.5600194204314</v>
      </c>
      <c r="W33" s="5" t="s">
        <v>172</v>
      </c>
      <c r="Y33" s="4" t="s">
        <v>74</v>
      </c>
      <c r="Z33" s="14" t="s">
        <v>85</v>
      </c>
      <c r="AF33" s="5" t="s">
        <v>172</v>
      </c>
    </row>
    <row r="34" spans="1:32">
      <c r="A34" s="12" t="s">
        <v>239</v>
      </c>
      <c r="B34" s="5">
        <v>15935.1</v>
      </c>
      <c r="F34" s="4">
        <v>24</v>
      </c>
      <c r="G34" s="14" t="s">
        <v>419</v>
      </c>
      <c r="H34" s="5">
        <v>2.614367E-5</v>
      </c>
      <c r="I34" s="5">
        <v>-6.4303549999999997E-6</v>
      </c>
      <c r="J34" s="5">
        <v>-1.1593709999999999E-5</v>
      </c>
      <c r="K34" s="5">
        <v>3.4708650000000002E-6</v>
      </c>
      <c r="L34" s="5">
        <v>-1.6353749999999999E-5</v>
      </c>
      <c r="M34" s="5">
        <v>2.848856E-6</v>
      </c>
      <c r="P34" s="4" t="s">
        <v>75</v>
      </c>
      <c r="Q34" s="14" t="s">
        <v>86</v>
      </c>
      <c r="R34" s="5">
        <f t="shared" si="4"/>
        <v>56553.30850395083</v>
      </c>
      <c r="S34" s="5">
        <f t="shared" si="4"/>
        <v>57295.676508263867</v>
      </c>
      <c r="W34" s="5" t="s">
        <v>173</v>
      </c>
      <c r="Y34" s="4" t="s">
        <v>75</v>
      </c>
      <c r="Z34" s="14" t="s">
        <v>86</v>
      </c>
      <c r="AF34" s="5" t="s">
        <v>173</v>
      </c>
    </row>
    <row r="35" spans="1:32">
      <c r="A35" s="12" t="s">
        <v>240</v>
      </c>
      <c r="B35" s="5">
        <v>15823.7</v>
      </c>
      <c r="F35" s="4">
        <v>25</v>
      </c>
      <c r="G35" s="14" t="s">
        <v>420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P35" s="4" t="s">
        <v>76</v>
      </c>
      <c r="Q35" s="14" t="s">
        <v>87</v>
      </c>
      <c r="R35" s="5">
        <f t="shared" ref="R35:S40" si="5">R11*ABS(R11)</f>
        <v>529030.4665622774</v>
      </c>
      <c r="S35" s="5">
        <f t="shared" si="5"/>
        <v>526801.33886983176</v>
      </c>
      <c r="W35" s="5" t="s">
        <v>174</v>
      </c>
      <c r="Y35" s="4" t="s">
        <v>76</v>
      </c>
      <c r="Z35" s="14" t="s">
        <v>87</v>
      </c>
      <c r="AF35" s="5" t="s">
        <v>174</v>
      </c>
    </row>
    <row r="36" spans="1:32">
      <c r="A36" s="12" t="s">
        <v>241</v>
      </c>
      <c r="B36" s="5">
        <v>5874.8</v>
      </c>
      <c r="F36" s="4">
        <v>26</v>
      </c>
      <c r="G36" s="14" t="s">
        <v>454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P36" s="4" t="s">
        <v>77</v>
      </c>
      <c r="Q36" s="14" t="s">
        <v>88</v>
      </c>
      <c r="R36" s="5">
        <f t="shared" si="5"/>
        <v>-34674340.096685469</v>
      </c>
      <c r="S36" s="5">
        <f t="shared" si="5"/>
        <v>-34111379.187242277</v>
      </c>
      <c r="W36" s="5" t="s">
        <v>175</v>
      </c>
      <c r="Y36" s="4" t="s">
        <v>77</v>
      </c>
      <c r="Z36" s="14" t="s">
        <v>88</v>
      </c>
      <c r="AF36" s="5" t="s">
        <v>175</v>
      </c>
    </row>
    <row r="37" spans="1:32" ht="13.5" thickBot="1">
      <c r="A37" s="20" t="s">
        <v>242</v>
      </c>
      <c r="B37" s="19">
        <v>11661.3</v>
      </c>
      <c r="C37" s="19"/>
      <c r="D37" s="21"/>
      <c r="F37" s="4">
        <v>27</v>
      </c>
      <c r="G37" s="14" t="s">
        <v>455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P37" s="4" t="s">
        <v>78</v>
      </c>
      <c r="Q37" s="14" t="s">
        <v>89</v>
      </c>
      <c r="R37" s="5">
        <f t="shared" si="5"/>
        <v>-7.6773245852915677</v>
      </c>
      <c r="S37" s="5">
        <f t="shared" si="5"/>
        <v>-22.377106831424314</v>
      </c>
      <c r="W37" s="5" t="s">
        <v>176</v>
      </c>
      <c r="Y37" s="4" t="s">
        <v>78</v>
      </c>
      <c r="Z37" s="14" t="s">
        <v>89</v>
      </c>
      <c r="AF37" s="5" t="s">
        <v>176</v>
      </c>
    </row>
    <row r="38" spans="1:32">
      <c r="A38" s="12" t="s">
        <v>243</v>
      </c>
      <c r="B38" s="22">
        <v>1.0001439999999999</v>
      </c>
      <c r="C38" s="22">
        <f t="shared" ref="C38:C43" si="6">B32/(B26-B20)</f>
        <v>1.0001441476378781</v>
      </c>
      <c r="D38" s="23">
        <f t="shared" ref="D38:D73" si="7">C38-B38</f>
        <v>1.4763787814509044E-7</v>
      </c>
      <c r="F38" s="4">
        <v>28</v>
      </c>
      <c r="G38" s="14" t="s">
        <v>456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P38" s="4" t="s">
        <v>79</v>
      </c>
      <c r="Q38" s="14" t="s">
        <v>90</v>
      </c>
      <c r="R38" s="5">
        <f t="shared" si="5"/>
        <v>-30.396430102251369</v>
      </c>
      <c r="S38" s="5">
        <f t="shared" si="5"/>
        <v>-200.80175959458623</v>
      </c>
      <c r="W38" s="5" t="s">
        <v>177</v>
      </c>
      <c r="Y38" s="4" t="s">
        <v>79</v>
      </c>
      <c r="Z38" s="14" t="s">
        <v>90</v>
      </c>
      <c r="AF38" s="5" t="s">
        <v>177</v>
      </c>
    </row>
    <row r="39" spans="1:32">
      <c r="A39" s="12" t="s">
        <v>244</v>
      </c>
      <c r="B39" s="22">
        <v>1.0000039999999999</v>
      </c>
      <c r="C39" s="22">
        <f t="shared" si="6"/>
        <v>1.0000041584930226</v>
      </c>
      <c r="D39" s="23">
        <f t="shared" si="7"/>
        <v>1.5849302270609655E-7</v>
      </c>
      <c r="F39" s="4">
        <v>29</v>
      </c>
      <c r="G39" s="14" t="s">
        <v>457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P39" s="4" t="s">
        <v>80</v>
      </c>
      <c r="Q39" s="14" t="s">
        <v>91</v>
      </c>
      <c r="R39" s="5">
        <f t="shared" si="5"/>
        <v>-132.35764044493217</v>
      </c>
      <c r="S39" s="5">
        <f t="shared" si="5"/>
        <v>-1734.5600194204314</v>
      </c>
      <c r="W39" s="5" t="s">
        <v>178</v>
      </c>
      <c r="Y39" s="4" t="s">
        <v>80</v>
      </c>
      <c r="Z39" s="14" t="s">
        <v>91</v>
      </c>
      <c r="AF39" s="5" t="s">
        <v>178</v>
      </c>
    </row>
    <row r="40" spans="1:32">
      <c r="A40" s="12" t="s">
        <v>245</v>
      </c>
      <c r="B40" s="22">
        <v>1.000294</v>
      </c>
      <c r="C40" s="22">
        <f t="shared" si="6"/>
        <v>1.0002940915224117</v>
      </c>
      <c r="D40" s="23">
        <f t="shared" si="7"/>
        <v>9.1522411649336277E-8</v>
      </c>
      <c r="F40" s="4">
        <v>30</v>
      </c>
      <c r="G40" s="14" t="s">
        <v>458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P40" s="4" t="s">
        <v>81</v>
      </c>
      <c r="Q40" s="14" t="s">
        <v>92</v>
      </c>
      <c r="R40" s="5">
        <f t="shared" si="5"/>
        <v>56553.30850395083</v>
      </c>
      <c r="S40" s="5">
        <f t="shared" si="5"/>
        <v>57295.676508263867</v>
      </c>
      <c r="W40" s="5" t="s">
        <v>179</v>
      </c>
      <c r="Y40" s="4" t="s">
        <v>81</v>
      </c>
      <c r="Z40" s="14" t="s">
        <v>92</v>
      </c>
      <c r="AF40" s="5" t="s">
        <v>179</v>
      </c>
    </row>
    <row r="41" spans="1:32">
      <c r="A41" s="12" t="s">
        <v>246</v>
      </c>
      <c r="B41" s="22">
        <v>1.0002409999999999</v>
      </c>
      <c r="C41" s="22">
        <f t="shared" si="6"/>
        <v>1.0002408360614392</v>
      </c>
      <c r="D41" s="23">
        <f t="shared" si="7"/>
        <v>-1.639385607266064E-7</v>
      </c>
      <c r="F41" s="4">
        <v>31</v>
      </c>
      <c r="G41" s="14" t="s">
        <v>459</v>
      </c>
      <c r="H41" s="5">
        <v>-2.3727109999999998E-6</v>
      </c>
      <c r="I41" s="5">
        <v>-4.8216980000000003E-6</v>
      </c>
      <c r="J41" s="5">
        <v>3.835116E-7</v>
      </c>
      <c r="K41" s="5">
        <v>-7.3567309999999999E-8</v>
      </c>
      <c r="L41" s="5">
        <v>8.3208520000000004E-7</v>
      </c>
      <c r="M41" s="5">
        <v>-1.524367E-7</v>
      </c>
      <c r="P41" s="4" t="s">
        <v>37</v>
      </c>
      <c r="Q41" s="14" t="s">
        <v>93</v>
      </c>
      <c r="R41" s="5">
        <f>R11*R12</f>
        <v>-4282964.1977360258</v>
      </c>
      <c r="S41" s="5">
        <f>S11*S12</f>
        <v>-4239094.2695976626</v>
      </c>
      <c r="W41" s="5" t="s">
        <v>180</v>
      </c>
      <c r="Y41" s="4" t="s">
        <v>37</v>
      </c>
      <c r="Z41" s="14" t="s">
        <v>93</v>
      </c>
      <c r="AF41" s="5" t="s">
        <v>180</v>
      </c>
    </row>
    <row r="42" spans="1:32">
      <c r="A42" s="12" t="s">
        <v>247</v>
      </c>
      <c r="B42" s="22">
        <v>1.0004599999999999</v>
      </c>
      <c r="C42" s="22">
        <f t="shared" si="6"/>
        <v>1.0004603125595508</v>
      </c>
      <c r="D42" s="23">
        <f t="shared" si="7"/>
        <v>3.1255955090792042E-7</v>
      </c>
      <c r="F42" s="4">
        <v>32</v>
      </c>
      <c r="G42" s="14" t="s">
        <v>460</v>
      </c>
      <c r="H42" s="5">
        <v>-1.7039440000000001E-6</v>
      </c>
      <c r="I42" s="5">
        <v>-2.157305E-6</v>
      </c>
      <c r="J42" s="5">
        <v>-5.0685539999999996E-7</v>
      </c>
      <c r="K42" s="5">
        <v>-1.67146E-6</v>
      </c>
      <c r="L42" s="5">
        <v>8.597183E-7</v>
      </c>
      <c r="M42" s="5">
        <v>4.3599560000000002E-6</v>
      </c>
      <c r="P42" s="4" t="s">
        <v>38</v>
      </c>
      <c r="Q42" s="14" t="s">
        <v>94</v>
      </c>
      <c r="R42" s="5">
        <f>R11*R13</f>
        <v>-2015.3259307880801</v>
      </c>
      <c r="S42" s="5">
        <f>S11*S13</f>
        <v>-3433.4079045210442</v>
      </c>
      <c r="W42" s="5" t="s">
        <v>181</v>
      </c>
      <c r="Y42" s="4" t="s">
        <v>38</v>
      </c>
      <c r="Z42" s="14" t="s">
        <v>94</v>
      </c>
      <c r="AF42" s="5" t="s">
        <v>181</v>
      </c>
    </row>
    <row r="43" spans="1:32">
      <c r="A43" s="12" t="s">
        <v>248</v>
      </c>
      <c r="B43" s="22">
        <v>1.000561</v>
      </c>
      <c r="C43" s="22">
        <f t="shared" si="6"/>
        <v>1.0005607148664086</v>
      </c>
      <c r="D43" s="23">
        <f t="shared" si="7"/>
        <v>-2.8513359140447392E-7</v>
      </c>
      <c r="F43" s="4">
        <v>33</v>
      </c>
      <c r="G43" s="14" t="s">
        <v>461</v>
      </c>
      <c r="H43" s="5">
        <v>-9.2862360000000005E-7</v>
      </c>
      <c r="I43" s="5">
        <v>-2.1017889999999998E-6</v>
      </c>
      <c r="J43" s="5">
        <v>-2.0087150000000001E-7</v>
      </c>
      <c r="K43" s="5">
        <v>-4.3912589999999999E-7</v>
      </c>
      <c r="L43" s="5">
        <v>-3.8807760000000004E-6</v>
      </c>
      <c r="M43" s="5">
        <v>2.2989870000000001E-7</v>
      </c>
      <c r="P43" s="4" t="s">
        <v>39</v>
      </c>
      <c r="Q43" s="14" t="s">
        <v>95</v>
      </c>
      <c r="R43" s="5">
        <f>R11*R14</f>
        <v>-4010.0670317117761</v>
      </c>
      <c r="S43" s="5">
        <f>S11*S14</f>
        <v>-10285.068585179493</v>
      </c>
      <c r="W43" s="5" t="s">
        <v>182</v>
      </c>
      <c r="Y43" s="4" t="s">
        <v>39</v>
      </c>
      <c r="Z43" s="14" t="s">
        <v>95</v>
      </c>
      <c r="AF43" s="5" t="s">
        <v>182</v>
      </c>
    </row>
    <row r="44" spans="1:32">
      <c r="A44" s="12" t="s">
        <v>249</v>
      </c>
      <c r="B44" s="22">
        <v>-3.6046999999999998</v>
      </c>
      <c r="C44" s="22">
        <f t="shared" ref="C44:C49" si="8">B14*C38*B2</f>
        <v>-3.604700462493303</v>
      </c>
      <c r="D44" s="23">
        <f t="shared" si="7"/>
        <v>-4.62493303210465E-7</v>
      </c>
      <c r="F44" s="4">
        <v>34</v>
      </c>
      <c r="G44" s="14" t="s">
        <v>462</v>
      </c>
      <c r="H44" s="5">
        <v>-5.0289529999999998E-7</v>
      </c>
      <c r="I44" s="5">
        <v>1.807453E-6</v>
      </c>
      <c r="J44" s="5">
        <v>6.9231270000000004E-7</v>
      </c>
      <c r="K44" s="5">
        <v>-1.401635E-6</v>
      </c>
      <c r="L44" s="5">
        <v>-2.0590909999999999E-6</v>
      </c>
      <c r="M44" s="5">
        <v>-1.9918909999999999E-8</v>
      </c>
      <c r="P44" s="4" t="s">
        <v>40</v>
      </c>
      <c r="Q44" s="14" t="s">
        <v>96</v>
      </c>
      <c r="R44" s="5">
        <f>R11*R15</f>
        <v>-8367.868562403728</v>
      </c>
      <c r="S44" s="5">
        <f>S11*S15</f>
        <v>-30228.604674724313</v>
      </c>
      <c r="W44" s="5" t="s">
        <v>183</v>
      </c>
      <c r="Y44" s="4" t="s">
        <v>40</v>
      </c>
      <c r="Z44" s="14" t="s">
        <v>96</v>
      </c>
      <c r="AF44" s="5" t="s">
        <v>183</v>
      </c>
    </row>
    <row r="45" spans="1:32">
      <c r="A45" s="12" t="s">
        <v>250</v>
      </c>
      <c r="B45" s="22">
        <v>8.8175000000000008</v>
      </c>
      <c r="C45" s="22">
        <f t="shared" si="8"/>
        <v>8.817497204666422</v>
      </c>
      <c r="D45" s="23">
        <f t="shared" si="7"/>
        <v>-2.7953335788311051E-6</v>
      </c>
      <c r="F45" s="4">
        <v>35</v>
      </c>
      <c r="G45" s="14" t="s">
        <v>463</v>
      </c>
      <c r="H45" s="5">
        <v>2.4170730000000001E-5</v>
      </c>
      <c r="I45" s="5">
        <v>4.5615100000000003E-5</v>
      </c>
      <c r="J45" s="5">
        <v>-2.9471280000000001E-6</v>
      </c>
      <c r="K45" s="5">
        <v>4.2537569999999997E-6</v>
      </c>
      <c r="L45" s="5">
        <v>4.1464190000000001E-5</v>
      </c>
      <c r="M45" s="5">
        <v>-2.3870469999999999E-7</v>
      </c>
      <c r="P45" s="4" t="s">
        <v>41</v>
      </c>
      <c r="Q45" s="14" t="s">
        <v>97</v>
      </c>
      <c r="R45" s="5">
        <f>R11*R16</f>
        <v>172969.42846493283</v>
      </c>
      <c r="S45" s="5">
        <f>S11*S16</f>
        <v>173733.8167888053</v>
      </c>
      <c r="W45" s="5" t="s">
        <v>184</v>
      </c>
      <c r="Y45" s="4" t="s">
        <v>41</v>
      </c>
      <c r="Z45" s="14" t="s">
        <v>97</v>
      </c>
      <c r="AF45" s="5" t="s">
        <v>184</v>
      </c>
    </row>
    <row r="46" spans="1:32">
      <c r="A46" s="12" t="s">
        <v>251</v>
      </c>
      <c r="B46" s="22">
        <v>-0.13367129999999999</v>
      </c>
      <c r="C46" s="22">
        <f t="shared" si="8"/>
        <v>-0.13367125982658046</v>
      </c>
      <c r="D46" s="23">
        <f t="shared" si="7"/>
        <v>4.0173419535438626E-8</v>
      </c>
      <c r="F46" s="4">
        <v>36</v>
      </c>
      <c r="G46" s="14" t="s">
        <v>464</v>
      </c>
      <c r="H46" s="5">
        <v>-5.4196979999999999E-7</v>
      </c>
      <c r="I46" s="5">
        <v>1.133584E-6</v>
      </c>
      <c r="J46" s="5">
        <v>2.2191910000000001E-7</v>
      </c>
      <c r="K46" s="5">
        <v>-1.517353E-7</v>
      </c>
      <c r="L46" s="5">
        <v>-2.5328780000000002E-6</v>
      </c>
      <c r="M46" s="5">
        <v>1.4805300000000001E-7</v>
      </c>
      <c r="P46" s="4" t="s">
        <v>42</v>
      </c>
      <c r="Q46" s="14" t="s">
        <v>98</v>
      </c>
      <c r="R46" s="5">
        <f>R12*R13</f>
        <v>16315.825559960014</v>
      </c>
      <c r="S46" s="5">
        <f>S12*S13</f>
        <v>27628.137400848147</v>
      </c>
      <c r="W46" s="5" t="s">
        <v>185</v>
      </c>
      <c r="Y46" s="4" t="s">
        <v>42</v>
      </c>
      <c r="Z46" s="14" t="s">
        <v>98</v>
      </c>
      <c r="AF46" s="5" t="s">
        <v>185</v>
      </c>
    </row>
    <row r="47" spans="1:32">
      <c r="A47" s="12" t="s">
        <v>252</v>
      </c>
      <c r="B47" s="22">
        <v>-0.21066219999999999</v>
      </c>
      <c r="C47" s="22">
        <f t="shared" si="8"/>
        <v>-0.21066217453772265</v>
      </c>
      <c r="D47" s="23">
        <f t="shared" si="7"/>
        <v>2.5462277342125361E-8</v>
      </c>
      <c r="F47" s="4">
        <v>37</v>
      </c>
      <c r="G47" s="14" t="s">
        <v>465</v>
      </c>
      <c r="H47" s="5">
        <v>-2.9922310000000002E-7</v>
      </c>
      <c r="I47" s="5">
        <v>-8.6335020000000005E-7</v>
      </c>
      <c r="J47" s="5">
        <v>1.263817E-7</v>
      </c>
      <c r="K47" s="5">
        <v>-8.6360770000000001E-8</v>
      </c>
      <c r="L47" s="5">
        <v>-3.4714150000000001E-6</v>
      </c>
      <c r="M47" s="5">
        <v>7.6101030000000004E-8</v>
      </c>
      <c r="P47" s="4" t="s">
        <v>43</v>
      </c>
      <c r="Q47" s="14" t="s">
        <v>99</v>
      </c>
      <c r="R47" s="5">
        <f>R12*R14</f>
        <v>32464.998923311112</v>
      </c>
      <c r="S47" s="5">
        <f>S12*S14</f>
        <v>82762.461073824976</v>
      </c>
      <c r="W47" s="5" t="s">
        <v>186</v>
      </c>
      <c r="Y47" s="4" t="s">
        <v>43</v>
      </c>
      <c r="Z47" s="14" t="s">
        <v>99</v>
      </c>
      <c r="AF47" s="5" t="s">
        <v>186</v>
      </c>
    </row>
    <row r="48" spans="1:32">
      <c r="A48" s="12" t="s">
        <v>253</v>
      </c>
      <c r="B48" s="22">
        <v>-4.464779E-2</v>
      </c>
      <c r="C48" s="22">
        <f t="shared" si="8"/>
        <v>-4.4647785321998923E-2</v>
      </c>
      <c r="D48" s="23">
        <f t="shared" si="7"/>
        <v>4.6780010767855096E-9</v>
      </c>
      <c r="F48" s="4">
        <v>38</v>
      </c>
      <c r="G48" s="14" t="s">
        <v>466</v>
      </c>
      <c r="H48" s="5">
        <v>2.5866209999999999E-8</v>
      </c>
      <c r="I48" s="5">
        <v>-3.233891E-7</v>
      </c>
      <c r="J48" s="5">
        <v>-4.2150620000000003E-8</v>
      </c>
      <c r="K48" s="5">
        <v>6.8280849999999997E-7</v>
      </c>
      <c r="L48" s="5">
        <v>1.4885680000000001E-7</v>
      </c>
      <c r="M48" s="5">
        <v>1.80576E-8</v>
      </c>
      <c r="P48" s="4" t="s">
        <v>44</v>
      </c>
      <c r="Q48" s="14" t="s">
        <v>100</v>
      </c>
      <c r="R48" s="5">
        <f>R12*R15</f>
        <v>67745.212666153689</v>
      </c>
      <c r="S48" s="5">
        <f>S12*S15</f>
        <v>243245.21484600814</v>
      </c>
      <c r="W48" s="5" t="s">
        <v>187</v>
      </c>
      <c r="Y48" s="4" t="s">
        <v>44</v>
      </c>
      <c r="Z48" s="14" t="s">
        <v>100</v>
      </c>
      <c r="AF48" s="5" t="s">
        <v>187</v>
      </c>
    </row>
    <row r="49" spans="1:32">
      <c r="A49" s="12" t="s">
        <v>254</v>
      </c>
      <c r="B49" s="22">
        <v>6.900277</v>
      </c>
      <c r="C49" s="22">
        <f t="shared" si="8"/>
        <v>6.9002754955988328</v>
      </c>
      <c r="D49" s="23">
        <f t="shared" si="7"/>
        <v>-1.5044011671960789E-6</v>
      </c>
      <c r="F49" s="4">
        <v>39</v>
      </c>
      <c r="G49" s="14" t="s">
        <v>467</v>
      </c>
      <c r="H49" s="5">
        <v>1.045878E-6</v>
      </c>
      <c r="I49" s="5">
        <v>7.7040409999999999E-6</v>
      </c>
      <c r="J49" s="5">
        <v>-4.9303080000000001E-7</v>
      </c>
      <c r="K49" s="5">
        <v>-1.01622E-6</v>
      </c>
      <c r="L49" s="5">
        <v>-1.1640059999999999E-5</v>
      </c>
      <c r="M49" s="5">
        <v>8.1952010000000001E-8</v>
      </c>
      <c r="P49" s="4" t="s">
        <v>45</v>
      </c>
      <c r="Q49" s="14" t="s">
        <v>101</v>
      </c>
      <c r="R49" s="5">
        <f>R12*R16</f>
        <v>-1400338.7635350116</v>
      </c>
      <c r="S49" s="5">
        <f>S12*S16</f>
        <v>-1398010.9252659502</v>
      </c>
      <c r="W49" s="5" t="s">
        <v>188</v>
      </c>
      <c r="Y49" s="4" t="s">
        <v>45</v>
      </c>
      <c r="Z49" s="14" t="s">
        <v>101</v>
      </c>
      <c r="AF49" s="5" t="s">
        <v>188</v>
      </c>
    </row>
    <row r="50" spans="1:32">
      <c r="A50" s="12" t="s">
        <v>255</v>
      </c>
      <c r="B50" s="22">
        <v>-0.9116069</v>
      </c>
      <c r="C50" s="22">
        <f t="shared" ref="C50:C55" si="9">B2*C38*B20</f>
        <v>-0.91160694679092036</v>
      </c>
      <c r="D50" s="23">
        <f t="shared" si="7"/>
        <v>-4.6790920360528787E-8</v>
      </c>
      <c r="F50" s="4">
        <v>40</v>
      </c>
      <c r="G50" s="14" t="s">
        <v>468</v>
      </c>
      <c r="H50" s="5">
        <v>4.7091219999999997E-6</v>
      </c>
      <c r="I50" s="5">
        <v>6.9792720000000003E-6</v>
      </c>
      <c r="J50" s="5">
        <v>-2.9214000000000002E-7</v>
      </c>
      <c r="K50" s="5">
        <v>3.3160699999999999E-6</v>
      </c>
      <c r="L50" s="5">
        <v>-2.3108069999999999E-6</v>
      </c>
      <c r="M50" s="5">
        <v>-5.369615E-7</v>
      </c>
      <c r="P50" s="4" t="s">
        <v>46</v>
      </c>
      <c r="Q50" s="14" t="s">
        <v>102</v>
      </c>
      <c r="R50" s="5">
        <f>R13*R14</f>
        <v>15.276231869447095</v>
      </c>
      <c r="S50" s="5">
        <f>S13*S14</f>
        <v>67.032547515263346</v>
      </c>
      <c r="W50" s="5" t="s">
        <v>189</v>
      </c>
      <c r="Y50" s="4" t="s">
        <v>46</v>
      </c>
      <c r="Z50" s="14" t="s">
        <v>102</v>
      </c>
      <c r="AF50" s="5" t="s">
        <v>189</v>
      </c>
    </row>
    <row r="51" spans="1:32">
      <c r="A51" s="12" t="s">
        <v>256</v>
      </c>
      <c r="B51" s="22">
        <v>-0.33886149999999998</v>
      </c>
      <c r="C51" s="22">
        <f t="shared" si="9"/>
        <v>-0.33886152949724613</v>
      </c>
      <c r="D51" s="23">
        <f t="shared" si="7"/>
        <v>-2.9497246145648859E-8</v>
      </c>
      <c r="F51" s="4">
        <v>41</v>
      </c>
      <c r="G51" s="14" t="s">
        <v>469</v>
      </c>
      <c r="H51" s="5">
        <v>-2.4848389999999999E-6</v>
      </c>
      <c r="I51" s="5">
        <v>4.4899619999999996E-6</v>
      </c>
      <c r="J51" s="5">
        <v>3.7081379999999999E-6</v>
      </c>
      <c r="K51" s="5">
        <v>-2.1261249999999999E-5</v>
      </c>
      <c r="L51" s="5">
        <v>-4.2439969999999999E-7</v>
      </c>
      <c r="M51" s="5">
        <v>-1.2522049999999999E-7</v>
      </c>
      <c r="P51" s="4" t="s">
        <v>47</v>
      </c>
      <c r="Q51" s="14" t="s">
        <v>103</v>
      </c>
      <c r="R51" s="5">
        <f>R13*R15</f>
        <v>31.877148038039088</v>
      </c>
      <c r="S51" s="5">
        <f>S13*S15</f>
        <v>197.01379357823762</v>
      </c>
      <c r="W51" s="5" t="s">
        <v>190</v>
      </c>
      <c r="Y51" s="4" t="s">
        <v>47</v>
      </c>
      <c r="Z51" s="14" t="s">
        <v>103</v>
      </c>
      <c r="AF51" s="5" t="s">
        <v>190</v>
      </c>
    </row>
    <row r="52" spans="1:32">
      <c r="A52" s="12" t="s">
        <v>257</v>
      </c>
      <c r="B52" s="22">
        <v>4.4933949999999999E-3</v>
      </c>
      <c r="C52" s="22">
        <f t="shared" si="9"/>
        <v>4.4933948708346912E-3</v>
      </c>
      <c r="D52" s="23">
        <f t="shared" si="7"/>
        <v>-1.2916530865714204E-10</v>
      </c>
      <c r="F52" s="4">
        <v>42</v>
      </c>
      <c r="G52" s="14" t="s">
        <v>470</v>
      </c>
      <c r="H52" s="5">
        <v>7.6084209999999998E-6</v>
      </c>
      <c r="I52" s="5">
        <v>-1.637023E-5</v>
      </c>
      <c r="J52" s="5">
        <v>2.4723400000000001E-5</v>
      </c>
      <c r="K52" s="5">
        <v>-2.559091E-5</v>
      </c>
      <c r="L52" s="5">
        <v>4.3102639999999999E-6</v>
      </c>
      <c r="M52" s="5">
        <v>1.398431E-6</v>
      </c>
      <c r="P52" s="4" t="s">
        <v>48</v>
      </c>
      <c r="Q52" s="14" t="s">
        <v>104</v>
      </c>
      <c r="R52" s="5">
        <f>R13*R16</f>
        <v>-658.9219269055784</v>
      </c>
      <c r="S52" s="5">
        <f>S13*S16</f>
        <v>-1132.3036139676269</v>
      </c>
      <c r="W52" s="5" t="s">
        <v>191</v>
      </c>
      <c r="Y52" s="4" t="s">
        <v>48</v>
      </c>
      <c r="Z52" s="14" t="s">
        <v>104</v>
      </c>
      <c r="AF52" s="5" t="s">
        <v>191</v>
      </c>
    </row>
    <row r="53" spans="1:32">
      <c r="A53" s="12" t="s">
        <v>258</v>
      </c>
      <c r="B53" s="22">
        <v>-6.2608E-4</v>
      </c>
      <c r="C53" s="22">
        <f t="shared" si="9"/>
        <v>-6.2607999333458698E-4</v>
      </c>
      <c r="D53" s="23">
        <f t="shared" si="7"/>
        <v>6.6654130131960088E-12</v>
      </c>
      <c r="F53" s="4">
        <v>43</v>
      </c>
      <c r="G53" s="14" t="s">
        <v>471</v>
      </c>
      <c r="H53" s="5">
        <v>9.6704140000000006E-7</v>
      </c>
      <c r="I53" s="5">
        <v>1.963394E-6</v>
      </c>
      <c r="J53" s="5">
        <v>-1.746494E-6</v>
      </c>
      <c r="K53" s="5">
        <v>2.190937E-6</v>
      </c>
      <c r="L53" s="5">
        <v>3.7338399999999998E-7</v>
      </c>
      <c r="M53" s="5">
        <v>-4.6463769999999998E-8</v>
      </c>
      <c r="P53" s="4" t="s">
        <v>49</v>
      </c>
      <c r="Q53" s="14" t="s">
        <v>105</v>
      </c>
      <c r="R53" s="5">
        <f>R14*R15</f>
        <v>63.42869828621189</v>
      </c>
      <c r="S53" s="5">
        <f>S14*S15</f>
        <v>590.1717580688204</v>
      </c>
      <c r="W53" s="5" t="s">
        <v>192</v>
      </c>
      <c r="Y53" s="4" t="s">
        <v>49</v>
      </c>
      <c r="Z53" s="14" t="s">
        <v>105</v>
      </c>
      <c r="AF53" s="5" t="s">
        <v>192</v>
      </c>
    </row>
    <row r="54" spans="1:32">
      <c r="A54" s="12" t="s">
        <v>259</v>
      </c>
      <c r="B54" s="22">
        <v>2.9744179999999999E-2</v>
      </c>
      <c r="C54" s="22">
        <f t="shared" si="9"/>
        <v>2.9744181645659985E-2</v>
      </c>
      <c r="D54" s="23">
        <f t="shared" si="7"/>
        <v>1.6456599867542554E-9</v>
      </c>
      <c r="F54" s="4">
        <v>44</v>
      </c>
      <c r="G54" s="14" t="s">
        <v>472</v>
      </c>
      <c r="H54" s="5">
        <v>-1.0389690000000001E-5</v>
      </c>
      <c r="I54" s="5">
        <v>-9.4944589999999998E-6</v>
      </c>
      <c r="J54" s="5">
        <v>7.638744E-7</v>
      </c>
      <c r="K54" s="5">
        <v>2.6328909999999999E-5</v>
      </c>
      <c r="L54" s="5">
        <v>1.158362E-5</v>
      </c>
      <c r="M54" s="5">
        <v>2.8259430000000003E-7</v>
      </c>
      <c r="P54" s="4" t="s">
        <v>50</v>
      </c>
      <c r="Q54" s="14" t="s">
        <v>106</v>
      </c>
      <c r="R54" s="5">
        <f>R14*R16</f>
        <v>-1311.1135301686879</v>
      </c>
      <c r="S54" s="5">
        <f>S14*S16</f>
        <v>-3391.9128320199479</v>
      </c>
      <c r="W54" s="5" t="s">
        <v>193</v>
      </c>
      <c r="Y54" s="4" t="s">
        <v>50</v>
      </c>
      <c r="Z54" s="14" t="s">
        <v>106</v>
      </c>
      <c r="AF54" s="5" t="s">
        <v>193</v>
      </c>
    </row>
    <row r="55" spans="1:32">
      <c r="A55" s="12" t="s">
        <v>260</v>
      </c>
      <c r="B55" s="22">
        <v>0.59602330000000003</v>
      </c>
      <c r="C55" s="22">
        <f t="shared" si="9"/>
        <v>0.59602330080758448</v>
      </c>
      <c r="D55" s="23">
        <f t="shared" si="7"/>
        <v>8.0758444376272109E-10</v>
      </c>
      <c r="F55" s="4">
        <v>45</v>
      </c>
      <c r="G55" s="14" t="s">
        <v>473</v>
      </c>
      <c r="H55" s="5">
        <v>8.684976E-7</v>
      </c>
      <c r="I55" s="5">
        <v>-8.9386120000000006E-6</v>
      </c>
      <c r="J55" s="5">
        <v>-1.1258760000000001E-6</v>
      </c>
      <c r="K55" s="5">
        <v>-2.8950469999999999E-7</v>
      </c>
      <c r="L55" s="5">
        <v>1.0260010000000001E-5</v>
      </c>
      <c r="M55" s="5">
        <v>3.884278E-7</v>
      </c>
      <c r="P55" s="4" t="s">
        <v>51</v>
      </c>
      <c r="Q55" s="14" t="s">
        <v>107</v>
      </c>
      <c r="R55" s="5">
        <f>R15*R16</f>
        <v>-2735.9207724159792</v>
      </c>
      <c r="S55" s="5">
        <f>S15*S16</f>
        <v>-9969.0917217608621</v>
      </c>
      <c r="W55" s="5" t="s">
        <v>194</v>
      </c>
      <c r="Y55" s="4" t="s">
        <v>51</v>
      </c>
      <c r="Z55" s="14" t="s">
        <v>107</v>
      </c>
      <c r="AF55" s="5" t="s">
        <v>194</v>
      </c>
    </row>
    <row r="56" spans="1:32">
      <c r="A56" s="12" t="s">
        <v>261</v>
      </c>
      <c r="B56" s="22">
        <v>0.11905</v>
      </c>
      <c r="C56" s="22">
        <f t="shared" ref="C56:C61" si="10">D2</f>
        <v>0.11905</v>
      </c>
      <c r="D56" s="23">
        <f t="shared" si="7"/>
        <v>0</v>
      </c>
      <c r="F56" s="4">
        <v>46</v>
      </c>
      <c r="G56" s="14" t="s">
        <v>474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P56" s="4" t="s">
        <v>52</v>
      </c>
      <c r="Q56" s="14" t="s">
        <v>108</v>
      </c>
      <c r="R56" s="5">
        <f>ABS(R11*R12)</f>
        <v>4282964.1977360258</v>
      </c>
      <c r="S56" s="5">
        <f>ABS(S11*S12)</f>
        <v>4239094.2695976626</v>
      </c>
      <c r="W56" s="5" t="s">
        <v>195</v>
      </c>
      <c r="Y56" s="4" t="s">
        <v>52</v>
      </c>
      <c r="Z56" s="14" t="s">
        <v>108</v>
      </c>
      <c r="AF56" s="5" t="s">
        <v>195</v>
      </c>
    </row>
    <row r="57" spans="1:32">
      <c r="A57" s="12" t="s">
        <v>262</v>
      </c>
      <c r="B57" s="22">
        <v>0.10179000000000001</v>
      </c>
      <c r="C57" s="22">
        <f t="shared" si="10"/>
        <v>0.10179000000000001</v>
      </c>
      <c r="D57" s="23">
        <f t="shared" si="7"/>
        <v>0</v>
      </c>
      <c r="F57" s="4">
        <v>47</v>
      </c>
      <c r="G57" s="14" t="s">
        <v>475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P57" s="4" t="s">
        <v>53</v>
      </c>
      <c r="Q57" s="14" t="s">
        <v>109</v>
      </c>
      <c r="R57" s="5">
        <f>ABS(R11*R13)</f>
        <v>2015.3259307880801</v>
      </c>
      <c r="S57" s="5">
        <f>ABS(S11*S13)</f>
        <v>3433.4079045210442</v>
      </c>
      <c r="W57" s="5" t="s">
        <v>196</v>
      </c>
      <c r="Y57" s="4" t="s">
        <v>53</v>
      </c>
      <c r="Z57" s="14" t="s">
        <v>109</v>
      </c>
      <c r="AF57" s="5" t="s">
        <v>196</v>
      </c>
    </row>
    <row r="58" spans="1:32">
      <c r="A58" s="12" t="s">
        <v>263</v>
      </c>
      <c r="B58" s="22">
        <v>3.074E-2</v>
      </c>
      <c r="C58" s="22">
        <f t="shared" si="10"/>
        <v>3.074E-2</v>
      </c>
      <c r="D58" s="23">
        <f t="shared" si="7"/>
        <v>0</v>
      </c>
      <c r="F58" s="4">
        <v>48</v>
      </c>
      <c r="G58" s="14" t="s">
        <v>476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P58" s="4" t="s">
        <v>54</v>
      </c>
      <c r="Q58" s="14" t="s">
        <v>110</v>
      </c>
      <c r="R58" s="5">
        <f>ABS(R11*R14)</f>
        <v>4010.0670317117761</v>
      </c>
      <c r="S58" s="5">
        <f>ABS(S11*S14)</f>
        <v>10285.068585179493</v>
      </c>
      <c r="W58" s="5" t="s">
        <v>197</v>
      </c>
      <c r="Y58" s="4" t="s">
        <v>54</v>
      </c>
      <c r="Z58" s="14" t="s">
        <v>110</v>
      </c>
      <c r="AF58" s="5" t="s">
        <v>197</v>
      </c>
    </row>
    <row r="59" spans="1:32">
      <c r="A59" s="12" t="s">
        <v>264</v>
      </c>
      <c r="B59" s="22">
        <v>-3.0699999999999998E-3</v>
      </c>
      <c r="C59" s="22">
        <f t="shared" si="10"/>
        <v>-3.0699999999999998E-3</v>
      </c>
      <c r="D59" s="23">
        <f t="shared" si="7"/>
        <v>0</v>
      </c>
      <c r="F59" s="4">
        <v>49</v>
      </c>
      <c r="G59" s="14" t="s">
        <v>477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P59" s="4" t="s">
        <v>55</v>
      </c>
      <c r="Q59" s="14" t="s">
        <v>111</v>
      </c>
      <c r="R59" s="5">
        <f>ABS(R11*R15)</f>
        <v>8367.868562403728</v>
      </c>
      <c r="S59" s="5">
        <f>ABS(S11*S15)</f>
        <v>30228.604674724313</v>
      </c>
      <c r="W59" s="5" t="s">
        <v>198</v>
      </c>
      <c r="Y59" s="4" t="s">
        <v>55</v>
      </c>
      <c r="Z59" s="14" t="s">
        <v>111</v>
      </c>
      <c r="AF59" s="5" t="s">
        <v>198</v>
      </c>
    </row>
    <row r="60" spans="1:32">
      <c r="A60" s="12" t="s">
        <v>265</v>
      </c>
      <c r="B60" s="22">
        <v>6.7479999999999998E-2</v>
      </c>
      <c r="C60" s="22">
        <f t="shared" si="10"/>
        <v>6.7479999999999998E-2</v>
      </c>
      <c r="D60" s="23">
        <f t="shared" si="7"/>
        <v>0</v>
      </c>
      <c r="F60" s="4">
        <v>50</v>
      </c>
      <c r="G60" s="14" t="s">
        <v>478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P60" s="4" t="s">
        <v>56</v>
      </c>
      <c r="Q60" s="14" t="s">
        <v>112</v>
      </c>
      <c r="R60" s="5">
        <f>ABS(R11*R16)</f>
        <v>172969.42846493283</v>
      </c>
      <c r="S60" s="5">
        <f>ABS(S11*S16)</f>
        <v>173733.8167888053</v>
      </c>
      <c r="W60" s="5" t="s">
        <v>199</v>
      </c>
      <c r="Y60" s="4" t="s">
        <v>56</v>
      </c>
      <c r="Z60" s="14" t="s">
        <v>112</v>
      </c>
      <c r="AF60" s="5" t="s">
        <v>199</v>
      </c>
    </row>
    <row r="61" spans="1:32">
      <c r="A61" s="12" t="s">
        <v>266</v>
      </c>
      <c r="B61" s="22">
        <v>0.59038000000000002</v>
      </c>
      <c r="C61" s="22">
        <f t="shared" si="10"/>
        <v>0.59038000000000002</v>
      </c>
      <c r="D61" s="23">
        <f t="shared" si="7"/>
        <v>0</v>
      </c>
      <c r="F61" s="4">
        <v>51</v>
      </c>
      <c r="G61" s="14" t="s">
        <v>479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P61" s="4" t="s">
        <v>57</v>
      </c>
      <c r="Q61" s="14" t="s">
        <v>113</v>
      </c>
      <c r="R61" s="5">
        <f>ABS(R12*R13)</f>
        <v>16315.825559960014</v>
      </c>
      <c r="S61" s="5">
        <f>ABS(S12*S13)</f>
        <v>27628.137400848147</v>
      </c>
      <c r="W61" s="5" t="s">
        <v>200</v>
      </c>
      <c r="Y61" s="4" t="s">
        <v>57</v>
      </c>
      <c r="Z61" s="14" t="s">
        <v>113</v>
      </c>
      <c r="AF61" s="5" t="s">
        <v>200</v>
      </c>
    </row>
    <row r="62" spans="1:32">
      <c r="A62" s="12" t="s">
        <v>267</v>
      </c>
      <c r="B62" s="22">
        <v>-3.7237499999999999</v>
      </c>
      <c r="C62" s="22">
        <f t="shared" ref="C62:C67" si="11">C44-C56</f>
        <v>-3.7237504624933031</v>
      </c>
      <c r="D62" s="23">
        <f t="shared" si="7"/>
        <v>-4.62493303210465E-7</v>
      </c>
      <c r="F62" s="4">
        <v>52</v>
      </c>
      <c r="G62" s="14" t="s">
        <v>480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P62" s="4" t="s">
        <v>290</v>
      </c>
      <c r="Q62" s="14" t="s">
        <v>114</v>
      </c>
      <c r="R62" s="5">
        <f>ABS(R12*R14)</f>
        <v>32464.998923311112</v>
      </c>
      <c r="S62" s="5">
        <f>ABS(S12*S14)</f>
        <v>82762.461073824976</v>
      </c>
      <c r="W62" s="5" t="s">
        <v>201</v>
      </c>
      <c r="Y62" s="4" t="s">
        <v>290</v>
      </c>
      <c r="Z62" s="14" t="s">
        <v>114</v>
      </c>
      <c r="AF62" s="5" t="s">
        <v>201</v>
      </c>
    </row>
    <row r="63" spans="1:32">
      <c r="A63" s="12" t="s">
        <v>268</v>
      </c>
      <c r="B63" s="22">
        <v>8.7157099999999996</v>
      </c>
      <c r="C63" s="22">
        <f t="shared" si="11"/>
        <v>8.7157072046664226</v>
      </c>
      <c r="D63" s="23">
        <f t="shared" si="7"/>
        <v>-2.7953335770547483E-6</v>
      </c>
      <c r="F63" s="4">
        <v>53</v>
      </c>
      <c r="G63" s="14" t="s">
        <v>481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P63" s="4" t="s">
        <v>291</v>
      </c>
      <c r="Q63" s="14" t="s">
        <v>115</v>
      </c>
      <c r="R63" s="5">
        <f>ABS(R12*R15)</f>
        <v>67745.212666153689</v>
      </c>
      <c r="S63" s="5">
        <f>ABS(S12*S15)</f>
        <v>243245.21484600814</v>
      </c>
      <c r="W63" s="5" t="s">
        <v>202</v>
      </c>
      <c r="Y63" s="4" t="s">
        <v>291</v>
      </c>
      <c r="Z63" s="14" t="s">
        <v>115</v>
      </c>
      <c r="AF63" s="5" t="s">
        <v>202</v>
      </c>
    </row>
    <row r="64" spans="1:32">
      <c r="A64" s="12" t="s">
        <v>269</v>
      </c>
      <c r="B64" s="22">
        <v>-0.16441130000000001</v>
      </c>
      <c r="C64" s="22">
        <f t="shared" si="11"/>
        <v>-0.16441125982658045</v>
      </c>
      <c r="D64" s="23">
        <f t="shared" si="7"/>
        <v>4.0173419563194201E-8</v>
      </c>
      <c r="F64" s="4">
        <v>54</v>
      </c>
      <c r="G64" s="14" t="s">
        <v>482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P64" s="4" t="s">
        <v>292</v>
      </c>
      <c r="Q64" s="14" t="s">
        <v>116</v>
      </c>
      <c r="R64" s="5">
        <f>ABS(R12*R16)</f>
        <v>1400338.7635350116</v>
      </c>
      <c r="S64" s="5">
        <f>ABS(S12*S16)</f>
        <v>1398010.9252659502</v>
      </c>
      <c r="W64" s="5" t="s">
        <v>203</v>
      </c>
      <c r="Y64" s="4" t="s">
        <v>292</v>
      </c>
      <c r="Z64" s="14" t="s">
        <v>116</v>
      </c>
      <c r="AF64" s="5" t="s">
        <v>203</v>
      </c>
    </row>
    <row r="65" spans="1:32">
      <c r="A65" s="12" t="s">
        <v>270</v>
      </c>
      <c r="B65" s="22">
        <v>-0.2075922</v>
      </c>
      <c r="C65" s="22">
        <f t="shared" si="11"/>
        <v>-0.20759217453772266</v>
      </c>
      <c r="D65" s="23">
        <f t="shared" si="7"/>
        <v>2.5462277342125361E-8</v>
      </c>
      <c r="F65" s="4">
        <v>55</v>
      </c>
      <c r="G65" s="14" t="s">
        <v>483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P65" s="4" t="s">
        <v>293</v>
      </c>
      <c r="Q65" s="14" t="s">
        <v>117</v>
      </c>
      <c r="R65" s="5">
        <f>ABS(R13*R14)</f>
        <v>15.276231869447095</v>
      </c>
      <c r="S65" s="5">
        <f>ABS(S13*S14)</f>
        <v>67.032547515263346</v>
      </c>
      <c r="W65" s="5" t="s">
        <v>204</v>
      </c>
      <c r="Y65" s="4" t="s">
        <v>293</v>
      </c>
      <c r="Z65" s="14" t="s">
        <v>117</v>
      </c>
      <c r="AF65" s="5" t="s">
        <v>204</v>
      </c>
    </row>
    <row r="66" spans="1:32">
      <c r="A66" s="12" t="s">
        <v>271</v>
      </c>
      <c r="B66" s="22">
        <v>-0.1121278</v>
      </c>
      <c r="C66" s="22">
        <f t="shared" si="11"/>
        <v>-0.11212778532199892</v>
      </c>
      <c r="D66" s="23">
        <f t="shared" si="7"/>
        <v>1.4678001078460845E-8</v>
      </c>
      <c r="F66" s="4">
        <v>56</v>
      </c>
      <c r="G66" s="14" t="s">
        <v>484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P66" s="4" t="s">
        <v>294</v>
      </c>
      <c r="Q66" s="14" t="s">
        <v>118</v>
      </c>
      <c r="R66" s="5">
        <f>ABS(R13*R15)</f>
        <v>31.877148038039088</v>
      </c>
      <c r="S66" s="5">
        <f>ABS(S13*S15)</f>
        <v>197.01379357823762</v>
      </c>
      <c r="W66" s="5" t="s">
        <v>205</v>
      </c>
      <c r="Y66" s="4" t="s">
        <v>294</v>
      </c>
      <c r="Z66" s="14" t="s">
        <v>118</v>
      </c>
      <c r="AF66" s="5" t="s">
        <v>205</v>
      </c>
    </row>
    <row r="67" spans="1:32">
      <c r="A67" s="12" t="s">
        <v>272</v>
      </c>
      <c r="B67" s="22">
        <v>6.3098970000000003</v>
      </c>
      <c r="C67" s="22">
        <f t="shared" si="11"/>
        <v>6.3098954955988331</v>
      </c>
      <c r="D67" s="23">
        <f t="shared" si="7"/>
        <v>-1.5044011671960789E-6</v>
      </c>
      <c r="F67" s="4">
        <v>57</v>
      </c>
      <c r="G67" s="14" t="s">
        <v>485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P67" s="4" t="s">
        <v>295</v>
      </c>
      <c r="Q67" s="14" t="s">
        <v>119</v>
      </c>
      <c r="R67" s="5">
        <f>ABS(R13*R16)</f>
        <v>658.9219269055784</v>
      </c>
      <c r="S67" s="5">
        <f>ABS(S13*S16)</f>
        <v>1132.3036139676269</v>
      </c>
      <c r="W67" s="5" t="s">
        <v>206</v>
      </c>
      <c r="Y67" s="4" t="s">
        <v>295</v>
      </c>
      <c r="Z67" s="14" t="s">
        <v>119</v>
      </c>
      <c r="AF67" s="5" t="s">
        <v>206</v>
      </c>
    </row>
    <row r="68" spans="1:32">
      <c r="A68" s="12" t="s">
        <v>273</v>
      </c>
      <c r="B68" s="22">
        <v>-1.0306569999999999</v>
      </c>
      <c r="C68" s="22">
        <f t="shared" ref="C68:C73" si="12">C50-C56</f>
        <v>-1.0306569467909203</v>
      </c>
      <c r="D68" s="23">
        <f t="shared" si="7"/>
        <v>5.3209079586835628E-8</v>
      </c>
      <c r="F68" s="4">
        <v>58</v>
      </c>
      <c r="G68" s="14" t="s">
        <v>486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P68" s="4" t="s">
        <v>296</v>
      </c>
      <c r="Q68" s="14" t="s">
        <v>120</v>
      </c>
      <c r="R68" s="5">
        <f>ABS(R14*R15)</f>
        <v>63.42869828621189</v>
      </c>
      <c r="S68" s="5">
        <f>ABS(S14*S15)</f>
        <v>590.1717580688204</v>
      </c>
      <c r="W68" s="5" t="s">
        <v>207</v>
      </c>
      <c r="Y68" s="4" t="s">
        <v>296</v>
      </c>
      <c r="Z68" s="14" t="s">
        <v>120</v>
      </c>
      <c r="AF68" s="5" t="s">
        <v>207</v>
      </c>
    </row>
    <row r="69" spans="1:32">
      <c r="A69" s="12" t="s">
        <v>274</v>
      </c>
      <c r="B69" s="22">
        <v>-0.44065149999999997</v>
      </c>
      <c r="C69" s="22">
        <f t="shared" si="12"/>
        <v>-0.44065152949724612</v>
      </c>
      <c r="D69" s="23">
        <f t="shared" si="7"/>
        <v>-2.9497246145648859E-8</v>
      </c>
      <c r="F69" s="4">
        <v>59</v>
      </c>
      <c r="G69" s="14" t="s">
        <v>487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P69" s="4" t="s">
        <v>297</v>
      </c>
      <c r="Q69" s="14" t="s">
        <v>121</v>
      </c>
      <c r="R69" s="5">
        <f>ABS(R14*R16)</f>
        <v>1311.1135301686879</v>
      </c>
      <c r="S69" s="5">
        <f>ABS(S14*S16)</f>
        <v>3391.9128320199479</v>
      </c>
      <c r="W69" s="5" t="s">
        <v>208</v>
      </c>
      <c r="Y69" s="4" t="s">
        <v>297</v>
      </c>
      <c r="Z69" s="14" t="s">
        <v>121</v>
      </c>
      <c r="AF69" s="5" t="s">
        <v>208</v>
      </c>
    </row>
    <row r="70" spans="1:32">
      <c r="A70" s="12" t="s">
        <v>275</v>
      </c>
      <c r="B70" s="22">
        <v>-2.624661E-2</v>
      </c>
      <c r="C70" s="22">
        <f t="shared" si="12"/>
        <v>-2.624660512916531E-2</v>
      </c>
      <c r="D70" s="23">
        <f t="shared" si="7"/>
        <v>4.8708346904458022E-9</v>
      </c>
      <c r="F70" s="4">
        <v>60</v>
      </c>
      <c r="G70" s="14" t="s">
        <v>488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P70" s="4" t="s">
        <v>298</v>
      </c>
      <c r="Q70" s="14" t="s">
        <v>122</v>
      </c>
      <c r="R70" s="5">
        <f>ABS(R15*R16)</f>
        <v>2735.9207724159792</v>
      </c>
      <c r="S70" s="5">
        <f>ABS(S15*S16)</f>
        <v>9969.0917217608621</v>
      </c>
      <c r="W70" s="5" t="s">
        <v>209</v>
      </c>
      <c r="Y70" s="4" t="s">
        <v>298</v>
      </c>
      <c r="Z70" s="14" t="s">
        <v>122</v>
      </c>
      <c r="AF70" s="5" t="s">
        <v>209</v>
      </c>
    </row>
    <row r="71" spans="1:32">
      <c r="A71" s="12" t="s">
        <v>276</v>
      </c>
      <c r="B71" s="22">
        <v>2.44392E-3</v>
      </c>
      <c r="C71" s="22">
        <f t="shared" si="12"/>
        <v>2.4439200066654126E-3</v>
      </c>
      <c r="D71" s="23">
        <f t="shared" si="7"/>
        <v>6.6654125795151398E-12</v>
      </c>
      <c r="F71" s="4">
        <v>61</v>
      </c>
      <c r="G71" s="14" t="s">
        <v>489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P71" s="4" t="s">
        <v>299</v>
      </c>
      <c r="Q71" s="14" t="s">
        <v>123</v>
      </c>
      <c r="R71" s="5">
        <f>R11*ABS(R12)</f>
        <v>4282964.1977360258</v>
      </c>
      <c r="S71" s="5">
        <f>S11*ABS(S12)</f>
        <v>4239094.2695976626</v>
      </c>
      <c r="W71" s="5" t="s">
        <v>210</v>
      </c>
      <c r="Y71" s="4" t="s">
        <v>299</v>
      </c>
      <c r="Z71" s="14" t="s">
        <v>123</v>
      </c>
      <c r="AF71" s="5" t="s">
        <v>210</v>
      </c>
    </row>
    <row r="72" spans="1:32">
      <c r="A72" s="12" t="s">
        <v>277</v>
      </c>
      <c r="B72" s="22">
        <v>-3.7735820000000003E-2</v>
      </c>
      <c r="C72" s="22">
        <f t="shared" si="12"/>
        <v>-3.7735818354340013E-2</v>
      </c>
      <c r="D72" s="23">
        <f t="shared" si="7"/>
        <v>1.6456599902237024E-9</v>
      </c>
      <c r="F72" s="4">
        <v>62</v>
      </c>
      <c r="G72" s="14" t="s">
        <v>490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P72" s="4" t="s">
        <v>300</v>
      </c>
      <c r="Q72" s="14" t="s">
        <v>124</v>
      </c>
      <c r="R72" s="5">
        <f>R11*ABS(R13)</f>
        <v>2015.3259307880801</v>
      </c>
      <c r="S72" s="5">
        <f>S11*ABS(S13)</f>
        <v>3433.4079045210442</v>
      </c>
      <c r="W72" s="5" t="s">
        <v>211</v>
      </c>
      <c r="Y72" s="4" t="s">
        <v>300</v>
      </c>
      <c r="Z72" s="14" t="s">
        <v>124</v>
      </c>
      <c r="AF72" s="5" t="s">
        <v>211</v>
      </c>
    </row>
    <row r="73" spans="1:32">
      <c r="A73" s="12" t="s">
        <v>278</v>
      </c>
      <c r="B73" s="22">
        <v>5.6433129999999996E-3</v>
      </c>
      <c r="C73" s="22">
        <f t="shared" si="12"/>
        <v>5.6433008075844615E-3</v>
      </c>
      <c r="D73" s="23">
        <f t="shared" si="7"/>
        <v>-1.219241553811895E-8</v>
      </c>
      <c r="F73" s="4">
        <v>63</v>
      </c>
      <c r="G73" s="14" t="s">
        <v>491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P73" s="4" t="s">
        <v>301</v>
      </c>
      <c r="Q73" s="14" t="s">
        <v>125</v>
      </c>
      <c r="R73" s="5">
        <f>R11*ABS(R14)</f>
        <v>4010.0670317117761</v>
      </c>
      <c r="S73" s="5">
        <f>S11*ABS(S14)</f>
        <v>10285.068585179493</v>
      </c>
      <c r="W73" s="5" t="s">
        <v>212</v>
      </c>
      <c r="Y73" s="4" t="s">
        <v>301</v>
      </c>
      <c r="Z73" s="14" t="s">
        <v>125</v>
      </c>
      <c r="AF73" s="5" t="s">
        <v>212</v>
      </c>
    </row>
    <row r="74" spans="1:32">
      <c r="A74" s="12" t="s">
        <v>279</v>
      </c>
      <c r="B74" s="24">
        <v>725.62210000000005</v>
      </c>
      <c r="F74" s="4">
        <v>64</v>
      </c>
      <c r="G74" s="14" t="s">
        <v>492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P74" s="4" t="s">
        <v>302</v>
      </c>
      <c r="Q74" s="14" t="s">
        <v>126</v>
      </c>
      <c r="R74" s="5">
        <f>R11*ABS(R15)</f>
        <v>8367.868562403728</v>
      </c>
      <c r="S74" s="5">
        <f>S11*ABS(S15)</f>
        <v>30228.604674724313</v>
      </c>
      <c r="W74" s="5" t="s">
        <v>213</v>
      </c>
      <c r="Y74" s="4" t="s">
        <v>302</v>
      </c>
      <c r="Z74" s="14" t="s">
        <v>126</v>
      </c>
      <c r="AF74" s="5" t="s">
        <v>213</v>
      </c>
    </row>
    <row r="75" spans="1:32">
      <c r="A75" s="12" t="s">
        <v>280</v>
      </c>
      <c r="B75" s="24">
        <v>-5841.5789999999997</v>
      </c>
      <c r="F75" s="4">
        <v>65</v>
      </c>
      <c r="G75" s="14" t="s">
        <v>493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P75" s="4" t="s">
        <v>303</v>
      </c>
      <c r="Q75" s="14" t="s">
        <v>127</v>
      </c>
      <c r="R75" s="5">
        <f>R11*ABS(R16)</f>
        <v>172969.42846493283</v>
      </c>
      <c r="S75" s="5">
        <f>S11*ABS(S16)</f>
        <v>173733.8167888053</v>
      </c>
      <c r="W75" s="5" t="s">
        <v>214</v>
      </c>
      <c r="Y75" s="4" t="s">
        <v>303</v>
      </c>
      <c r="Z75" s="14" t="s">
        <v>127</v>
      </c>
      <c r="AF75" s="5" t="s">
        <v>214</v>
      </c>
    </row>
    <row r="76" spans="1:32">
      <c r="A76" s="12" t="s">
        <v>281</v>
      </c>
      <c r="B76" s="24">
        <v>-4.6015860000000002</v>
      </c>
      <c r="F76" s="4">
        <v>66</v>
      </c>
      <c r="G76" s="14" t="s">
        <v>494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P76" s="4" t="s">
        <v>304</v>
      </c>
      <c r="Q76" s="14" t="s">
        <v>128</v>
      </c>
      <c r="R76" s="5">
        <f>R12*ABS(R13)</f>
        <v>-16315.825559960014</v>
      </c>
      <c r="S76" s="5">
        <f>S12*ABS(S13)</f>
        <v>-27628.137400848147</v>
      </c>
      <c r="W76" s="5" t="s">
        <v>215</v>
      </c>
      <c r="Y76" s="4" t="s">
        <v>304</v>
      </c>
      <c r="Z76" s="14" t="s">
        <v>128</v>
      </c>
      <c r="AF76" s="5" t="s">
        <v>215</v>
      </c>
    </row>
    <row r="77" spans="1:32">
      <c r="A77" s="12" t="s">
        <v>282</v>
      </c>
      <c r="B77" s="24">
        <v>-14.196630000000001</v>
      </c>
      <c r="F77" s="4">
        <v>67</v>
      </c>
      <c r="G77" s="14" t="s">
        <v>495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P77" s="4" t="s">
        <v>305</v>
      </c>
      <c r="Q77" s="14" t="s">
        <v>129</v>
      </c>
      <c r="R77" s="5">
        <f>R12*ABS(R14)</f>
        <v>-32464.998923311112</v>
      </c>
      <c r="S77" s="5">
        <f>S12*ABS(S14)</f>
        <v>-82762.461073824976</v>
      </c>
      <c r="W77" s="5" t="s">
        <v>216</v>
      </c>
      <c r="Y77" s="4" t="s">
        <v>305</v>
      </c>
      <c r="Z77" s="14" t="s">
        <v>129</v>
      </c>
      <c r="AF77" s="5" t="s">
        <v>216</v>
      </c>
    </row>
    <row r="78" spans="1:32">
      <c r="A78" s="12" t="s">
        <v>283</v>
      </c>
      <c r="B78" s="24">
        <v>-41.237319999999997</v>
      </c>
      <c r="F78" s="4">
        <v>68</v>
      </c>
      <c r="G78" s="14" t="s">
        <v>496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P78" s="4" t="s">
        <v>306</v>
      </c>
      <c r="Q78" s="14" t="s">
        <v>130</v>
      </c>
      <c r="R78" s="5">
        <f>R12*ABS(R15)</f>
        <v>-67745.212666153689</v>
      </c>
      <c r="S78" s="5">
        <f>S12*ABS(S15)</f>
        <v>-243245.21484600814</v>
      </c>
      <c r="W78" s="5" t="s">
        <v>217</v>
      </c>
      <c r="Y78" s="4" t="s">
        <v>306</v>
      </c>
      <c r="Z78" s="14" t="s">
        <v>130</v>
      </c>
      <c r="AF78" s="5" t="s">
        <v>217</v>
      </c>
    </row>
    <row r="79" spans="1:32">
      <c r="A79" s="12" t="s">
        <v>284</v>
      </c>
      <c r="B79" s="24">
        <v>239.33150000000001</v>
      </c>
      <c r="F79" s="4">
        <v>69</v>
      </c>
      <c r="G79" s="14" t="s">
        <v>497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P79" s="4" t="s">
        <v>307</v>
      </c>
      <c r="Q79" s="14" t="s">
        <v>131</v>
      </c>
      <c r="R79" s="5">
        <f>R12*ABS(R16)</f>
        <v>-1400338.7635350116</v>
      </c>
      <c r="S79" s="5">
        <f>S12*ABS(S16)</f>
        <v>-1398010.9252659502</v>
      </c>
      <c r="W79" s="5" t="s">
        <v>218</v>
      </c>
      <c r="Y79" s="4" t="s">
        <v>307</v>
      </c>
      <c r="Z79" s="14" t="s">
        <v>131</v>
      </c>
      <c r="AF79" s="5" t="s">
        <v>218</v>
      </c>
    </row>
    <row r="80" spans="1:32">
      <c r="A80" s="12" t="s">
        <v>285</v>
      </c>
      <c r="B80" s="24">
        <v>-239.81120000000001</v>
      </c>
      <c r="F80" s="4">
        <v>70</v>
      </c>
      <c r="G80" s="14" t="s">
        <v>498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P80" s="4" t="s">
        <v>308</v>
      </c>
      <c r="Q80" s="14" t="s">
        <v>132</v>
      </c>
      <c r="R80" s="5">
        <f>R13*ABS(R14)</f>
        <v>-15.276231869447095</v>
      </c>
      <c r="S80" s="5">
        <f>S13*ABS(S14)</f>
        <v>-67.032547515263346</v>
      </c>
      <c r="W80" s="5" t="s">
        <v>219</v>
      </c>
      <c r="Y80" s="4" t="s">
        <v>308</v>
      </c>
      <c r="Z80" s="14" t="s">
        <v>132</v>
      </c>
      <c r="AF80" s="5" t="s">
        <v>219</v>
      </c>
    </row>
    <row r="81" spans="1:32">
      <c r="A81" s="12" t="s">
        <v>286</v>
      </c>
      <c r="B81" s="24">
        <v>-321.66000000000003</v>
      </c>
      <c r="F81" s="4">
        <v>71</v>
      </c>
      <c r="G81" s="14" t="s">
        <v>499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P81" s="4" t="s">
        <v>309</v>
      </c>
      <c r="Q81" s="14" t="s">
        <v>133</v>
      </c>
      <c r="R81" s="5">
        <f>R13*ABS(R15)</f>
        <v>-31.877148038039088</v>
      </c>
      <c r="S81" s="5">
        <f>S13*ABS(S15)</f>
        <v>-197.01379357823762</v>
      </c>
      <c r="W81" s="5" t="s">
        <v>220</v>
      </c>
      <c r="Y81" s="4" t="s">
        <v>309</v>
      </c>
      <c r="Z81" s="14" t="s">
        <v>133</v>
      </c>
      <c r="AF81" s="5" t="s">
        <v>220</v>
      </c>
    </row>
    <row r="82" spans="1:32">
      <c r="A82" s="12" t="s">
        <v>287</v>
      </c>
      <c r="B82" s="24">
        <v>-1.0924720000000001</v>
      </c>
      <c r="F82" s="4">
        <v>72</v>
      </c>
      <c r="G82" s="14" t="s">
        <v>500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P82" s="4" t="s">
        <v>310</v>
      </c>
      <c r="Q82" s="14" t="s">
        <v>134</v>
      </c>
      <c r="R82" s="5">
        <f>R13*ABS(R16)</f>
        <v>-658.9219269055784</v>
      </c>
      <c r="S82" s="5">
        <f>S13*ABS(S16)</f>
        <v>-1132.3036139676269</v>
      </c>
      <c r="W82" s="5" t="s">
        <v>221</v>
      </c>
      <c r="Y82" s="4" t="s">
        <v>310</v>
      </c>
      <c r="Z82" s="14" t="s">
        <v>134</v>
      </c>
      <c r="AF82" s="5" t="s">
        <v>221</v>
      </c>
    </row>
    <row r="83" spans="1:32">
      <c r="A83" s="12" t="s">
        <v>288</v>
      </c>
      <c r="B83" s="24">
        <v>0.43035699999999999</v>
      </c>
      <c r="F83" s="4">
        <v>73</v>
      </c>
      <c r="G83" s="14" t="s">
        <v>501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P83" s="4" t="s">
        <v>311</v>
      </c>
      <c r="Q83" s="14" t="s">
        <v>135</v>
      </c>
      <c r="R83" s="5">
        <f>R14*ABS(R15)</f>
        <v>-63.42869828621189</v>
      </c>
      <c r="S83" s="5">
        <f>S14*ABS(S15)</f>
        <v>-590.1717580688204</v>
      </c>
      <c r="W83" s="5" t="s">
        <v>222</v>
      </c>
      <c r="Y83" s="4" t="s">
        <v>311</v>
      </c>
      <c r="Z83" s="14" t="s">
        <v>135</v>
      </c>
      <c r="AF83" s="5" t="s">
        <v>222</v>
      </c>
    </row>
    <row r="84" spans="1:32">
      <c r="A84" s="12" t="s">
        <v>289</v>
      </c>
      <c r="B84" s="24">
        <v>-2.8840520000000001</v>
      </c>
      <c r="F84" s="4">
        <v>74</v>
      </c>
      <c r="G84" s="14" t="s">
        <v>502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P84" s="4" t="s">
        <v>312</v>
      </c>
      <c r="Q84" s="14" t="s">
        <v>136</v>
      </c>
      <c r="R84" s="5">
        <f>R14*ABS(R16)</f>
        <v>-1311.1135301686879</v>
      </c>
      <c r="S84" s="5">
        <f>S14*ABS(S16)</f>
        <v>-3391.9128320199479</v>
      </c>
      <c r="W84" s="5" t="s">
        <v>0</v>
      </c>
      <c r="Y84" s="4" t="s">
        <v>312</v>
      </c>
      <c r="Z84" s="14" t="s">
        <v>136</v>
      </c>
      <c r="AF84" s="5" t="s">
        <v>0</v>
      </c>
    </row>
    <row r="85" spans="1:32">
      <c r="A85" s="12" t="s">
        <v>378</v>
      </c>
      <c r="B85" s="24">
        <v>0.10712629999999999</v>
      </c>
      <c r="F85" s="4">
        <v>75</v>
      </c>
      <c r="G85" s="14" t="s">
        <v>503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P85" s="4" t="s">
        <v>313</v>
      </c>
      <c r="Q85" s="14" t="s">
        <v>137</v>
      </c>
      <c r="R85" s="5">
        <f>R15*ABS(R16)</f>
        <v>-2735.9207724159792</v>
      </c>
      <c r="S85" s="5">
        <f>S15*ABS(S16)</f>
        <v>-9969.0917217608621</v>
      </c>
      <c r="W85" s="5" t="s">
        <v>1</v>
      </c>
      <c r="Y85" s="4" t="s">
        <v>313</v>
      </c>
      <c r="Z85" s="14" t="s">
        <v>137</v>
      </c>
      <c r="AF85" s="5" t="s">
        <v>1</v>
      </c>
    </row>
    <row r="86" spans="1:32">
      <c r="A86" s="12" t="s">
        <v>379</v>
      </c>
      <c r="B86" s="24">
        <v>4</v>
      </c>
      <c r="F86" s="4">
        <v>76</v>
      </c>
      <c r="G86" s="14" t="s">
        <v>504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P86" s="4" t="s">
        <v>314</v>
      </c>
      <c r="Q86" s="14" t="s">
        <v>138</v>
      </c>
      <c r="R86" s="5">
        <f>ABS(R11)*R12</f>
        <v>-4282964.1977360258</v>
      </c>
      <c r="S86" s="5">
        <f>ABS(S11)*S12</f>
        <v>-4239094.2695976626</v>
      </c>
      <c r="W86" s="5" t="s">
        <v>2</v>
      </c>
      <c r="Y86" s="4" t="s">
        <v>314</v>
      </c>
      <c r="Z86" s="14" t="s">
        <v>138</v>
      </c>
      <c r="AF86" s="5" t="s">
        <v>2</v>
      </c>
    </row>
    <row r="87" spans="1:32">
      <c r="A87" s="12" t="s">
        <v>682</v>
      </c>
      <c r="B87" s="24">
        <v>965.43330000000003</v>
      </c>
      <c r="F87" s="4">
        <v>77</v>
      </c>
      <c r="G87" s="14" t="s">
        <v>505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P87" s="4" t="s">
        <v>315</v>
      </c>
      <c r="Q87" s="14" t="s">
        <v>139</v>
      </c>
      <c r="R87" s="5">
        <f>ABS(R11)*R13</f>
        <v>-2015.3259307880801</v>
      </c>
      <c r="S87" s="5">
        <f>ABS(S11)*S13</f>
        <v>-3433.4079045210442</v>
      </c>
      <c r="W87" s="5" t="s">
        <v>3</v>
      </c>
      <c r="Y87" s="4" t="s">
        <v>315</v>
      </c>
      <c r="Z87" s="14" t="s">
        <v>139</v>
      </c>
      <c r="AF87" s="5" t="s">
        <v>3</v>
      </c>
    </row>
    <row r="88" spans="1:32">
      <c r="A88" s="12" t="s">
        <v>683</v>
      </c>
      <c r="B88" s="24">
        <v>-459.9932</v>
      </c>
      <c r="F88" s="4">
        <v>78</v>
      </c>
      <c r="G88" s="14" t="s">
        <v>506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P88" s="4" t="s">
        <v>316</v>
      </c>
      <c r="Q88" s="14" t="s">
        <v>140</v>
      </c>
      <c r="R88" s="5">
        <f>ABS(R11)*R14</f>
        <v>-4010.0670317117761</v>
      </c>
      <c r="S88" s="5">
        <f>ABS(S11)*S14</f>
        <v>-10285.068585179493</v>
      </c>
      <c r="W88" s="5" t="s">
        <v>4</v>
      </c>
      <c r="Y88" s="4" t="s">
        <v>316</v>
      </c>
      <c r="Z88" s="14" t="s">
        <v>140</v>
      </c>
      <c r="AF88" s="5" t="s">
        <v>4</v>
      </c>
    </row>
    <row r="89" spans="1:32">
      <c r="A89" s="12" t="s">
        <v>684</v>
      </c>
      <c r="B89" s="24">
        <v>-3.5091139999999998</v>
      </c>
      <c r="F89" s="4">
        <v>79</v>
      </c>
      <c r="G89" s="14" t="s">
        <v>507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P89" s="4" t="s">
        <v>317</v>
      </c>
      <c r="Q89" s="14" t="s">
        <v>141</v>
      </c>
      <c r="R89" s="5">
        <f>ABS(R11)*R15</f>
        <v>-8367.868562403728</v>
      </c>
      <c r="S89" s="5">
        <f>ABS(S11)*S15</f>
        <v>-30228.604674724313</v>
      </c>
      <c r="W89" s="5" t="s">
        <v>5</v>
      </c>
      <c r="Y89" s="4" t="s">
        <v>317</v>
      </c>
      <c r="Z89" s="14" t="s">
        <v>141</v>
      </c>
      <c r="AF89" s="5" t="s">
        <v>5</v>
      </c>
    </row>
    <row r="90" spans="1:32">
      <c r="A90" s="12" t="s">
        <v>685</v>
      </c>
      <c r="B90" s="24">
        <v>-1.218915</v>
      </c>
      <c r="F90" s="4">
        <v>80</v>
      </c>
      <c r="G90" s="14" t="s">
        <v>508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P90" s="4" t="s">
        <v>318</v>
      </c>
      <c r="Q90" s="14" t="s">
        <v>142</v>
      </c>
      <c r="R90" s="5">
        <f>ABS(R11)*R16</f>
        <v>172969.42846493283</v>
      </c>
      <c r="S90" s="5">
        <f>ABS(S11)*S16</f>
        <v>173733.8167888053</v>
      </c>
      <c r="W90" s="5" t="s">
        <v>6</v>
      </c>
      <c r="Y90" s="4" t="s">
        <v>318</v>
      </c>
      <c r="Z90" s="14" t="s">
        <v>142</v>
      </c>
      <c r="AF90" s="5" t="s">
        <v>6</v>
      </c>
    </row>
    <row r="91" spans="1:32">
      <c r="A91" s="12" t="s">
        <v>686</v>
      </c>
      <c r="B91" s="24">
        <v>-3.1961059999999999</v>
      </c>
      <c r="F91" s="4">
        <v>81</v>
      </c>
      <c r="G91" s="14" t="s">
        <v>509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P91" s="4" t="s">
        <v>319</v>
      </c>
      <c r="Q91" s="14" t="s">
        <v>143</v>
      </c>
      <c r="R91" s="5">
        <f>ABS(R12)*R13</f>
        <v>-16315.825559960014</v>
      </c>
      <c r="S91" s="5">
        <f>ABS(S12)*S13</f>
        <v>-27628.137400848147</v>
      </c>
      <c r="W91" s="5" t="s">
        <v>7</v>
      </c>
      <c r="Y91" s="4" t="s">
        <v>319</v>
      </c>
      <c r="Z91" s="14" t="s">
        <v>143</v>
      </c>
      <c r="AF91" s="5" t="s">
        <v>7</v>
      </c>
    </row>
    <row r="92" spans="1:32">
      <c r="A92" s="12" t="s">
        <v>687</v>
      </c>
      <c r="B92" s="24">
        <v>239.2243</v>
      </c>
      <c r="F92" s="4">
        <v>82</v>
      </c>
      <c r="G92" s="14" t="s">
        <v>510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4" t="s">
        <v>320</v>
      </c>
      <c r="Q92" s="14" t="s">
        <v>144</v>
      </c>
      <c r="R92" s="5">
        <f>ABS(R12)*R14</f>
        <v>-32464.998923311112</v>
      </c>
      <c r="S92" s="5">
        <f>ABS(S12)*S14</f>
        <v>-82762.461073824976</v>
      </c>
      <c r="W92" s="5" t="s">
        <v>8</v>
      </c>
      <c r="Y92" s="4" t="s">
        <v>320</v>
      </c>
      <c r="Z92" s="14" t="s">
        <v>144</v>
      </c>
      <c r="AF92" s="5" t="s">
        <v>8</v>
      </c>
    </row>
    <row r="93" spans="1:32">
      <c r="A93" s="12" t="s">
        <v>380</v>
      </c>
      <c r="B93" s="24">
        <v>965.43330000000003</v>
      </c>
      <c r="F93" s="4">
        <v>83</v>
      </c>
      <c r="G93" s="14" t="s">
        <v>511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P93" s="4" t="s">
        <v>321</v>
      </c>
      <c r="Q93" s="14" t="s">
        <v>145</v>
      </c>
      <c r="R93" s="5">
        <f>ABS(R12)*R15</f>
        <v>-67745.212666153689</v>
      </c>
      <c r="S93" s="5">
        <f>ABS(S12)*S15</f>
        <v>-243245.21484600814</v>
      </c>
      <c r="W93" s="5" t="s">
        <v>9</v>
      </c>
      <c r="Y93" s="4" t="s">
        <v>321</v>
      </c>
      <c r="Z93" s="14" t="s">
        <v>145</v>
      </c>
      <c r="AF93" s="5" t="s">
        <v>9</v>
      </c>
    </row>
    <row r="94" spans="1:32">
      <c r="A94" s="12" t="s">
        <v>381</v>
      </c>
      <c r="B94" s="24">
        <v>-459.9932</v>
      </c>
      <c r="F94" s="4">
        <v>84</v>
      </c>
      <c r="G94" s="14" t="s">
        <v>512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P94" s="4" t="s">
        <v>322</v>
      </c>
      <c r="Q94" s="14" t="s">
        <v>146</v>
      </c>
      <c r="R94" s="5">
        <f>ABS(R12)*R16</f>
        <v>1400338.7635350116</v>
      </c>
      <c r="S94" s="5">
        <f>ABS(S12)*S16</f>
        <v>1398010.9252659502</v>
      </c>
      <c r="W94" s="5" t="s">
        <v>10</v>
      </c>
      <c r="Y94" s="4" t="s">
        <v>322</v>
      </c>
      <c r="Z94" s="14" t="s">
        <v>146</v>
      </c>
      <c r="AF94" s="5" t="s">
        <v>10</v>
      </c>
    </row>
    <row r="95" spans="1:32">
      <c r="A95" s="12" t="s">
        <v>382</v>
      </c>
      <c r="B95" s="24">
        <v>-3.5091139999999998</v>
      </c>
      <c r="F95" s="4">
        <v>85</v>
      </c>
      <c r="G95" s="14" t="s">
        <v>513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P95" s="4" t="s">
        <v>323</v>
      </c>
      <c r="Q95" s="14" t="s">
        <v>147</v>
      </c>
      <c r="R95" s="5">
        <f>ABS(R13)*R14</f>
        <v>-15.276231869447095</v>
      </c>
      <c r="S95" s="5">
        <f>ABS(S13)*S14</f>
        <v>-67.032547515263346</v>
      </c>
      <c r="W95" s="5" t="s">
        <v>11</v>
      </c>
      <c r="Y95" s="4" t="s">
        <v>323</v>
      </c>
      <c r="Z95" s="14" t="s">
        <v>147</v>
      </c>
      <c r="AF95" s="5" t="s">
        <v>11</v>
      </c>
    </row>
    <row r="96" spans="1:32">
      <c r="A96" s="12" t="s">
        <v>383</v>
      </c>
      <c r="B96" s="24">
        <v>-1.218915</v>
      </c>
      <c r="F96" s="4">
        <v>86</v>
      </c>
      <c r="G96" s="14" t="s">
        <v>514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P96" s="4" t="s">
        <v>324</v>
      </c>
      <c r="Q96" s="14" t="s">
        <v>148</v>
      </c>
      <c r="R96" s="5">
        <f>ABS(R13)*R15</f>
        <v>-31.877148038039088</v>
      </c>
      <c r="S96" s="5">
        <f>ABS(S13)*S15</f>
        <v>-197.01379357823762</v>
      </c>
      <c r="W96" s="5" t="s">
        <v>12</v>
      </c>
      <c r="Y96" s="4" t="s">
        <v>324</v>
      </c>
      <c r="Z96" s="14" t="s">
        <v>148</v>
      </c>
      <c r="AF96" s="5" t="s">
        <v>12</v>
      </c>
    </row>
    <row r="97" spans="1:32">
      <c r="A97" s="12" t="s">
        <v>384</v>
      </c>
      <c r="B97" s="24">
        <v>-3.1961059999999999</v>
      </c>
      <c r="F97" s="4">
        <v>87</v>
      </c>
      <c r="G97" s="14" t="s">
        <v>515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P97" s="4" t="s">
        <v>325</v>
      </c>
      <c r="Q97" s="14" t="s">
        <v>149</v>
      </c>
      <c r="R97" s="5">
        <f>ABS(R13)*R16</f>
        <v>658.9219269055784</v>
      </c>
      <c r="S97" s="5">
        <f>ABS(S13)*S16</f>
        <v>1132.3036139676269</v>
      </c>
      <c r="W97" s="5" t="s">
        <v>13</v>
      </c>
      <c r="Y97" s="4" t="s">
        <v>325</v>
      </c>
      <c r="Z97" s="14" t="s">
        <v>149</v>
      </c>
      <c r="AF97" s="5" t="s">
        <v>13</v>
      </c>
    </row>
    <row r="98" spans="1:32">
      <c r="A98" s="12" t="s">
        <v>385</v>
      </c>
      <c r="B98" s="24">
        <v>239.2243</v>
      </c>
      <c r="F98" s="4">
        <v>88</v>
      </c>
      <c r="G98" s="14" t="s">
        <v>516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P98" s="4" t="s">
        <v>326</v>
      </c>
      <c r="Q98" s="14" t="s">
        <v>150</v>
      </c>
      <c r="R98" s="5">
        <f>ABS(R14)*R15</f>
        <v>-63.42869828621189</v>
      </c>
      <c r="S98" s="5">
        <f>ABS(S14)*S15</f>
        <v>-590.1717580688204</v>
      </c>
      <c r="W98" s="5" t="s">
        <v>14</v>
      </c>
      <c r="Y98" s="4" t="s">
        <v>326</v>
      </c>
      <c r="Z98" s="14" t="s">
        <v>150</v>
      </c>
      <c r="AF98" s="5" t="s">
        <v>14</v>
      </c>
    </row>
    <row r="99" spans="1:32">
      <c r="A99" s="12" t="s">
        <v>386</v>
      </c>
      <c r="B99" s="24">
        <v>0.77215690000000003</v>
      </c>
      <c r="F99" s="4">
        <v>89</v>
      </c>
      <c r="G99" s="14" t="s">
        <v>517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4" t="s">
        <v>327</v>
      </c>
      <c r="Q99" s="14" t="s">
        <v>151</v>
      </c>
      <c r="R99" s="5">
        <f>ABS(R14)*R16</f>
        <v>1311.1135301686879</v>
      </c>
      <c r="S99" s="5">
        <f>ABS(S14)*S16</f>
        <v>3391.9128320199479</v>
      </c>
      <c r="W99" s="5" t="s">
        <v>15</v>
      </c>
      <c r="Y99" s="4" t="s">
        <v>327</v>
      </c>
      <c r="Z99" s="14" t="s">
        <v>151</v>
      </c>
      <c r="AF99" s="5" t="s">
        <v>15</v>
      </c>
    </row>
    <row r="100" spans="1:32">
      <c r="A100" s="12" t="s">
        <v>387</v>
      </c>
      <c r="B100" s="24">
        <v>-0.12316489999999999</v>
      </c>
      <c r="F100" s="4">
        <v>90</v>
      </c>
      <c r="G100" s="14" t="s">
        <v>518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P100" s="4" t="s">
        <v>328</v>
      </c>
      <c r="Q100" s="14" t="s">
        <v>152</v>
      </c>
      <c r="R100" s="5">
        <f>ABS(R15)*R16</f>
        <v>2735.9207724159792</v>
      </c>
      <c r="S100" s="5">
        <f>ABS(S15)*S16</f>
        <v>9969.0917217608621</v>
      </c>
      <c r="W100" s="5" t="s">
        <v>16</v>
      </c>
      <c r="Y100" s="4" t="s">
        <v>328</v>
      </c>
      <c r="Z100" s="14" t="s">
        <v>152</v>
      </c>
      <c r="AF100" s="5" t="s">
        <v>16</v>
      </c>
    </row>
    <row r="101" spans="1:32">
      <c r="A101" s="12" t="s">
        <v>388</v>
      </c>
      <c r="B101" s="24">
        <v>-5.4045940000000001E-2</v>
      </c>
      <c r="F101" s="4">
        <v>91</v>
      </c>
      <c r="G101" s="14" t="s">
        <v>223</v>
      </c>
      <c r="H101" s="5">
        <v>-1.9459209999999999E-10</v>
      </c>
      <c r="I101" s="5">
        <v>1.3213869999999999E-10</v>
      </c>
      <c r="J101" s="5">
        <v>8.2664219999999995E-11</v>
      </c>
      <c r="K101" s="5">
        <v>2.3925930000000001E-11</v>
      </c>
      <c r="L101" s="5">
        <v>2.4250650000000001E-11</v>
      </c>
      <c r="M101" s="5">
        <v>1.654682E-11</v>
      </c>
      <c r="P101" s="4" t="s">
        <v>329</v>
      </c>
      <c r="Q101" s="14" t="s">
        <v>153</v>
      </c>
      <c r="R101" s="5">
        <f t="shared" ref="R101:S106" si="13">R11*R11*R11</f>
        <v>384787561.97785634</v>
      </c>
      <c r="S101" s="5">
        <f t="shared" si="13"/>
        <v>382358108.99892116</v>
      </c>
      <c r="W101" s="5" t="s">
        <v>17</v>
      </c>
      <c r="Y101" s="4" t="s">
        <v>329</v>
      </c>
      <c r="Z101" s="14" t="s">
        <v>153</v>
      </c>
      <c r="AF101" s="5" t="s">
        <v>17</v>
      </c>
    </row>
    <row r="102" spans="1:32">
      <c r="A102" s="12" t="s">
        <v>389</v>
      </c>
      <c r="B102" s="24">
        <v>2.824352E-3</v>
      </c>
      <c r="F102" s="4">
        <v>92</v>
      </c>
      <c r="G102" s="14" t="s">
        <v>224</v>
      </c>
      <c r="H102" s="5">
        <v>2.3186819999999999E-11</v>
      </c>
      <c r="I102" s="5">
        <v>1.9015080000000001E-10</v>
      </c>
      <c r="J102" s="5">
        <v>-1.376377E-11</v>
      </c>
      <c r="K102" s="5">
        <v>4.3847550000000003E-12</v>
      </c>
      <c r="L102" s="5">
        <v>1.6423579999999999E-11</v>
      </c>
      <c r="M102" s="5">
        <v>-1.9141449999999998E-12</v>
      </c>
      <c r="P102" s="4" t="s">
        <v>330</v>
      </c>
      <c r="Q102" s="14" t="s">
        <v>154</v>
      </c>
      <c r="R102" s="5">
        <f t="shared" si="13"/>
        <v>-204179580337.4769</v>
      </c>
      <c r="S102" s="5">
        <f t="shared" si="13"/>
        <v>-199227331824.80966</v>
      </c>
      <c r="W102" s="5" t="s">
        <v>18</v>
      </c>
      <c r="Y102" s="4" t="s">
        <v>330</v>
      </c>
      <c r="Z102" s="14" t="s">
        <v>154</v>
      </c>
      <c r="AF102" s="5" t="s">
        <v>18</v>
      </c>
    </row>
    <row r="103" spans="1:32">
      <c r="A103" s="12" t="s">
        <v>390</v>
      </c>
      <c r="B103" s="24">
        <v>2.3411840000000001E-4</v>
      </c>
      <c r="F103" s="4">
        <v>93</v>
      </c>
      <c r="G103" s="14" t="s">
        <v>225</v>
      </c>
      <c r="H103" s="5">
        <v>2.5693830000000002E-9</v>
      </c>
      <c r="I103" s="5">
        <v>1.411866E-9</v>
      </c>
      <c r="J103" s="5">
        <v>1.737897E-9</v>
      </c>
      <c r="K103" s="5">
        <v>1.237554E-10</v>
      </c>
      <c r="L103" s="5">
        <v>-2.3470500000000001E-9</v>
      </c>
      <c r="M103" s="5">
        <v>-2.062789E-10</v>
      </c>
      <c r="P103" s="4" t="s">
        <v>331</v>
      </c>
      <c r="Q103" s="14" t="s">
        <v>155</v>
      </c>
      <c r="R103" s="5">
        <f t="shared" si="13"/>
        <v>-21.272319801941595</v>
      </c>
      <c r="S103" s="5">
        <f t="shared" si="13"/>
        <v>-105.85366587198479</v>
      </c>
      <c r="W103" s="5" t="s">
        <v>19</v>
      </c>
      <c r="Y103" s="4" t="s">
        <v>331</v>
      </c>
      <c r="Z103" s="14" t="s">
        <v>155</v>
      </c>
      <c r="AF103" s="5" t="s">
        <v>19</v>
      </c>
    </row>
    <row r="104" spans="1:32">
      <c r="A104" s="12" t="s">
        <v>391</v>
      </c>
      <c r="B104" s="24">
        <v>19.117329999999999</v>
      </c>
      <c r="F104" s="4">
        <v>94</v>
      </c>
      <c r="G104" s="14" t="s">
        <v>226</v>
      </c>
      <c r="H104" s="5">
        <v>-2.2410650000000001E-10</v>
      </c>
      <c r="I104" s="5">
        <v>-5.7672800000000002E-10</v>
      </c>
      <c r="J104" s="5">
        <v>-2.6659540000000001E-11</v>
      </c>
      <c r="K104" s="5">
        <v>-1.0982379999999999E-9</v>
      </c>
      <c r="L104" s="5">
        <v>1.199969E-9</v>
      </c>
      <c r="M104" s="5">
        <v>-1.4251900000000001E-10</v>
      </c>
      <c r="P104" s="4" t="s">
        <v>332</v>
      </c>
      <c r="Q104" s="14" t="s">
        <v>156</v>
      </c>
      <c r="R104" s="5">
        <f t="shared" si="13"/>
        <v>-167.58450910544411</v>
      </c>
      <c r="S104" s="5">
        <f t="shared" si="13"/>
        <v>-2845.4520480592732</v>
      </c>
      <c r="W104" s="5" t="s">
        <v>20</v>
      </c>
      <c r="Y104" s="4" t="s">
        <v>332</v>
      </c>
      <c r="Z104" s="14" t="s">
        <v>156</v>
      </c>
      <c r="AF104" s="5" t="s">
        <v>20</v>
      </c>
    </row>
    <row r="105" spans="1:32">
      <c r="A105" s="12" t="s">
        <v>392</v>
      </c>
      <c r="B105" s="24">
        <v>964.66120000000001</v>
      </c>
      <c r="F105" s="4">
        <v>95</v>
      </c>
      <c r="G105" s="14" t="s">
        <v>227</v>
      </c>
      <c r="H105" s="5">
        <v>-4.132289E-11</v>
      </c>
      <c r="I105" s="5">
        <v>-1.5475900000000001E-10</v>
      </c>
      <c r="J105" s="5">
        <v>2.2193240000000002E-12</v>
      </c>
      <c r="K105" s="5">
        <v>-1.099727E-11</v>
      </c>
      <c r="L105" s="5">
        <v>4.1131750000000001E-10</v>
      </c>
      <c r="M105" s="5">
        <v>-2.122828E-11</v>
      </c>
      <c r="P105" s="4" t="s">
        <v>333</v>
      </c>
      <c r="Q105" s="14" t="s">
        <v>157</v>
      </c>
      <c r="R105" s="5">
        <f t="shared" si="13"/>
        <v>-1522.7321754433667</v>
      </c>
      <c r="S105" s="5">
        <f t="shared" si="13"/>
        <v>-72241.041388489699</v>
      </c>
      <c r="W105" s="5" t="s">
        <v>21</v>
      </c>
      <c r="Y105" s="4" t="s">
        <v>333</v>
      </c>
      <c r="Z105" s="14" t="s">
        <v>157</v>
      </c>
      <c r="AF105" s="5" t="s">
        <v>21</v>
      </c>
    </row>
    <row r="106" spans="1:32">
      <c r="A106" s="12" t="s">
        <v>393</v>
      </c>
      <c r="B106" s="24">
        <v>-459.87009999999998</v>
      </c>
      <c r="F106" s="4">
        <v>96</v>
      </c>
      <c r="G106" s="14" t="s">
        <v>228</v>
      </c>
      <c r="H106" s="5">
        <v>1.7754580000000001E-8</v>
      </c>
      <c r="I106" s="5">
        <v>1.1053309999999999E-8</v>
      </c>
      <c r="J106" s="5">
        <v>-1.6111439999999999E-8</v>
      </c>
      <c r="K106" s="5">
        <v>4.1360299999999997E-8</v>
      </c>
      <c r="L106" s="5">
        <v>8.0072800000000001E-9</v>
      </c>
      <c r="M106" s="5">
        <v>1.844999E-9</v>
      </c>
      <c r="P106" s="4" t="s">
        <v>334</v>
      </c>
      <c r="Q106" s="14" t="s">
        <v>158</v>
      </c>
      <c r="R106" s="5">
        <f t="shared" si="13"/>
        <v>13448908.098846747</v>
      </c>
      <c r="S106" s="5">
        <f t="shared" si="13"/>
        <v>13714588.378133222</v>
      </c>
      <c r="W106" s="5" t="s">
        <v>22</v>
      </c>
      <c r="Y106" s="4" t="s">
        <v>334</v>
      </c>
      <c r="Z106" s="14" t="s">
        <v>158</v>
      </c>
      <c r="AF106" s="5" t="s">
        <v>22</v>
      </c>
    </row>
    <row r="107" spans="1:32">
      <c r="A107" s="12"/>
      <c r="B107" s="24"/>
      <c r="F107" s="4">
        <v>97</v>
      </c>
      <c r="G107" s="14" t="s">
        <v>229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4" t="s">
        <v>525</v>
      </c>
      <c r="Q107" s="14" t="s">
        <v>159</v>
      </c>
      <c r="R107" s="5">
        <f t="shared" ref="R107:S112" si="14">ABS(R11*R11*R11)</f>
        <v>384787561.97785634</v>
      </c>
      <c r="S107" s="5">
        <f t="shared" si="14"/>
        <v>382358108.99892116</v>
      </c>
      <c r="W107" s="5" t="s">
        <v>23</v>
      </c>
      <c r="Y107" s="4" t="s">
        <v>525</v>
      </c>
      <c r="Z107" s="14" t="s">
        <v>159</v>
      </c>
      <c r="AF107" s="5" t="s">
        <v>23</v>
      </c>
    </row>
    <row r="108" spans="1:32">
      <c r="A108" s="12" t="s">
        <v>394</v>
      </c>
      <c r="B108" s="24">
        <v>-3.4550679999999998</v>
      </c>
      <c r="F108" s="4">
        <v>98</v>
      </c>
      <c r="G108" s="14" t="s">
        <v>230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P108" s="4" t="s">
        <v>526</v>
      </c>
      <c r="Q108" s="14" t="s">
        <v>160</v>
      </c>
      <c r="R108" s="5">
        <f t="shared" si="14"/>
        <v>204179580337.4769</v>
      </c>
      <c r="S108" s="5">
        <f t="shared" si="14"/>
        <v>199227331824.80966</v>
      </c>
      <c r="W108" s="5" t="s">
        <v>24</v>
      </c>
      <c r="Y108" s="4" t="s">
        <v>526</v>
      </c>
      <c r="Z108" s="14" t="s">
        <v>160</v>
      </c>
      <c r="AF108" s="5" t="s">
        <v>24</v>
      </c>
    </row>
    <row r="109" spans="1:32">
      <c r="A109" s="12" t="s">
        <v>395</v>
      </c>
      <c r="B109" s="24">
        <v>-1.22174</v>
      </c>
      <c r="F109" s="4">
        <v>99</v>
      </c>
      <c r="G109" s="14" t="s">
        <v>231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P109" s="4" t="s">
        <v>527</v>
      </c>
      <c r="Q109" s="14" t="s">
        <v>161</v>
      </c>
      <c r="R109" s="5">
        <f t="shared" si="14"/>
        <v>21.272319801941595</v>
      </c>
      <c r="S109" s="5">
        <f t="shared" si="14"/>
        <v>105.85366587198479</v>
      </c>
      <c r="W109" s="5" t="s">
        <v>25</v>
      </c>
      <c r="Y109" s="4" t="s">
        <v>527</v>
      </c>
      <c r="Z109" s="14" t="s">
        <v>161</v>
      </c>
      <c r="AF109" s="5" t="s">
        <v>25</v>
      </c>
    </row>
    <row r="110" spans="1:32">
      <c r="A110" s="12" t="s">
        <v>396</v>
      </c>
      <c r="B110" s="24">
        <v>-3.1963400000000002</v>
      </c>
      <c r="F110" s="4">
        <v>100</v>
      </c>
      <c r="G110" s="14" t="s">
        <v>232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P110" s="4" t="s">
        <v>528</v>
      </c>
      <c r="Q110" s="14" t="s">
        <v>441</v>
      </c>
      <c r="R110" s="5">
        <f t="shared" si="14"/>
        <v>167.58450910544411</v>
      </c>
      <c r="S110" s="5">
        <f t="shared" si="14"/>
        <v>2845.4520480592732</v>
      </c>
      <c r="W110" s="5" t="s">
        <v>26</v>
      </c>
      <c r="Y110" s="4" t="s">
        <v>528</v>
      </c>
      <c r="Z110" s="14" t="s">
        <v>441</v>
      </c>
      <c r="AF110" s="5" t="s">
        <v>26</v>
      </c>
    </row>
    <row r="111" spans="1:32">
      <c r="A111" s="12" t="s">
        <v>397</v>
      </c>
      <c r="B111" s="24">
        <v>220.107</v>
      </c>
      <c r="F111" s="4">
        <v>101</v>
      </c>
      <c r="G111" s="14" t="s">
        <v>233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P111" s="4" t="s">
        <v>529</v>
      </c>
      <c r="Q111" s="14" t="s">
        <v>442</v>
      </c>
      <c r="R111" s="5">
        <f t="shared" si="14"/>
        <v>1522.7321754433667</v>
      </c>
      <c r="S111" s="5">
        <f t="shared" si="14"/>
        <v>72241.041388489699</v>
      </c>
      <c r="W111" s="5" t="s">
        <v>27</v>
      </c>
      <c r="Y111" s="4" t="s">
        <v>529</v>
      </c>
      <c r="Z111" s="14" t="s">
        <v>442</v>
      </c>
      <c r="AF111" s="5" t="s">
        <v>27</v>
      </c>
    </row>
    <row r="112" spans="1:32">
      <c r="A112" s="12" t="s">
        <v>398</v>
      </c>
      <c r="B112" s="24">
        <v>15</v>
      </c>
      <c r="F112" s="4">
        <v>102</v>
      </c>
      <c r="G112" s="14" t="s">
        <v>234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P112" s="4" t="s">
        <v>530</v>
      </c>
      <c r="Q112" s="14" t="s">
        <v>443</v>
      </c>
      <c r="R112" s="5">
        <f t="shared" si="14"/>
        <v>13448908.098846747</v>
      </c>
      <c r="S112" s="5">
        <f t="shared" si="14"/>
        <v>13714588.378133222</v>
      </c>
      <c r="W112" s="5" t="s">
        <v>28</v>
      </c>
      <c r="Y112" s="4" t="s">
        <v>530</v>
      </c>
      <c r="Z112" s="14" t="s">
        <v>443</v>
      </c>
      <c r="AF112" s="5" t="s">
        <v>28</v>
      </c>
    </row>
    <row r="113" spans="1:31">
      <c r="A113" s="12" t="s">
        <v>399</v>
      </c>
      <c r="B113" s="22">
        <v>5.0000000000000001E-3</v>
      </c>
      <c r="P113" s="4"/>
      <c r="Q113" s="17"/>
      <c r="Y113" s="4"/>
      <c r="Z113" s="17"/>
    </row>
    <row r="114" spans="1:31">
      <c r="A114" s="12" t="s">
        <v>400</v>
      </c>
      <c r="B114" s="5">
        <v>102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>
        <v>4.6058750000000002</v>
      </c>
      <c r="Q115" s="4" t="s">
        <v>342</v>
      </c>
      <c r="R115" s="22">
        <f t="array" ref="R115:R120">MMULT(TRANSPOSE($H$17:$M$112),R17:R112)</f>
        <v>1.5339910335939084</v>
      </c>
      <c r="S115" s="22">
        <f t="array" ref="S115:S120">MMULT(TRANSPOSE($H$17:$M$112),S17:S112)</f>
        <v>1.7295115875619573</v>
      </c>
      <c r="T115" s="22"/>
      <c r="U115" s="22"/>
      <c r="V115" s="22"/>
      <c r="Z115" s="4" t="s">
        <v>342</v>
      </c>
    </row>
    <row r="116" spans="1:31">
      <c r="R116" s="22">
        <v>-47.997402670648306</v>
      </c>
      <c r="S116" s="22">
        <v>-46.885865196267623</v>
      </c>
      <c r="T116" s="22"/>
      <c r="U116" s="22"/>
      <c r="V116" s="22"/>
    </row>
    <row r="117" spans="1:31">
      <c r="R117" s="22">
        <v>1.9596461293645937</v>
      </c>
      <c r="S117" s="22">
        <v>1.8265985972258838</v>
      </c>
      <c r="T117" s="22"/>
      <c r="U117" s="22"/>
      <c r="V117" s="22"/>
    </row>
    <row r="118" spans="1:31">
      <c r="R118" s="22">
        <v>8.6571579971843367</v>
      </c>
      <c r="S118" s="22">
        <v>8.6852580546312605</v>
      </c>
      <c r="T118" s="22"/>
      <c r="U118" s="22"/>
      <c r="V118" s="22"/>
    </row>
    <row r="119" spans="1:31">
      <c r="R119" s="22">
        <v>30.143370339704202</v>
      </c>
      <c r="S119" s="22">
        <v>29.726175634818411</v>
      </c>
      <c r="T119" s="22"/>
      <c r="U119" s="22"/>
      <c r="V119" s="22"/>
    </row>
    <row r="120" spans="1:31">
      <c r="R120" s="22">
        <v>-1.5557577553115893</v>
      </c>
      <c r="S120" s="22">
        <v>-1.5212915503371554</v>
      </c>
      <c r="T120" s="22"/>
      <c r="U120" s="22"/>
      <c r="V120" s="22"/>
    </row>
    <row r="121" spans="1:31">
      <c r="R121" s="22"/>
      <c r="S121" s="22"/>
      <c r="T121" s="22"/>
      <c r="U121" s="22"/>
      <c r="V121" s="22"/>
    </row>
    <row r="122" spans="1:31">
      <c r="Q122" s="4" t="s">
        <v>367</v>
      </c>
      <c r="R122" s="22">
        <f t="shared" ref="R122:S127" si="15">$R11-R115</f>
        <v>725.81081479255442</v>
      </c>
      <c r="S122" s="22">
        <f t="shared" si="15"/>
        <v>725.61529423858633</v>
      </c>
      <c r="T122" s="22"/>
      <c r="U122" s="22"/>
      <c r="V122" s="22"/>
      <c r="Z122" s="4" t="s">
        <v>367</v>
      </c>
    </row>
    <row r="123" spans="1:31">
      <c r="R123" s="22">
        <f t="shared" si="15"/>
        <v>-5840.4947724693902</v>
      </c>
      <c r="S123" s="22">
        <f t="shared" si="15"/>
        <v>-5841.6063099437715</v>
      </c>
      <c r="T123" s="22"/>
      <c r="U123" s="22"/>
      <c r="V123" s="22"/>
    </row>
    <row r="124" spans="1:31">
      <c r="R124" s="22">
        <f t="shared" si="15"/>
        <v>-4.7304446758655061</v>
      </c>
      <c r="S124" s="22">
        <f t="shared" si="15"/>
        <v>-4.5973971437267958</v>
      </c>
      <c r="T124" s="22"/>
      <c r="U124" s="22"/>
      <c r="V124" s="22"/>
    </row>
    <row r="125" spans="1:31">
      <c r="R125" s="22">
        <f t="shared" si="15"/>
        <v>-14.170453754011769</v>
      </c>
      <c r="S125" s="22">
        <f t="shared" si="15"/>
        <v>-14.198553811458693</v>
      </c>
      <c r="T125" s="22"/>
      <c r="U125" s="22"/>
      <c r="V125" s="22"/>
    </row>
    <row r="126" spans="1:31">
      <c r="R126" s="22">
        <f t="shared" si="15"/>
        <v>-41.648049407150289</v>
      </c>
      <c r="S126" s="22">
        <f t="shared" si="15"/>
        <v>-41.230854702264494</v>
      </c>
      <c r="T126" s="22"/>
      <c r="U126" s="22"/>
      <c r="V126" s="22"/>
    </row>
    <row r="127" spans="1:31">
      <c r="R127" s="22">
        <f t="shared" si="15"/>
        <v>239.3651530784376</v>
      </c>
      <c r="S127" s="22">
        <f t="shared" si="15"/>
        <v>239.33068687346318</v>
      </c>
      <c r="T127" s="22"/>
      <c r="U127" s="22"/>
      <c r="V127" s="22"/>
    </row>
    <row r="129" spans="17:26">
      <c r="Q129" s="4" t="s">
        <v>366</v>
      </c>
      <c r="R129" s="22">
        <f t="shared" ref="R129:S134" si="16">R11-R122</f>
        <v>1.5339910335939066</v>
      </c>
      <c r="S129" s="22">
        <f t="shared" si="16"/>
        <v>0.19552055396809465</v>
      </c>
      <c r="T129" s="22"/>
      <c r="U129" s="22"/>
      <c r="V129" s="22"/>
      <c r="Z129" s="4" t="s">
        <v>366</v>
      </c>
    </row>
    <row r="130" spans="17:26">
      <c r="R130" s="22">
        <f t="shared" si="16"/>
        <v>-47.997402670648626</v>
      </c>
      <c r="S130" s="22">
        <f t="shared" si="16"/>
        <v>1.1115374743812936</v>
      </c>
      <c r="T130" s="22"/>
      <c r="U130" s="22"/>
      <c r="V130" s="22"/>
    </row>
    <row r="131" spans="17:26">
      <c r="R131" s="22">
        <f t="shared" si="16"/>
        <v>1.9596461293645939</v>
      </c>
      <c r="S131" s="22">
        <f t="shared" si="16"/>
        <v>-0.13304753213871034</v>
      </c>
      <c r="T131" s="22"/>
      <c r="U131" s="22"/>
      <c r="V131" s="22"/>
    </row>
    <row r="132" spans="17:26">
      <c r="R132" s="22">
        <f t="shared" si="16"/>
        <v>8.6571579971843367</v>
      </c>
      <c r="S132" s="22">
        <f t="shared" si="16"/>
        <v>2.8100057446923898E-2</v>
      </c>
      <c r="T132" s="22"/>
      <c r="U132" s="22"/>
      <c r="V132" s="22"/>
    </row>
    <row r="133" spans="17:26">
      <c r="R133" s="22">
        <f t="shared" si="16"/>
        <v>30.143370339704202</v>
      </c>
      <c r="S133" s="22">
        <f t="shared" si="16"/>
        <v>-0.41719470488579447</v>
      </c>
      <c r="T133" s="22"/>
      <c r="U133" s="22"/>
      <c r="V133" s="22"/>
    </row>
    <row r="134" spans="17:26">
      <c r="R134" s="22">
        <f t="shared" si="16"/>
        <v>-1.5557577553115891</v>
      </c>
      <c r="S134" s="22">
        <f t="shared" si="16"/>
        <v>3.4466204974421544E-2</v>
      </c>
      <c r="T134" s="22"/>
      <c r="U134" s="22"/>
      <c r="V134" s="22"/>
    </row>
  </sheetData>
  <phoneticPr fontId="1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C86" sqref="C86"/>
    </sheetView>
    <sheetView tabSelected="1" workbookViewId="1">
      <selection activeCell="C23" sqref="C23"/>
    </sheetView>
  </sheetViews>
  <sheetFormatPr defaultColWidth="10.85546875" defaultRowHeight="12.75"/>
  <cols>
    <col min="1" max="1" width="20.28515625" style="5" customWidth="1"/>
    <col min="2" max="3" width="11" style="5" bestFit="1" customWidth="1"/>
    <col min="4" max="4" width="12.85546875" style="3" customWidth="1"/>
    <col min="5" max="5" width="3.140625" style="3" customWidth="1"/>
    <col min="6" max="6" width="7.85546875" style="4" customWidth="1"/>
    <col min="7" max="7" width="10.85546875" style="4"/>
    <col min="8" max="8" width="13.7109375" style="5" customWidth="1"/>
    <col min="9" max="9" width="12.140625" style="5" customWidth="1"/>
    <col min="10" max="10" width="13.28515625" style="5" customWidth="1"/>
    <col min="11" max="11" width="12.85546875" style="5" customWidth="1"/>
    <col min="12" max="12" width="14" style="5" customWidth="1"/>
    <col min="13" max="13" width="13.42578125" style="5" customWidth="1"/>
    <col min="14" max="15" width="5.28515625" style="5" customWidth="1"/>
    <col min="16" max="16" width="7.42578125" style="5" customWidth="1"/>
    <col min="17" max="17" width="12.140625" style="5" bestFit="1" customWidth="1"/>
    <col min="18" max="22" width="12.85546875" style="5" customWidth="1"/>
    <col min="23" max="23" width="2.85546875" style="5" customWidth="1"/>
    <col min="24" max="24" width="5.28515625" style="4" customWidth="1"/>
    <col min="25" max="25" width="7.42578125" style="5" customWidth="1"/>
    <col min="26" max="26" width="12.140625" style="5" customWidth="1"/>
    <col min="27" max="27" width="12.42578125" style="5" customWidth="1"/>
    <col min="28" max="32" width="10.85546875" style="5"/>
    <col min="33" max="33" width="11.85546875" style="5" bestFit="1" customWidth="1"/>
    <col min="34" max="16384" width="10.85546875" style="5"/>
  </cols>
  <sheetData>
    <row r="1" spans="1:31">
      <c r="A1" s="1" t="s">
        <v>58</v>
      </c>
      <c r="B1" s="2" t="s">
        <v>377</v>
      </c>
      <c r="C1" s="2" t="s">
        <v>375</v>
      </c>
      <c r="D1" s="2" t="s">
        <v>376</v>
      </c>
      <c r="R1" s="5" t="s">
        <v>30</v>
      </c>
    </row>
    <row r="2" spans="1:31">
      <c r="A2" s="6" t="s">
        <v>369</v>
      </c>
      <c r="B2" s="3">
        <v>6.1032400000000001E-2</v>
      </c>
      <c r="C2" s="5">
        <v>14418.1</v>
      </c>
      <c r="D2" s="5">
        <v>-19.153500000000001</v>
      </c>
      <c r="H2" s="4" t="s">
        <v>349</v>
      </c>
      <c r="I2" s="5" t="s">
        <v>404</v>
      </c>
      <c r="R2" s="5" t="s">
        <v>31</v>
      </c>
    </row>
    <row r="3" spans="1:31">
      <c r="A3" s="6" t="s">
        <v>370</v>
      </c>
      <c r="B3" s="3">
        <v>6.1020900000000003E-2</v>
      </c>
      <c r="C3" s="5">
        <v>14426.3</v>
      </c>
      <c r="D3" s="5">
        <v>-24.513000000000002</v>
      </c>
      <c r="H3" s="4" t="s">
        <v>350</v>
      </c>
      <c r="I3" s="5" t="s">
        <v>405</v>
      </c>
    </row>
    <row r="4" spans="1:31">
      <c r="A4" s="6" t="s">
        <v>371</v>
      </c>
      <c r="B4" s="3">
        <v>6.1110499999999998E-2</v>
      </c>
      <c r="C4" s="5">
        <v>15039</v>
      </c>
      <c r="D4" s="5">
        <v>-102.48350000000001</v>
      </c>
      <c r="H4" s="4" t="s">
        <v>351</v>
      </c>
      <c r="I4" s="5" t="s">
        <v>406</v>
      </c>
    </row>
    <row r="5" spans="1:31">
      <c r="A5" s="6" t="s">
        <v>372</v>
      </c>
      <c r="B5" s="3">
        <v>6.1128399999999999E-2</v>
      </c>
      <c r="C5" s="5">
        <v>14473</v>
      </c>
      <c r="D5" s="5">
        <v>-3.7170000000000001</v>
      </c>
      <c r="H5" s="4" t="s">
        <v>352</v>
      </c>
      <c r="I5" s="5" t="s">
        <v>407</v>
      </c>
    </row>
    <row r="6" spans="1:31">
      <c r="A6" s="6" t="s">
        <v>373</v>
      </c>
      <c r="B6" s="3">
        <v>6.10488E-2</v>
      </c>
      <c r="C6" s="5">
        <v>18145.099999999999</v>
      </c>
      <c r="D6" s="5">
        <v>11.1258</v>
      </c>
      <c r="H6" s="4" t="s">
        <v>353</v>
      </c>
      <c r="I6" s="5" t="s">
        <v>408</v>
      </c>
    </row>
    <row r="7" spans="1:31">
      <c r="A7" s="6" t="s">
        <v>374</v>
      </c>
      <c r="B7" s="3">
        <v>6.0916499999999998E-2</v>
      </c>
      <c r="C7" s="5">
        <v>20816.400000000001</v>
      </c>
      <c r="D7" s="5">
        <v>-495.97500000000002</v>
      </c>
      <c r="H7" s="4" t="s">
        <v>354</v>
      </c>
      <c r="I7" s="5" t="s">
        <v>409</v>
      </c>
      <c r="P7" s="1" t="s">
        <v>453</v>
      </c>
      <c r="X7" s="5"/>
      <c r="Y7" s="1" t="s">
        <v>32</v>
      </c>
    </row>
    <row r="8" spans="1:31">
      <c r="B8" s="3"/>
      <c r="D8" s="5"/>
      <c r="H8" s="4"/>
      <c r="X8" s="1"/>
    </row>
    <row r="9" spans="1:31" ht="39" thickBot="1">
      <c r="A9" s="7" t="s">
        <v>368</v>
      </c>
      <c r="B9" s="8" t="s">
        <v>411</v>
      </c>
      <c r="C9" s="8" t="s">
        <v>412</v>
      </c>
      <c r="D9" s="9" t="s">
        <v>413</v>
      </c>
      <c r="F9" s="10" t="s">
        <v>410</v>
      </c>
      <c r="H9" s="4"/>
      <c r="I9" s="4"/>
      <c r="J9" s="4"/>
      <c r="K9" s="4"/>
      <c r="L9" s="4"/>
      <c r="M9" s="4"/>
      <c r="Q9" s="11" t="s">
        <v>452</v>
      </c>
      <c r="R9" s="4"/>
      <c r="S9" s="4"/>
      <c r="T9" s="4"/>
      <c r="U9" s="4"/>
      <c r="V9" s="4"/>
      <c r="W9" s="4"/>
      <c r="Z9" s="11" t="s">
        <v>452</v>
      </c>
      <c r="AA9" s="4"/>
      <c r="AB9" s="4"/>
      <c r="AC9" s="4"/>
      <c r="AD9" s="4"/>
      <c r="AE9" s="4"/>
    </row>
    <row r="10" spans="1:31" ht="13.5" thickBot="1">
      <c r="A10" s="12" t="s">
        <v>421</v>
      </c>
      <c r="B10" s="5">
        <v>326</v>
      </c>
      <c r="F10" s="2" t="s">
        <v>402</v>
      </c>
      <c r="G10" s="13" t="s">
        <v>403</v>
      </c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4"/>
      <c r="O10" s="4"/>
      <c r="Q10" s="14" t="s">
        <v>451</v>
      </c>
      <c r="R10" s="4" t="s">
        <v>365</v>
      </c>
      <c r="S10" s="4" t="s">
        <v>361</v>
      </c>
      <c r="T10" s="4" t="s">
        <v>362</v>
      </c>
      <c r="U10" s="4" t="s">
        <v>363</v>
      </c>
      <c r="V10" s="4" t="s">
        <v>364</v>
      </c>
      <c r="W10" s="4"/>
      <c r="Z10" s="14" t="s">
        <v>451</v>
      </c>
      <c r="AA10" s="4" t="s">
        <v>365</v>
      </c>
      <c r="AB10" s="4" t="s">
        <v>361</v>
      </c>
      <c r="AC10" s="4" t="s">
        <v>362</v>
      </c>
      <c r="AD10" s="4" t="s">
        <v>363</v>
      </c>
      <c r="AE10" s="4" t="s">
        <v>364</v>
      </c>
    </row>
    <row r="11" spans="1:31">
      <c r="A11" s="12" t="s">
        <v>422</v>
      </c>
      <c r="B11" s="5">
        <v>78</v>
      </c>
      <c r="F11" s="4">
        <v>1</v>
      </c>
      <c r="G11" s="14" t="s">
        <v>343</v>
      </c>
      <c r="H11" s="5">
        <v>2.6560229999999998</v>
      </c>
      <c r="I11" s="5">
        <v>0.2811169</v>
      </c>
      <c r="J11" s="5">
        <v>-1.9745720000000001E-2</v>
      </c>
      <c r="K11" s="5">
        <v>-7.8404709999999999E-3</v>
      </c>
      <c r="L11" s="5">
        <v>-1.8168009999999998E-2</v>
      </c>
      <c r="M11" s="5">
        <v>-3.6070310000000001E-3</v>
      </c>
      <c r="Q11" s="4" t="s">
        <v>336</v>
      </c>
      <c r="R11" s="15">
        <f t="array" ref="R11:R16">MMULT(TRANSPOSE(H11:M16),C62:C67)</f>
        <v>1394.6884087908281</v>
      </c>
      <c r="S11" s="22">
        <f t="shared" ref="S11:V16" si="0">R122</f>
        <v>1369.6697264901522</v>
      </c>
      <c r="T11" s="22">
        <f t="shared" si="0"/>
        <v>1370.1709098003075</v>
      </c>
      <c r="U11" s="22">
        <f t="shared" si="0"/>
        <v>1370.160154459435</v>
      </c>
      <c r="V11" s="22">
        <f t="shared" si="0"/>
        <v>1370.1603877383814</v>
      </c>
      <c r="W11" s="22"/>
      <c r="Z11" s="14" t="s">
        <v>336</v>
      </c>
      <c r="AA11" s="15">
        <f t="array" ref="AA11:AA16">MMULT(TRANSPOSE(H11:M16),C68:C73)</f>
        <v>-103.99598165820723</v>
      </c>
      <c r="AB11" s="22">
        <f t="shared" ref="AB11:AE16" si="1">AA122</f>
        <v>-106.11280945543021</v>
      </c>
      <c r="AC11" s="22">
        <f t="shared" si="1"/>
        <v>-106.14199764711594</v>
      </c>
      <c r="AD11" s="22">
        <f t="shared" si="1"/>
        <v>-106.14241116240453</v>
      </c>
      <c r="AE11" s="22">
        <f t="shared" si="1"/>
        <v>-106.14241764922991</v>
      </c>
    </row>
    <row r="12" spans="1:31">
      <c r="A12" s="12" t="s">
        <v>423</v>
      </c>
      <c r="B12" s="5">
        <v>28</v>
      </c>
      <c r="F12" s="4">
        <v>2</v>
      </c>
      <c r="G12" s="14" t="s">
        <v>344</v>
      </c>
      <c r="H12" s="5">
        <v>7.2243109999999999E-2</v>
      </c>
      <c r="I12" s="5">
        <v>2.9436279999999999</v>
      </c>
      <c r="J12" s="5">
        <v>-5.7343749999999999E-3</v>
      </c>
      <c r="K12" s="5">
        <v>-3.3624109999999999E-2</v>
      </c>
      <c r="L12" s="5">
        <v>-1.42831E-2</v>
      </c>
      <c r="M12" s="5">
        <v>3.9709749999999999E-3</v>
      </c>
      <c r="Q12" s="4" t="s">
        <v>337</v>
      </c>
      <c r="R12" s="16">
        <v>1695.5534835739563</v>
      </c>
      <c r="S12" s="22">
        <f t="shared" si="0"/>
        <v>1671.0684398329431</v>
      </c>
      <c r="T12" s="22">
        <f t="shared" si="0"/>
        <v>1671.5226140979316</v>
      </c>
      <c r="U12" s="22">
        <f t="shared" si="0"/>
        <v>1671.5127892006522</v>
      </c>
      <c r="V12" s="22">
        <f t="shared" si="0"/>
        <v>1671.5129931303011</v>
      </c>
      <c r="W12" s="22"/>
      <c r="Z12" s="14" t="s">
        <v>337</v>
      </c>
      <c r="AA12" s="16">
        <v>-269.29445177991346</v>
      </c>
      <c r="AB12" s="22">
        <f t="shared" si="1"/>
        <v>-271.68893224673525</v>
      </c>
      <c r="AC12" s="22">
        <f t="shared" si="1"/>
        <v>-271.71619484602621</v>
      </c>
      <c r="AD12" s="22">
        <f t="shared" si="1"/>
        <v>-271.71656548751446</v>
      </c>
      <c r="AE12" s="22">
        <f t="shared" si="1"/>
        <v>-271.71657122440797</v>
      </c>
    </row>
    <row r="13" spans="1:31">
      <c r="A13" s="12" t="s">
        <v>424</v>
      </c>
      <c r="B13" s="5">
        <v>0</v>
      </c>
      <c r="F13" s="4">
        <v>3</v>
      </c>
      <c r="G13" s="14" t="s">
        <v>345</v>
      </c>
      <c r="H13" s="5">
        <v>-8.4963790000000001E-3</v>
      </c>
      <c r="I13" s="5">
        <v>-1.574598E-2</v>
      </c>
      <c r="J13" s="5">
        <v>1.5841510000000001</v>
      </c>
      <c r="K13" s="5">
        <v>5.2939720000000003E-2</v>
      </c>
      <c r="L13" s="5">
        <v>9.6310000000000007E-3</v>
      </c>
      <c r="M13" s="5">
        <v>-1.3156649999999999E-3</v>
      </c>
      <c r="Q13" s="4" t="s">
        <v>338</v>
      </c>
      <c r="R13" s="16">
        <v>16.208952097924662</v>
      </c>
      <c r="S13" s="22">
        <f t="shared" si="0"/>
        <v>20.857797583334502</v>
      </c>
      <c r="T13" s="22">
        <f t="shared" si="0"/>
        <v>20.656085563475735</v>
      </c>
      <c r="U13" s="22">
        <f t="shared" si="0"/>
        <v>20.662207376083693</v>
      </c>
      <c r="V13" s="22">
        <f t="shared" si="0"/>
        <v>20.662044711709179</v>
      </c>
      <c r="W13" s="22"/>
      <c r="Z13" s="14" t="s">
        <v>338</v>
      </c>
      <c r="AA13" s="16">
        <v>-8.4667362110097795</v>
      </c>
      <c r="AB13" s="22">
        <f t="shared" si="1"/>
        <v>-8.3464207619337003</v>
      </c>
      <c r="AC13" s="22">
        <f t="shared" si="1"/>
        <v>-8.3396580616328819</v>
      </c>
      <c r="AD13" s="22">
        <f t="shared" si="1"/>
        <v>-8.3394555498041303</v>
      </c>
      <c r="AE13" s="22">
        <f t="shared" si="1"/>
        <v>-8.3394502933438748</v>
      </c>
    </row>
    <row r="14" spans="1:31">
      <c r="A14" s="12" t="s">
        <v>425</v>
      </c>
      <c r="B14" s="5">
        <v>8059.1639999999998</v>
      </c>
      <c r="F14" s="4">
        <v>4</v>
      </c>
      <c r="G14" s="14" t="s">
        <v>346</v>
      </c>
      <c r="H14" s="5">
        <v>-1.792152E-4</v>
      </c>
      <c r="I14" s="5">
        <v>-3.315868E-3</v>
      </c>
      <c r="J14" s="5">
        <v>1.7484449999999999E-2</v>
      </c>
      <c r="K14" s="5">
        <v>1.5950500000000001</v>
      </c>
      <c r="L14" s="5">
        <v>8.6963230000000006E-3</v>
      </c>
      <c r="M14" s="5">
        <v>7.1290800000000005E-5</v>
      </c>
      <c r="Q14" s="4" t="s">
        <v>341</v>
      </c>
      <c r="R14" s="16">
        <v>-64.38828487304599</v>
      </c>
      <c r="S14" s="22">
        <f t="shared" si="0"/>
        <v>-56.873193599544145</v>
      </c>
      <c r="T14" s="22">
        <f t="shared" si="0"/>
        <v>-56.941353798314175</v>
      </c>
      <c r="U14" s="22">
        <f t="shared" si="0"/>
        <v>-56.938448582714521</v>
      </c>
      <c r="V14" s="22">
        <f t="shared" si="0"/>
        <v>-56.938490686481373</v>
      </c>
      <c r="W14" s="22"/>
      <c r="Z14" s="14" t="s">
        <v>341</v>
      </c>
      <c r="AA14" s="16">
        <v>-4.8164598773416136</v>
      </c>
      <c r="AB14" s="22">
        <f t="shared" si="1"/>
        <v>-4.35587925842154</v>
      </c>
      <c r="AC14" s="22">
        <f t="shared" si="1"/>
        <v>-4.3432591191999075</v>
      </c>
      <c r="AD14" s="22">
        <f t="shared" si="1"/>
        <v>-4.3429947712357251</v>
      </c>
      <c r="AE14" s="22">
        <f t="shared" si="1"/>
        <v>-4.3429895939601328</v>
      </c>
    </row>
    <row r="15" spans="1:31">
      <c r="A15" s="12" t="s">
        <v>426</v>
      </c>
      <c r="B15" s="5">
        <v>8242.3559999999998</v>
      </c>
      <c r="F15" s="4">
        <v>5</v>
      </c>
      <c r="G15" s="14" t="s">
        <v>347</v>
      </c>
      <c r="H15" s="5">
        <v>-3.9775469999999997E-3</v>
      </c>
      <c r="I15" s="5">
        <v>9.6644159999999995E-4</v>
      </c>
      <c r="J15" s="5">
        <v>-4.3264999999999998E-2</v>
      </c>
      <c r="K15" s="5">
        <v>-3.7759479999999998E-2</v>
      </c>
      <c r="L15" s="5">
        <v>4.3322839999999996</v>
      </c>
      <c r="M15" s="5">
        <v>-2.6019250000000002E-3</v>
      </c>
      <c r="Q15" s="4" t="s">
        <v>339</v>
      </c>
      <c r="R15" s="16">
        <v>-49.634595921232503</v>
      </c>
      <c r="S15" s="22">
        <f t="shared" si="0"/>
        <v>-47.962219035127205</v>
      </c>
      <c r="T15" s="22">
        <f t="shared" si="0"/>
        <v>-47.958187284879706</v>
      </c>
      <c r="U15" s="22">
        <f t="shared" si="0"/>
        <v>-47.95678492600036</v>
      </c>
      <c r="V15" s="22">
        <f t="shared" si="0"/>
        <v>-47.956801316246931</v>
      </c>
      <c r="W15" s="22"/>
      <c r="Z15" s="14" t="s">
        <v>339</v>
      </c>
      <c r="AA15" s="16">
        <v>16.903266510405963</v>
      </c>
      <c r="AB15" s="25">
        <f t="shared" si="1"/>
        <v>17.13269524985186</v>
      </c>
      <c r="AC15" s="25">
        <f t="shared" si="1"/>
        <v>17.134761704440063</v>
      </c>
      <c r="AD15" s="25">
        <f t="shared" si="1"/>
        <v>17.13478476001341</v>
      </c>
      <c r="AE15" s="25">
        <f t="shared" si="1"/>
        <v>17.134785069839317</v>
      </c>
    </row>
    <row r="16" spans="1:31" ht="13.5" thickBot="1">
      <c r="A16" s="12" t="s">
        <v>427</v>
      </c>
      <c r="B16" s="5">
        <v>-1375.1880000000001</v>
      </c>
      <c r="F16" s="4">
        <v>6</v>
      </c>
      <c r="G16" s="14" t="s">
        <v>348</v>
      </c>
      <c r="H16" s="5">
        <v>1.484201E-5</v>
      </c>
      <c r="I16" s="5">
        <v>-3.606227E-6</v>
      </c>
      <c r="J16" s="5">
        <v>1.6144109999999999E-4</v>
      </c>
      <c r="K16" s="5">
        <v>1.408976E-4</v>
      </c>
      <c r="L16" s="5">
        <v>-1.616569E-2</v>
      </c>
      <c r="M16" s="5">
        <v>0.2675052</v>
      </c>
      <c r="Q16" s="17" t="s">
        <v>340</v>
      </c>
      <c r="R16" s="18">
        <v>59.933153565366915</v>
      </c>
      <c r="S16" s="26">
        <f t="shared" si="0"/>
        <v>57.793313533935255</v>
      </c>
      <c r="T16" s="27">
        <f t="shared" si="0"/>
        <v>57.857286428666889</v>
      </c>
      <c r="U16" s="27">
        <f t="shared" si="0"/>
        <v>57.855880549905606</v>
      </c>
      <c r="V16" s="27">
        <f t="shared" si="0"/>
        <v>57.855910904582352</v>
      </c>
      <c r="W16" s="25"/>
      <c r="X16" s="17"/>
      <c r="Z16" s="28" t="s">
        <v>340</v>
      </c>
      <c r="AA16" s="18">
        <v>0.59672480827912511</v>
      </c>
      <c r="AB16" s="27">
        <f t="shared" si="1"/>
        <v>0.51539963380436926</v>
      </c>
      <c r="AC16" s="27">
        <f t="shared" si="1"/>
        <v>0.51381449070733654</v>
      </c>
      <c r="AD16" s="27">
        <f t="shared" si="1"/>
        <v>0.51378867357317481</v>
      </c>
      <c r="AE16" s="27">
        <f t="shared" si="1"/>
        <v>0.51378823817392305</v>
      </c>
    </row>
    <row r="17" spans="1:32">
      <c r="A17" s="12" t="s">
        <v>428</v>
      </c>
      <c r="B17" s="5">
        <v>-511.512</v>
      </c>
      <c r="F17" s="4">
        <v>7</v>
      </c>
      <c r="G17" s="14" t="s">
        <v>519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P17" s="4" t="s">
        <v>335</v>
      </c>
      <c r="Q17" s="14">
        <v>1</v>
      </c>
      <c r="R17" s="5">
        <f>(R11)</f>
        <v>1394.6884087908281</v>
      </c>
      <c r="S17" s="5">
        <f t="shared" ref="S17:V17" si="2">(S11)</f>
        <v>1369.6697264901522</v>
      </c>
      <c r="T17" s="5">
        <f t="shared" si="2"/>
        <v>1370.1709098003075</v>
      </c>
      <c r="U17" s="5">
        <f t="shared" si="2"/>
        <v>1370.160154459435</v>
      </c>
      <c r="V17" s="5">
        <f t="shared" si="2"/>
        <v>1370.1603877383814</v>
      </c>
      <c r="Y17" s="4" t="s">
        <v>335</v>
      </c>
      <c r="Z17" s="14">
        <v>1</v>
      </c>
      <c r="AA17" s="5">
        <f>(AA11)</f>
        <v>-103.99598165820723</v>
      </c>
      <c r="AB17" s="5">
        <f t="shared" ref="AB17:AE17" si="3">(AB11)</f>
        <v>-106.11280945543021</v>
      </c>
      <c r="AC17" s="5">
        <f t="shared" si="3"/>
        <v>-106.14199764711594</v>
      </c>
      <c r="AD17" s="5">
        <f t="shared" si="3"/>
        <v>-106.14241116240453</v>
      </c>
      <c r="AE17" s="5">
        <f t="shared" si="3"/>
        <v>-106.14241764922991</v>
      </c>
    </row>
    <row r="18" spans="1:32">
      <c r="A18" s="12" t="s">
        <v>429</v>
      </c>
      <c r="B18" s="5">
        <v>72.031999999999996</v>
      </c>
      <c r="F18" s="4">
        <v>8</v>
      </c>
      <c r="G18" s="14" t="s">
        <v>520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P18" s="4" t="s">
        <v>59</v>
      </c>
      <c r="Q18" s="14">
        <v>2</v>
      </c>
      <c r="R18" s="5">
        <f t="shared" ref="R18:V22" si="4">(R12)</f>
        <v>1695.5534835739563</v>
      </c>
      <c r="S18" s="5">
        <f t="shared" si="4"/>
        <v>1671.0684398329431</v>
      </c>
      <c r="T18" s="5">
        <f t="shared" si="4"/>
        <v>1671.5226140979316</v>
      </c>
      <c r="U18" s="5">
        <f t="shared" si="4"/>
        <v>1671.5127892006522</v>
      </c>
      <c r="V18" s="5">
        <f t="shared" si="4"/>
        <v>1671.5129931303011</v>
      </c>
      <c r="Y18" s="4" t="s">
        <v>59</v>
      </c>
      <c r="Z18" s="14">
        <v>2</v>
      </c>
      <c r="AA18" s="5">
        <f t="shared" ref="AA18:AE18" si="5">(AA12)</f>
        <v>-269.29445177991346</v>
      </c>
      <c r="AB18" s="5">
        <f t="shared" si="5"/>
        <v>-271.68893224673525</v>
      </c>
      <c r="AC18" s="5">
        <f t="shared" si="5"/>
        <v>-271.71619484602621</v>
      </c>
      <c r="AD18" s="5">
        <f t="shared" si="5"/>
        <v>-271.71656548751446</v>
      </c>
      <c r="AE18" s="5">
        <f t="shared" si="5"/>
        <v>-271.71657122440797</v>
      </c>
    </row>
    <row r="19" spans="1:32">
      <c r="A19" s="12" t="s">
        <v>430</v>
      </c>
      <c r="B19" s="5">
        <v>-4479.4679999999998</v>
      </c>
      <c r="F19" s="4">
        <v>9</v>
      </c>
      <c r="G19" s="14" t="s">
        <v>521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P19" s="4" t="s">
        <v>60</v>
      </c>
      <c r="Q19" s="14">
        <v>3</v>
      </c>
      <c r="R19" s="5">
        <f t="shared" si="4"/>
        <v>16.208952097924662</v>
      </c>
      <c r="S19" s="5">
        <f t="shared" si="4"/>
        <v>20.857797583334502</v>
      </c>
      <c r="T19" s="5">
        <f t="shared" si="4"/>
        <v>20.656085563475735</v>
      </c>
      <c r="U19" s="5">
        <f t="shared" si="4"/>
        <v>20.662207376083693</v>
      </c>
      <c r="V19" s="5">
        <f t="shared" si="4"/>
        <v>20.662044711709179</v>
      </c>
      <c r="Y19" s="4" t="s">
        <v>60</v>
      </c>
      <c r="Z19" s="14">
        <v>3</v>
      </c>
      <c r="AA19" s="5">
        <f t="shared" ref="AA19:AE19" si="6">(AA13)</f>
        <v>-8.4667362110097795</v>
      </c>
      <c r="AB19" s="5">
        <f t="shared" si="6"/>
        <v>-8.3464207619337003</v>
      </c>
      <c r="AC19" s="5">
        <f t="shared" si="6"/>
        <v>-8.3396580616328819</v>
      </c>
      <c r="AD19" s="5">
        <f t="shared" si="6"/>
        <v>-8.3394555498041303</v>
      </c>
      <c r="AE19" s="5">
        <f t="shared" si="6"/>
        <v>-8.3394502933438748</v>
      </c>
    </row>
    <row r="20" spans="1:32">
      <c r="A20" s="12" t="s">
        <v>431</v>
      </c>
      <c r="B20" s="5">
        <v>-916.77800000000002</v>
      </c>
      <c r="F20" s="4">
        <v>10</v>
      </c>
      <c r="G20" s="14" t="s">
        <v>522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P20" s="4" t="s">
        <v>61</v>
      </c>
      <c r="Q20" s="14">
        <v>4</v>
      </c>
      <c r="R20" s="5">
        <f t="shared" si="4"/>
        <v>-64.38828487304599</v>
      </c>
      <c r="S20" s="5">
        <f t="shared" si="4"/>
        <v>-56.873193599544145</v>
      </c>
      <c r="T20" s="5">
        <f t="shared" si="4"/>
        <v>-56.941353798314175</v>
      </c>
      <c r="U20" s="5">
        <f t="shared" si="4"/>
        <v>-56.938448582714521</v>
      </c>
      <c r="V20" s="5">
        <f t="shared" si="4"/>
        <v>-56.938490686481373</v>
      </c>
      <c r="Y20" s="4" t="s">
        <v>61</v>
      </c>
      <c r="Z20" s="14">
        <v>4</v>
      </c>
      <c r="AA20" s="5">
        <f t="shared" ref="AA20:AE20" si="7">(AA14)</f>
        <v>-4.8164598773416136</v>
      </c>
      <c r="AB20" s="5">
        <f t="shared" si="7"/>
        <v>-4.35587925842154</v>
      </c>
      <c r="AC20" s="5">
        <f t="shared" si="7"/>
        <v>-4.3432591191999075</v>
      </c>
      <c r="AD20" s="5">
        <f t="shared" si="7"/>
        <v>-4.3429947712357251</v>
      </c>
      <c r="AE20" s="5">
        <f t="shared" si="7"/>
        <v>-4.3429895939601328</v>
      </c>
    </row>
    <row r="21" spans="1:32">
      <c r="A21" s="12" t="s">
        <v>432</v>
      </c>
      <c r="B21" s="5">
        <v>-1844.644</v>
      </c>
      <c r="F21" s="4">
        <v>11</v>
      </c>
      <c r="G21" s="14" t="s">
        <v>523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P21" s="4" t="s">
        <v>62</v>
      </c>
      <c r="Q21" s="14">
        <v>5</v>
      </c>
      <c r="R21" s="5">
        <f t="shared" si="4"/>
        <v>-49.634595921232503</v>
      </c>
      <c r="S21" s="5">
        <f t="shared" si="4"/>
        <v>-47.962219035127205</v>
      </c>
      <c r="T21" s="5">
        <f t="shared" si="4"/>
        <v>-47.958187284879706</v>
      </c>
      <c r="U21" s="5">
        <f t="shared" si="4"/>
        <v>-47.95678492600036</v>
      </c>
      <c r="V21" s="5">
        <f t="shared" si="4"/>
        <v>-47.956801316246931</v>
      </c>
      <c r="Y21" s="4" t="s">
        <v>62</v>
      </c>
      <c r="Z21" s="14">
        <v>5</v>
      </c>
      <c r="AA21" s="5">
        <f t="shared" ref="AA21:AE21" si="8">(AA15)</f>
        <v>16.903266510405963</v>
      </c>
      <c r="AB21" s="5">
        <f t="shared" si="8"/>
        <v>17.13269524985186</v>
      </c>
      <c r="AC21" s="5">
        <f t="shared" si="8"/>
        <v>17.134761704440063</v>
      </c>
      <c r="AD21" s="5">
        <f t="shared" si="8"/>
        <v>17.13478476001341</v>
      </c>
      <c r="AE21" s="5">
        <f t="shared" si="8"/>
        <v>17.134785069839317</v>
      </c>
    </row>
    <row r="22" spans="1:32">
      <c r="A22" s="12" t="s">
        <v>433</v>
      </c>
      <c r="B22" s="5">
        <v>-1778.16</v>
      </c>
      <c r="F22" s="4">
        <v>12</v>
      </c>
      <c r="G22" s="14" t="s">
        <v>524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P22" s="4" t="s">
        <v>63</v>
      </c>
      <c r="Q22" s="14">
        <v>6</v>
      </c>
      <c r="R22" s="5">
        <f t="shared" si="4"/>
        <v>59.933153565366915</v>
      </c>
      <c r="S22" s="5">
        <f t="shared" si="4"/>
        <v>57.793313533935255</v>
      </c>
      <c r="T22" s="5">
        <f t="shared" si="4"/>
        <v>57.857286428666889</v>
      </c>
      <c r="U22" s="5">
        <f t="shared" si="4"/>
        <v>57.855880549905606</v>
      </c>
      <c r="V22" s="5">
        <f t="shared" si="4"/>
        <v>57.855910904582352</v>
      </c>
      <c r="Y22" s="4" t="s">
        <v>63</v>
      </c>
      <c r="Z22" s="14">
        <v>6</v>
      </c>
      <c r="AA22" s="5">
        <f t="shared" ref="AA22:AE22" si="9">(AA16)</f>
        <v>0.59672480827912511</v>
      </c>
      <c r="AB22" s="5">
        <f t="shared" si="9"/>
        <v>0.51539963380436926</v>
      </c>
      <c r="AC22" s="5">
        <f t="shared" si="9"/>
        <v>0.51381449070733654</v>
      </c>
      <c r="AD22" s="5">
        <f t="shared" si="9"/>
        <v>0.51378867357317481</v>
      </c>
      <c r="AE22" s="5">
        <f t="shared" si="9"/>
        <v>0.51378823817392305</v>
      </c>
    </row>
    <row r="23" spans="1:32">
      <c r="A23" s="12" t="s">
        <v>434</v>
      </c>
      <c r="B23" s="5">
        <v>-138.97999999999999</v>
      </c>
      <c r="F23" s="4">
        <v>13</v>
      </c>
      <c r="G23" s="14" t="s">
        <v>355</v>
      </c>
      <c r="H23" s="5">
        <v>8.8486490000000001E-3</v>
      </c>
      <c r="I23" s="5">
        <v>4.8489359999999999E-3</v>
      </c>
      <c r="J23" s="5">
        <v>-2.0397800000000002E-3</v>
      </c>
      <c r="K23" s="5">
        <v>-1.85761E-3</v>
      </c>
      <c r="L23" s="5">
        <v>-1.025147E-4</v>
      </c>
      <c r="M23" s="5">
        <v>3.7185540000000001E-5</v>
      </c>
      <c r="P23" s="4" t="s">
        <v>64</v>
      </c>
      <c r="Q23" s="14" t="s">
        <v>445</v>
      </c>
      <c r="R23" s="5">
        <f>ABS(R11)</f>
        <v>1394.6884087908281</v>
      </c>
      <c r="S23" s="5">
        <f>ABS(S11)</f>
        <v>1369.6697264901522</v>
      </c>
      <c r="T23" s="5">
        <f t="shared" ref="T23:V23" si="10">ABS(T11)</f>
        <v>1370.1709098003075</v>
      </c>
      <c r="U23" s="5">
        <f t="shared" si="10"/>
        <v>1370.160154459435</v>
      </c>
      <c r="V23" s="5">
        <f t="shared" si="10"/>
        <v>1370.1603877383814</v>
      </c>
      <c r="Y23" s="4" t="s">
        <v>64</v>
      </c>
      <c r="Z23" s="14" t="s">
        <v>445</v>
      </c>
      <c r="AA23" s="5">
        <f>ABS(AA11)</f>
        <v>103.99598165820723</v>
      </c>
      <c r="AB23" s="5">
        <f t="shared" ref="AB23:AE23" si="11">ABS(AB11)</f>
        <v>106.11280945543021</v>
      </c>
      <c r="AC23" s="5">
        <f t="shared" si="11"/>
        <v>106.14199764711594</v>
      </c>
      <c r="AD23" s="5">
        <f t="shared" si="11"/>
        <v>106.14241116240453</v>
      </c>
      <c r="AE23" s="5">
        <f t="shared" si="11"/>
        <v>106.14241764922991</v>
      </c>
      <c r="AF23" s="5" t="s">
        <v>162</v>
      </c>
    </row>
    <row r="24" spans="1:32">
      <c r="A24" s="12" t="s">
        <v>435</v>
      </c>
      <c r="B24" s="5">
        <v>239.51599999999999</v>
      </c>
      <c r="F24" s="4">
        <v>14</v>
      </c>
      <c r="G24" s="14" t="s">
        <v>356</v>
      </c>
      <c r="H24" s="5">
        <v>5.2186680000000001E-3</v>
      </c>
      <c r="I24" s="5">
        <v>7.740126E-3</v>
      </c>
      <c r="J24" s="5">
        <v>-6.4566579999999997E-4</v>
      </c>
      <c r="K24" s="5">
        <v>-1.5772609999999999E-3</v>
      </c>
      <c r="L24" s="5">
        <v>-8.5265380000000004E-4</v>
      </c>
      <c r="M24" s="5">
        <v>2.5040430000000002E-4</v>
      </c>
      <c r="P24" s="4" t="s">
        <v>65</v>
      </c>
      <c r="Q24" s="14" t="s">
        <v>446</v>
      </c>
      <c r="R24" s="5">
        <f t="shared" ref="R24:S28" si="12">ABS(R12)</f>
        <v>1695.5534835739563</v>
      </c>
      <c r="S24" s="5">
        <f t="shared" si="12"/>
        <v>1671.0684398329431</v>
      </c>
      <c r="T24" s="5">
        <f t="shared" ref="T24:V24" si="13">ABS(T12)</f>
        <v>1671.5226140979316</v>
      </c>
      <c r="U24" s="5">
        <f t="shared" si="13"/>
        <v>1671.5127892006522</v>
      </c>
      <c r="V24" s="5">
        <f t="shared" si="13"/>
        <v>1671.5129931303011</v>
      </c>
      <c r="Y24" s="4" t="s">
        <v>65</v>
      </c>
      <c r="Z24" s="14" t="s">
        <v>446</v>
      </c>
      <c r="AA24" s="5">
        <f t="shared" ref="AA24:AE24" si="14">ABS(AA12)</f>
        <v>269.29445177991346</v>
      </c>
      <c r="AB24" s="5">
        <f t="shared" si="14"/>
        <v>271.68893224673525</v>
      </c>
      <c r="AC24" s="5">
        <f t="shared" si="14"/>
        <v>271.71619484602621</v>
      </c>
      <c r="AD24" s="5">
        <f t="shared" si="14"/>
        <v>271.71656548751446</v>
      </c>
      <c r="AE24" s="5">
        <f t="shared" si="14"/>
        <v>271.71657122440797</v>
      </c>
      <c r="AF24" s="5" t="s">
        <v>163</v>
      </c>
    </row>
    <row r="25" spans="1:32">
      <c r="A25" s="12" t="s">
        <v>436</v>
      </c>
      <c r="B25" s="5">
        <v>-8092.9579999999996</v>
      </c>
      <c r="F25" s="4">
        <v>15</v>
      </c>
      <c r="G25" s="14" t="s">
        <v>357</v>
      </c>
      <c r="H25" s="5">
        <v>-5.8360720000000003E-3</v>
      </c>
      <c r="I25" s="5">
        <v>-3.6729900000000001E-3</v>
      </c>
      <c r="J25" s="5">
        <v>2.415639E-2</v>
      </c>
      <c r="K25" s="5">
        <v>2.9534679999999999E-3</v>
      </c>
      <c r="L25" s="5">
        <v>2.101839E-4</v>
      </c>
      <c r="M25" s="5">
        <v>-1.6075580000000001E-5</v>
      </c>
      <c r="P25" s="4" t="s">
        <v>66</v>
      </c>
      <c r="Q25" s="14" t="s">
        <v>447</v>
      </c>
      <c r="R25" s="5">
        <f t="shared" si="12"/>
        <v>16.208952097924662</v>
      </c>
      <c r="S25" s="5">
        <f t="shared" si="12"/>
        <v>20.857797583334502</v>
      </c>
      <c r="T25" s="5">
        <f t="shared" ref="T25:V25" si="15">ABS(T13)</f>
        <v>20.656085563475735</v>
      </c>
      <c r="U25" s="5">
        <f t="shared" si="15"/>
        <v>20.662207376083693</v>
      </c>
      <c r="V25" s="5">
        <f t="shared" si="15"/>
        <v>20.662044711709179</v>
      </c>
      <c r="Y25" s="4" t="s">
        <v>66</v>
      </c>
      <c r="Z25" s="14" t="s">
        <v>447</v>
      </c>
      <c r="AA25" s="5">
        <f t="shared" ref="AA25:AE25" si="16">ABS(AA13)</f>
        <v>8.4667362110097795</v>
      </c>
      <c r="AB25" s="5">
        <f t="shared" si="16"/>
        <v>8.3464207619337003</v>
      </c>
      <c r="AC25" s="5">
        <f t="shared" si="16"/>
        <v>8.3396580616328819</v>
      </c>
      <c r="AD25" s="5">
        <f t="shared" si="16"/>
        <v>8.3394555498041303</v>
      </c>
      <c r="AE25" s="5">
        <f t="shared" si="16"/>
        <v>8.3394502933438748</v>
      </c>
      <c r="AF25" s="5" t="s">
        <v>164</v>
      </c>
    </row>
    <row r="26" spans="1:32">
      <c r="A26" s="12" t="s">
        <v>437</v>
      </c>
      <c r="B26" s="5">
        <v>13507.644</v>
      </c>
      <c r="F26" s="4">
        <v>16</v>
      </c>
      <c r="G26" s="14" t="s">
        <v>358</v>
      </c>
      <c r="H26" s="5">
        <v>-9.1516809999999998E-4</v>
      </c>
      <c r="I26" s="5">
        <v>-2.5971599999999998E-3</v>
      </c>
      <c r="J26" s="5">
        <v>-1.787776E-3</v>
      </c>
      <c r="K26" s="5">
        <v>1.5978760000000002E-2</v>
      </c>
      <c r="L26" s="5">
        <v>1.3138480000000001E-3</v>
      </c>
      <c r="M26" s="5">
        <v>-8.876248E-4</v>
      </c>
      <c r="P26" s="4" t="s">
        <v>67</v>
      </c>
      <c r="Q26" s="14" t="s">
        <v>448</v>
      </c>
      <c r="R26" s="5">
        <f t="shared" si="12"/>
        <v>64.38828487304599</v>
      </c>
      <c r="S26" s="5">
        <f t="shared" si="12"/>
        <v>56.873193599544145</v>
      </c>
      <c r="T26" s="5">
        <f t="shared" ref="T26:V26" si="17">ABS(T14)</f>
        <v>56.941353798314175</v>
      </c>
      <c r="U26" s="5">
        <f t="shared" si="17"/>
        <v>56.938448582714521</v>
      </c>
      <c r="V26" s="5">
        <f t="shared" si="17"/>
        <v>56.938490686481373</v>
      </c>
      <c r="Y26" s="4" t="s">
        <v>67</v>
      </c>
      <c r="Z26" s="14" t="s">
        <v>448</v>
      </c>
      <c r="AA26" s="5">
        <f t="shared" ref="AA26:AE26" si="18">ABS(AA14)</f>
        <v>4.8164598773416136</v>
      </c>
      <c r="AB26" s="5">
        <f t="shared" si="18"/>
        <v>4.35587925842154</v>
      </c>
      <c r="AC26" s="5">
        <f t="shared" si="18"/>
        <v>4.3432591191999075</v>
      </c>
      <c r="AD26" s="5">
        <f t="shared" si="18"/>
        <v>4.3429947712357251</v>
      </c>
      <c r="AE26" s="5">
        <f t="shared" si="18"/>
        <v>4.3429895939601328</v>
      </c>
      <c r="AF26" s="5" t="s">
        <v>165</v>
      </c>
    </row>
    <row r="27" spans="1:32">
      <c r="A27" s="12" t="s">
        <v>438</v>
      </c>
      <c r="B27" s="5">
        <v>12586.596</v>
      </c>
      <c r="F27" s="4">
        <v>17</v>
      </c>
      <c r="G27" s="14" t="s">
        <v>359</v>
      </c>
      <c r="H27" s="5">
        <v>-5.5856530000000003E-3</v>
      </c>
      <c r="I27" s="5">
        <v>-5.4628280000000003E-3</v>
      </c>
      <c r="J27" s="5">
        <v>3.9291680000000002E-3</v>
      </c>
      <c r="K27" s="5">
        <v>1.6110709999999999E-3</v>
      </c>
      <c r="L27" s="5">
        <v>7.5964139999999995E-4</v>
      </c>
      <c r="M27" s="5">
        <v>-1.7640390000000001E-4</v>
      </c>
      <c r="P27" s="4" t="s">
        <v>68</v>
      </c>
      <c r="Q27" s="14" t="s">
        <v>449</v>
      </c>
      <c r="R27" s="5">
        <f t="shared" si="12"/>
        <v>49.634595921232503</v>
      </c>
      <c r="S27" s="5">
        <f t="shared" si="12"/>
        <v>47.962219035127205</v>
      </c>
      <c r="T27" s="5">
        <f t="shared" ref="T27:V27" si="19">ABS(T15)</f>
        <v>47.958187284879706</v>
      </c>
      <c r="U27" s="5">
        <f t="shared" si="19"/>
        <v>47.95678492600036</v>
      </c>
      <c r="V27" s="5">
        <f t="shared" si="19"/>
        <v>47.956801316246931</v>
      </c>
      <c r="Y27" s="4" t="s">
        <v>68</v>
      </c>
      <c r="Z27" s="14" t="s">
        <v>449</v>
      </c>
      <c r="AA27" s="5">
        <f t="shared" ref="AA27:AE27" si="20">ABS(AA15)</f>
        <v>16.903266510405963</v>
      </c>
      <c r="AB27" s="5">
        <f t="shared" si="20"/>
        <v>17.13269524985186</v>
      </c>
      <c r="AC27" s="5">
        <f t="shared" si="20"/>
        <v>17.134761704440063</v>
      </c>
      <c r="AD27" s="5">
        <f t="shared" si="20"/>
        <v>17.13478476001341</v>
      </c>
      <c r="AE27" s="5">
        <f t="shared" si="20"/>
        <v>17.134785069839317</v>
      </c>
      <c r="AF27" s="5" t="s">
        <v>166</v>
      </c>
    </row>
    <row r="28" spans="1:32">
      <c r="A28" s="12" t="s">
        <v>439</v>
      </c>
      <c r="B28" s="5">
        <v>13289.526</v>
      </c>
      <c r="F28" s="4">
        <v>18</v>
      </c>
      <c r="G28" s="14" t="s">
        <v>360</v>
      </c>
      <c r="H28" s="5">
        <v>-4.5908100000000002E-9</v>
      </c>
      <c r="I28" s="5">
        <v>1.115449E-9</v>
      </c>
      <c r="J28" s="5">
        <v>-4.9935649999999999E-8</v>
      </c>
      <c r="K28" s="5">
        <v>-4.3581289999999998E-8</v>
      </c>
      <c r="L28" s="5">
        <v>5.0002400000000003E-6</v>
      </c>
      <c r="M28" s="5">
        <v>-8.2742529999999998E-5</v>
      </c>
      <c r="P28" s="4" t="s">
        <v>69</v>
      </c>
      <c r="Q28" s="14" t="s">
        <v>450</v>
      </c>
      <c r="R28" s="5">
        <f t="shared" si="12"/>
        <v>59.933153565366915</v>
      </c>
      <c r="S28" s="5">
        <f t="shared" si="12"/>
        <v>57.793313533935255</v>
      </c>
      <c r="T28" s="5">
        <f t="shared" ref="T28:V28" si="21">ABS(T16)</f>
        <v>57.857286428666889</v>
      </c>
      <c r="U28" s="5">
        <f t="shared" si="21"/>
        <v>57.855880549905606</v>
      </c>
      <c r="V28" s="5">
        <f t="shared" si="21"/>
        <v>57.855910904582352</v>
      </c>
      <c r="Y28" s="4" t="s">
        <v>69</v>
      </c>
      <c r="Z28" s="14" t="s">
        <v>450</v>
      </c>
      <c r="AA28" s="5">
        <f t="shared" ref="AA28:AE28" si="22">ABS(AA16)</f>
        <v>0.59672480827912511</v>
      </c>
      <c r="AB28" s="5">
        <f t="shared" si="22"/>
        <v>0.51539963380436926</v>
      </c>
      <c r="AC28" s="5">
        <f t="shared" si="22"/>
        <v>0.51381449070733654</v>
      </c>
      <c r="AD28" s="5">
        <f t="shared" si="22"/>
        <v>0.51378867357317481</v>
      </c>
      <c r="AE28" s="5">
        <f t="shared" si="22"/>
        <v>0.51378823817392305</v>
      </c>
      <c r="AF28" s="5" t="s">
        <v>167</v>
      </c>
    </row>
    <row r="29" spans="1:32">
      <c r="A29" s="12" t="s">
        <v>440</v>
      </c>
      <c r="B29" s="5">
        <v>14340.162</v>
      </c>
      <c r="F29" s="4">
        <v>19</v>
      </c>
      <c r="G29" s="14" t="s">
        <v>414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P29" s="4" t="s">
        <v>70</v>
      </c>
      <c r="Q29" s="14" t="s">
        <v>444</v>
      </c>
      <c r="R29" s="5">
        <f t="shared" ref="R29:V34" si="23">R11*R11</f>
        <v>1945155.7576154922</v>
      </c>
      <c r="S29" s="5">
        <f t="shared" si="23"/>
        <v>1875995.1596636085</v>
      </c>
      <c r="T29" s="5">
        <f t="shared" si="23"/>
        <v>1877368.3220630025</v>
      </c>
      <c r="U29" s="5">
        <f t="shared" si="23"/>
        <v>1877338.8488683028</v>
      </c>
      <c r="V29" s="5">
        <f t="shared" si="23"/>
        <v>1877339.4881273916</v>
      </c>
      <c r="Y29" s="4" t="s">
        <v>70</v>
      </c>
      <c r="Z29" s="14" t="s">
        <v>444</v>
      </c>
      <c r="AA29" s="5">
        <f t="shared" ref="AA29:AE34" si="24">AA11*AA11</f>
        <v>10815.164201054175</v>
      </c>
      <c r="AB29" s="5">
        <f t="shared" si="24"/>
        <v>11259.928330524439</v>
      </c>
      <c r="AC29" s="5">
        <f t="shared" si="24"/>
        <v>11266.123664520366</v>
      </c>
      <c r="AD29" s="5">
        <f t="shared" si="24"/>
        <v>11266.211447368938</v>
      </c>
      <c r="AE29" s="5">
        <f t="shared" si="24"/>
        <v>11266.212824423554</v>
      </c>
      <c r="AF29" s="5" t="s">
        <v>168</v>
      </c>
    </row>
    <row r="30" spans="1:32">
      <c r="A30" s="12" t="s">
        <v>235</v>
      </c>
      <c r="B30" s="5">
        <v>18390.59</v>
      </c>
      <c r="F30" s="4">
        <v>20</v>
      </c>
      <c r="G30" s="14" t="s">
        <v>415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P30" s="4" t="s">
        <v>71</v>
      </c>
      <c r="Q30" s="14" t="s">
        <v>82</v>
      </c>
      <c r="R30" s="5">
        <f t="shared" si="23"/>
        <v>2874901.6156597785</v>
      </c>
      <c r="S30" s="5">
        <f t="shared" si="23"/>
        <v>2792469.7306057066</v>
      </c>
      <c r="T30" s="5">
        <f t="shared" si="23"/>
        <v>2793987.8494407828</v>
      </c>
      <c r="U30" s="5">
        <f t="shared" si="23"/>
        <v>2793955.0044613439</v>
      </c>
      <c r="V30" s="5">
        <f t="shared" si="23"/>
        <v>2793955.6862034178</v>
      </c>
      <c r="Y30" s="4" t="s">
        <v>71</v>
      </c>
      <c r="Z30" s="14" t="s">
        <v>82</v>
      </c>
      <c r="AA30" s="5">
        <f t="shared" si="24"/>
        <v>72519.501759444131</v>
      </c>
      <c r="AB30" s="5">
        <f t="shared" si="24"/>
        <v>73814.875905371096</v>
      </c>
      <c r="AC30" s="5">
        <f t="shared" si="24"/>
        <v>73829.690541603675</v>
      </c>
      <c r="AD30" s="5">
        <f t="shared" si="24"/>
        <v>73829.891960330729</v>
      </c>
      <c r="AE30" s="5">
        <f t="shared" si="24"/>
        <v>73829.895077948764</v>
      </c>
      <c r="AF30" s="5" t="s">
        <v>169</v>
      </c>
    </row>
    <row r="31" spans="1:32">
      <c r="A31" s="12" t="s">
        <v>236</v>
      </c>
      <c r="B31" s="5">
        <v>12726.263999999999</v>
      </c>
      <c r="F31" s="4">
        <v>21</v>
      </c>
      <c r="G31" s="14" t="s">
        <v>416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P31" s="4" t="s">
        <v>72</v>
      </c>
      <c r="Q31" s="14" t="s">
        <v>83</v>
      </c>
      <c r="R31" s="5">
        <f t="shared" si="23"/>
        <v>262.73012811281632</v>
      </c>
      <c r="S31" s="5">
        <f t="shared" si="23"/>
        <v>435.04772002735461</v>
      </c>
      <c r="T31" s="5">
        <f t="shared" si="23"/>
        <v>426.67387080563066</v>
      </c>
      <c r="U31" s="5">
        <f t="shared" si="23"/>
        <v>426.92681365228736</v>
      </c>
      <c r="V31" s="5">
        <f t="shared" si="23"/>
        <v>426.92009166866922</v>
      </c>
      <c r="Y31" s="4" t="s">
        <v>72</v>
      </c>
      <c r="Z31" s="14" t="s">
        <v>83</v>
      </c>
      <c r="AA31" s="5">
        <f t="shared" si="24"/>
        <v>71.685622066824237</v>
      </c>
      <c r="AB31" s="5">
        <f t="shared" si="24"/>
        <v>69.662739535237932</v>
      </c>
      <c r="AC31" s="5">
        <f t="shared" si="24"/>
        <v>69.549896584958319</v>
      </c>
      <c r="AD31" s="5">
        <f t="shared" si="24"/>
        <v>69.546518867158909</v>
      </c>
      <c r="AE31" s="5">
        <f t="shared" si="24"/>
        <v>69.546431195153232</v>
      </c>
      <c r="AF31" s="5" t="s">
        <v>170</v>
      </c>
    </row>
    <row r="32" spans="1:32">
      <c r="A32" s="12" t="s">
        <v>237</v>
      </c>
      <c r="B32" s="5">
        <v>14418.1</v>
      </c>
      <c r="F32" s="4">
        <v>22</v>
      </c>
      <c r="G32" s="14" t="s">
        <v>417</v>
      </c>
      <c r="H32" s="5">
        <v>-1.241503E-8</v>
      </c>
      <c r="I32" s="5">
        <v>-2.9723810000000001E-8</v>
      </c>
      <c r="J32" s="5">
        <v>2.2789279999999998E-6</v>
      </c>
      <c r="K32" s="5">
        <v>3.6648609999999998E-6</v>
      </c>
      <c r="L32" s="5">
        <v>3.3188739999999997E-8</v>
      </c>
      <c r="M32" s="5">
        <v>-1.6995510000000001E-9</v>
      </c>
      <c r="P32" s="4" t="s">
        <v>73</v>
      </c>
      <c r="Q32" s="14" t="s">
        <v>84</v>
      </c>
      <c r="R32" s="5">
        <f t="shared" si="23"/>
        <v>4145.8512288925231</v>
      </c>
      <c r="S32" s="5">
        <f t="shared" si="23"/>
        <v>3234.560150211229</v>
      </c>
      <c r="T32" s="5">
        <f t="shared" si="23"/>
        <v>3242.317772384788</v>
      </c>
      <c r="U32" s="5">
        <f t="shared" si="23"/>
        <v>3241.986927006425</v>
      </c>
      <c r="V32" s="5">
        <f t="shared" si="23"/>
        <v>3241.9917216545259</v>
      </c>
      <c r="Y32" s="4" t="s">
        <v>73</v>
      </c>
      <c r="Z32" s="14" t="s">
        <v>84</v>
      </c>
      <c r="AA32" s="5">
        <f t="shared" si="24"/>
        <v>23.198285750041592</v>
      </c>
      <c r="AB32" s="5">
        <f t="shared" si="24"/>
        <v>18.973684113946984</v>
      </c>
      <c r="AC32" s="5">
        <f t="shared" si="24"/>
        <v>18.863899776513158</v>
      </c>
      <c r="AD32" s="5">
        <f t="shared" si="24"/>
        <v>18.861603582980848</v>
      </c>
      <c r="AE32" s="5">
        <f t="shared" si="24"/>
        <v>18.861558613246</v>
      </c>
      <c r="AF32" s="5" t="s">
        <v>171</v>
      </c>
    </row>
    <row r="33" spans="1:32">
      <c r="A33" s="12" t="s">
        <v>238</v>
      </c>
      <c r="B33" s="5">
        <v>14426.3</v>
      </c>
      <c r="F33" s="4">
        <v>23</v>
      </c>
      <c r="G33" s="14" t="s">
        <v>418</v>
      </c>
      <c r="H33" s="5">
        <v>4.5484379999999998E-7</v>
      </c>
      <c r="I33" s="5">
        <v>4.641937E-7</v>
      </c>
      <c r="J33" s="5">
        <v>-4.0766530000000001E-9</v>
      </c>
      <c r="K33" s="5">
        <v>-6.0412520000000002E-9</v>
      </c>
      <c r="L33" s="5">
        <v>-9.1981999999999999E-9</v>
      </c>
      <c r="M33" s="5">
        <v>6.8349709999999994E-8</v>
      </c>
      <c r="P33" s="4" t="s">
        <v>74</v>
      </c>
      <c r="Q33" s="14" t="s">
        <v>85</v>
      </c>
      <c r="R33" s="5">
        <f t="shared" si="23"/>
        <v>2463.5931122640304</v>
      </c>
      <c r="S33" s="5">
        <f t="shared" si="23"/>
        <v>2300.3744547735182</v>
      </c>
      <c r="T33" s="5">
        <f t="shared" si="23"/>
        <v>2299.9877276515977</v>
      </c>
      <c r="U33" s="5">
        <f t="shared" si="23"/>
        <v>2299.8532204386552</v>
      </c>
      <c r="V33" s="5">
        <f t="shared" si="23"/>
        <v>2299.8547924859836</v>
      </c>
      <c r="Y33" s="4" t="s">
        <v>74</v>
      </c>
      <c r="Z33" s="14" t="s">
        <v>85</v>
      </c>
      <c r="AA33" s="5">
        <f t="shared" si="24"/>
        <v>285.72041872181177</v>
      </c>
      <c r="AB33" s="5">
        <f t="shared" si="24"/>
        <v>293.52924652429647</v>
      </c>
      <c r="AC33" s="5">
        <f t="shared" si="24"/>
        <v>293.60005866794575</v>
      </c>
      <c r="AD33" s="5">
        <f t="shared" si="24"/>
        <v>293.60084877198784</v>
      </c>
      <c r="AE33" s="5">
        <f t="shared" si="24"/>
        <v>293.60085938958838</v>
      </c>
      <c r="AF33" s="5" t="s">
        <v>172</v>
      </c>
    </row>
    <row r="34" spans="1:32">
      <c r="A34" s="12" t="s">
        <v>239</v>
      </c>
      <c r="B34" s="5">
        <v>15039</v>
      </c>
      <c r="F34" s="4">
        <v>24</v>
      </c>
      <c r="G34" s="14" t="s">
        <v>419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P34" s="4" t="s">
        <v>75</v>
      </c>
      <c r="Q34" s="14" t="s">
        <v>86</v>
      </c>
      <c r="R34" s="5">
        <f t="shared" si="23"/>
        <v>3591.9828962898528</v>
      </c>
      <c r="S34" s="5">
        <f t="shared" si="23"/>
        <v>3340.0670892317439</v>
      </c>
      <c r="T34" s="5">
        <f t="shared" si="23"/>
        <v>3347.4655928888019</v>
      </c>
      <c r="U34" s="5">
        <f t="shared" si="23"/>
        <v>3347.3029142049459</v>
      </c>
      <c r="V34" s="5">
        <f t="shared" si="23"/>
        <v>3347.306426598971</v>
      </c>
      <c r="Y34" s="4" t="s">
        <v>75</v>
      </c>
      <c r="Z34" s="14" t="s">
        <v>86</v>
      </c>
      <c r="AA34" s="5">
        <f t="shared" si="24"/>
        <v>0.3560804968157586</v>
      </c>
      <c r="AB34" s="5">
        <f t="shared" si="24"/>
        <v>0.26563678252567796</v>
      </c>
      <c r="AC34" s="5">
        <f t="shared" si="24"/>
        <v>0.2640053308608396</v>
      </c>
      <c r="AD34" s="5">
        <f t="shared" si="24"/>
        <v>0.26397880109208238</v>
      </c>
      <c r="AE34" s="5">
        <f t="shared" si="24"/>
        <v>0.26397835368586386</v>
      </c>
      <c r="AF34" s="5" t="s">
        <v>173</v>
      </c>
    </row>
    <row r="35" spans="1:32">
      <c r="A35" s="12" t="s">
        <v>240</v>
      </c>
      <c r="B35" s="5">
        <v>14473</v>
      </c>
      <c r="F35" s="4">
        <v>25</v>
      </c>
      <c r="G35" s="14" t="s">
        <v>420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P35" s="4" t="s">
        <v>76</v>
      </c>
      <c r="Q35" s="14" t="s">
        <v>87</v>
      </c>
      <c r="R35" s="5">
        <f t="shared" ref="R35:V40" si="25">R11*ABS(R11)</f>
        <v>1945155.7576154922</v>
      </c>
      <c r="S35" s="5">
        <f t="shared" si="25"/>
        <v>1875995.1596636085</v>
      </c>
      <c r="T35" s="5">
        <f t="shared" si="25"/>
        <v>1877368.3220630025</v>
      </c>
      <c r="U35" s="5">
        <f t="shared" si="25"/>
        <v>1877338.8488683028</v>
      </c>
      <c r="V35" s="5">
        <f t="shared" si="25"/>
        <v>1877339.4881273916</v>
      </c>
      <c r="Y35" s="4" t="s">
        <v>76</v>
      </c>
      <c r="Z35" s="14" t="s">
        <v>87</v>
      </c>
      <c r="AA35" s="5">
        <f t="shared" ref="AA35:AE40" si="26">AA11*ABS(AA11)</f>
        <v>-10815.164201054175</v>
      </c>
      <c r="AB35" s="5">
        <f t="shared" si="26"/>
        <v>-11259.928330524439</v>
      </c>
      <c r="AC35" s="5">
        <f t="shared" si="26"/>
        <v>-11266.123664520366</v>
      </c>
      <c r="AD35" s="5">
        <f t="shared" si="26"/>
        <v>-11266.211447368938</v>
      </c>
      <c r="AE35" s="5">
        <f t="shared" si="26"/>
        <v>-11266.212824423554</v>
      </c>
      <c r="AF35" s="5" t="s">
        <v>174</v>
      </c>
    </row>
    <row r="36" spans="1:32">
      <c r="A36" s="12" t="s">
        <v>241</v>
      </c>
      <c r="B36" s="5">
        <v>18145.099999999999</v>
      </c>
      <c r="F36" s="4">
        <v>26</v>
      </c>
      <c r="G36" s="14" t="s">
        <v>454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P36" s="4" t="s">
        <v>77</v>
      </c>
      <c r="Q36" s="14" t="s">
        <v>88</v>
      </c>
      <c r="R36" s="5">
        <f t="shared" si="25"/>
        <v>2874901.6156597785</v>
      </c>
      <c r="S36" s="5">
        <f t="shared" si="25"/>
        <v>2792469.7306057066</v>
      </c>
      <c r="T36" s="5">
        <f t="shared" si="25"/>
        <v>2793987.8494407828</v>
      </c>
      <c r="U36" s="5">
        <f t="shared" si="25"/>
        <v>2793955.0044613439</v>
      </c>
      <c r="V36" s="5">
        <f t="shared" si="25"/>
        <v>2793955.6862034178</v>
      </c>
      <c r="Y36" s="4" t="s">
        <v>77</v>
      </c>
      <c r="Z36" s="14" t="s">
        <v>88</v>
      </c>
      <c r="AA36" s="5">
        <f t="shared" si="26"/>
        <v>-72519.501759444131</v>
      </c>
      <c r="AB36" s="5">
        <f t="shared" si="26"/>
        <v>-73814.875905371096</v>
      </c>
      <c r="AC36" s="5">
        <f t="shared" si="26"/>
        <v>-73829.690541603675</v>
      </c>
      <c r="AD36" s="5">
        <f t="shared" si="26"/>
        <v>-73829.891960330729</v>
      </c>
      <c r="AE36" s="5">
        <f t="shared" si="26"/>
        <v>-73829.895077948764</v>
      </c>
      <c r="AF36" s="5" t="s">
        <v>175</v>
      </c>
    </row>
    <row r="37" spans="1:32" ht="13.5" thickBot="1">
      <c r="A37" s="20" t="s">
        <v>242</v>
      </c>
      <c r="B37" s="19">
        <v>20816.400000000001</v>
      </c>
      <c r="C37" s="19"/>
      <c r="D37" s="21"/>
      <c r="F37" s="4">
        <v>27</v>
      </c>
      <c r="G37" s="14" t="s">
        <v>455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P37" s="4" t="s">
        <v>78</v>
      </c>
      <c r="Q37" s="14" t="s">
        <v>89</v>
      </c>
      <c r="R37" s="5">
        <f t="shared" si="25"/>
        <v>262.73012811281632</v>
      </c>
      <c r="S37" s="5">
        <f t="shared" si="25"/>
        <v>435.04772002735461</v>
      </c>
      <c r="T37" s="5">
        <f t="shared" si="25"/>
        <v>426.67387080563066</v>
      </c>
      <c r="U37" s="5">
        <f t="shared" si="25"/>
        <v>426.92681365228736</v>
      </c>
      <c r="V37" s="5">
        <f t="shared" si="25"/>
        <v>426.92009166866922</v>
      </c>
      <c r="Y37" s="4" t="s">
        <v>78</v>
      </c>
      <c r="Z37" s="14" t="s">
        <v>89</v>
      </c>
      <c r="AA37" s="5">
        <f t="shared" si="26"/>
        <v>-71.685622066824237</v>
      </c>
      <c r="AB37" s="5">
        <f t="shared" si="26"/>
        <v>-69.662739535237932</v>
      </c>
      <c r="AC37" s="5">
        <f t="shared" si="26"/>
        <v>-69.549896584958319</v>
      </c>
      <c r="AD37" s="5">
        <f t="shared" si="26"/>
        <v>-69.546518867158909</v>
      </c>
      <c r="AE37" s="5">
        <f t="shared" si="26"/>
        <v>-69.546431195153232</v>
      </c>
      <c r="AF37" s="5" t="s">
        <v>176</v>
      </c>
    </row>
    <row r="38" spans="1:32">
      <c r="A38" s="12" t="s">
        <v>243</v>
      </c>
      <c r="B38" s="22">
        <v>0.9995617155405</v>
      </c>
      <c r="C38" s="22">
        <f t="shared" ref="C38:C43" si="27">B32/(B26-B20)</f>
        <v>0.999561715540491</v>
      </c>
      <c r="D38" s="23">
        <f t="shared" ref="D38:D85" si="28">C38-B38</f>
        <v>-8.992806499463768E-15</v>
      </c>
      <c r="F38" s="4">
        <v>28</v>
      </c>
      <c r="G38" s="14" t="s">
        <v>456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P38" s="4" t="s">
        <v>79</v>
      </c>
      <c r="Q38" s="14" t="s">
        <v>90</v>
      </c>
      <c r="R38" s="5">
        <f t="shared" si="25"/>
        <v>-4145.8512288925231</v>
      </c>
      <c r="S38" s="5">
        <f t="shared" si="25"/>
        <v>-3234.560150211229</v>
      </c>
      <c r="T38" s="5">
        <f t="shared" si="25"/>
        <v>-3242.317772384788</v>
      </c>
      <c r="U38" s="5">
        <f t="shared" si="25"/>
        <v>-3241.986927006425</v>
      </c>
      <c r="V38" s="5">
        <f t="shared" si="25"/>
        <v>-3241.9917216545259</v>
      </c>
      <c r="Y38" s="4" t="s">
        <v>79</v>
      </c>
      <c r="Z38" s="14" t="s">
        <v>90</v>
      </c>
      <c r="AA38" s="5">
        <f t="shared" si="26"/>
        <v>-23.198285750041592</v>
      </c>
      <c r="AB38" s="5">
        <f t="shared" si="26"/>
        <v>-18.973684113946984</v>
      </c>
      <c r="AC38" s="5">
        <f t="shared" si="26"/>
        <v>-18.863899776513158</v>
      </c>
      <c r="AD38" s="5">
        <f t="shared" si="26"/>
        <v>-18.861603582980848</v>
      </c>
      <c r="AE38" s="5">
        <f t="shared" si="26"/>
        <v>-18.861558613246</v>
      </c>
      <c r="AF38" s="5" t="s">
        <v>177</v>
      </c>
    </row>
    <row r="39" spans="1:32">
      <c r="A39" s="12" t="s">
        <v>244</v>
      </c>
      <c r="B39" s="22">
        <v>0.99965768707330005</v>
      </c>
      <c r="C39" s="22">
        <f t="shared" si="27"/>
        <v>0.99965768707332148</v>
      </c>
      <c r="D39" s="23">
        <f t="shared" si="28"/>
        <v>2.1427304375265521E-14</v>
      </c>
      <c r="F39" s="4">
        <v>29</v>
      </c>
      <c r="G39" s="14" t="s">
        <v>457</v>
      </c>
      <c r="H39" s="5">
        <v>3.0599549999999999E-9</v>
      </c>
      <c r="I39" s="5">
        <v>4.845704E-9</v>
      </c>
      <c r="J39" s="5">
        <v>-4.3937149999999998E-7</v>
      </c>
      <c r="K39" s="5">
        <v>-2.960474E-7</v>
      </c>
      <c r="L39" s="5">
        <v>-7.1236640000000004E-7</v>
      </c>
      <c r="M39" s="5">
        <v>7.8059700000000005E-10</v>
      </c>
      <c r="P39" s="4" t="s">
        <v>80</v>
      </c>
      <c r="Q39" s="14" t="s">
        <v>91</v>
      </c>
      <c r="R39" s="5">
        <f t="shared" si="25"/>
        <v>-2463.5931122640304</v>
      </c>
      <c r="S39" s="5">
        <f t="shared" si="25"/>
        <v>-2300.3744547735182</v>
      </c>
      <c r="T39" s="5">
        <f t="shared" si="25"/>
        <v>-2299.9877276515977</v>
      </c>
      <c r="U39" s="5">
        <f t="shared" si="25"/>
        <v>-2299.8532204386552</v>
      </c>
      <c r="V39" s="5">
        <f t="shared" si="25"/>
        <v>-2299.8547924859836</v>
      </c>
      <c r="Y39" s="4" t="s">
        <v>80</v>
      </c>
      <c r="Z39" s="14" t="s">
        <v>91</v>
      </c>
      <c r="AA39" s="5">
        <f t="shared" si="26"/>
        <v>285.72041872181177</v>
      </c>
      <c r="AB39" s="5">
        <f t="shared" si="26"/>
        <v>293.52924652429647</v>
      </c>
      <c r="AC39" s="5">
        <f t="shared" si="26"/>
        <v>293.60005866794575</v>
      </c>
      <c r="AD39" s="5">
        <f t="shared" si="26"/>
        <v>293.60084877198784</v>
      </c>
      <c r="AE39" s="5">
        <f t="shared" si="26"/>
        <v>293.60085938958838</v>
      </c>
      <c r="AF39" s="5" t="s">
        <v>178</v>
      </c>
    </row>
    <row r="40" spans="1:32">
      <c r="A40" s="12" t="s">
        <v>245</v>
      </c>
      <c r="B40" s="22">
        <v>0.99809619074889999</v>
      </c>
      <c r="C40" s="22">
        <f t="shared" si="27"/>
        <v>0.9980961907488648</v>
      </c>
      <c r="D40" s="23">
        <f t="shared" si="28"/>
        <v>-3.5194069880617462E-14</v>
      </c>
      <c r="F40" s="4">
        <v>30</v>
      </c>
      <c r="G40" s="14" t="s">
        <v>458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P40" s="4" t="s">
        <v>81</v>
      </c>
      <c r="Q40" s="14" t="s">
        <v>92</v>
      </c>
      <c r="R40" s="5">
        <f t="shared" si="25"/>
        <v>3591.9828962898528</v>
      </c>
      <c r="S40" s="5">
        <f t="shared" si="25"/>
        <v>3340.0670892317439</v>
      </c>
      <c r="T40" s="5">
        <f t="shared" si="25"/>
        <v>3347.4655928888019</v>
      </c>
      <c r="U40" s="5">
        <f t="shared" si="25"/>
        <v>3347.3029142049459</v>
      </c>
      <c r="V40" s="5">
        <f t="shared" si="25"/>
        <v>3347.306426598971</v>
      </c>
      <c r="Y40" s="4" t="s">
        <v>81</v>
      </c>
      <c r="Z40" s="14" t="s">
        <v>92</v>
      </c>
      <c r="AA40" s="5">
        <f t="shared" si="26"/>
        <v>0.3560804968157586</v>
      </c>
      <c r="AB40" s="5">
        <f t="shared" si="26"/>
        <v>0.26563678252567796</v>
      </c>
      <c r="AC40" s="5">
        <f t="shared" si="26"/>
        <v>0.2640053308608396</v>
      </c>
      <c r="AD40" s="5">
        <f t="shared" si="26"/>
        <v>0.26397880109208238</v>
      </c>
      <c r="AE40" s="5">
        <f t="shared" si="26"/>
        <v>0.26397835368586386</v>
      </c>
      <c r="AF40" s="5" t="s">
        <v>179</v>
      </c>
    </row>
    <row r="41" spans="1:32">
      <c r="A41" s="12" t="s">
        <v>246</v>
      </c>
      <c r="B41" s="22">
        <v>0.99957580359389997</v>
      </c>
      <c r="C41" s="22">
        <f t="shared" si="27"/>
        <v>0.99957580359388698</v>
      </c>
      <c r="D41" s="23">
        <f t="shared" si="28"/>
        <v>-1.2989609388114332E-14</v>
      </c>
      <c r="F41" s="4">
        <v>31</v>
      </c>
      <c r="G41" s="14" t="s">
        <v>459</v>
      </c>
      <c r="H41" s="5">
        <v>-2.8890790000000002E-7</v>
      </c>
      <c r="I41" s="5">
        <v>-3.1086950000000003E-8</v>
      </c>
      <c r="J41" s="5">
        <v>8.2680149999999998E-9</v>
      </c>
      <c r="K41" s="5">
        <v>1.8656039999999999E-7</v>
      </c>
      <c r="L41" s="5">
        <v>-4.0970810000000002E-7</v>
      </c>
      <c r="M41" s="5">
        <v>6.3328129999999997E-7</v>
      </c>
      <c r="P41" s="4" t="s">
        <v>37</v>
      </c>
      <c r="Q41" s="14" t="s">
        <v>93</v>
      </c>
      <c r="R41" s="5">
        <f>R11*R12</f>
        <v>2364768.7900255066</v>
      </c>
      <c r="S41" s="5">
        <f>S11*S12</f>
        <v>2288811.8529323125</v>
      </c>
      <c r="T41" s="5">
        <f>T11*T12</f>
        <v>2290271.6609103512</v>
      </c>
      <c r="U41" s="5">
        <f>U11*U12</f>
        <v>2290240.2214320865</v>
      </c>
      <c r="V41" s="5">
        <f>V11*V12</f>
        <v>2290240.8907771558</v>
      </c>
      <c r="Y41" s="4" t="s">
        <v>37</v>
      </c>
      <c r="Z41" s="14" t="s">
        <v>93</v>
      </c>
      <c r="AA41" s="5">
        <f>AA11*AA12</f>
        <v>28005.540867960852</v>
      </c>
      <c r="AB41" s="5">
        <f>AB11*AB12</f>
        <v>28829.675898647107</v>
      </c>
      <c r="AC41" s="5">
        <f>AC11*AC12</f>
        <v>28840.499714030211</v>
      </c>
      <c r="AD41" s="5">
        <f>AD11*AD12</f>
        <v>28840.651413612177</v>
      </c>
      <c r="AE41" s="5">
        <f>AE11*AE12</f>
        <v>28840.653785117836</v>
      </c>
      <c r="AF41" s="5" t="s">
        <v>180</v>
      </c>
    </row>
    <row r="42" spans="1:32">
      <c r="A42" s="12" t="s">
        <v>247</v>
      </c>
      <c r="B42" s="22">
        <v>0.99967087347009997</v>
      </c>
      <c r="C42" s="22">
        <f t="shared" si="27"/>
        <v>0.99967087347007666</v>
      </c>
      <c r="D42" s="23">
        <f t="shared" si="28"/>
        <v>-2.3314683517128287E-14</v>
      </c>
      <c r="F42" s="4">
        <v>32</v>
      </c>
      <c r="G42" s="14" t="s">
        <v>460</v>
      </c>
      <c r="H42" s="5">
        <v>2.5011789999999998E-8</v>
      </c>
      <c r="I42" s="5">
        <v>4.8656850000000002E-8</v>
      </c>
      <c r="J42" s="5">
        <v>-4.8802929999999997E-6</v>
      </c>
      <c r="K42" s="5">
        <v>-1.7312400000000001E-7</v>
      </c>
      <c r="L42" s="5">
        <v>1.167308E-6</v>
      </c>
      <c r="M42" s="5">
        <v>3.3243920000000002E-9</v>
      </c>
      <c r="P42" s="4" t="s">
        <v>38</v>
      </c>
      <c r="Q42" s="14" t="s">
        <v>94</v>
      </c>
      <c r="R42" s="5">
        <f>R11*R13</f>
        <v>22606.437609621302</v>
      </c>
      <c r="S42" s="5">
        <f>S11*S13</f>
        <v>28568.293911152727</v>
      </c>
      <c r="T42" s="5">
        <f>T11*T13</f>
        <v>28302.367549420545</v>
      </c>
      <c r="U42" s="5">
        <f>U11*U13</f>
        <v>28310.533249887711</v>
      </c>
      <c r="V42" s="5">
        <f>V11*V13</f>
        <v>28310.31519366322</v>
      </c>
      <c r="Y42" s="4" t="s">
        <v>38</v>
      </c>
      <c r="Z42" s="14" t="s">
        <v>94</v>
      </c>
      <c r="AA42" s="5">
        <f>AA11*AA13</f>
        <v>880.50654370505197</v>
      </c>
      <c r="AB42" s="5">
        <f>AB11*AB13</f>
        <v>885.66215594591733</v>
      </c>
      <c r="AC42" s="5">
        <f>AC11*AC13</f>
        <v>885.18796635558886</v>
      </c>
      <c r="AD42" s="5">
        <f>AD11*AD13</f>
        <v>885.16991983790626</v>
      </c>
      <c r="AE42" s="5">
        <f>AE11*AE13</f>
        <v>885.16941600109851</v>
      </c>
      <c r="AF42" s="5" t="s">
        <v>181</v>
      </c>
    </row>
    <row r="43" spans="1:32">
      <c r="A43" s="12" t="s">
        <v>248</v>
      </c>
      <c r="B43" s="22">
        <v>0.99986445218749997</v>
      </c>
      <c r="C43" s="22">
        <f t="shared" si="27"/>
        <v>0.99986445218750264</v>
      </c>
      <c r="D43" s="23">
        <f t="shared" si="28"/>
        <v>2.6645352591003757E-15</v>
      </c>
      <c r="F43" s="4">
        <v>33</v>
      </c>
      <c r="G43" s="14" t="s">
        <v>461</v>
      </c>
      <c r="H43" s="5">
        <v>3.2070190000000003E-8</v>
      </c>
      <c r="I43" s="5">
        <v>1.456026E-6</v>
      </c>
      <c r="J43" s="5">
        <v>4.9462350000000001E-7</v>
      </c>
      <c r="K43" s="5">
        <v>1.1685089999999999E-6</v>
      </c>
      <c r="L43" s="5">
        <v>1.142129E-6</v>
      </c>
      <c r="M43" s="5">
        <v>-2.9187269999999998E-7</v>
      </c>
      <c r="P43" s="4" t="s">
        <v>39</v>
      </c>
      <c r="Q43" s="14" t="s">
        <v>95</v>
      </c>
      <c r="R43" s="5">
        <f>R11*R14</f>
        <v>-89801.594574359056</v>
      </c>
      <c r="S43" s="5">
        <f>S11*S14</f>
        <v>-77897.491522109107</v>
      </c>
      <c r="T43" s="5">
        <f>T11*T14</f>
        <v>-78019.386539097337</v>
      </c>
      <c r="U43" s="5">
        <f>U11*U14</f>
        <v>-78014.793504772722</v>
      </c>
      <c r="V43" s="5">
        <f>V11*V14</f>
        <v>-78014.864476227536</v>
      </c>
      <c r="Y43" s="4" t="s">
        <v>39</v>
      </c>
      <c r="Z43" s="14" t="s">
        <v>95</v>
      </c>
      <c r="AA43" s="5">
        <f>AA11*AA14</f>
        <v>500.89247306150946</v>
      </c>
      <c r="AB43" s="5">
        <f>AB11*AB14</f>
        <v>462.21458575974555</v>
      </c>
      <c r="AC43" s="5">
        <f>AC11*AC14</f>
        <v>461.00219921093145</v>
      </c>
      <c r="AD43" s="5">
        <f>AD11*AD14</f>
        <v>460.97593668467533</v>
      </c>
      <c r="AE43" s="5">
        <f>AE11*AE14</f>
        <v>460.97541532837585</v>
      </c>
      <c r="AF43" s="5" t="s">
        <v>182</v>
      </c>
    </row>
    <row r="44" spans="1:32">
      <c r="A44" s="12" t="s">
        <v>249</v>
      </c>
      <c r="B44" s="22">
        <v>491.65454188349997</v>
      </c>
      <c r="C44" s="22">
        <f>B14*C38*B2</f>
        <v>491.65454188350674</v>
      </c>
      <c r="D44" s="23">
        <f t="shared" si="28"/>
        <v>6.7643668444361538E-12</v>
      </c>
      <c r="F44" s="4">
        <v>34</v>
      </c>
      <c r="G44" s="14" t="s">
        <v>462</v>
      </c>
      <c r="H44" s="5">
        <v>-6.0497320000000001E-7</v>
      </c>
      <c r="I44" s="5">
        <v>-7.0308600000000003E-8</v>
      </c>
      <c r="J44" s="5">
        <v>6.4126419999999995E-7</v>
      </c>
      <c r="K44" s="5">
        <v>3.4506160000000003E-8</v>
      </c>
      <c r="L44" s="5">
        <v>-1.3576459999999999E-6</v>
      </c>
      <c r="M44" s="5">
        <v>1.284161E-7</v>
      </c>
      <c r="P44" s="4" t="s">
        <v>40</v>
      </c>
      <c r="Q44" s="14" t="s">
        <v>96</v>
      </c>
      <c r="R44" s="5">
        <f>R11*R15</f>
        <v>-69224.79560635949</v>
      </c>
      <c r="S44" s="5">
        <f>S11*S15</f>
        <v>-65692.399427703451</v>
      </c>
      <c r="T44" s="5">
        <f>T11*T15</f>
        <v>-65710.913104497173</v>
      </c>
      <c r="U44" s="5">
        <f>U11*U15</f>
        <v>-65708.475841586565</v>
      </c>
      <c r="V44" s="5">
        <f>V11*V15</f>
        <v>-65708.50948616142</v>
      </c>
      <c r="Y44" s="4" t="s">
        <v>40</v>
      </c>
      <c r="Z44" s="14" t="s">
        <v>96</v>
      </c>
      <c r="AA44" s="5">
        <f>AA11*AA15</f>
        <v>-1757.8717939799672</v>
      </c>
      <c r="AB44" s="5">
        <f>AB11*AB15</f>
        <v>-1817.9984265054848</v>
      </c>
      <c r="AC44" s="5">
        <f>AC11*AC15</f>
        <v>-1818.7178365165696</v>
      </c>
      <c r="AD44" s="5">
        <f>AD11*AD15</f>
        <v>-1818.7273691766463</v>
      </c>
      <c r="AE44" s="5">
        <f>AE11*AE15</f>
        <v>-1818.727513212674</v>
      </c>
      <c r="AF44" s="5" t="s">
        <v>183</v>
      </c>
    </row>
    <row r="45" spans="1:32">
      <c r="A45" s="12" t="s">
        <v>250</v>
      </c>
      <c r="B45" s="22">
        <v>502.78381290649997</v>
      </c>
      <c r="C45" s="22">
        <f t="shared" ref="C44:C49" si="29">B15*C39*B3</f>
        <v>502.7838129064711</v>
      </c>
      <c r="D45" s="23">
        <f t="shared" si="28"/>
        <v>-2.8876456781290472E-11</v>
      </c>
      <c r="F45" s="4">
        <v>35</v>
      </c>
      <c r="G45" s="14" t="s">
        <v>463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P45" s="4" t="s">
        <v>41</v>
      </c>
      <c r="Q45" s="14" t="s">
        <v>97</v>
      </c>
      <c r="R45" s="5">
        <f>R11*R16</f>
        <v>83588.074579897933</v>
      </c>
      <c r="S45" s="5">
        <f>S11*S16</f>
        <v>79157.751940984715</v>
      </c>
      <c r="T45" s="5">
        <f>T11*T16</f>
        <v>79274.370784543498</v>
      </c>
      <c r="U45" s="5">
        <f>U11*U16</f>
        <v>79271.822230645295</v>
      </c>
      <c r="V45" s="5">
        <f>V11*V16</f>
        <v>79271.877317979801</v>
      </c>
      <c r="Y45" s="4" t="s">
        <v>41</v>
      </c>
      <c r="Z45" s="14" t="s">
        <v>97</v>
      </c>
      <c r="AA45" s="5">
        <f>AA11*AA16</f>
        <v>-62.056982216793116</v>
      </c>
      <c r="AB45" s="5">
        <f>AB11*AB16</f>
        <v>-54.690503135281539</v>
      </c>
      <c r="AC45" s="5">
        <f>AC11*AC16</f>
        <v>-54.537296463712188</v>
      </c>
      <c r="AD45" s="5">
        <f>AD11*AD16</f>
        <v>-54.534768640990364</v>
      </c>
      <c r="AE45" s="5">
        <f>AE11*AE16</f>
        <v>-54.534725759518551</v>
      </c>
      <c r="AF45" s="5" t="s">
        <v>184</v>
      </c>
    </row>
    <row r="46" spans="1:32">
      <c r="A46" s="12" t="s">
        <v>251</v>
      </c>
      <c r="B46" s="22">
        <v>-83.878433140609999</v>
      </c>
      <c r="C46" s="22">
        <f t="shared" si="29"/>
        <v>-83.87843314060872</v>
      </c>
      <c r="D46" s="23">
        <f t="shared" si="28"/>
        <v>1.2789769243681803E-12</v>
      </c>
      <c r="F46" s="4">
        <v>36</v>
      </c>
      <c r="G46" s="14" t="s">
        <v>464</v>
      </c>
      <c r="H46" s="5">
        <v>-8.2710439999999992E-9</v>
      </c>
      <c r="I46" s="5">
        <v>-1.3572810000000001E-8</v>
      </c>
      <c r="J46" s="5">
        <v>1.3768769999999999E-6</v>
      </c>
      <c r="K46" s="5">
        <v>3.8366989999999999E-8</v>
      </c>
      <c r="L46" s="5">
        <v>9.206077E-7</v>
      </c>
      <c r="M46" s="5">
        <v>-1.3424369999999999E-7</v>
      </c>
      <c r="P46" s="4" t="s">
        <v>42</v>
      </c>
      <c r="Q46" s="14" t="s">
        <v>98</v>
      </c>
      <c r="R46" s="5">
        <f>R12*R13</f>
        <v>27483.145194719549</v>
      </c>
      <c r="S46" s="5">
        <f>S12*S13</f>
        <v>34854.80726593412</v>
      </c>
      <c r="T46" s="5">
        <f>T12*T13</f>
        <v>34527.114138091507</v>
      </c>
      <c r="U46" s="5">
        <f>U12*U13</f>
        <v>34537.143882239943</v>
      </c>
      <c r="V46" s="5">
        <f>V12*V13</f>
        <v>34536.876200261118</v>
      </c>
      <c r="Y46" s="4" t="s">
        <v>42</v>
      </c>
      <c r="Z46" s="14" t="s">
        <v>98</v>
      </c>
      <c r="AA46" s="5">
        <f>AA12*AA13</f>
        <v>2280.0450863090205</v>
      </c>
      <c r="AB46" s="5">
        <f>AB12*AB13</f>
        <v>2267.6301448917493</v>
      </c>
      <c r="AC46" s="5">
        <f>AC12*AC13</f>
        <v>2266.0201548238733</v>
      </c>
      <c r="AD46" s="5">
        <f>AD12*AD13</f>
        <v>2265.9682200285697</v>
      </c>
      <c r="AE46" s="5">
        <f>AE12*AE13</f>
        <v>2265.966839603781</v>
      </c>
      <c r="AF46" s="5" t="s">
        <v>185</v>
      </c>
    </row>
    <row r="47" spans="1:32">
      <c r="A47" s="12" t="s">
        <v>252</v>
      </c>
      <c r="B47" s="22">
        <v>-31.25464640569</v>
      </c>
      <c r="C47" s="22">
        <f t="shared" si="29"/>
        <v>-31.254646405691609</v>
      </c>
      <c r="D47" s="23">
        <f t="shared" si="28"/>
        <v>-1.6093792964966269E-12</v>
      </c>
      <c r="F47" s="4">
        <v>37</v>
      </c>
      <c r="G47" s="14" t="s">
        <v>465</v>
      </c>
      <c r="H47" s="5">
        <v>2.6070069999999999E-9</v>
      </c>
      <c r="I47" s="5">
        <v>1.121213E-8</v>
      </c>
      <c r="J47" s="5">
        <v>-4.0168050000000002E-8</v>
      </c>
      <c r="K47" s="5">
        <v>-5.6055279999999999E-6</v>
      </c>
      <c r="L47" s="5">
        <v>-2.1818910000000002E-6</v>
      </c>
      <c r="M47" s="5">
        <v>1.511939E-7</v>
      </c>
      <c r="P47" s="4" t="s">
        <v>43</v>
      </c>
      <c r="Q47" s="14" t="s">
        <v>99</v>
      </c>
      <c r="R47" s="5">
        <f>R12*R14</f>
        <v>-109173.78071784541</v>
      </c>
      <c r="S47" s="5">
        <f>S12*S14</f>
        <v>-95038.998896707155</v>
      </c>
      <c r="T47" s="5">
        <f>T12*T14</f>
        <v>-95178.760551233296</v>
      </c>
      <c r="U47" s="5">
        <f>U12*U14</f>
        <v>-95173.345003251074</v>
      </c>
      <c r="V47" s="5">
        <f>V12*V14</f>
        <v>-95173.426991682252</v>
      </c>
      <c r="Y47" s="4" t="s">
        <v>43</v>
      </c>
      <c r="Z47" s="14" t="s">
        <v>99</v>
      </c>
      <c r="AA47" s="5">
        <f>AA12*AA14</f>
        <v>1297.045922188659</v>
      </c>
      <c r="AB47" s="5">
        <f>AB12*AB14</f>
        <v>1183.4441847162491</v>
      </c>
      <c r="AC47" s="5">
        <f>AC12*AC14</f>
        <v>1180.1338410993023</v>
      </c>
      <c r="AD47" s="5">
        <f>AD12*AD14</f>
        <v>1180.0636231704048</v>
      </c>
      <c r="AE47" s="5">
        <f>AE12*AE14</f>
        <v>1180.0622413341312</v>
      </c>
      <c r="AF47" s="5" t="s">
        <v>186</v>
      </c>
    </row>
    <row r="48" spans="1:32">
      <c r="A48" s="12" t="s">
        <v>253</v>
      </c>
      <c r="B48" s="22">
        <v>4.3960198384930003</v>
      </c>
      <c r="C48" s="22">
        <f t="shared" si="29"/>
        <v>4.3960198384926512</v>
      </c>
      <c r="D48" s="23">
        <f t="shared" si="28"/>
        <v>-3.4905411894214922E-13</v>
      </c>
      <c r="F48" s="4">
        <v>38</v>
      </c>
      <c r="G48" s="14" t="s">
        <v>466</v>
      </c>
      <c r="H48" s="5">
        <v>2.6059210000000002E-10</v>
      </c>
      <c r="I48" s="5">
        <v>-7.3811560000000001E-9</v>
      </c>
      <c r="J48" s="5">
        <v>3.1597559999999997E-7</v>
      </c>
      <c r="K48" s="5">
        <v>2.046777E-6</v>
      </c>
      <c r="L48" s="5">
        <v>-2.110916E-6</v>
      </c>
      <c r="M48" s="5">
        <v>5.1773720000000001E-8</v>
      </c>
      <c r="P48" s="4" t="s">
        <v>44</v>
      </c>
      <c r="Q48" s="14" t="s">
        <v>100</v>
      </c>
      <c r="R48" s="5">
        <f>R12*R15</f>
        <v>-84158.112020031447</v>
      </c>
      <c r="S48" s="5">
        <f>S12*S15</f>
        <v>-80148.150533955908</v>
      </c>
      <c r="T48" s="5">
        <f>T12*T15</f>
        <v>-80163.194577820308</v>
      </c>
      <c r="U48" s="5">
        <f>U12*U15</f>
        <v>-80160.379332754659</v>
      </c>
      <c r="V48" s="5">
        <f>V12*V15</f>
        <v>-80160.416509075076</v>
      </c>
      <c r="Y48" s="4" t="s">
        <v>44</v>
      </c>
      <c r="Z48" s="14" t="s">
        <v>100</v>
      </c>
      <c r="AA48" s="5">
        <f>AA12*AA15</f>
        <v>-4551.9558882095444</v>
      </c>
      <c r="AB48" s="5">
        <f>AB12*AB15</f>
        <v>-4654.7636789409653</v>
      </c>
      <c r="AC48" s="5">
        <f>AC12*AC15</f>
        <v>-4655.7922499238639</v>
      </c>
      <c r="AD48" s="5">
        <f>AD12*AD15</f>
        <v>-4655.8048653586484</v>
      </c>
      <c r="AE48" s="5">
        <f>AE12*AE15</f>
        <v>-4655.8050478439172</v>
      </c>
      <c r="AF48" s="5" t="s">
        <v>187</v>
      </c>
    </row>
    <row r="49" spans="1:32">
      <c r="A49" s="12" t="s">
        <v>254</v>
      </c>
      <c r="B49" s="22">
        <v>-272.83652501429998</v>
      </c>
      <c r="C49" s="22">
        <f t="shared" si="29"/>
        <v>-272.83652501430271</v>
      </c>
      <c r="D49" s="23">
        <f t="shared" si="28"/>
        <v>-2.7284841053187847E-12</v>
      </c>
      <c r="F49" s="4">
        <v>39</v>
      </c>
      <c r="G49" s="14" t="s">
        <v>467</v>
      </c>
      <c r="H49" s="5">
        <v>1.1969530000000001E-10</v>
      </c>
      <c r="I49" s="5">
        <v>-2.908287E-11</v>
      </c>
      <c r="J49" s="5">
        <v>1.3019619999999999E-9</v>
      </c>
      <c r="K49" s="5">
        <v>1.136286E-9</v>
      </c>
      <c r="L49" s="5">
        <v>-1.303703E-7</v>
      </c>
      <c r="M49" s="5">
        <v>2.1573300000000001E-6</v>
      </c>
      <c r="P49" s="4" t="s">
        <v>45</v>
      </c>
      <c r="Q49" s="14" t="s">
        <v>101</v>
      </c>
      <c r="R49" s="5">
        <f>R12*R16</f>
        <v>101619.86730933076</v>
      </c>
      <c r="S49" s="5">
        <f>S12*S16</f>
        <v>96576.582279929309</v>
      </c>
      <c r="T49" s="5">
        <f>T12*T16</f>
        <v>96709.762655858067</v>
      </c>
      <c r="U49" s="5">
        <f>U12*U16</f>
        <v>96706.844269632478</v>
      </c>
      <c r="V49" s="5">
        <f>V12*V16</f>
        <v>96706.906806398474</v>
      </c>
      <c r="Y49" s="4" t="s">
        <v>45</v>
      </c>
      <c r="Z49" s="14" t="s">
        <v>101</v>
      </c>
      <c r="AA49" s="5">
        <f>AA12*AA16</f>
        <v>-160.69468010900096</v>
      </c>
      <c r="AB49" s="5">
        <f>AB12*AB16</f>
        <v>-140.02837618866744</v>
      </c>
      <c r="AC49" s="5">
        <f>AC12*AC16</f>
        <v>-139.61171827174638</v>
      </c>
      <c r="AD49" s="5">
        <f>AD12*AD16</f>
        <v>-139.60489376968874</v>
      </c>
      <c r="AE49" s="5">
        <f>AE12*AE16</f>
        <v>-139.60477841204784</v>
      </c>
      <c r="AF49" s="5" t="s">
        <v>188</v>
      </c>
    </row>
    <row r="50" spans="1:32">
      <c r="A50" s="12" t="s">
        <v>255</v>
      </c>
      <c r="B50" s="22">
        <v>-55.92863820601</v>
      </c>
      <c r="C50" s="22">
        <f t="shared" ref="C50:C55" si="30">B2*C38*B20</f>
        <v>-55.928638206007172</v>
      </c>
      <c r="D50" s="23">
        <f t="shared" si="28"/>
        <v>2.8279600883251987E-12</v>
      </c>
      <c r="F50" s="4">
        <v>40</v>
      </c>
      <c r="G50" s="14" t="s">
        <v>468</v>
      </c>
      <c r="H50" s="5">
        <v>-1.875706E-8</v>
      </c>
      <c r="I50" s="5">
        <v>-3.6564069999999998E-7</v>
      </c>
      <c r="J50" s="5">
        <v>1.733951E-6</v>
      </c>
      <c r="K50" s="5">
        <v>-8.515652E-7</v>
      </c>
      <c r="L50" s="5">
        <v>9.4597049999999995E-7</v>
      </c>
      <c r="M50" s="5">
        <v>9.0682790000000003E-7</v>
      </c>
      <c r="P50" s="4" t="s">
        <v>46</v>
      </c>
      <c r="Q50" s="14" t="s">
        <v>102</v>
      </c>
      <c r="R50" s="5">
        <f>R13*R14</f>
        <v>-1043.6666251747297</v>
      </c>
      <c r="S50" s="5">
        <f>S13*S14</f>
        <v>-1186.2495600170871</v>
      </c>
      <c r="T50" s="5">
        <f>T13*T14</f>
        <v>-1176.1854761581217</v>
      </c>
      <c r="U50" s="5">
        <f>U13*U14</f>
        <v>-1176.4740322885261</v>
      </c>
      <c r="V50" s="5">
        <f>V13*V14</f>
        <v>-1176.4656403813149</v>
      </c>
      <c r="Y50" s="4" t="s">
        <v>46</v>
      </c>
      <c r="Z50" s="14" t="s">
        <v>102</v>
      </c>
      <c r="AA50" s="5">
        <f>AA13*AA14</f>
        <v>40.779695252363958</v>
      </c>
      <c r="AB50" s="5">
        <f>AB13*AB14</f>
        <v>36.35600107896591</v>
      </c>
      <c r="AC50" s="5">
        <f>AC13*AC14</f>
        <v>36.221295927196039</v>
      </c>
      <c r="AD50" s="5">
        <f>AD13*AD14</f>
        <v>36.218211847752087</v>
      </c>
      <c r="AE50" s="5">
        <f>AE13*AE14</f>
        <v>36.218145843340224</v>
      </c>
      <c r="AF50" s="5" t="s">
        <v>189</v>
      </c>
    </row>
    <row r="51" spans="1:32">
      <c r="A51" s="12" t="s">
        <v>256</v>
      </c>
      <c r="B51" s="22">
        <v>-112.5233056877</v>
      </c>
      <c r="C51" s="22">
        <f t="shared" si="30"/>
        <v>-112.52330568772382</v>
      </c>
      <c r="D51" s="23">
        <f t="shared" si="28"/>
        <v>-2.3817392502678558E-11</v>
      </c>
      <c r="F51" s="4">
        <v>41</v>
      </c>
      <c r="G51" s="14" t="s">
        <v>469</v>
      </c>
      <c r="H51" s="5">
        <v>-3.217151E-6</v>
      </c>
      <c r="I51" s="5">
        <v>-9.7706250000000006E-7</v>
      </c>
      <c r="J51" s="5">
        <v>3.9498080000000001E-6</v>
      </c>
      <c r="K51" s="5">
        <v>1.4742659999999999E-7</v>
      </c>
      <c r="L51" s="5">
        <v>4.8541470000000002E-8</v>
      </c>
      <c r="M51" s="5">
        <v>2.494722E-10</v>
      </c>
      <c r="P51" s="4" t="s">
        <v>47</v>
      </c>
      <c r="Q51" s="14" t="s">
        <v>103</v>
      </c>
      <c r="R51" s="5">
        <f>R13*R15</f>
        <v>-804.52478768710444</v>
      </c>
      <c r="S51" s="5">
        <f>S13*S15</f>
        <v>-1000.3862562822363</v>
      </c>
      <c r="T51" s="5">
        <f>T13*T15</f>
        <v>-990.62842002566924</v>
      </c>
      <c r="U51" s="5">
        <f>U13*U15</f>
        <v>-990.89303523126387</v>
      </c>
      <c r="V51" s="5">
        <f>V13*V15</f>
        <v>-990.88557302684774</v>
      </c>
      <c r="Y51" s="4" t="s">
        <v>47</v>
      </c>
      <c r="Z51" s="14" t="s">
        <v>103</v>
      </c>
      <c r="AA51" s="5">
        <f>AA13*AA15</f>
        <v>-143.11549864800307</v>
      </c>
      <c r="AB51" s="5">
        <f>AB13*AB15</f>
        <v>-142.99668334124644</v>
      </c>
      <c r="AC51" s="5">
        <f>AC13*AC15</f>
        <v>-142.89805358259196</v>
      </c>
      <c r="AD51" s="5">
        <f>AD13*AD15</f>
        <v>-142.89477586159308</v>
      </c>
      <c r="AE51" s="5">
        <f>AE13*AE15</f>
        <v>-142.89468837705573</v>
      </c>
      <c r="AF51" s="5" t="s">
        <v>190</v>
      </c>
    </row>
    <row r="52" spans="1:32">
      <c r="A52" s="12" t="s">
        <v>257</v>
      </c>
      <c r="B52" s="22">
        <v>-108.4573706819</v>
      </c>
      <c r="C52" s="22">
        <f t="shared" si="30"/>
        <v>-108.45737068190299</v>
      </c>
      <c r="D52" s="23">
        <f t="shared" si="28"/>
        <v>-2.9842794901924208E-12</v>
      </c>
      <c r="F52" s="4">
        <v>42</v>
      </c>
      <c r="G52" s="14" t="s">
        <v>470</v>
      </c>
      <c r="H52" s="5">
        <v>9.0601039999999995E-11</v>
      </c>
      <c r="I52" s="5">
        <v>-2.2013719999999999E-11</v>
      </c>
      <c r="J52" s="5">
        <v>9.8549529999999991E-10</v>
      </c>
      <c r="K52" s="5">
        <v>8.6008999999999997E-10</v>
      </c>
      <c r="L52" s="5">
        <v>-9.8681269999999995E-8</v>
      </c>
      <c r="M52" s="5">
        <v>1.6329489999999999E-6</v>
      </c>
      <c r="P52" s="4" t="s">
        <v>48</v>
      </c>
      <c r="Q52" s="14" t="s">
        <v>104</v>
      </c>
      <c r="R52" s="5">
        <f>R13*R16</f>
        <v>971.45361521859502</v>
      </c>
      <c r="S52" s="5">
        <f>S13*S16</f>
        <v>1205.441235361008</v>
      </c>
      <c r="T52" s="5">
        <f>T13*T16</f>
        <v>1195.1050589410668</v>
      </c>
      <c r="U52" s="5">
        <f>U13*U16</f>
        <v>1195.4302018480766</v>
      </c>
      <c r="V52" s="5">
        <f>V13*V16</f>
        <v>1195.4214179471433</v>
      </c>
      <c r="Y52" s="4" t="s">
        <v>48</v>
      </c>
      <c r="Z52" s="14" t="s">
        <v>104</v>
      </c>
      <c r="AA52" s="5">
        <f>AA13*AA16</f>
        <v>-5.0523115422647367</v>
      </c>
      <c r="AB52" s="5">
        <f>AB13*AB16</f>
        <v>-4.3017422042778142</v>
      </c>
      <c r="AC52" s="5">
        <f>AC13*AC16</f>
        <v>-4.2850371596112327</v>
      </c>
      <c r="AD52" s="5">
        <f>AD13*AD16</f>
        <v>-4.2847178052563155</v>
      </c>
      <c r="AE52" s="5">
        <f>AE13*AE16</f>
        <v>-4.2847114735561549</v>
      </c>
      <c r="AF52" s="5" t="s">
        <v>191</v>
      </c>
    </row>
    <row r="53" spans="1:32">
      <c r="A53" s="12" t="s">
        <v>258</v>
      </c>
      <c r="B53" s="22">
        <v>-8.4920212183939991</v>
      </c>
      <c r="C53" s="22">
        <f t="shared" si="30"/>
        <v>-8.4920212183937416</v>
      </c>
      <c r="D53" s="23">
        <f t="shared" si="28"/>
        <v>2.5757174171303632E-13</v>
      </c>
      <c r="F53" s="4">
        <v>43</v>
      </c>
      <c r="G53" s="14" t="s">
        <v>471</v>
      </c>
      <c r="H53" s="5">
        <v>-7.1164469999999999E-8</v>
      </c>
      <c r="I53" s="5">
        <v>-2.745644E-6</v>
      </c>
      <c r="J53" s="5">
        <v>-1.434828E-8</v>
      </c>
      <c r="K53" s="5">
        <v>1.81905E-6</v>
      </c>
      <c r="L53" s="5">
        <v>3.9952700000000001E-6</v>
      </c>
      <c r="M53" s="5">
        <v>-6.0040880000000003E-9</v>
      </c>
      <c r="P53" s="4" t="s">
        <v>49</v>
      </c>
      <c r="Q53" s="14" t="s">
        <v>105</v>
      </c>
      <c r="R53" s="5">
        <f>R14*R15</f>
        <v>3195.8865017348448</v>
      </c>
      <c r="S53" s="5">
        <f>S14*S15</f>
        <v>2727.7645686485307</v>
      </c>
      <c r="T53" s="5">
        <f>T14*T15</f>
        <v>2730.8041097141477</v>
      </c>
      <c r="U53" s="5">
        <f>U14*U15</f>
        <v>2730.5849327013702</v>
      </c>
      <c r="V53" s="5">
        <f>V14*V15</f>
        <v>2730.5878850985637</v>
      </c>
      <c r="Y53" s="4" t="s">
        <v>49</v>
      </c>
      <c r="Z53" s="14" t="s">
        <v>105</v>
      </c>
      <c r="AA53" s="5">
        <f>AA14*AA15</f>
        <v>-81.413904943382505</v>
      </c>
      <c r="AB53" s="5">
        <f>AB14*AB15</f>
        <v>-74.627951879686961</v>
      </c>
      <c r="AC53" s="5">
        <f>AC14*AC15</f>
        <v>-74.420710028126649</v>
      </c>
      <c r="AD53" s="5">
        <f>AD14*AD15</f>
        <v>-74.416280618987827</v>
      </c>
      <c r="AE53" s="5">
        <f>AE14*AE15</f>
        <v>-74.41619325305561</v>
      </c>
      <c r="AF53" s="5" t="s">
        <v>192</v>
      </c>
    </row>
    <row r="54" spans="1:32">
      <c r="A54" s="12" t="s">
        <v>259</v>
      </c>
      <c r="B54" s="22">
        <v>14.617351838579999</v>
      </c>
      <c r="C54" s="22">
        <f t="shared" si="30"/>
        <v>14.617351838577378</v>
      </c>
      <c r="D54" s="23">
        <f t="shared" si="28"/>
        <v>-2.6219026949547697E-12</v>
      </c>
      <c r="F54" s="4">
        <v>44</v>
      </c>
      <c r="G54" s="14" t="s">
        <v>472</v>
      </c>
      <c r="H54" s="5">
        <v>1.2442459999999999E-10</v>
      </c>
      <c r="I54" s="5">
        <v>-3.0231980000000001E-11</v>
      </c>
      <c r="J54" s="5">
        <v>1.353405E-9</v>
      </c>
      <c r="K54" s="5">
        <v>1.181183E-9</v>
      </c>
      <c r="L54" s="5">
        <v>-1.3552140000000001E-7</v>
      </c>
      <c r="M54" s="5">
        <v>2.2425690000000001E-6</v>
      </c>
      <c r="P54" s="4" t="s">
        <v>50</v>
      </c>
      <c r="Q54" s="14" t="s">
        <v>106</v>
      </c>
      <c r="R54" s="5">
        <f>R14*R16</f>
        <v>-3858.9929651068569</v>
      </c>
      <c r="S54" s="5">
        <f>S14*S16</f>
        <v>-3286.8903093746544</v>
      </c>
      <c r="T54" s="5">
        <f>T14*T16</f>
        <v>-3294.4722163451224</v>
      </c>
      <c r="U54" s="5">
        <f>U14*U16</f>
        <v>-3294.2240798984735</v>
      </c>
      <c r="V54" s="5">
        <f>V14*V16</f>
        <v>-3294.2282441984585</v>
      </c>
      <c r="Y54" s="4" t="s">
        <v>50</v>
      </c>
      <c r="Z54" s="14" t="s">
        <v>106</v>
      </c>
      <c r="AA54" s="5">
        <f>AA14*AA16</f>
        <v>-2.8741010968907728</v>
      </c>
      <c r="AB54" s="5">
        <f>AB14*AB16</f>
        <v>-2.2450185746865094</v>
      </c>
      <c r="AC54" s="5">
        <f>AC14*AC16</f>
        <v>-2.2316294723416954</v>
      </c>
      <c r="AD54" s="5">
        <f>AD14*AD16</f>
        <v>-2.2313815228484368</v>
      </c>
      <c r="AE54" s="5">
        <f>AE14*AE16</f>
        <v>-2.2313769718884582</v>
      </c>
      <c r="AF54" s="5" t="s">
        <v>193</v>
      </c>
    </row>
    <row r="55" spans="1:32">
      <c r="A55" s="12" t="s">
        <v>260</v>
      </c>
      <c r="B55" s="22">
        <v>-492.92785165710001</v>
      </c>
      <c r="C55" s="22">
        <f t="shared" si="30"/>
        <v>-492.92785165709438</v>
      </c>
      <c r="D55" s="23">
        <f t="shared" si="28"/>
        <v>5.6274984672199935E-12</v>
      </c>
      <c r="F55" s="4">
        <v>45</v>
      </c>
      <c r="G55" s="14" t="s">
        <v>473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P55" s="4" t="s">
        <v>51</v>
      </c>
      <c r="Q55" s="14" t="s">
        <v>107</v>
      </c>
      <c r="R55" s="5">
        <f>R15*R16</f>
        <v>-2974.7578595021619</v>
      </c>
      <c r="S55" s="5">
        <f>S15*S16</f>
        <v>-2771.8955624803843</v>
      </c>
      <c r="T55" s="5">
        <f>T15*T16</f>
        <v>-2774.7305783409356</v>
      </c>
      <c r="U55" s="5">
        <f>U15*U16</f>
        <v>-2774.5820202361906</v>
      </c>
      <c r="V55" s="5">
        <f>V15*V16</f>
        <v>-2774.5844242215403</v>
      </c>
      <c r="Y55" s="4" t="s">
        <v>51</v>
      </c>
      <c r="Z55" s="14" t="s">
        <v>107</v>
      </c>
      <c r="AA55" s="5">
        <f>AA15*AA16</f>
        <v>10.086598467712955</v>
      </c>
      <c r="AB55" s="5">
        <f>AB15*AB16</f>
        <v>8.8301848578555049</v>
      </c>
      <c r="AC55" s="5">
        <f>AC15*AC16</f>
        <v>8.804088858558444</v>
      </c>
      <c r="AD55" s="5">
        <f>AD15*AD16</f>
        <v>8.8036583338091408</v>
      </c>
      <c r="AE55" s="5">
        <f>AE15*AE16</f>
        <v>8.803651032521584</v>
      </c>
      <c r="AF55" s="5" t="s">
        <v>194</v>
      </c>
    </row>
    <row r="56" spans="1:32">
      <c r="A56" s="12" t="s">
        <v>261</v>
      </c>
      <c r="B56" s="22">
        <v>-19.153500000000001</v>
      </c>
      <c r="C56" s="22">
        <f t="shared" ref="C56:C61" si="31">D2</f>
        <v>-19.153500000000001</v>
      </c>
      <c r="D56" s="23">
        <f t="shared" si="28"/>
        <v>0</v>
      </c>
      <c r="F56" s="4">
        <v>46</v>
      </c>
      <c r="G56" s="14" t="s">
        <v>474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P56" s="4" t="s">
        <v>52</v>
      </c>
      <c r="Q56" s="14" t="s">
        <v>108</v>
      </c>
      <c r="R56" s="5">
        <f>ABS(R11*R12)</f>
        <v>2364768.7900255066</v>
      </c>
      <c r="S56" s="5">
        <f>ABS(S11*S12)</f>
        <v>2288811.8529323125</v>
      </c>
      <c r="T56" s="5">
        <f>ABS(T11*T12)</f>
        <v>2290271.6609103512</v>
      </c>
      <c r="U56" s="5">
        <f>ABS(U11*U12)</f>
        <v>2290240.2214320865</v>
      </c>
      <c r="V56" s="5">
        <f>ABS(V11*V12)</f>
        <v>2290240.8907771558</v>
      </c>
      <c r="Y56" s="4" t="s">
        <v>52</v>
      </c>
      <c r="Z56" s="14" t="s">
        <v>108</v>
      </c>
      <c r="AA56" s="5">
        <f>ABS(AA11*AA12)</f>
        <v>28005.540867960852</v>
      </c>
      <c r="AB56" s="5">
        <f>ABS(AB11*AB12)</f>
        <v>28829.675898647107</v>
      </c>
      <c r="AC56" s="5">
        <f>ABS(AC11*AC12)</f>
        <v>28840.499714030211</v>
      </c>
      <c r="AD56" s="5">
        <f>ABS(AD11*AD12)</f>
        <v>28840.651413612177</v>
      </c>
      <c r="AE56" s="5">
        <f>ABS(AE11*AE12)</f>
        <v>28840.653785117836</v>
      </c>
      <c r="AF56" s="5" t="s">
        <v>195</v>
      </c>
    </row>
    <row r="57" spans="1:32">
      <c r="A57" s="12" t="s">
        <v>262</v>
      </c>
      <c r="B57" s="22">
        <v>-24.513000000000002</v>
      </c>
      <c r="C57" s="22">
        <f t="shared" si="31"/>
        <v>-24.513000000000002</v>
      </c>
      <c r="D57" s="23">
        <f t="shared" si="28"/>
        <v>0</v>
      </c>
      <c r="F57" s="4">
        <v>47</v>
      </c>
      <c r="G57" s="14" t="s">
        <v>475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P57" s="4" t="s">
        <v>53</v>
      </c>
      <c r="Q57" s="14" t="s">
        <v>109</v>
      </c>
      <c r="R57" s="5">
        <f>ABS(R11*R13)</f>
        <v>22606.437609621302</v>
      </c>
      <c r="S57" s="5">
        <f>ABS(S11*S13)</f>
        <v>28568.293911152727</v>
      </c>
      <c r="T57" s="5">
        <f>ABS(T11*T13)</f>
        <v>28302.367549420545</v>
      </c>
      <c r="U57" s="5">
        <f>ABS(U11*U13)</f>
        <v>28310.533249887711</v>
      </c>
      <c r="V57" s="5">
        <f>ABS(V11*V13)</f>
        <v>28310.31519366322</v>
      </c>
      <c r="Y57" s="4" t="s">
        <v>53</v>
      </c>
      <c r="Z57" s="14" t="s">
        <v>109</v>
      </c>
      <c r="AA57" s="5">
        <f>ABS(AA11*AA13)</f>
        <v>880.50654370505197</v>
      </c>
      <c r="AB57" s="5">
        <f>ABS(AB11*AB13)</f>
        <v>885.66215594591733</v>
      </c>
      <c r="AC57" s="5">
        <f>ABS(AC11*AC13)</f>
        <v>885.18796635558886</v>
      </c>
      <c r="AD57" s="5">
        <f>ABS(AD11*AD13)</f>
        <v>885.16991983790626</v>
      </c>
      <c r="AE57" s="5">
        <f>ABS(AE11*AE13)</f>
        <v>885.16941600109851</v>
      </c>
      <c r="AF57" s="5" t="s">
        <v>196</v>
      </c>
    </row>
    <row r="58" spans="1:32">
      <c r="A58" s="12" t="s">
        <v>263</v>
      </c>
      <c r="B58" s="22">
        <v>-102.48350000000001</v>
      </c>
      <c r="C58" s="22">
        <f t="shared" si="31"/>
        <v>-102.48350000000001</v>
      </c>
      <c r="D58" s="23">
        <f t="shared" si="28"/>
        <v>0</v>
      </c>
      <c r="F58" s="4">
        <v>48</v>
      </c>
      <c r="G58" s="14" t="s">
        <v>476</v>
      </c>
      <c r="H58" s="5">
        <v>1.5310849999999999E-8</v>
      </c>
      <c r="I58" s="5">
        <v>3.4543569999999997E-8</v>
      </c>
      <c r="J58" s="5">
        <v>-2.8197989999999999E-6</v>
      </c>
      <c r="K58" s="5">
        <v>-3.4011809999999998E-6</v>
      </c>
      <c r="L58" s="5">
        <v>-4.5286619999999998E-8</v>
      </c>
      <c r="M58" s="5">
        <v>1.7304280000000001E-7</v>
      </c>
      <c r="P58" s="4" t="s">
        <v>54</v>
      </c>
      <c r="Q58" s="14" t="s">
        <v>110</v>
      </c>
      <c r="R58" s="5">
        <f>ABS(R11*R14)</f>
        <v>89801.594574359056</v>
      </c>
      <c r="S58" s="5">
        <f>ABS(S11*S14)</f>
        <v>77897.491522109107</v>
      </c>
      <c r="T58" s="5">
        <f>ABS(T11*T14)</f>
        <v>78019.386539097337</v>
      </c>
      <c r="U58" s="5">
        <f>ABS(U11*U14)</f>
        <v>78014.793504772722</v>
      </c>
      <c r="V58" s="5">
        <f>ABS(V11*V14)</f>
        <v>78014.864476227536</v>
      </c>
      <c r="Y58" s="4" t="s">
        <v>54</v>
      </c>
      <c r="Z58" s="14" t="s">
        <v>110</v>
      </c>
      <c r="AA58" s="5">
        <f>ABS(AA11*AA14)</f>
        <v>500.89247306150946</v>
      </c>
      <c r="AB58" s="5">
        <f>ABS(AB11*AB14)</f>
        <v>462.21458575974555</v>
      </c>
      <c r="AC58" s="5">
        <f>ABS(AC11*AC14)</f>
        <v>461.00219921093145</v>
      </c>
      <c r="AD58" s="5">
        <f>ABS(AD11*AD14)</f>
        <v>460.97593668467533</v>
      </c>
      <c r="AE58" s="5">
        <f>ABS(AE11*AE14)</f>
        <v>460.97541532837585</v>
      </c>
      <c r="AF58" s="5" t="s">
        <v>197</v>
      </c>
    </row>
    <row r="59" spans="1:32">
      <c r="A59" s="12" t="s">
        <v>264</v>
      </c>
      <c r="B59" s="22">
        <v>-3.7169750000000001</v>
      </c>
      <c r="C59" s="22">
        <f t="shared" si="31"/>
        <v>-3.7170000000000001</v>
      </c>
      <c r="D59" s="23">
        <f t="shared" si="28"/>
        <v>-2.4999999999941735E-5</v>
      </c>
      <c r="F59" s="4">
        <v>49</v>
      </c>
      <c r="G59" s="14" t="s">
        <v>477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P59" s="4" t="s">
        <v>55</v>
      </c>
      <c r="Q59" s="14" t="s">
        <v>111</v>
      </c>
      <c r="R59" s="5">
        <f>ABS(R11*R15)</f>
        <v>69224.79560635949</v>
      </c>
      <c r="S59" s="5">
        <f>ABS(S11*S15)</f>
        <v>65692.399427703451</v>
      </c>
      <c r="T59" s="5">
        <f>ABS(T11*T15)</f>
        <v>65710.913104497173</v>
      </c>
      <c r="U59" s="5">
        <f>ABS(U11*U15)</f>
        <v>65708.475841586565</v>
      </c>
      <c r="V59" s="5">
        <f>ABS(V11*V15)</f>
        <v>65708.50948616142</v>
      </c>
      <c r="Y59" s="4" t="s">
        <v>55</v>
      </c>
      <c r="Z59" s="14" t="s">
        <v>111</v>
      </c>
      <c r="AA59" s="5">
        <f>ABS(AA11*AA15)</f>
        <v>1757.8717939799672</v>
      </c>
      <c r="AB59" s="5">
        <f>ABS(AB11*AB15)</f>
        <v>1817.9984265054848</v>
      </c>
      <c r="AC59" s="5">
        <f>ABS(AC11*AC15)</f>
        <v>1818.7178365165696</v>
      </c>
      <c r="AD59" s="5">
        <f>ABS(AD11*AD15)</f>
        <v>1818.7273691766463</v>
      </c>
      <c r="AE59" s="5">
        <f>ABS(AE11*AE15)</f>
        <v>1818.727513212674</v>
      </c>
      <c r="AF59" s="5" t="s">
        <v>198</v>
      </c>
    </row>
    <row r="60" spans="1:32">
      <c r="A60" s="12" t="s">
        <v>265</v>
      </c>
      <c r="B60" s="22">
        <v>11.1258</v>
      </c>
      <c r="C60" s="22">
        <f t="shared" si="31"/>
        <v>11.1258</v>
      </c>
      <c r="D60" s="23">
        <f t="shared" si="28"/>
        <v>0</v>
      </c>
      <c r="F60" s="4">
        <v>50</v>
      </c>
      <c r="G60" s="14" t="s">
        <v>478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P60" s="4" t="s">
        <v>56</v>
      </c>
      <c r="Q60" s="14" t="s">
        <v>112</v>
      </c>
      <c r="R60" s="5">
        <f>ABS(R11*R16)</f>
        <v>83588.074579897933</v>
      </c>
      <c r="S60" s="5">
        <f>ABS(S11*S16)</f>
        <v>79157.751940984715</v>
      </c>
      <c r="T60" s="5">
        <f>ABS(T11*T16)</f>
        <v>79274.370784543498</v>
      </c>
      <c r="U60" s="5">
        <f>ABS(U11*U16)</f>
        <v>79271.822230645295</v>
      </c>
      <c r="V60" s="5">
        <f>ABS(V11*V16)</f>
        <v>79271.877317979801</v>
      </c>
      <c r="Y60" s="4" t="s">
        <v>56</v>
      </c>
      <c r="Z60" s="14" t="s">
        <v>112</v>
      </c>
      <c r="AA60" s="5">
        <f>ABS(AA11*AA16)</f>
        <v>62.056982216793116</v>
      </c>
      <c r="AB60" s="5">
        <f>ABS(AB11*AB16)</f>
        <v>54.690503135281539</v>
      </c>
      <c r="AC60" s="5">
        <f>ABS(AC11*AC16)</f>
        <v>54.537296463712188</v>
      </c>
      <c r="AD60" s="5">
        <f>ABS(AD11*AD16)</f>
        <v>54.534768640990364</v>
      </c>
      <c r="AE60" s="5">
        <f>ABS(AE11*AE16)</f>
        <v>54.534725759518551</v>
      </c>
      <c r="AF60" s="5" t="s">
        <v>199</v>
      </c>
    </row>
    <row r="61" spans="1:32">
      <c r="A61" s="12" t="s">
        <v>266</v>
      </c>
      <c r="B61" s="22">
        <v>-495.97500000000002</v>
      </c>
      <c r="C61" s="22">
        <f t="shared" si="31"/>
        <v>-495.97500000000002</v>
      </c>
      <c r="D61" s="23">
        <f t="shared" si="28"/>
        <v>0</v>
      </c>
      <c r="F61" s="4">
        <v>51</v>
      </c>
      <c r="G61" s="14" t="s">
        <v>479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P61" s="4" t="s">
        <v>57</v>
      </c>
      <c r="Q61" s="14" t="s">
        <v>113</v>
      </c>
      <c r="R61" s="5">
        <f>ABS(R12*R13)</f>
        <v>27483.145194719549</v>
      </c>
      <c r="S61" s="5">
        <f>ABS(S12*S13)</f>
        <v>34854.80726593412</v>
      </c>
      <c r="T61" s="5">
        <f>ABS(T12*T13)</f>
        <v>34527.114138091507</v>
      </c>
      <c r="U61" s="5">
        <f>ABS(U12*U13)</f>
        <v>34537.143882239943</v>
      </c>
      <c r="V61" s="5">
        <f>ABS(V12*V13)</f>
        <v>34536.876200261118</v>
      </c>
      <c r="Y61" s="4" t="s">
        <v>57</v>
      </c>
      <c r="Z61" s="14" t="s">
        <v>113</v>
      </c>
      <c r="AA61" s="5">
        <f>ABS(AA12*AA13)</f>
        <v>2280.0450863090205</v>
      </c>
      <c r="AB61" s="5">
        <f>ABS(AB12*AB13)</f>
        <v>2267.6301448917493</v>
      </c>
      <c r="AC61" s="5">
        <f>ABS(AC12*AC13)</f>
        <v>2266.0201548238733</v>
      </c>
      <c r="AD61" s="5">
        <f>ABS(AD12*AD13)</f>
        <v>2265.9682200285697</v>
      </c>
      <c r="AE61" s="5">
        <f>ABS(AE12*AE13)</f>
        <v>2265.966839603781</v>
      </c>
      <c r="AF61" s="5" t="s">
        <v>200</v>
      </c>
    </row>
    <row r="62" spans="1:32">
      <c r="A62" s="12" t="s">
        <v>267</v>
      </c>
      <c r="B62" s="22">
        <v>510.80804188349998</v>
      </c>
      <c r="C62" s="22">
        <f t="shared" ref="C62:C67" si="32">C44-C56</f>
        <v>510.80804188350675</v>
      </c>
      <c r="D62" s="23">
        <f t="shared" si="28"/>
        <v>6.7643668444361538E-12</v>
      </c>
      <c r="F62" s="4">
        <v>52</v>
      </c>
      <c r="G62" s="14" t="s">
        <v>480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P62" s="4" t="s">
        <v>290</v>
      </c>
      <c r="Q62" s="14" t="s">
        <v>114</v>
      </c>
      <c r="R62" s="5">
        <f>ABS(R12*R14)</f>
        <v>109173.78071784541</v>
      </c>
      <c r="S62" s="5">
        <f>ABS(S12*S14)</f>
        <v>95038.998896707155</v>
      </c>
      <c r="T62" s="5">
        <f>ABS(T12*T14)</f>
        <v>95178.760551233296</v>
      </c>
      <c r="U62" s="5">
        <f>ABS(U12*U14)</f>
        <v>95173.345003251074</v>
      </c>
      <c r="V62" s="5">
        <f>ABS(V12*V14)</f>
        <v>95173.426991682252</v>
      </c>
      <c r="Y62" s="4" t="s">
        <v>290</v>
      </c>
      <c r="Z62" s="14" t="s">
        <v>114</v>
      </c>
      <c r="AA62" s="5">
        <f>ABS(AA12*AA14)</f>
        <v>1297.045922188659</v>
      </c>
      <c r="AB62" s="5">
        <f>ABS(AB12*AB14)</f>
        <v>1183.4441847162491</v>
      </c>
      <c r="AC62" s="5">
        <f>ABS(AC12*AC14)</f>
        <v>1180.1338410993023</v>
      </c>
      <c r="AD62" s="5">
        <f>ABS(AD12*AD14)</f>
        <v>1180.0636231704048</v>
      </c>
      <c r="AE62" s="5">
        <f>ABS(AE12*AE14)</f>
        <v>1180.0622413341312</v>
      </c>
      <c r="AF62" s="5" t="s">
        <v>201</v>
      </c>
    </row>
    <row r="63" spans="1:32">
      <c r="A63" s="12" t="s">
        <v>268</v>
      </c>
      <c r="B63" s="22">
        <v>527.29681290650001</v>
      </c>
      <c r="C63" s="22">
        <f t="shared" si="32"/>
        <v>527.29681290647113</v>
      </c>
      <c r="D63" s="23">
        <f t="shared" si="28"/>
        <v>-2.8876456781290472E-11</v>
      </c>
      <c r="F63" s="4">
        <v>53</v>
      </c>
      <c r="G63" s="14" t="s">
        <v>481</v>
      </c>
      <c r="H63" s="5">
        <v>5.2625829999999997E-12</v>
      </c>
      <c r="I63" s="5">
        <v>-1.278672E-12</v>
      </c>
      <c r="J63" s="5">
        <v>5.724273E-11</v>
      </c>
      <c r="K63" s="5">
        <v>4.9958529999999999E-11</v>
      </c>
      <c r="L63" s="5">
        <v>-5.7319249999999997E-9</v>
      </c>
      <c r="M63" s="5">
        <v>9.4850240000000003E-8</v>
      </c>
      <c r="P63" s="4" t="s">
        <v>291</v>
      </c>
      <c r="Q63" s="14" t="s">
        <v>115</v>
      </c>
      <c r="R63" s="5">
        <f>ABS(R12*R15)</f>
        <v>84158.112020031447</v>
      </c>
      <c r="S63" s="5">
        <f>ABS(S12*S15)</f>
        <v>80148.150533955908</v>
      </c>
      <c r="T63" s="5">
        <f>ABS(T12*T15)</f>
        <v>80163.194577820308</v>
      </c>
      <c r="U63" s="5">
        <f>ABS(U12*U15)</f>
        <v>80160.379332754659</v>
      </c>
      <c r="V63" s="5">
        <f>ABS(V12*V15)</f>
        <v>80160.416509075076</v>
      </c>
      <c r="Y63" s="4" t="s">
        <v>291</v>
      </c>
      <c r="Z63" s="14" t="s">
        <v>115</v>
      </c>
      <c r="AA63" s="5">
        <f>ABS(AA12*AA15)</f>
        <v>4551.9558882095444</v>
      </c>
      <c r="AB63" s="5">
        <f>ABS(AB12*AB15)</f>
        <v>4654.7636789409653</v>
      </c>
      <c r="AC63" s="5">
        <f>ABS(AC12*AC15)</f>
        <v>4655.7922499238639</v>
      </c>
      <c r="AD63" s="5">
        <f>ABS(AD12*AD15)</f>
        <v>4655.8048653586484</v>
      </c>
      <c r="AE63" s="5">
        <f>ABS(AE12*AE15)</f>
        <v>4655.8050478439172</v>
      </c>
      <c r="AF63" s="5" t="s">
        <v>202</v>
      </c>
    </row>
    <row r="64" spans="1:32">
      <c r="A64" s="12" t="s">
        <v>269</v>
      </c>
      <c r="B64" s="22">
        <v>18.60506685939</v>
      </c>
      <c r="C64" s="22">
        <f t="shared" si="32"/>
        <v>18.605066859391286</v>
      </c>
      <c r="D64" s="23">
        <f t="shared" si="28"/>
        <v>1.2860823517257813E-12</v>
      </c>
      <c r="F64" s="4">
        <v>54</v>
      </c>
      <c r="G64" s="14" t="s">
        <v>482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P64" s="4" t="s">
        <v>292</v>
      </c>
      <c r="Q64" s="14" t="s">
        <v>116</v>
      </c>
      <c r="R64" s="5">
        <f>ABS(R12*R16)</f>
        <v>101619.86730933076</v>
      </c>
      <c r="S64" s="5">
        <f>ABS(S12*S16)</f>
        <v>96576.582279929309</v>
      </c>
      <c r="T64" s="5">
        <f>ABS(T12*T16)</f>
        <v>96709.762655858067</v>
      </c>
      <c r="U64" s="5">
        <f>ABS(U12*U16)</f>
        <v>96706.844269632478</v>
      </c>
      <c r="V64" s="5">
        <f>ABS(V12*V16)</f>
        <v>96706.906806398474</v>
      </c>
      <c r="Y64" s="4" t="s">
        <v>292</v>
      </c>
      <c r="Z64" s="14" t="s">
        <v>116</v>
      </c>
      <c r="AA64" s="5">
        <f>ABS(AA12*AA16)</f>
        <v>160.69468010900096</v>
      </c>
      <c r="AB64" s="5">
        <f>ABS(AB12*AB16)</f>
        <v>140.02837618866744</v>
      </c>
      <c r="AC64" s="5">
        <f>ABS(AC12*AC16)</f>
        <v>139.61171827174638</v>
      </c>
      <c r="AD64" s="5">
        <f>ABS(AD12*AD16)</f>
        <v>139.60489376968874</v>
      </c>
      <c r="AE64" s="5">
        <f>ABS(AE12*AE16)</f>
        <v>139.60477841204784</v>
      </c>
      <c r="AF64" s="5" t="s">
        <v>203</v>
      </c>
    </row>
    <row r="65" spans="1:32">
      <c r="A65" s="12" t="s">
        <v>270</v>
      </c>
      <c r="B65" s="22">
        <v>-27.537671405689998</v>
      </c>
      <c r="C65" s="22">
        <f t="shared" si="32"/>
        <v>-27.537646405691611</v>
      </c>
      <c r="D65" s="23">
        <f t="shared" si="28"/>
        <v>2.4999998387897904E-5</v>
      </c>
      <c r="F65" s="4">
        <v>55</v>
      </c>
      <c r="G65" s="14" t="s">
        <v>483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P65" s="4" t="s">
        <v>293</v>
      </c>
      <c r="Q65" s="14" t="s">
        <v>117</v>
      </c>
      <c r="R65" s="5">
        <f>ABS(R13*R14)</f>
        <v>1043.6666251747297</v>
      </c>
      <c r="S65" s="5">
        <f>ABS(S13*S14)</f>
        <v>1186.2495600170871</v>
      </c>
      <c r="T65" s="5">
        <f>ABS(T13*T14)</f>
        <v>1176.1854761581217</v>
      </c>
      <c r="U65" s="5">
        <f>ABS(U13*U14)</f>
        <v>1176.4740322885261</v>
      </c>
      <c r="V65" s="5">
        <f>ABS(V13*V14)</f>
        <v>1176.4656403813149</v>
      </c>
      <c r="Y65" s="4" t="s">
        <v>293</v>
      </c>
      <c r="Z65" s="14" t="s">
        <v>117</v>
      </c>
      <c r="AA65" s="5">
        <f>ABS(AA13*AA14)</f>
        <v>40.779695252363958</v>
      </c>
      <c r="AB65" s="5">
        <f>ABS(AB13*AB14)</f>
        <v>36.35600107896591</v>
      </c>
      <c r="AC65" s="5">
        <f>ABS(AC13*AC14)</f>
        <v>36.221295927196039</v>
      </c>
      <c r="AD65" s="5">
        <f>ABS(AD13*AD14)</f>
        <v>36.218211847752087</v>
      </c>
      <c r="AE65" s="5">
        <f>ABS(AE13*AE14)</f>
        <v>36.218145843340224</v>
      </c>
      <c r="AF65" s="5" t="s">
        <v>204</v>
      </c>
    </row>
    <row r="66" spans="1:32">
      <c r="A66" s="12" t="s">
        <v>271</v>
      </c>
      <c r="B66" s="22">
        <v>-6.7297801615069996</v>
      </c>
      <c r="C66" s="22">
        <f t="shared" si="32"/>
        <v>-6.7297801615073487</v>
      </c>
      <c r="D66" s="23">
        <f t="shared" si="28"/>
        <v>-3.4905411894214922E-13</v>
      </c>
      <c r="F66" s="4">
        <v>56</v>
      </c>
      <c r="G66" s="14" t="s">
        <v>484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P66" s="4" t="s">
        <v>294</v>
      </c>
      <c r="Q66" s="14" t="s">
        <v>118</v>
      </c>
      <c r="R66" s="5">
        <f>ABS(R13*R15)</f>
        <v>804.52478768710444</v>
      </c>
      <c r="S66" s="5">
        <f>ABS(S13*S15)</f>
        <v>1000.3862562822363</v>
      </c>
      <c r="T66" s="5">
        <f>ABS(T13*T15)</f>
        <v>990.62842002566924</v>
      </c>
      <c r="U66" s="5">
        <f>ABS(U13*U15)</f>
        <v>990.89303523126387</v>
      </c>
      <c r="V66" s="5">
        <f>ABS(V13*V15)</f>
        <v>990.88557302684774</v>
      </c>
      <c r="Y66" s="4" t="s">
        <v>294</v>
      </c>
      <c r="Z66" s="14" t="s">
        <v>118</v>
      </c>
      <c r="AA66" s="5">
        <f>ABS(AA13*AA15)</f>
        <v>143.11549864800307</v>
      </c>
      <c r="AB66" s="5">
        <f>ABS(AB13*AB15)</f>
        <v>142.99668334124644</v>
      </c>
      <c r="AC66" s="5">
        <f>ABS(AC13*AC15)</f>
        <v>142.89805358259196</v>
      </c>
      <c r="AD66" s="5">
        <f>ABS(AD13*AD15)</f>
        <v>142.89477586159308</v>
      </c>
      <c r="AE66" s="5">
        <f>ABS(AE13*AE15)</f>
        <v>142.89468837705573</v>
      </c>
      <c r="AF66" s="5" t="s">
        <v>205</v>
      </c>
    </row>
    <row r="67" spans="1:32">
      <c r="A67" s="12" t="s">
        <v>272</v>
      </c>
      <c r="B67" s="22">
        <v>223.13847498569999</v>
      </c>
      <c r="C67" s="22">
        <f t="shared" si="32"/>
        <v>223.13847498569731</v>
      </c>
      <c r="D67" s="23">
        <f t="shared" si="28"/>
        <v>-2.6716406864579767E-12</v>
      </c>
      <c r="F67" s="4">
        <v>57</v>
      </c>
      <c r="G67" s="14" t="s">
        <v>485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P67" s="4" t="s">
        <v>295</v>
      </c>
      <c r="Q67" s="14" t="s">
        <v>119</v>
      </c>
      <c r="R67" s="5">
        <f>ABS(R13*R16)</f>
        <v>971.45361521859502</v>
      </c>
      <c r="S67" s="5">
        <f>ABS(S13*S16)</f>
        <v>1205.441235361008</v>
      </c>
      <c r="T67" s="5">
        <f>ABS(T13*T16)</f>
        <v>1195.1050589410668</v>
      </c>
      <c r="U67" s="5">
        <f>ABS(U13*U16)</f>
        <v>1195.4302018480766</v>
      </c>
      <c r="V67" s="5">
        <f>ABS(V13*V16)</f>
        <v>1195.4214179471433</v>
      </c>
      <c r="Y67" s="4" t="s">
        <v>295</v>
      </c>
      <c r="Z67" s="14" t="s">
        <v>119</v>
      </c>
      <c r="AA67" s="5">
        <f>ABS(AA13*AA16)</f>
        <v>5.0523115422647367</v>
      </c>
      <c r="AB67" s="5">
        <f>ABS(AB13*AB16)</f>
        <v>4.3017422042778142</v>
      </c>
      <c r="AC67" s="5">
        <f>ABS(AC13*AC16)</f>
        <v>4.2850371596112327</v>
      </c>
      <c r="AD67" s="5">
        <f>ABS(AD13*AD16)</f>
        <v>4.2847178052563155</v>
      </c>
      <c r="AE67" s="5">
        <f>ABS(AE13*AE16)</f>
        <v>4.2847114735561549</v>
      </c>
      <c r="AF67" s="5" t="s">
        <v>206</v>
      </c>
    </row>
    <row r="68" spans="1:32">
      <c r="A68" s="12" t="s">
        <v>273</v>
      </c>
      <c r="B68" s="22">
        <v>-36.775138206009998</v>
      </c>
      <c r="C68" s="22">
        <f t="shared" ref="C68:C73" si="33">C50-C56</f>
        <v>-36.775138206007171</v>
      </c>
      <c r="D68" s="23">
        <f t="shared" si="28"/>
        <v>2.8279600883251987E-12</v>
      </c>
      <c r="F68" s="4">
        <v>58</v>
      </c>
      <c r="G68" s="14" t="s">
        <v>486</v>
      </c>
      <c r="H68" s="5">
        <v>2.5128939999999999E-6</v>
      </c>
      <c r="I68" s="5">
        <v>2.2500909999999998E-6</v>
      </c>
      <c r="J68" s="5">
        <v>-3.8644309999999996E-6</v>
      </c>
      <c r="K68" s="5">
        <v>-2.0471490000000001E-6</v>
      </c>
      <c r="L68" s="5">
        <v>-5.9718029999999995E-8</v>
      </c>
      <c r="M68" s="5">
        <v>2.3998410000000002E-9</v>
      </c>
      <c r="P68" s="4" t="s">
        <v>296</v>
      </c>
      <c r="Q68" s="14" t="s">
        <v>120</v>
      </c>
      <c r="R68" s="5">
        <f>ABS(R14*R15)</f>
        <v>3195.8865017348448</v>
      </c>
      <c r="S68" s="5">
        <f>ABS(S14*S15)</f>
        <v>2727.7645686485307</v>
      </c>
      <c r="T68" s="5">
        <f>ABS(T14*T15)</f>
        <v>2730.8041097141477</v>
      </c>
      <c r="U68" s="5">
        <f>ABS(U14*U15)</f>
        <v>2730.5849327013702</v>
      </c>
      <c r="V68" s="5">
        <f>ABS(V14*V15)</f>
        <v>2730.5878850985637</v>
      </c>
      <c r="Y68" s="4" t="s">
        <v>296</v>
      </c>
      <c r="Z68" s="14" t="s">
        <v>120</v>
      </c>
      <c r="AA68" s="5">
        <f>ABS(AA14*AA15)</f>
        <v>81.413904943382505</v>
      </c>
      <c r="AB68" s="5">
        <f>ABS(AB14*AB15)</f>
        <v>74.627951879686961</v>
      </c>
      <c r="AC68" s="5">
        <f>ABS(AC14*AC15)</f>
        <v>74.420710028126649</v>
      </c>
      <c r="AD68" s="5">
        <f>ABS(AD14*AD15)</f>
        <v>74.416280618987827</v>
      </c>
      <c r="AE68" s="5">
        <f>ABS(AE14*AE15)</f>
        <v>74.41619325305561</v>
      </c>
      <c r="AF68" s="5" t="s">
        <v>207</v>
      </c>
    </row>
    <row r="69" spans="1:32">
      <c r="A69" s="12" t="s">
        <v>274</v>
      </c>
      <c r="B69" s="22">
        <v>-88.010305687720006</v>
      </c>
      <c r="C69" s="22">
        <f t="shared" si="33"/>
        <v>-88.010305687723815</v>
      </c>
      <c r="D69" s="23">
        <f t="shared" si="28"/>
        <v>-3.808509063674137E-12</v>
      </c>
      <c r="F69" s="4">
        <v>59</v>
      </c>
      <c r="G69" s="14" t="s">
        <v>487</v>
      </c>
      <c r="H69" s="5">
        <v>-7.2669159999999999E-11</v>
      </c>
      <c r="I69" s="5">
        <v>1.7656739999999999E-11</v>
      </c>
      <c r="J69" s="5">
        <v>-7.9044479999999999E-10</v>
      </c>
      <c r="K69" s="5">
        <v>-6.898599E-10</v>
      </c>
      <c r="L69" s="5">
        <v>7.9150139999999996E-8</v>
      </c>
      <c r="M69" s="5">
        <v>-1.3097539999999999E-6</v>
      </c>
      <c r="P69" s="4" t="s">
        <v>297</v>
      </c>
      <c r="Q69" s="14" t="s">
        <v>121</v>
      </c>
      <c r="R69" s="5">
        <f>ABS(R14*R16)</f>
        <v>3858.9929651068569</v>
      </c>
      <c r="S69" s="5">
        <f>ABS(S14*S16)</f>
        <v>3286.8903093746544</v>
      </c>
      <c r="T69" s="5">
        <f>ABS(T14*T16)</f>
        <v>3294.4722163451224</v>
      </c>
      <c r="U69" s="5">
        <f>ABS(U14*U16)</f>
        <v>3294.2240798984735</v>
      </c>
      <c r="V69" s="5">
        <f>ABS(V14*V16)</f>
        <v>3294.2282441984585</v>
      </c>
      <c r="Y69" s="4" t="s">
        <v>297</v>
      </c>
      <c r="Z69" s="14" t="s">
        <v>121</v>
      </c>
      <c r="AA69" s="5">
        <f>ABS(AA14*AA16)</f>
        <v>2.8741010968907728</v>
      </c>
      <c r="AB69" s="5">
        <f>ABS(AB14*AB16)</f>
        <v>2.2450185746865094</v>
      </c>
      <c r="AC69" s="5">
        <f>ABS(AC14*AC16)</f>
        <v>2.2316294723416954</v>
      </c>
      <c r="AD69" s="5">
        <f>ABS(AD14*AD16)</f>
        <v>2.2313815228484368</v>
      </c>
      <c r="AE69" s="5">
        <f>ABS(AE14*AE16)</f>
        <v>2.2313769718884582</v>
      </c>
      <c r="AF69" s="5" t="s">
        <v>208</v>
      </c>
    </row>
    <row r="70" spans="1:32">
      <c r="A70" s="12" t="s">
        <v>275</v>
      </c>
      <c r="B70" s="22">
        <v>-5.9738706819029996</v>
      </c>
      <c r="C70" s="22">
        <f t="shared" si="33"/>
        <v>-5.9738706819029801</v>
      </c>
      <c r="D70" s="23">
        <f t="shared" si="28"/>
        <v>1.9539925233402755E-14</v>
      </c>
      <c r="F70" s="4">
        <v>60</v>
      </c>
      <c r="G70" s="14" t="s">
        <v>488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P70" s="4" t="s">
        <v>298</v>
      </c>
      <c r="Q70" s="14" t="s">
        <v>122</v>
      </c>
      <c r="R70" s="5">
        <f>ABS(R15*R16)</f>
        <v>2974.7578595021619</v>
      </c>
      <c r="S70" s="5">
        <f>ABS(S15*S16)</f>
        <v>2771.8955624803843</v>
      </c>
      <c r="T70" s="5">
        <f>ABS(T15*T16)</f>
        <v>2774.7305783409356</v>
      </c>
      <c r="U70" s="5">
        <f>ABS(U15*U16)</f>
        <v>2774.5820202361906</v>
      </c>
      <c r="V70" s="5">
        <f>ABS(V15*V16)</f>
        <v>2774.5844242215403</v>
      </c>
      <c r="Y70" s="4" t="s">
        <v>298</v>
      </c>
      <c r="Z70" s="14" t="s">
        <v>122</v>
      </c>
      <c r="AA70" s="5">
        <f>ABS(AA15*AA16)</f>
        <v>10.086598467712955</v>
      </c>
      <c r="AB70" s="5">
        <f>ABS(AB15*AB16)</f>
        <v>8.8301848578555049</v>
      </c>
      <c r="AC70" s="5">
        <f>ABS(AC15*AC16)</f>
        <v>8.804088858558444</v>
      </c>
      <c r="AD70" s="5">
        <f>ABS(AD15*AD16)</f>
        <v>8.8036583338091408</v>
      </c>
      <c r="AE70" s="5">
        <f>ABS(AE15*AE16)</f>
        <v>8.803651032521584</v>
      </c>
      <c r="AF70" s="5" t="s">
        <v>209</v>
      </c>
    </row>
    <row r="71" spans="1:32">
      <c r="A71" s="12" t="s">
        <v>276</v>
      </c>
      <c r="B71" s="22">
        <v>-4.7750462183940003</v>
      </c>
      <c r="C71" s="22">
        <f t="shared" si="33"/>
        <v>-4.7750212183937411</v>
      </c>
      <c r="D71" s="23">
        <f t="shared" si="28"/>
        <v>2.5000000259289834E-5</v>
      </c>
      <c r="F71" s="4">
        <v>61</v>
      </c>
      <c r="G71" s="14" t="s">
        <v>489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P71" s="4" t="s">
        <v>299</v>
      </c>
      <c r="Q71" s="14" t="s">
        <v>123</v>
      </c>
      <c r="R71" s="5">
        <f>R11*ABS(R12)</f>
        <v>2364768.7900255066</v>
      </c>
      <c r="S71" s="5">
        <f>S11*ABS(S12)</f>
        <v>2288811.8529323125</v>
      </c>
      <c r="T71" s="5">
        <f>T11*ABS(T12)</f>
        <v>2290271.6609103512</v>
      </c>
      <c r="U71" s="5">
        <f>U11*ABS(U12)</f>
        <v>2290240.2214320865</v>
      </c>
      <c r="V71" s="5">
        <f>V11*ABS(V12)</f>
        <v>2290240.8907771558</v>
      </c>
      <c r="Y71" s="4" t="s">
        <v>299</v>
      </c>
      <c r="Z71" s="14" t="s">
        <v>123</v>
      </c>
      <c r="AA71" s="5">
        <f>AA11*ABS(AA12)</f>
        <v>-28005.540867960852</v>
      </c>
      <c r="AB71" s="5">
        <f>AB11*ABS(AB12)</f>
        <v>-28829.675898647107</v>
      </c>
      <c r="AC71" s="5">
        <f>AC11*ABS(AC12)</f>
        <v>-28840.499714030211</v>
      </c>
      <c r="AD71" s="5">
        <f>AD11*ABS(AD12)</f>
        <v>-28840.651413612177</v>
      </c>
      <c r="AE71" s="5">
        <f>AE11*ABS(AE12)</f>
        <v>-28840.653785117836</v>
      </c>
      <c r="AF71" s="5" t="s">
        <v>210</v>
      </c>
    </row>
    <row r="72" spans="1:32">
      <c r="A72" s="12" t="s">
        <v>277</v>
      </c>
      <c r="B72" s="22">
        <v>3.4915518385770001</v>
      </c>
      <c r="C72" s="22">
        <f t="shared" si="33"/>
        <v>3.4915518385773776</v>
      </c>
      <c r="D72" s="23">
        <f t="shared" si="28"/>
        <v>3.7747582837255322E-13</v>
      </c>
      <c r="F72" s="4">
        <v>62</v>
      </c>
      <c r="G72" s="14" t="s">
        <v>490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P72" s="4" t="s">
        <v>300</v>
      </c>
      <c r="Q72" s="14" t="s">
        <v>124</v>
      </c>
      <c r="R72" s="5">
        <f>R11*ABS(R13)</f>
        <v>22606.437609621302</v>
      </c>
      <c r="S72" s="5">
        <f>S11*ABS(S13)</f>
        <v>28568.293911152727</v>
      </c>
      <c r="T72" s="5">
        <f>T11*ABS(T13)</f>
        <v>28302.367549420545</v>
      </c>
      <c r="U72" s="5">
        <f>U11*ABS(U13)</f>
        <v>28310.533249887711</v>
      </c>
      <c r="V72" s="5">
        <f>V11*ABS(V13)</f>
        <v>28310.31519366322</v>
      </c>
      <c r="Y72" s="4" t="s">
        <v>300</v>
      </c>
      <c r="Z72" s="14" t="s">
        <v>124</v>
      </c>
      <c r="AA72" s="5">
        <f>AA11*ABS(AA13)</f>
        <v>-880.50654370505197</v>
      </c>
      <c r="AB72" s="5">
        <f>AB11*ABS(AB13)</f>
        <v>-885.66215594591733</v>
      </c>
      <c r="AC72" s="5">
        <f>AC11*ABS(AC13)</f>
        <v>-885.18796635558886</v>
      </c>
      <c r="AD72" s="5">
        <f>AD11*ABS(AD13)</f>
        <v>-885.16991983790626</v>
      </c>
      <c r="AE72" s="5">
        <f>AE11*ABS(AE13)</f>
        <v>-885.16941600109851</v>
      </c>
      <c r="AF72" s="5" t="s">
        <v>211</v>
      </c>
    </row>
    <row r="73" spans="1:32">
      <c r="A73" s="12" t="s">
        <v>278</v>
      </c>
      <c r="B73" s="22">
        <v>3.047148342906</v>
      </c>
      <c r="C73" s="22">
        <f t="shared" si="33"/>
        <v>3.0471483429056434</v>
      </c>
      <c r="D73" s="23">
        <f t="shared" si="28"/>
        <v>-3.5660363550960028E-13</v>
      </c>
      <c r="F73" s="4">
        <v>63</v>
      </c>
      <c r="G73" s="14" t="s">
        <v>491</v>
      </c>
      <c r="H73" s="5">
        <v>-1.434685E-8</v>
      </c>
      <c r="I73" s="5">
        <v>-2.2401190000000001E-8</v>
      </c>
      <c r="J73" s="5">
        <v>2.2808100000000001E-6</v>
      </c>
      <c r="K73" s="5">
        <v>5.798442E-8</v>
      </c>
      <c r="L73" s="5">
        <v>2.189647E-6</v>
      </c>
      <c r="M73" s="5">
        <v>3.2095630000000001E-7</v>
      </c>
      <c r="P73" s="4" t="s">
        <v>301</v>
      </c>
      <c r="Q73" s="14" t="s">
        <v>125</v>
      </c>
      <c r="R73" s="5">
        <f>R11*ABS(R14)</f>
        <v>89801.594574359056</v>
      </c>
      <c r="S73" s="5">
        <f>S11*ABS(S14)</f>
        <v>77897.491522109107</v>
      </c>
      <c r="T73" s="5">
        <f>T11*ABS(T14)</f>
        <v>78019.386539097337</v>
      </c>
      <c r="U73" s="5">
        <f>U11*ABS(U14)</f>
        <v>78014.793504772722</v>
      </c>
      <c r="V73" s="5">
        <f>V11*ABS(V14)</f>
        <v>78014.864476227536</v>
      </c>
      <c r="Y73" s="4" t="s">
        <v>301</v>
      </c>
      <c r="Z73" s="14" t="s">
        <v>125</v>
      </c>
      <c r="AA73" s="5">
        <f>AA11*ABS(AA14)</f>
        <v>-500.89247306150946</v>
      </c>
      <c r="AB73" s="5">
        <f>AB11*ABS(AB14)</f>
        <v>-462.21458575974555</v>
      </c>
      <c r="AC73" s="5">
        <f>AC11*ABS(AC14)</f>
        <v>-461.00219921093145</v>
      </c>
      <c r="AD73" s="5">
        <f>AD11*ABS(AD14)</f>
        <v>-460.97593668467533</v>
      </c>
      <c r="AE73" s="5">
        <f>AE11*ABS(AE14)</f>
        <v>-460.97541532837585</v>
      </c>
      <c r="AF73" s="5" t="s">
        <v>212</v>
      </c>
    </row>
    <row r="74" spans="1:32">
      <c r="A74" s="12" t="s">
        <v>279</v>
      </c>
      <c r="B74" s="24">
        <v>1370.1603877760001</v>
      </c>
      <c r="C74" s="22">
        <f t="shared" ref="C74:C79" si="34">V122</f>
        <v>1370.1603824486365</v>
      </c>
      <c r="D74" s="23">
        <f t="shared" si="28"/>
        <v>-5.3273636240191991E-6</v>
      </c>
      <c r="F74" s="4">
        <v>64</v>
      </c>
      <c r="G74" s="14" t="s">
        <v>492</v>
      </c>
      <c r="H74" s="5">
        <v>-3.0788059999999998E-7</v>
      </c>
      <c r="I74" s="5">
        <v>-3.746675E-8</v>
      </c>
      <c r="J74" s="5">
        <v>5.2277129999999997E-7</v>
      </c>
      <c r="K74" s="5">
        <v>1.837264E-8</v>
      </c>
      <c r="L74" s="5">
        <v>-4.0124190000000002E-9</v>
      </c>
      <c r="M74" s="5">
        <v>1.5326799999999999E-7</v>
      </c>
      <c r="P74" s="4" t="s">
        <v>302</v>
      </c>
      <c r="Q74" s="14" t="s">
        <v>126</v>
      </c>
      <c r="R74" s="5">
        <f>R11*ABS(R15)</f>
        <v>69224.79560635949</v>
      </c>
      <c r="S74" s="5">
        <f>S11*ABS(S15)</f>
        <v>65692.399427703451</v>
      </c>
      <c r="T74" s="5">
        <f>T11*ABS(T15)</f>
        <v>65710.913104497173</v>
      </c>
      <c r="U74" s="5">
        <f>U11*ABS(U15)</f>
        <v>65708.475841586565</v>
      </c>
      <c r="V74" s="5">
        <f>V11*ABS(V15)</f>
        <v>65708.50948616142</v>
      </c>
      <c r="Y74" s="4" t="s">
        <v>302</v>
      </c>
      <c r="Z74" s="14" t="s">
        <v>126</v>
      </c>
      <c r="AA74" s="5">
        <f>AA11*ABS(AA15)</f>
        <v>-1757.8717939799672</v>
      </c>
      <c r="AB74" s="5">
        <f>AB11*ABS(AB15)</f>
        <v>-1817.9984265054848</v>
      </c>
      <c r="AC74" s="5">
        <f>AC11*ABS(AC15)</f>
        <v>-1818.7178365165696</v>
      </c>
      <c r="AD74" s="5">
        <f>AD11*ABS(AD15)</f>
        <v>-1818.7273691766463</v>
      </c>
      <c r="AE74" s="5">
        <f>AE11*ABS(AE15)</f>
        <v>-1818.727513212674</v>
      </c>
      <c r="AF74" s="5" t="s">
        <v>213</v>
      </c>
    </row>
    <row r="75" spans="1:32">
      <c r="A75" s="12" t="s">
        <v>280</v>
      </c>
      <c r="B75" s="24">
        <v>1671.5129933999999</v>
      </c>
      <c r="C75" s="22">
        <f t="shared" si="34"/>
        <v>1671.5129884764506</v>
      </c>
      <c r="D75" s="23">
        <f t="shared" si="28"/>
        <v>-4.9235493406740716E-6</v>
      </c>
      <c r="F75" s="4">
        <v>65</v>
      </c>
      <c r="G75" s="14" t="s">
        <v>493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P75" s="4" t="s">
        <v>303</v>
      </c>
      <c r="Q75" s="14" t="s">
        <v>127</v>
      </c>
      <c r="R75" s="5">
        <f>R11*ABS(R16)</f>
        <v>83588.074579897933</v>
      </c>
      <c r="S75" s="5">
        <f>S11*ABS(S16)</f>
        <v>79157.751940984715</v>
      </c>
      <c r="T75" s="5">
        <f>T11*ABS(T16)</f>
        <v>79274.370784543498</v>
      </c>
      <c r="U75" s="5">
        <f>U11*ABS(U16)</f>
        <v>79271.822230645295</v>
      </c>
      <c r="V75" s="5">
        <f>V11*ABS(V16)</f>
        <v>79271.877317979801</v>
      </c>
      <c r="Y75" s="4" t="s">
        <v>303</v>
      </c>
      <c r="Z75" s="14" t="s">
        <v>127</v>
      </c>
      <c r="AA75" s="5">
        <f>AA11*ABS(AA16)</f>
        <v>-62.056982216793116</v>
      </c>
      <c r="AB75" s="5">
        <f>AB11*ABS(AB16)</f>
        <v>-54.690503135281539</v>
      </c>
      <c r="AC75" s="5">
        <f>AC11*ABS(AC16)</f>
        <v>-54.537296463712188</v>
      </c>
      <c r="AD75" s="5">
        <f>AD11*ABS(AD16)</f>
        <v>-54.534768640990364</v>
      </c>
      <c r="AE75" s="5">
        <f>AE11*ABS(AE16)</f>
        <v>-54.534725759518551</v>
      </c>
      <c r="AF75" s="5" t="s">
        <v>214</v>
      </c>
    </row>
    <row r="76" spans="1:32">
      <c r="A76" s="12" t="s">
        <v>281</v>
      </c>
      <c r="B76" s="24">
        <v>20.662044356420001</v>
      </c>
      <c r="C76" s="22">
        <f t="shared" si="34"/>
        <v>20.662048831486565</v>
      </c>
      <c r="D76" s="23">
        <f t="shared" si="28"/>
        <v>4.4750665644244236E-6</v>
      </c>
      <c r="F76" s="4">
        <v>66</v>
      </c>
      <c r="G76" s="14" t="s">
        <v>494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P76" s="4" t="s">
        <v>304</v>
      </c>
      <c r="Q76" s="14" t="s">
        <v>128</v>
      </c>
      <c r="R76" s="5">
        <f>R12*ABS(R13)</f>
        <v>27483.145194719549</v>
      </c>
      <c r="S76" s="5">
        <f>S12*ABS(S13)</f>
        <v>34854.80726593412</v>
      </c>
      <c r="T76" s="5">
        <f>T12*ABS(T13)</f>
        <v>34527.114138091507</v>
      </c>
      <c r="U76" s="5">
        <f>U12*ABS(U13)</f>
        <v>34537.143882239943</v>
      </c>
      <c r="V76" s="5">
        <f>V12*ABS(V13)</f>
        <v>34536.876200261118</v>
      </c>
      <c r="Y76" s="4" t="s">
        <v>304</v>
      </c>
      <c r="Z76" s="14" t="s">
        <v>128</v>
      </c>
      <c r="AA76" s="5">
        <f>AA12*ABS(AA13)</f>
        <v>-2280.0450863090205</v>
      </c>
      <c r="AB76" s="5">
        <f>AB12*ABS(AB13)</f>
        <v>-2267.6301448917493</v>
      </c>
      <c r="AC76" s="5">
        <f>AC12*ABS(AC13)</f>
        <v>-2266.0201548238733</v>
      </c>
      <c r="AD76" s="5">
        <f>AD12*ABS(AD13)</f>
        <v>-2265.9682200285697</v>
      </c>
      <c r="AE76" s="5">
        <f>AE12*ABS(AE13)</f>
        <v>-2265.966839603781</v>
      </c>
      <c r="AF76" s="5" t="s">
        <v>215</v>
      </c>
    </row>
    <row r="77" spans="1:32">
      <c r="A77" s="12" t="s">
        <v>282</v>
      </c>
      <c r="B77" s="24">
        <v>-56.93853131353</v>
      </c>
      <c r="C77" s="22">
        <f t="shared" si="34"/>
        <v>-56.93848938297711</v>
      </c>
      <c r="D77" s="23">
        <f t="shared" si="28"/>
        <v>4.1930552889368755E-5</v>
      </c>
      <c r="F77" s="4">
        <v>67</v>
      </c>
      <c r="G77" s="14" t="s">
        <v>495</v>
      </c>
      <c r="H77" s="5">
        <v>-2.1560369999999998E-9</v>
      </c>
      <c r="I77" s="5">
        <v>-2.7903039999999998E-9</v>
      </c>
      <c r="J77" s="5">
        <v>-4.2797900000000002E-9</v>
      </c>
      <c r="K77" s="5">
        <v>1.5547779999999999E-6</v>
      </c>
      <c r="L77" s="5">
        <v>2.1643319999999998E-6</v>
      </c>
      <c r="M77" s="5">
        <v>-1.846142E-7</v>
      </c>
      <c r="P77" s="4" t="s">
        <v>305</v>
      </c>
      <c r="Q77" s="14" t="s">
        <v>129</v>
      </c>
      <c r="R77" s="5">
        <f>R12*ABS(R14)</f>
        <v>109173.78071784541</v>
      </c>
      <c r="S77" s="5">
        <f>S12*ABS(S14)</f>
        <v>95038.998896707155</v>
      </c>
      <c r="T77" s="5">
        <f>T12*ABS(T14)</f>
        <v>95178.760551233296</v>
      </c>
      <c r="U77" s="5">
        <f>U12*ABS(U14)</f>
        <v>95173.345003251074</v>
      </c>
      <c r="V77" s="5">
        <f>V12*ABS(V14)</f>
        <v>95173.426991682252</v>
      </c>
      <c r="Y77" s="4" t="s">
        <v>305</v>
      </c>
      <c r="Z77" s="14" t="s">
        <v>129</v>
      </c>
      <c r="AA77" s="5">
        <f>AA12*ABS(AA14)</f>
        <v>-1297.045922188659</v>
      </c>
      <c r="AB77" s="5">
        <f>AB12*ABS(AB14)</f>
        <v>-1183.4441847162491</v>
      </c>
      <c r="AC77" s="5">
        <f>AC12*ABS(AC14)</f>
        <v>-1180.1338410993023</v>
      </c>
      <c r="AD77" s="5">
        <f>AD12*ABS(AD14)</f>
        <v>-1180.0636231704048</v>
      </c>
      <c r="AE77" s="5">
        <f>AE12*ABS(AE14)</f>
        <v>-1180.0622413341312</v>
      </c>
      <c r="AF77" s="5" t="s">
        <v>216</v>
      </c>
    </row>
    <row r="78" spans="1:32">
      <c r="A78" s="12" t="s">
        <v>283</v>
      </c>
      <c r="B78" s="24">
        <v>-47.956801860399999</v>
      </c>
      <c r="C78" s="22">
        <f t="shared" si="34"/>
        <v>-47.956800540301522</v>
      </c>
      <c r="D78" s="23">
        <f t="shared" si="28"/>
        <v>1.3200984767536283E-6</v>
      </c>
      <c r="F78" s="4">
        <v>68</v>
      </c>
      <c r="G78" s="14" t="s">
        <v>496</v>
      </c>
      <c r="H78" s="5">
        <v>-6.0254760000000003E-7</v>
      </c>
      <c r="I78" s="5">
        <v>-6.4576229999999996E-7</v>
      </c>
      <c r="J78" s="5">
        <v>5.5097699999999997E-9</v>
      </c>
      <c r="K78" s="5">
        <v>8.4015970000000003E-9</v>
      </c>
      <c r="L78" s="5">
        <v>6.854935E-9</v>
      </c>
      <c r="M78" s="5">
        <v>1.169539E-11</v>
      </c>
      <c r="P78" s="4" t="s">
        <v>306</v>
      </c>
      <c r="Q78" s="14" t="s">
        <v>130</v>
      </c>
      <c r="R78" s="5">
        <f>R12*ABS(R15)</f>
        <v>84158.112020031447</v>
      </c>
      <c r="S78" s="5">
        <f>S12*ABS(S15)</f>
        <v>80148.150533955908</v>
      </c>
      <c r="T78" s="5">
        <f>T12*ABS(T15)</f>
        <v>80163.194577820308</v>
      </c>
      <c r="U78" s="5">
        <f>U12*ABS(U15)</f>
        <v>80160.379332754659</v>
      </c>
      <c r="V78" s="5">
        <f>V12*ABS(V15)</f>
        <v>80160.416509075076</v>
      </c>
      <c r="Y78" s="4" t="s">
        <v>306</v>
      </c>
      <c r="Z78" s="14" t="s">
        <v>130</v>
      </c>
      <c r="AA78" s="5">
        <f>AA12*ABS(AA15)</f>
        <v>-4551.9558882095444</v>
      </c>
      <c r="AB78" s="5">
        <f>AB12*ABS(AB15)</f>
        <v>-4654.7636789409653</v>
      </c>
      <c r="AC78" s="5">
        <f>AC12*ABS(AC15)</f>
        <v>-4655.7922499238639</v>
      </c>
      <c r="AD78" s="5">
        <f>AD12*ABS(AD15)</f>
        <v>-4655.8048653586484</v>
      </c>
      <c r="AE78" s="5">
        <f>AE12*ABS(AE15)</f>
        <v>-4655.8050478439172</v>
      </c>
      <c r="AF78" s="5" t="s">
        <v>217</v>
      </c>
    </row>
    <row r="79" spans="1:32">
      <c r="A79" s="12" t="s">
        <v>284</v>
      </c>
      <c r="B79" s="24">
        <v>57.855910926699998</v>
      </c>
      <c r="C79" s="22">
        <f t="shared" si="34"/>
        <v>57.8559102285137</v>
      </c>
      <c r="D79" s="23">
        <f t="shared" si="28"/>
        <v>-6.9818629810924904E-7</v>
      </c>
      <c r="F79" s="4">
        <v>69</v>
      </c>
      <c r="G79" s="14" t="s">
        <v>497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P79" s="4" t="s">
        <v>307</v>
      </c>
      <c r="Q79" s="14" t="s">
        <v>131</v>
      </c>
      <c r="R79" s="5">
        <f>R12*ABS(R16)</f>
        <v>101619.86730933076</v>
      </c>
      <c r="S79" s="5">
        <f>S12*ABS(S16)</f>
        <v>96576.582279929309</v>
      </c>
      <c r="T79" s="5">
        <f>T12*ABS(T16)</f>
        <v>96709.762655858067</v>
      </c>
      <c r="U79" s="5">
        <f>U12*ABS(U16)</f>
        <v>96706.844269632478</v>
      </c>
      <c r="V79" s="5">
        <f>V12*ABS(V16)</f>
        <v>96706.906806398474</v>
      </c>
      <c r="Y79" s="4" t="s">
        <v>307</v>
      </c>
      <c r="Z79" s="14" t="s">
        <v>131</v>
      </c>
      <c r="AA79" s="5">
        <f>AA12*ABS(AA16)</f>
        <v>-160.69468010900096</v>
      </c>
      <c r="AB79" s="5">
        <f>AB12*ABS(AB16)</f>
        <v>-140.02837618866744</v>
      </c>
      <c r="AC79" s="5">
        <f>AC12*ABS(AC16)</f>
        <v>-139.61171827174638</v>
      </c>
      <c r="AD79" s="5">
        <f>AD12*ABS(AD16)</f>
        <v>-139.60489376968874</v>
      </c>
      <c r="AE79" s="5">
        <f>AE12*ABS(AE16)</f>
        <v>-139.60477841204784</v>
      </c>
      <c r="AF79" s="5" t="s">
        <v>218</v>
      </c>
    </row>
    <row r="80" spans="1:32">
      <c r="A80" s="12" t="s">
        <v>285</v>
      </c>
      <c r="B80" s="24">
        <v>-106.1424176076</v>
      </c>
      <c r="C80" s="22">
        <f t="shared" ref="C80:C85" si="35">AE122</f>
        <v>-106.14241776345044</v>
      </c>
      <c r="D80" s="23">
        <f t="shared" si="28"/>
        <v>-1.5585044366162037E-7</v>
      </c>
      <c r="F80" s="4">
        <v>70</v>
      </c>
      <c r="G80" s="14" t="s">
        <v>498</v>
      </c>
      <c r="H80" s="5">
        <v>-2.4002539999999998E-10</v>
      </c>
      <c r="I80" s="5">
        <v>-3.9187049999999997E-9</v>
      </c>
      <c r="J80" s="5">
        <v>2.0395820000000002E-8</v>
      </c>
      <c r="K80" s="5">
        <v>1.8880280000000001E-6</v>
      </c>
      <c r="L80" s="5">
        <v>4.064233E-8</v>
      </c>
      <c r="M80" s="5">
        <v>-5.0209279999999996E-7</v>
      </c>
      <c r="P80" s="4" t="s">
        <v>308</v>
      </c>
      <c r="Q80" s="14" t="s">
        <v>132</v>
      </c>
      <c r="R80" s="5">
        <f>R13*ABS(R14)</f>
        <v>1043.6666251747297</v>
      </c>
      <c r="S80" s="5">
        <f>S13*ABS(S14)</f>
        <v>1186.2495600170871</v>
      </c>
      <c r="T80" s="5">
        <f>T13*ABS(T14)</f>
        <v>1176.1854761581217</v>
      </c>
      <c r="U80" s="5">
        <f>U13*ABS(U14)</f>
        <v>1176.4740322885261</v>
      </c>
      <c r="V80" s="5">
        <f>V13*ABS(V14)</f>
        <v>1176.4656403813149</v>
      </c>
      <c r="Y80" s="4" t="s">
        <v>308</v>
      </c>
      <c r="Z80" s="14" t="s">
        <v>132</v>
      </c>
      <c r="AA80" s="5">
        <f>AA13*ABS(AA14)</f>
        <v>-40.779695252363958</v>
      </c>
      <c r="AB80" s="5">
        <f>AB13*ABS(AB14)</f>
        <v>-36.35600107896591</v>
      </c>
      <c r="AC80" s="5">
        <f>AC13*ABS(AC14)</f>
        <v>-36.221295927196039</v>
      </c>
      <c r="AD80" s="5">
        <f>AD13*ABS(AD14)</f>
        <v>-36.218211847752087</v>
      </c>
      <c r="AE80" s="5">
        <f>AE13*ABS(AE14)</f>
        <v>-36.218145843340224</v>
      </c>
      <c r="AF80" s="5" t="s">
        <v>219</v>
      </c>
    </row>
    <row r="81" spans="1:32">
      <c r="A81" s="12" t="s">
        <v>286</v>
      </c>
      <c r="B81" s="24">
        <v>-271.71657104479999</v>
      </c>
      <c r="C81" s="22">
        <f t="shared" si="35"/>
        <v>-271.71657132371598</v>
      </c>
      <c r="D81" s="23">
        <f t="shared" si="28"/>
        <v>-2.7891599074791884E-7</v>
      </c>
      <c r="F81" s="4">
        <v>71</v>
      </c>
      <c r="G81" s="14" t="s">
        <v>499</v>
      </c>
      <c r="H81" s="5">
        <v>4.8739079999999998E-12</v>
      </c>
      <c r="I81" s="5">
        <v>-1.184234E-12</v>
      </c>
      <c r="J81" s="5">
        <v>5.3014989999999998E-11</v>
      </c>
      <c r="K81" s="5">
        <v>4.6268779999999999E-11</v>
      </c>
      <c r="L81" s="5">
        <v>-5.3085860000000001E-9</v>
      </c>
      <c r="M81" s="5">
        <v>8.7844949999999994E-8</v>
      </c>
      <c r="P81" s="4" t="s">
        <v>309</v>
      </c>
      <c r="Q81" s="14" t="s">
        <v>133</v>
      </c>
      <c r="R81" s="5">
        <f>R13*ABS(R15)</f>
        <v>804.52478768710444</v>
      </c>
      <c r="S81" s="5">
        <f>S13*ABS(S15)</f>
        <v>1000.3862562822363</v>
      </c>
      <c r="T81" s="5">
        <f>T13*ABS(T15)</f>
        <v>990.62842002566924</v>
      </c>
      <c r="U81" s="5">
        <f>U13*ABS(U15)</f>
        <v>990.89303523126387</v>
      </c>
      <c r="V81" s="5">
        <f>V13*ABS(V15)</f>
        <v>990.88557302684774</v>
      </c>
      <c r="Y81" s="4" t="s">
        <v>309</v>
      </c>
      <c r="Z81" s="14" t="s">
        <v>133</v>
      </c>
      <c r="AA81" s="5">
        <f>AA13*ABS(AA15)</f>
        <v>-143.11549864800307</v>
      </c>
      <c r="AB81" s="5">
        <f>AB13*ABS(AB15)</f>
        <v>-142.99668334124644</v>
      </c>
      <c r="AC81" s="5">
        <f>AC13*ABS(AC15)</f>
        <v>-142.89805358259196</v>
      </c>
      <c r="AD81" s="5">
        <f>AD13*ABS(AD15)</f>
        <v>-142.89477586159308</v>
      </c>
      <c r="AE81" s="5">
        <f>AE13*ABS(AE15)</f>
        <v>-142.89468837705573</v>
      </c>
      <c r="AF81" s="5" t="s">
        <v>220</v>
      </c>
    </row>
    <row r="82" spans="1:32">
      <c r="A82" s="12" t="s">
        <v>287</v>
      </c>
      <c r="B82" s="24">
        <v>-8.3394506532250006</v>
      </c>
      <c r="C82" s="22">
        <f t="shared" si="35"/>
        <v>-8.339450163111767</v>
      </c>
      <c r="D82" s="23">
        <f t="shared" si="28"/>
        <v>4.9011323355330205E-7</v>
      </c>
      <c r="F82" s="4">
        <v>72</v>
      </c>
      <c r="G82" s="14" t="s">
        <v>500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P82" s="4" t="s">
        <v>310</v>
      </c>
      <c r="Q82" s="14" t="s">
        <v>134</v>
      </c>
      <c r="R82" s="5">
        <f>R13*ABS(R16)</f>
        <v>971.45361521859502</v>
      </c>
      <c r="S82" s="5">
        <f>S13*ABS(S16)</f>
        <v>1205.441235361008</v>
      </c>
      <c r="T82" s="5">
        <f>T13*ABS(T16)</f>
        <v>1195.1050589410668</v>
      </c>
      <c r="U82" s="5">
        <f>U13*ABS(U16)</f>
        <v>1195.4302018480766</v>
      </c>
      <c r="V82" s="5">
        <f>V13*ABS(V16)</f>
        <v>1195.4214179471433</v>
      </c>
      <c r="Y82" s="4" t="s">
        <v>310</v>
      </c>
      <c r="Z82" s="14" t="s">
        <v>134</v>
      </c>
      <c r="AA82" s="5">
        <f>AA13*ABS(AA16)</f>
        <v>-5.0523115422647367</v>
      </c>
      <c r="AB82" s="5">
        <f>AB13*ABS(AB16)</f>
        <v>-4.3017422042778142</v>
      </c>
      <c r="AC82" s="5">
        <f>AC13*ABS(AC16)</f>
        <v>-4.2850371596112327</v>
      </c>
      <c r="AD82" s="5">
        <f>AD13*ABS(AD16)</f>
        <v>-4.2847178052563155</v>
      </c>
      <c r="AE82" s="5">
        <f>AE13*ABS(AE16)</f>
        <v>-4.2847114735561549</v>
      </c>
      <c r="AF82" s="5" t="s">
        <v>221</v>
      </c>
    </row>
    <row r="83" spans="1:32">
      <c r="A83" s="12" t="s">
        <v>288</v>
      </c>
      <c r="B83" s="24">
        <v>-4.3430300024189998</v>
      </c>
      <c r="C83" s="22">
        <f t="shared" si="35"/>
        <v>-4.3429894929403838</v>
      </c>
      <c r="D83" s="23">
        <f t="shared" si="28"/>
        <v>4.050947861600207E-5</v>
      </c>
      <c r="F83" s="4">
        <v>73</v>
      </c>
      <c r="G83" s="14" t="s">
        <v>501</v>
      </c>
      <c r="H83" s="5">
        <v>3.194418E-9</v>
      </c>
      <c r="I83" s="5">
        <v>8.4075009999999997E-9</v>
      </c>
      <c r="J83" s="5">
        <v>-8.29751E-7</v>
      </c>
      <c r="K83" s="5">
        <v>-3.8562300000000001E-8</v>
      </c>
      <c r="L83" s="5">
        <v>1.2874759999999999E-6</v>
      </c>
      <c r="M83" s="5">
        <v>-9.7824520000000003E-11</v>
      </c>
      <c r="P83" s="4" t="s">
        <v>311</v>
      </c>
      <c r="Q83" s="14" t="s">
        <v>135</v>
      </c>
      <c r="R83" s="5">
        <f>R14*ABS(R15)</f>
        <v>-3195.8865017348448</v>
      </c>
      <c r="S83" s="5">
        <f>S14*ABS(S15)</f>
        <v>-2727.7645686485307</v>
      </c>
      <c r="T83" s="5">
        <f>T14*ABS(T15)</f>
        <v>-2730.8041097141477</v>
      </c>
      <c r="U83" s="5">
        <f>U14*ABS(U15)</f>
        <v>-2730.5849327013702</v>
      </c>
      <c r="V83" s="5">
        <f>V14*ABS(V15)</f>
        <v>-2730.5878850985637</v>
      </c>
      <c r="Y83" s="4" t="s">
        <v>311</v>
      </c>
      <c r="Z83" s="14" t="s">
        <v>135</v>
      </c>
      <c r="AA83" s="5">
        <f>AA14*ABS(AA15)</f>
        <v>-81.413904943382505</v>
      </c>
      <c r="AB83" s="5">
        <f>AB14*ABS(AB15)</f>
        <v>-74.627951879686961</v>
      </c>
      <c r="AC83" s="5">
        <f>AC14*ABS(AC15)</f>
        <v>-74.420710028126649</v>
      </c>
      <c r="AD83" s="5">
        <f>AD14*ABS(AD15)</f>
        <v>-74.416280618987827</v>
      </c>
      <c r="AE83" s="5">
        <f>AE14*ABS(AE15)</f>
        <v>-74.41619325305561</v>
      </c>
      <c r="AF83" s="5" t="s">
        <v>222</v>
      </c>
    </row>
    <row r="84" spans="1:32">
      <c r="A84" s="12" t="s">
        <v>289</v>
      </c>
      <c r="B84" s="24">
        <v>17.13478487147</v>
      </c>
      <c r="C84" s="22">
        <f t="shared" si="35"/>
        <v>17.134785074790667</v>
      </c>
      <c r="D84" s="23">
        <f t="shared" si="28"/>
        <v>2.0332066696937545E-7</v>
      </c>
      <c r="F84" s="4">
        <v>74</v>
      </c>
      <c r="G84" s="14" t="s">
        <v>502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P84" s="4" t="s">
        <v>312</v>
      </c>
      <c r="Q84" s="14" t="s">
        <v>136</v>
      </c>
      <c r="R84" s="5">
        <f>R14*ABS(R16)</f>
        <v>-3858.9929651068569</v>
      </c>
      <c r="S84" s="5">
        <f>S14*ABS(S16)</f>
        <v>-3286.8903093746544</v>
      </c>
      <c r="T84" s="5">
        <f>T14*ABS(T16)</f>
        <v>-3294.4722163451224</v>
      </c>
      <c r="U84" s="5">
        <f>U14*ABS(U16)</f>
        <v>-3294.2240798984735</v>
      </c>
      <c r="V84" s="5">
        <f>V14*ABS(V16)</f>
        <v>-3294.2282441984585</v>
      </c>
      <c r="Y84" s="4" t="s">
        <v>312</v>
      </c>
      <c r="Z84" s="14" t="s">
        <v>136</v>
      </c>
      <c r="AA84" s="5">
        <f>AA14*ABS(AA16)</f>
        <v>-2.8741010968907728</v>
      </c>
      <c r="AB84" s="5">
        <f>AB14*ABS(AB16)</f>
        <v>-2.2450185746865094</v>
      </c>
      <c r="AC84" s="5">
        <f>AC14*ABS(AC16)</f>
        <v>-2.2316294723416954</v>
      </c>
      <c r="AD84" s="5">
        <f>AD14*ABS(AD16)</f>
        <v>-2.2313815228484368</v>
      </c>
      <c r="AE84" s="5">
        <f>AE14*ABS(AE16)</f>
        <v>-2.2313769718884582</v>
      </c>
      <c r="AF84" s="5" t="s">
        <v>0</v>
      </c>
    </row>
    <row r="85" spans="1:32">
      <c r="A85" s="12" t="s">
        <v>378</v>
      </c>
      <c r="B85" s="24">
        <v>0.51378827010049999</v>
      </c>
      <c r="C85" s="22">
        <f t="shared" si="35"/>
        <v>0.51378823048283007</v>
      </c>
      <c r="D85" s="23">
        <f t="shared" si="28"/>
        <v>-3.9617669922442644E-8</v>
      </c>
      <c r="F85" s="4">
        <v>75</v>
      </c>
      <c r="G85" s="14" t="s">
        <v>503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P85" s="4" t="s">
        <v>313</v>
      </c>
      <c r="Q85" s="14" t="s">
        <v>137</v>
      </c>
      <c r="R85" s="5">
        <f>R15*ABS(R16)</f>
        <v>-2974.7578595021619</v>
      </c>
      <c r="S85" s="5">
        <f>S15*ABS(S16)</f>
        <v>-2771.8955624803843</v>
      </c>
      <c r="T85" s="5">
        <f>T15*ABS(T16)</f>
        <v>-2774.7305783409356</v>
      </c>
      <c r="U85" s="5">
        <f>U15*ABS(U16)</f>
        <v>-2774.5820202361906</v>
      </c>
      <c r="V85" s="5">
        <f>V15*ABS(V16)</f>
        <v>-2774.5844242215403</v>
      </c>
      <c r="Y85" s="4" t="s">
        <v>313</v>
      </c>
      <c r="Z85" s="14" t="s">
        <v>137</v>
      </c>
      <c r="AA85" s="5">
        <f>AA15*ABS(AA16)</f>
        <v>10.086598467712955</v>
      </c>
      <c r="AB85" s="5">
        <f>AB15*ABS(AB16)</f>
        <v>8.8301848578555049</v>
      </c>
      <c r="AC85" s="5">
        <f>AC15*ABS(AC16)</f>
        <v>8.804088858558444</v>
      </c>
      <c r="AD85" s="5">
        <f>AD15*ABS(AD16)</f>
        <v>8.8036583338091408</v>
      </c>
      <c r="AE85" s="5">
        <f>AE15*ABS(AE16)</f>
        <v>8.803651032521584</v>
      </c>
      <c r="AF85" s="5" t="s">
        <v>1</v>
      </c>
    </row>
    <row r="86" spans="1:32">
      <c r="A86" s="12" t="s">
        <v>379</v>
      </c>
      <c r="B86" s="24">
        <v>4</v>
      </c>
      <c r="F86" s="4">
        <v>76</v>
      </c>
      <c r="G86" s="14" t="s">
        <v>504</v>
      </c>
      <c r="H86" s="5">
        <v>2.1066779999999999E-6</v>
      </c>
      <c r="I86" s="5">
        <v>2.2716040000000001E-6</v>
      </c>
      <c r="J86" s="5">
        <v>-4.8273849999999995E-7</v>
      </c>
      <c r="K86" s="5">
        <v>-1.6139089999999999E-6</v>
      </c>
      <c r="L86" s="5">
        <v>-3.5249840000000003E-8</v>
      </c>
      <c r="M86" s="5">
        <v>2.7197090000000002E-10</v>
      </c>
      <c r="P86" s="4" t="s">
        <v>314</v>
      </c>
      <c r="Q86" s="14" t="s">
        <v>138</v>
      </c>
      <c r="R86" s="5">
        <f>ABS(R11)*R12</f>
        <v>2364768.7900255066</v>
      </c>
      <c r="S86" s="5">
        <f>ABS(S11)*S12</f>
        <v>2288811.8529323125</v>
      </c>
      <c r="T86" s="5">
        <f>ABS(T11)*T12</f>
        <v>2290271.6609103512</v>
      </c>
      <c r="U86" s="5">
        <f>ABS(U11)*U12</f>
        <v>2290240.2214320865</v>
      </c>
      <c r="V86" s="5">
        <f>ABS(V11)*V12</f>
        <v>2290240.8907771558</v>
      </c>
      <c r="Y86" s="4" t="s">
        <v>314</v>
      </c>
      <c r="Z86" s="14" t="s">
        <v>138</v>
      </c>
      <c r="AA86" s="5">
        <f>ABS(AA11)*AA12</f>
        <v>-28005.540867960852</v>
      </c>
      <c r="AB86" s="5">
        <f>ABS(AB11)*AB12</f>
        <v>-28829.675898647107</v>
      </c>
      <c r="AC86" s="5">
        <f>ABS(AC11)*AC12</f>
        <v>-28840.499714030211</v>
      </c>
      <c r="AD86" s="5">
        <f>ABS(AD11)*AD12</f>
        <v>-28840.651413612177</v>
      </c>
      <c r="AE86" s="5">
        <f>ABS(AE11)*AE12</f>
        <v>-28840.653785117836</v>
      </c>
      <c r="AF86" s="5" t="s">
        <v>2</v>
      </c>
    </row>
    <row r="87" spans="1:32">
      <c r="A87" s="12" t="s">
        <v>682</v>
      </c>
      <c r="B87" s="24">
        <v>1476.3028053840001</v>
      </c>
      <c r="F87" s="4">
        <v>77</v>
      </c>
      <c r="G87" s="14" t="s">
        <v>505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P87" s="4" t="s">
        <v>315</v>
      </c>
      <c r="Q87" s="14" t="s">
        <v>139</v>
      </c>
      <c r="R87" s="5">
        <f>ABS(R11)*R13</f>
        <v>22606.437609621302</v>
      </c>
      <c r="S87" s="5">
        <f>ABS(S11)*S13</f>
        <v>28568.293911152727</v>
      </c>
      <c r="T87" s="5">
        <f>ABS(T11)*T13</f>
        <v>28302.367549420545</v>
      </c>
      <c r="U87" s="5">
        <f>ABS(U11)*U13</f>
        <v>28310.533249887711</v>
      </c>
      <c r="V87" s="5">
        <f>ABS(V11)*V13</f>
        <v>28310.31519366322</v>
      </c>
      <c r="Y87" s="4" t="s">
        <v>315</v>
      </c>
      <c r="Z87" s="14" t="s">
        <v>139</v>
      </c>
      <c r="AA87" s="5">
        <f>ABS(AA11)*AA13</f>
        <v>-880.50654370505197</v>
      </c>
      <c r="AB87" s="5">
        <f>ABS(AB11)*AB13</f>
        <v>-885.66215594591733</v>
      </c>
      <c r="AC87" s="5">
        <f>ABS(AC11)*AC13</f>
        <v>-885.18796635558886</v>
      </c>
      <c r="AD87" s="5">
        <f>ABS(AD11)*AD13</f>
        <v>-885.16991983790626</v>
      </c>
      <c r="AE87" s="5">
        <f>ABS(AE11)*AE13</f>
        <v>-885.16941600109851</v>
      </c>
      <c r="AF87" s="5" t="s">
        <v>3</v>
      </c>
    </row>
    <row r="88" spans="1:32">
      <c r="A88" s="12" t="s">
        <v>683</v>
      </c>
      <c r="B88" s="24">
        <v>1943.2295644440001</v>
      </c>
      <c r="F88" s="4">
        <v>78</v>
      </c>
      <c r="G88" s="14" t="s">
        <v>506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P88" s="4" t="s">
        <v>316</v>
      </c>
      <c r="Q88" s="14" t="s">
        <v>140</v>
      </c>
      <c r="R88" s="5">
        <f>ABS(R11)*R14</f>
        <v>-89801.594574359056</v>
      </c>
      <c r="S88" s="5">
        <f>ABS(S11)*S14</f>
        <v>-77897.491522109107</v>
      </c>
      <c r="T88" s="5">
        <f>ABS(T11)*T14</f>
        <v>-78019.386539097337</v>
      </c>
      <c r="U88" s="5">
        <f>ABS(U11)*U14</f>
        <v>-78014.793504772722</v>
      </c>
      <c r="V88" s="5">
        <f>ABS(V11)*V14</f>
        <v>-78014.864476227536</v>
      </c>
      <c r="Y88" s="4" t="s">
        <v>316</v>
      </c>
      <c r="Z88" s="14" t="s">
        <v>140</v>
      </c>
      <c r="AA88" s="5">
        <f>ABS(AA11)*AA14</f>
        <v>-500.89247306150946</v>
      </c>
      <c r="AB88" s="5">
        <f>ABS(AB11)*AB14</f>
        <v>-462.21458575974555</v>
      </c>
      <c r="AC88" s="5">
        <f>ABS(AC11)*AC14</f>
        <v>-461.00219921093145</v>
      </c>
      <c r="AD88" s="5">
        <f>ABS(AD11)*AD14</f>
        <v>-460.97593668467533</v>
      </c>
      <c r="AE88" s="5">
        <f>ABS(AE11)*AE14</f>
        <v>-460.97541532837585</v>
      </c>
      <c r="AF88" s="5" t="s">
        <v>4</v>
      </c>
    </row>
    <row r="89" spans="1:32">
      <c r="A89" s="12" t="s">
        <v>684</v>
      </c>
      <c r="B89" s="24">
        <v>29.00149500965</v>
      </c>
      <c r="F89" s="4">
        <v>79</v>
      </c>
      <c r="G89" s="14" t="s">
        <v>507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P89" s="4" t="s">
        <v>317</v>
      </c>
      <c r="Q89" s="14" t="s">
        <v>141</v>
      </c>
      <c r="R89" s="5">
        <f>ABS(R11)*R15</f>
        <v>-69224.79560635949</v>
      </c>
      <c r="S89" s="5">
        <f>ABS(S11)*S15</f>
        <v>-65692.399427703451</v>
      </c>
      <c r="T89" s="5">
        <f>ABS(T11)*T15</f>
        <v>-65710.913104497173</v>
      </c>
      <c r="U89" s="5">
        <f>ABS(U11)*U15</f>
        <v>-65708.475841586565</v>
      </c>
      <c r="V89" s="5">
        <f>ABS(V11)*V15</f>
        <v>-65708.50948616142</v>
      </c>
      <c r="Y89" s="4" t="s">
        <v>317</v>
      </c>
      <c r="Z89" s="14" t="s">
        <v>141</v>
      </c>
      <c r="AA89" s="5">
        <f>ABS(AA11)*AA15</f>
        <v>1757.8717939799672</v>
      </c>
      <c r="AB89" s="5">
        <f>ABS(AB11)*AB15</f>
        <v>1817.9984265054848</v>
      </c>
      <c r="AC89" s="5">
        <f>ABS(AC11)*AC15</f>
        <v>1818.7178365165696</v>
      </c>
      <c r="AD89" s="5">
        <f>ABS(AD11)*AD15</f>
        <v>1818.7273691766463</v>
      </c>
      <c r="AE89" s="5">
        <f>ABS(AE11)*AE15</f>
        <v>1818.727513212674</v>
      </c>
      <c r="AF89" s="5" t="s">
        <v>5</v>
      </c>
    </row>
    <row r="90" spans="1:32">
      <c r="A90" s="12" t="s">
        <v>685</v>
      </c>
      <c r="B90" s="24">
        <v>-52.595501311109999</v>
      </c>
      <c r="F90" s="4">
        <v>80</v>
      </c>
      <c r="G90" s="14" t="s">
        <v>508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P90" s="4" t="s">
        <v>318</v>
      </c>
      <c r="Q90" s="14" t="s">
        <v>142</v>
      </c>
      <c r="R90" s="5">
        <f>ABS(R11)*R16</f>
        <v>83588.074579897933</v>
      </c>
      <c r="S90" s="5">
        <f>ABS(S11)*S16</f>
        <v>79157.751940984715</v>
      </c>
      <c r="T90" s="5">
        <f>ABS(T11)*T16</f>
        <v>79274.370784543498</v>
      </c>
      <c r="U90" s="5">
        <f>ABS(U11)*U16</f>
        <v>79271.822230645295</v>
      </c>
      <c r="V90" s="5">
        <f>ABS(V11)*V16</f>
        <v>79271.877317979801</v>
      </c>
      <c r="Y90" s="4" t="s">
        <v>318</v>
      </c>
      <c r="Z90" s="14" t="s">
        <v>142</v>
      </c>
      <c r="AA90" s="5">
        <f>ABS(AA11)*AA16</f>
        <v>62.056982216793116</v>
      </c>
      <c r="AB90" s="5">
        <f>ABS(AB11)*AB16</f>
        <v>54.690503135281539</v>
      </c>
      <c r="AC90" s="5">
        <f>ABS(AC11)*AC16</f>
        <v>54.537296463712188</v>
      </c>
      <c r="AD90" s="5">
        <f>ABS(AD11)*AD16</f>
        <v>54.534768640990364</v>
      </c>
      <c r="AE90" s="5">
        <f>ABS(AE11)*AE16</f>
        <v>54.534725759518551</v>
      </c>
      <c r="AF90" s="5" t="s">
        <v>6</v>
      </c>
    </row>
    <row r="91" spans="1:32">
      <c r="A91" s="12" t="s">
        <v>686</v>
      </c>
      <c r="B91" s="24">
        <v>-65.09158673188</v>
      </c>
      <c r="F91" s="4">
        <v>81</v>
      </c>
      <c r="G91" s="14" t="s">
        <v>509</v>
      </c>
      <c r="H91" s="5">
        <v>-5.9881060000000001E-7</v>
      </c>
      <c r="I91" s="5">
        <v>-7.1365260000000005E-7</v>
      </c>
      <c r="J91" s="5">
        <v>-1.0656009999999999E-8</v>
      </c>
      <c r="K91" s="5">
        <v>-4.5759849999999998E-7</v>
      </c>
      <c r="L91" s="5">
        <v>1.130639E-6</v>
      </c>
      <c r="M91" s="5">
        <v>-1.8505729999999999E-7</v>
      </c>
      <c r="P91" s="4" t="s">
        <v>319</v>
      </c>
      <c r="Q91" s="14" t="s">
        <v>143</v>
      </c>
      <c r="R91" s="5">
        <f>ABS(R12)*R13</f>
        <v>27483.145194719549</v>
      </c>
      <c r="S91" s="5">
        <f>ABS(S12)*S13</f>
        <v>34854.80726593412</v>
      </c>
      <c r="T91" s="5">
        <f>ABS(T12)*T13</f>
        <v>34527.114138091507</v>
      </c>
      <c r="U91" s="5">
        <f>ABS(U12)*U13</f>
        <v>34537.143882239943</v>
      </c>
      <c r="V91" s="5">
        <f>ABS(V12)*V13</f>
        <v>34536.876200261118</v>
      </c>
      <c r="Y91" s="4" t="s">
        <v>319</v>
      </c>
      <c r="Z91" s="14" t="s">
        <v>143</v>
      </c>
      <c r="AA91" s="5">
        <f>ABS(AA12)*AA13</f>
        <v>-2280.0450863090205</v>
      </c>
      <c r="AB91" s="5">
        <f>ABS(AB12)*AB13</f>
        <v>-2267.6301448917493</v>
      </c>
      <c r="AC91" s="5">
        <f>ABS(AC12)*AC13</f>
        <v>-2266.0201548238733</v>
      </c>
      <c r="AD91" s="5">
        <f>ABS(AD12)*AD13</f>
        <v>-2265.9682200285697</v>
      </c>
      <c r="AE91" s="5">
        <f>ABS(AE12)*AE13</f>
        <v>-2265.966839603781</v>
      </c>
      <c r="AF91" s="5" t="s">
        <v>7</v>
      </c>
    </row>
    <row r="92" spans="1:32">
      <c r="A92" s="12" t="s">
        <v>687</v>
      </c>
      <c r="B92" s="24">
        <v>57.342122656599997</v>
      </c>
      <c r="F92" s="4">
        <v>82</v>
      </c>
      <c r="G92" s="14" t="s">
        <v>510</v>
      </c>
      <c r="H92" s="5">
        <v>2.3832249999999999E-9</v>
      </c>
      <c r="I92" s="5">
        <v>2.8905139999999998E-9</v>
      </c>
      <c r="J92" s="5">
        <v>-7.0437120000000001E-7</v>
      </c>
      <c r="K92" s="5">
        <v>2.134107E-6</v>
      </c>
      <c r="L92" s="5">
        <v>1.323106E-6</v>
      </c>
      <c r="M92" s="5">
        <v>-9.935531E-11</v>
      </c>
      <c r="P92" s="4" t="s">
        <v>320</v>
      </c>
      <c r="Q92" s="14" t="s">
        <v>144</v>
      </c>
      <c r="R92" s="5">
        <f>ABS(R12)*R14</f>
        <v>-109173.78071784541</v>
      </c>
      <c r="S92" s="5">
        <f>ABS(S12)*S14</f>
        <v>-95038.998896707155</v>
      </c>
      <c r="T92" s="5">
        <f>ABS(T12)*T14</f>
        <v>-95178.760551233296</v>
      </c>
      <c r="U92" s="5">
        <f>ABS(U12)*U14</f>
        <v>-95173.345003251074</v>
      </c>
      <c r="V92" s="5">
        <f>ABS(V12)*V14</f>
        <v>-95173.426991682252</v>
      </c>
      <c r="Y92" s="4" t="s">
        <v>320</v>
      </c>
      <c r="Z92" s="14" t="s">
        <v>144</v>
      </c>
      <c r="AA92" s="5">
        <f>ABS(AA12)*AA14</f>
        <v>-1297.045922188659</v>
      </c>
      <c r="AB92" s="5">
        <f>ABS(AB12)*AB14</f>
        <v>-1183.4441847162491</v>
      </c>
      <c r="AC92" s="5">
        <f>ABS(AC12)*AC14</f>
        <v>-1180.1338410993023</v>
      </c>
      <c r="AD92" s="5">
        <f>ABS(AD12)*AD14</f>
        <v>-1180.0636231704048</v>
      </c>
      <c r="AE92" s="5">
        <f>ABS(AE12)*AE14</f>
        <v>-1180.0622413341312</v>
      </c>
      <c r="AF92" s="5" t="s">
        <v>8</v>
      </c>
    </row>
    <row r="93" spans="1:32">
      <c r="A93" s="12" t="s">
        <v>380</v>
      </c>
      <c r="B93" s="24">
        <v>3419.5323698279999</v>
      </c>
      <c r="F93" s="4">
        <v>83</v>
      </c>
      <c r="G93" s="14" t="s">
        <v>511</v>
      </c>
      <c r="H93" s="5">
        <v>4.8428199999999996E-9</v>
      </c>
      <c r="I93" s="5">
        <v>7.5444139999999992E-9</v>
      </c>
      <c r="J93" s="5">
        <v>-7.6827730000000005E-7</v>
      </c>
      <c r="K93" s="5">
        <v>-1.9443999999999999E-8</v>
      </c>
      <c r="L93" s="5">
        <v>-7.4803449999999997E-7</v>
      </c>
      <c r="M93" s="5">
        <v>1.0906620000000001E-9</v>
      </c>
      <c r="P93" s="4" t="s">
        <v>321</v>
      </c>
      <c r="Q93" s="14" t="s">
        <v>145</v>
      </c>
      <c r="R93" s="5">
        <f>ABS(R12)*R15</f>
        <v>-84158.112020031447</v>
      </c>
      <c r="S93" s="5">
        <f>ABS(S12)*S15</f>
        <v>-80148.150533955908</v>
      </c>
      <c r="T93" s="5">
        <f>ABS(T12)*T15</f>
        <v>-80163.194577820308</v>
      </c>
      <c r="U93" s="5">
        <f>ABS(U12)*U15</f>
        <v>-80160.379332754659</v>
      </c>
      <c r="V93" s="5">
        <f>ABS(V12)*V15</f>
        <v>-80160.416509075076</v>
      </c>
      <c r="Y93" s="4" t="s">
        <v>321</v>
      </c>
      <c r="Z93" s="14" t="s">
        <v>145</v>
      </c>
      <c r="AA93" s="5">
        <f>ABS(AA12)*AA15</f>
        <v>4551.9558882095444</v>
      </c>
      <c r="AB93" s="5">
        <f>ABS(AB12)*AB15</f>
        <v>4654.7636789409653</v>
      </c>
      <c r="AC93" s="5">
        <f>ABS(AC12)*AC15</f>
        <v>4655.7922499238639</v>
      </c>
      <c r="AD93" s="5">
        <f>ABS(AD12)*AD15</f>
        <v>4655.8048653586484</v>
      </c>
      <c r="AE93" s="5">
        <f>ABS(AE12)*AE15</f>
        <v>4655.8050478439172</v>
      </c>
      <c r="AF93" s="5" t="s">
        <v>9</v>
      </c>
    </row>
    <row r="94" spans="1:32">
      <c r="A94" s="12" t="s">
        <v>381</v>
      </c>
      <c r="B94" s="24">
        <v>-2101.170415774</v>
      </c>
      <c r="F94" s="4">
        <v>84</v>
      </c>
      <c r="G94" s="14" t="s">
        <v>512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P94" s="4" t="s">
        <v>322</v>
      </c>
      <c r="Q94" s="14" t="s">
        <v>146</v>
      </c>
      <c r="R94" s="5">
        <f>ABS(R12)*R16</f>
        <v>101619.86730933076</v>
      </c>
      <c r="S94" s="5">
        <f>ABS(S12)*S16</f>
        <v>96576.582279929309</v>
      </c>
      <c r="T94" s="5">
        <f>ABS(T12)*T16</f>
        <v>96709.762655858067</v>
      </c>
      <c r="U94" s="5">
        <f>ABS(U12)*U16</f>
        <v>96706.844269632478</v>
      </c>
      <c r="V94" s="5">
        <f>ABS(V12)*V16</f>
        <v>96706.906806398474</v>
      </c>
      <c r="Y94" s="4" t="s">
        <v>322</v>
      </c>
      <c r="Z94" s="14" t="s">
        <v>146</v>
      </c>
      <c r="AA94" s="5">
        <f>ABS(AA12)*AA16</f>
        <v>160.69468010900096</v>
      </c>
      <c r="AB94" s="5">
        <f>ABS(AB12)*AB16</f>
        <v>140.02837618866744</v>
      </c>
      <c r="AC94" s="5">
        <f>ABS(AC12)*AC16</f>
        <v>139.61171827174638</v>
      </c>
      <c r="AD94" s="5">
        <f>ABS(AD12)*AD16</f>
        <v>139.60489376968874</v>
      </c>
      <c r="AE94" s="5">
        <f>ABS(AE12)*AE16</f>
        <v>139.60477841204784</v>
      </c>
      <c r="AF94" s="5" t="s">
        <v>10</v>
      </c>
    </row>
    <row r="95" spans="1:32">
      <c r="A95" s="12" t="s">
        <v>382</v>
      </c>
      <c r="B95" s="24">
        <v>-23.594006301459999</v>
      </c>
      <c r="F95" s="4">
        <v>85</v>
      </c>
      <c r="G95" s="14" t="s">
        <v>513</v>
      </c>
      <c r="H95" s="5">
        <v>-3.8793589999999999E-10</v>
      </c>
      <c r="I95" s="5">
        <v>-7.1776510000000002E-9</v>
      </c>
      <c r="J95" s="5">
        <v>3.7847500000000002E-8</v>
      </c>
      <c r="K95" s="5">
        <v>3.4527060000000002E-6</v>
      </c>
      <c r="L95" s="5">
        <v>1.8824389999999999E-8</v>
      </c>
      <c r="M95" s="5">
        <v>1.5431869999999999E-10</v>
      </c>
      <c r="P95" s="4" t="s">
        <v>323</v>
      </c>
      <c r="Q95" s="14" t="s">
        <v>147</v>
      </c>
      <c r="R95" s="5">
        <f>ABS(R13)*R14</f>
        <v>-1043.6666251747297</v>
      </c>
      <c r="S95" s="5">
        <f>ABS(S13)*S14</f>
        <v>-1186.2495600170871</v>
      </c>
      <c r="T95" s="5">
        <f>ABS(T13)*T14</f>
        <v>-1176.1854761581217</v>
      </c>
      <c r="U95" s="5">
        <f>ABS(U13)*U14</f>
        <v>-1176.4740322885261</v>
      </c>
      <c r="V95" s="5">
        <f>ABS(V13)*V14</f>
        <v>-1176.4656403813149</v>
      </c>
      <c r="Y95" s="4" t="s">
        <v>323</v>
      </c>
      <c r="Z95" s="14" t="s">
        <v>147</v>
      </c>
      <c r="AA95" s="5">
        <f>ABS(AA13)*AA14</f>
        <v>-40.779695252363958</v>
      </c>
      <c r="AB95" s="5">
        <f>ABS(AB13)*AB14</f>
        <v>-36.35600107896591</v>
      </c>
      <c r="AC95" s="5">
        <f>ABS(AC13)*AC14</f>
        <v>-36.221295927196039</v>
      </c>
      <c r="AD95" s="5">
        <f>ABS(AD13)*AD14</f>
        <v>-36.218211847752087</v>
      </c>
      <c r="AE95" s="5">
        <f>ABS(AE13)*AE14</f>
        <v>-36.218145843340224</v>
      </c>
      <c r="AF95" s="5" t="s">
        <v>11</v>
      </c>
    </row>
    <row r="96" spans="1:32">
      <c r="A96" s="12" t="s">
        <v>383</v>
      </c>
      <c r="B96" s="24">
        <v>285.58948712260002</v>
      </c>
      <c r="F96" s="4">
        <v>86</v>
      </c>
      <c r="G96" s="14" t="s">
        <v>514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P96" s="4" t="s">
        <v>324</v>
      </c>
      <c r="Q96" s="14" t="s">
        <v>148</v>
      </c>
      <c r="R96" s="5">
        <f>ABS(R13)*R15</f>
        <v>-804.52478768710444</v>
      </c>
      <c r="S96" s="5">
        <f>ABS(S13)*S15</f>
        <v>-1000.3862562822363</v>
      </c>
      <c r="T96" s="5">
        <f>ABS(T13)*T15</f>
        <v>-990.62842002566924</v>
      </c>
      <c r="U96" s="5">
        <f>ABS(U13)*U15</f>
        <v>-990.89303523126387</v>
      </c>
      <c r="V96" s="5">
        <f>ABS(V13)*V15</f>
        <v>-990.88557302684774</v>
      </c>
      <c r="Y96" s="4" t="s">
        <v>324</v>
      </c>
      <c r="Z96" s="14" t="s">
        <v>148</v>
      </c>
      <c r="AA96" s="5">
        <f>ABS(AA13)*AA15</f>
        <v>143.11549864800307</v>
      </c>
      <c r="AB96" s="5">
        <f>ABS(AB13)*AB15</f>
        <v>142.99668334124644</v>
      </c>
      <c r="AC96" s="5">
        <f>ABS(AC13)*AC15</f>
        <v>142.89805358259196</v>
      </c>
      <c r="AD96" s="5">
        <f>ABS(AD13)*AD15</f>
        <v>142.89477586159308</v>
      </c>
      <c r="AE96" s="5">
        <f>ABS(AE13)*AE15</f>
        <v>142.89468837705573</v>
      </c>
      <c r="AF96" s="5" t="s">
        <v>12</v>
      </c>
    </row>
    <row r="97" spans="1:32">
      <c r="A97" s="12" t="s">
        <v>384</v>
      </c>
      <c r="B97" s="24">
        <v>-65.09158673188</v>
      </c>
      <c r="F97" s="4">
        <v>87</v>
      </c>
      <c r="G97" s="14" t="s">
        <v>515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P97" s="4" t="s">
        <v>325</v>
      </c>
      <c r="Q97" s="14" t="s">
        <v>149</v>
      </c>
      <c r="R97" s="5">
        <f>ABS(R13)*R16</f>
        <v>971.45361521859502</v>
      </c>
      <c r="S97" s="5">
        <f>ABS(S13)*S16</f>
        <v>1205.441235361008</v>
      </c>
      <c r="T97" s="5">
        <f>ABS(T13)*T16</f>
        <v>1195.1050589410668</v>
      </c>
      <c r="U97" s="5">
        <f>ABS(U13)*U16</f>
        <v>1195.4302018480766</v>
      </c>
      <c r="V97" s="5">
        <f>ABS(V13)*V16</f>
        <v>1195.4214179471433</v>
      </c>
      <c r="Y97" s="4" t="s">
        <v>325</v>
      </c>
      <c r="Z97" s="14" t="s">
        <v>149</v>
      </c>
      <c r="AA97" s="5">
        <f>ABS(AA13)*AA16</f>
        <v>5.0523115422647367</v>
      </c>
      <c r="AB97" s="5">
        <f>ABS(AB13)*AB16</f>
        <v>4.3017422042778142</v>
      </c>
      <c r="AC97" s="5">
        <f>ABS(AC13)*AC16</f>
        <v>4.2850371596112327</v>
      </c>
      <c r="AD97" s="5">
        <f>ABS(AD13)*AD16</f>
        <v>4.2847178052563155</v>
      </c>
      <c r="AE97" s="5">
        <f>ABS(AE13)*AE16</f>
        <v>4.2847114735561549</v>
      </c>
      <c r="AF97" s="5" t="s">
        <v>13</v>
      </c>
    </row>
    <row r="98" spans="1:32">
      <c r="A98" s="12" t="s">
        <v>385</v>
      </c>
      <c r="B98" s="24">
        <v>57.342122656599997</v>
      </c>
      <c r="F98" s="4">
        <v>88</v>
      </c>
      <c r="G98" s="14" t="s">
        <v>516</v>
      </c>
      <c r="H98" s="5">
        <v>2.3479790000000001E-9</v>
      </c>
      <c r="I98" s="5">
        <v>-2.4763570000000002E-9</v>
      </c>
      <c r="J98" s="5">
        <v>3.6564870000000002E-8</v>
      </c>
      <c r="K98" s="5">
        <v>9.2815729999999997E-7</v>
      </c>
      <c r="L98" s="5">
        <v>-2.6631890000000001E-6</v>
      </c>
      <c r="M98" s="5">
        <v>1.6428919999999999E-9</v>
      </c>
      <c r="P98" s="4" t="s">
        <v>326</v>
      </c>
      <c r="Q98" s="14" t="s">
        <v>150</v>
      </c>
      <c r="R98" s="5">
        <f>ABS(R14)*R15</f>
        <v>-3195.8865017348448</v>
      </c>
      <c r="S98" s="5">
        <f>ABS(S14)*S15</f>
        <v>-2727.7645686485307</v>
      </c>
      <c r="T98" s="5">
        <f>ABS(T14)*T15</f>
        <v>-2730.8041097141477</v>
      </c>
      <c r="U98" s="5">
        <f>ABS(U14)*U15</f>
        <v>-2730.5849327013702</v>
      </c>
      <c r="V98" s="5">
        <f>ABS(V14)*V15</f>
        <v>-2730.5878850985637</v>
      </c>
      <c r="Y98" s="4" t="s">
        <v>326</v>
      </c>
      <c r="Z98" s="14" t="s">
        <v>150</v>
      </c>
      <c r="AA98" s="5">
        <f>ABS(AA14)*AA15</f>
        <v>81.413904943382505</v>
      </c>
      <c r="AB98" s="5">
        <f>ABS(AB14)*AB15</f>
        <v>74.627951879686961</v>
      </c>
      <c r="AC98" s="5">
        <f>ABS(AC14)*AC15</f>
        <v>74.420710028126649</v>
      </c>
      <c r="AD98" s="5">
        <f>ABS(AD14)*AD15</f>
        <v>74.416280618987827</v>
      </c>
      <c r="AE98" s="5">
        <f>ABS(AE14)*AE15</f>
        <v>74.41619325305561</v>
      </c>
      <c r="AF98" s="5" t="s">
        <v>14</v>
      </c>
    </row>
    <row r="99" spans="1:32">
      <c r="A99" s="12" t="s">
        <v>386</v>
      </c>
      <c r="B99" s="43">
        <v>2.885268638136</v>
      </c>
      <c r="F99" s="4">
        <v>89</v>
      </c>
      <c r="G99" s="14" t="s">
        <v>517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P99" s="4" t="s">
        <v>327</v>
      </c>
      <c r="Q99" s="14" t="s">
        <v>151</v>
      </c>
      <c r="R99" s="5">
        <f>ABS(R14)*R16</f>
        <v>3858.9929651068569</v>
      </c>
      <c r="S99" s="5">
        <f>ABS(S14)*S16</f>
        <v>3286.8903093746544</v>
      </c>
      <c r="T99" s="5">
        <f>ABS(T14)*T16</f>
        <v>3294.4722163451224</v>
      </c>
      <c r="U99" s="5">
        <f>ABS(U14)*U16</f>
        <v>3294.2240798984735</v>
      </c>
      <c r="V99" s="5">
        <f>ABS(V14)*V16</f>
        <v>3294.2282441984585</v>
      </c>
      <c r="Y99" s="4" t="s">
        <v>327</v>
      </c>
      <c r="Z99" s="14" t="s">
        <v>151</v>
      </c>
      <c r="AA99" s="5">
        <f>ABS(AA14)*AA16</f>
        <v>2.8741010968907728</v>
      </c>
      <c r="AB99" s="5">
        <f>ABS(AB14)*AB16</f>
        <v>2.2450185746865094</v>
      </c>
      <c r="AC99" s="5">
        <f>ABS(AC14)*AC16</f>
        <v>2.2316294723416954</v>
      </c>
      <c r="AD99" s="5">
        <f>ABS(AD14)*AD16</f>
        <v>2.2313815228484368</v>
      </c>
      <c r="AE99" s="5">
        <f>ABS(AE14)*AE16</f>
        <v>2.2313769718884582</v>
      </c>
      <c r="AF99" s="5" t="s">
        <v>15</v>
      </c>
    </row>
    <row r="100" spans="1:32">
      <c r="A100" s="12" t="s">
        <v>387</v>
      </c>
      <c r="B100" s="24">
        <v>-26.873999693879998</v>
      </c>
      <c r="F100" s="4">
        <v>90</v>
      </c>
      <c r="G100" s="14" t="s">
        <v>518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P100" s="4" t="s">
        <v>328</v>
      </c>
      <c r="Q100" s="14" t="s">
        <v>152</v>
      </c>
      <c r="R100" s="5">
        <f>ABS(R15)*R16</f>
        <v>2974.7578595021619</v>
      </c>
      <c r="S100" s="5">
        <f>ABS(S15)*S16</f>
        <v>2771.8955624803843</v>
      </c>
      <c r="T100" s="5">
        <f>ABS(T15)*T16</f>
        <v>2774.7305783409356</v>
      </c>
      <c r="U100" s="5">
        <f>ABS(U15)*U16</f>
        <v>2774.5820202361906</v>
      </c>
      <c r="V100" s="5">
        <f>ABS(V15)*V16</f>
        <v>2774.5844242215403</v>
      </c>
      <c r="Y100" s="4" t="s">
        <v>328</v>
      </c>
      <c r="Z100" s="14" t="s">
        <v>152</v>
      </c>
      <c r="AA100" s="5">
        <f>ABS(AA15)*AA16</f>
        <v>10.086598467712955</v>
      </c>
      <c r="AB100" s="5">
        <f>ABS(AB15)*AB16</f>
        <v>8.8301848578555049</v>
      </c>
      <c r="AC100" s="5">
        <f>ABS(AC15)*AC16</f>
        <v>8.804088858558444</v>
      </c>
      <c r="AD100" s="5">
        <f>ABS(AD15)*AD16</f>
        <v>8.8036583338091408</v>
      </c>
      <c r="AE100" s="5">
        <f>ABS(AE15)*AE16</f>
        <v>8.803651032521584</v>
      </c>
      <c r="AF100" s="5" t="s">
        <v>16</v>
      </c>
    </row>
    <row r="101" spans="1:32">
      <c r="A101" s="12" t="s">
        <v>388</v>
      </c>
      <c r="B101" s="24">
        <v>-0.15476767770069999</v>
      </c>
      <c r="F101" s="4">
        <v>91</v>
      </c>
      <c r="G101" s="14" t="s">
        <v>223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P101" s="4" t="s">
        <v>329</v>
      </c>
      <c r="Q101" s="14" t="s">
        <v>153</v>
      </c>
      <c r="R101" s="5">
        <f t="shared" ref="R101:V106" si="36">R11*R11*R11</f>
        <v>2712886188.4390688</v>
      </c>
      <c r="S101" s="5">
        <f t="shared" si="36"/>
        <v>2569493777.233304</v>
      </c>
      <c r="T101" s="5">
        <f t="shared" si="36"/>
        <v>2572315461.8713408</v>
      </c>
      <c r="U101" s="5">
        <f t="shared" si="36"/>
        <v>2572254887.1380916</v>
      </c>
      <c r="V101" s="5">
        <f t="shared" si="36"/>
        <v>2572256200.9692011</v>
      </c>
      <c r="Y101" s="4" t="s">
        <v>329</v>
      </c>
      <c r="Z101" s="14" t="s">
        <v>153</v>
      </c>
      <c r="AA101" s="5">
        <f t="shared" ref="AA101:AE106" si="37">AA11*AA11*AA11</f>
        <v>-1124733.6178833293</v>
      </c>
      <c r="AB101" s="5">
        <f t="shared" si="37"/>
        <v>-1194822.6294187403</v>
      </c>
      <c r="AC101" s="5">
        <f t="shared" si="37"/>
        <v>-1195808.871491638</v>
      </c>
      <c r="AD101" s="5">
        <f t="shared" si="37"/>
        <v>-1195822.8476892225</v>
      </c>
      <c r="AE101" s="5">
        <f t="shared" si="37"/>
        <v>-1195823.066935075</v>
      </c>
      <c r="AF101" s="5" t="s">
        <v>17</v>
      </c>
    </row>
    <row r="102" spans="1:32">
      <c r="A102" s="12" t="s">
        <v>389</v>
      </c>
      <c r="B102" s="24">
        <v>1.7166551316709999</v>
      </c>
      <c r="F102" s="4">
        <v>92</v>
      </c>
      <c r="G102" s="14" t="s">
        <v>224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P102" s="4" t="s">
        <v>330</v>
      </c>
      <c r="Q102" s="14" t="s">
        <v>154</v>
      </c>
      <c r="R102" s="5">
        <f t="shared" si="36"/>
        <v>4874549449.3643332</v>
      </c>
      <c r="S102" s="5">
        <f t="shared" si="36"/>
        <v>4666408036.0039968</v>
      </c>
      <c r="T102" s="5">
        <f t="shared" si="36"/>
        <v>4670213873.8551159</v>
      </c>
      <c r="U102" s="5">
        <f t="shared" si="36"/>
        <v>4670131522.4083014</v>
      </c>
      <c r="V102" s="5">
        <f t="shared" si="36"/>
        <v>4670133231.7192993</v>
      </c>
      <c r="Y102" s="4" t="s">
        <v>330</v>
      </c>
      <c r="Z102" s="14" t="s">
        <v>154</v>
      </c>
      <c r="AA102" s="5">
        <f t="shared" si="37"/>
        <v>-19529099.469661977</v>
      </c>
      <c r="AB102" s="5">
        <f t="shared" si="37"/>
        <v>-20054684.818655539</v>
      </c>
      <c r="AC102" s="5">
        <f t="shared" si="37"/>
        <v>-20060722.580624204</v>
      </c>
      <c r="AD102" s="5">
        <f t="shared" si="37"/>
        <v>-20060804.673775323</v>
      </c>
      <c r="AE102" s="5">
        <f t="shared" si="37"/>
        <v>-20060805.944438033</v>
      </c>
      <c r="AF102" s="5" t="s">
        <v>18</v>
      </c>
    </row>
    <row r="103" spans="1:32">
      <c r="A103" s="12" t="s">
        <v>390</v>
      </c>
      <c r="B103" s="24">
        <v>-1.7319108384219999E-2</v>
      </c>
      <c r="F103" s="4">
        <v>93</v>
      </c>
      <c r="G103" s="14" t="s">
        <v>225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P103" s="4" t="s">
        <v>331</v>
      </c>
      <c r="Q103" s="14" t="s">
        <v>155</v>
      </c>
      <c r="R103" s="5">
        <f t="shared" si="36"/>
        <v>4258.5800612622497</v>
      </c>
      <c r="S103" s="5">
        <f t="shared" si="36"/>
        <v>9074.1372834217418</v>
      </c>
      <c r="T103" s="5">
        <f t="shared" si="36"/>
        <v>8813.4119830604977</v>
      </c>
      <c r="U103" s="5">
        <f t="shared" si="36"/>
        <v>8821.2503580941993</v>
      </c>
      <c r="V103" s="5">
        <f t="shared" si="36"/>
        <v>8821.0420223850251</v>
      </c>
      <c r="Y103" s="4" t="s">
        <v>331</v>
      </c>
      <c r="Z103" s="14" t="s">
        <v>155</v>
      </c>
      <c r="AA103" s="5">
        <f t="shared" si="37"/>
        <v>-606.9432521619425</v>
      </c>
      <c r="AB103" s="5">
        <f t="shared" si="37"/>
        <v>-581.43453559008947</v>
      </c>
      <c r="AC103" s="5">
        <f t="shared" si="37"/>
        <v>-580.02235574048086</v>
      </c>
      <c r="AD103" s="5">
        <f t="shared" si="37"/>
        <v>-579.98010273628597</v>
      </c>
      <c r="AE103" s="5">
        <f t="shared" si="37"/>
        <v>-579.97900603144024</v>
      </c>
      <c r="AF103" s="5" t="s">
        <v>19</v>
      </c>
    </row>
    <row r="104" spans="1:32">
      <c r="A104" s="12" t="s">
        <v>391</v>
      </c>
      <c r="B104" s="24">
        <v>45.832884300140002</v>
      </c>
      <c r="F104" s="4">
        <v>94</v>
      </c>
      <c r="G104" s="14" t="s">
        <v>226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P104" s="4" t="s">
        <v>332</v>
      </c>
      <c r="Q104" s="14" t="s">
        <v>156</v>
      </c>
      <c r="R104" s="5">
        <f t="shared" si="36"/>
        <v>-266944.24996719958</v>
      </c>
      <c r="S104" s="5">
        <f t="shared" si="36"/>
        <v>-183959.76563233382</v>
      </c>
      <c r="T104" s="5">
        <f t="shared" si="36"/>
        <v>-184621.96340392411</v>
      </c>
      <c r="U104" s="5">
        <f t="shared" si="36"/>
        <v>-184593.70594918798</v>
      </c>
      <c r="V104" s="5">
        <f t="shared" si="36"/>
        <v>-184594.11544907594</v>
      </c>
      <c r="Y104" s="4" t="s">
        <v>332</v>
      </c>
      <c r="Z104" s="14" t="s">
        <v>156</v>
      </c>
      <c r="AA104" s="5">
        <f t="shared" si="37"/>
        <v>-111.73361253818103</v>
      </c>
      <c r="AB104" s="5">
        <f t="shared" si="37"/>
        <v>-82.647077087783941</v>
      </c>
      <c r="AC104" s="5">
        <f t="shared" si="37"/>
        <v>-81.930804728013868</v>
      </c>
      <c r="AD104" s="5">
        <f t="shared" si="37"/>
        <v>-81.915845738006837</v>
      </c>
      <c r="AE104" s="5">
        <f t="shared" si="37"/>
        <v>-81.915552783196489</v>
      </c>
      <c r="AF104" s="5" t="s">
        <v>20</v>
      </c>
    </row>
    <row r="105" spans="1:32">
      <c r="A105" s="12" t="s">
        <v>392</v>
      </c>
      <c r="B105" s="24">
        <v>3416.6471011899998</v>
      </c>
      <c r="F105" s="4">
        <v>95</v>
      </c>
      <c r="G105" s="14" t="s">
        <v>227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P105" s="4" t="s">
        <v>333</v>
      </c>
      <c r="Q105" s="14" t="s">
        <v>157</v>
      </c>
      <c r="R105" s="5">
        <f t="shared" si="36"/>
        <v>-122279.44864155674</v>
      </c>
      <c r="S105" s="5">
        <f t="shared" si="36"/>
        <v>-110331.0634626588</v>
      </c>
      <c r="T105" s="5">
        <f t="shared" si="36"/>
        <v>-110303.24219564022</v>
      </c>
      <c r="U105" s="5">
        <f t="shared" si="36"/>
        <v>-110293.56625394589</v>
      </c>
      <c r="V105" s="5">
        <f t="shared" si="36"/>
        <v>-110293.67933946862</v>
      </c>
      <c r="Y105" s="4" t="s">
        <v>333</v>
      </c>
      <c r="Z105" s="14" t="s">
        <v>157</v>
      </c>
      <c r="AA105" s="5">
        <f t="shared" si="37"/>
        <v>4829.6083851195699</v>
      </c>
      <c r="AB105" s="5">
        <f t="shared" si="37"/>
        <v>5028.9471276194099</v>
      </c>
      <c r="AC105" s="5">
        <f t="shared" si="37"/>
        <v>5030.7670416848723</v>
      </c>
      <c r="AD105" s="5">
        <f t="shared" si="37"/>
        <v>5030.7873490652591</v>
      </c>
      <c r="AE105" s="5">
        <f t="shared" si="37"/>
        <v>5030.7876219607115</v>
      </c>
      <c r="AF105" s="5" t="s">
        <v>21</v>
      </c>
    </row>
    <row r="106" spans="1:32">
      <c r="A106" s="12" t="s">
        <v>393</v>
      </c>
      <c r="B106" s="24">
        <v>-2074.2964160800002</v>
      </c>
      <c r="F106" s="4">
        <v>96</v>
      </c>
      <c r="G106" s="14" t="s">
        <v>228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P106" s="4" t="s">
        <v>334</v>
      </c>
      <c r="Q106" s="14" t="s">
        <v>158</v>
      </c>
      <c r="R106" s="5">
        <f t="shared" si="36"/>
        <v>215278.86252751117</v>
      </c>
      <c r="S106" s="5">
        <f t="shared" si="36"/>
        <v>193033.54451234869</v>
      </c>
      <c r="T106" s="5">
        <f t="shared" si="36"/>
        <v>193675.27561787463</v>
      </c>
      <c r="U106" s="5">
        <f t="shared" si="36"/>
        <v>193661.15756859229</v>
      </c>
      <c r="V106" s="5">
        <f t="shared" si="36"/>
        <v>193661.462387646</v>
      </c>
      <c r="Y106" s="4" t="s">
        <v>334</v>
      </c>
      <c r="Z106" s="14" t="s">
        <v>158</v>
      </c>
      <c r="AA106" s="5">
        <f t="shared" si="37"/>
        <v>0.21248206619431917</v>
      </c>
      <c r="AB106" s="5">
        <f t="shared" si="37"/>
        <v>0.1369091004387053</v>
      </c>
      <c r="AC106" s="5">
        <f t="shared" si="37"/>
        <v>0.13564976462028419</v>
      </c>
      <c r="AD106" s="5">
        <f t="shared" si="37"/>
        <v>0.13562931806453796</v>
      </c>
      <c r="AE106" s="5">
        <f t="shared" si="37"/>
        <v>0.13562897325631273</v>
      </c>
      <c r="AF106" s="5" t="s">
        <v>22</v>
      </c>
    </row>
    <row r="107" spans="1:32">
      <c r="A107" s="12" t="s">
        <v>394</v>
      </c>
      <c r="B107" s="24">
        <v>-23.439238623760001</v>
      </c>
      <c r="F107" s="4">
        <v>97</v>
      </c>
      <c r="G107" s="14" t="s">
        <v>229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P107" s="4" t="s">
        <v>525</v>
      </c>
      <c r="Q107" s="14" t="s">
        <v>159</v>
      </c>
      <c r="R107" s="5">
        <f t="shared" ref="R107:V112" si="38">ABS(R11*R11*R11)</f>
        <v>2712886188.4390688</v>
      </c>
      <c r="S107" s="5">
        <f t="shared" si="38"/>
        <v>2569493777.233304</v>
      </c>
      <c r="T107" s="5">
        <f t="shared" si="38"/>
        <v>2572315461.8713408</v>
      </c>
      <c r="U107" s="5">
        <f t="shared" si="38"/>
        <v>2572254887.1380916</v>
      </c>
      <c r="V107" s="5">
        <f t="shared" si="38"/>
        <v>2572256200.9692011</v>
      </c>
      <c r="Y107" s="4" t="s">
        <v>525</v>
      </c>
      <c r="Z107" s="14" t="s">
        <v>159</v>
      </c>
      <c r="AA107" s="5">
        <f t="shared" ref="AA107:AE112" si="39">ABS(AA11*AA11*AA11)</f>
        <v>1124733.6178833293</v>
      </c>
      <c r="AB107" s="5">
        <f t="shared" si="39"/>
        <v>1194822.6294187403</v>
      </c>
      <c r="AC107" s="5">
        <f t="shared" si="39"/>
        <v>1195808.871491638</v>
      </c>
      <c r="AD107" s="5">
        <f t="shared" si="39"/>
        <v>1195822.8476892225</v>
      </c>
      <c r="AE107" s="5">
        <f t="shared" si="39"/>
        <v>1195823.066935075</v>
      </c>
      <c r="AF107" s="5" t="s">
        <v>23</v>
      </c>
    </row>
    <row r="108" spans="1:32">
      <c r="A108" s="12" t="s">
        <v>395</v>
      </c>
      <c r="B108" s="24">
        <v>283.872831991</v>
      </c>
      <c r="F108" s="4">
        <v>98</v>
      </c>
      <c r="G108" s="14" t="s">
        <v>230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P108" s="4" t="s">
        <v>526</v>
      </c>
      <c r="Q108" s="14" t="s">
        <v>160</v>
      </c>
      <c r="R108" s="5">
        <f t="shared" si="38"/>
        <v>4874549449.3643332</v>
      </c>
      <c r="S108" s="5">
        <f t="shared" si="38"/>
        <v>4666408036.0039968</v>
      </c>
      <c r="T108" s="5">
        <f t="shared" si="38"/>
        <v>4670213873.8551159</v>
      </c>
      <c r="U108" s="5">
        <f t="shared" si="38"/>
        <v>4670131522.4083014</v>
      </c>
      <c r="V108" s="5">
        <f t="shared" si="38"/>
        <v>4670133231.7192993</v>
      </c>
      <c r="Y108" s="4" t="s">
        <v>526</v>
      </c>
      <c r="Z108" s="14" t="s">
        <v>160</v>
      </c>
      <c r="AA108" s="5">
        <f t="shared" si="39"/>
        <v>19529099.469661977</v>
      </c>
      <c r="AB108" s="5">
        <f t="shared" si="39"/>
        <v>20054684.818655539</v>
      </c>
      <c r="AC108" s="5">
        <f t="shared" si="39"/>
        <v>20060722.580624204</v>
      </c>
      <c r="AD108" s="5">
        <f t="shared" si="39"/>
        <v>20060804.673775323</v>
      </c>
      <c r="AE108" s="5">
        <f t="shared" si="39"/>
        <v>20060805.944438033</v>
      </c>
      <c r="AF108" s="5" t="s">
        <v>24</v>
      </c>
    </row>
    <row r="109" spans="1:32">
      <c r="A109" s="12" t="s">
        <v>396</v>
      </c>
      <c r="B109" s="24">
        <v>-65.074267623490002</v>
      </c>
      <c r="F109" s="4">
        <v>99</v>
      </c>
      <c r="G109" s="14" t="s">
        <v>231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P109" s="4" t="s">
        <v>527</v>
      </c>
      <c r="Q109" s="14" t="s">
        <v>161</v>
      </c>
      <c r="R109" s="5">
        <f t="shared" si="38"/>
        <v>4258.5800612622497</v>
      </c>
      <c r="S109" s="5">
        <f t="shared" si="38"/>
        <v>9074.1372834217418</v>
      </c>
      <c r="T109" s="5">
        <f t="shared" si="38"/>
        <v>8813.4119830604977</v>
      </c>
      <c r="U109" s="5">
        <f t="shared" si="38"/>
        <v>8821.2503580941993</v>
      </c>
      <c r="V109" s="5">
        <f t="shared" si="38"/>
        <v>8821.0420223850251</v>
      </c>
      <c r="Y109" s="4" t="s">
        <v>527</v>
      </c>
      <c r="Z109" s="14" t="s">
        <v>161</v>
      </c>
      <c r="AA109" s="5">
        <f t="shared" si="39"/>
        <v>606.9432521619425</v>
      </c>
      <c r="AB109" s="5">
        <f t="shared" si="39"/>
        <v>581.43453559008947</v>
      </c>
      <c r="AC109" s="5">
        <f t="shared" si="39"/>
        <v>580.02235574048086</v>
      </c>
      <c r="AD109" s="5">
        <f t="shared" si="39"/>
        <v>579.98010273628597</v>
      </c>
      <c r="AE109" s="5">
        <f t="shared" si="39"/>
        <v>579.97900603144024</v>
      </c>
      <c r="AF109" s="5" t="s">
        <v>25</v>
      </c>
    </row>
    <row r="110" spans="1:32">
      <c r="A110" s="12" t="s">
        <v>397</v>
      </c>
      <c r="B110" s="24">
        <v>11.50923835645</v>
      </c>
      <c r="F110" s="4">
        <v>100</v>
      </c>
      <c r="G110" s="14" t="s">
        <v>232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P110" s="4" t="s">
        <v>528</v>
      </c>
      <c r="Q110" s="14" t="s">
        <v>441</v>
      </c>
      <c r="R110" s="5">
        <f t="shared" si="38"/>
        <v>266944.24996719958</v>
      </c>
      <c r="S110" s="5">
        <f t="shared" si="38"/>
        <v>183959.76563233382</v>
      </c>
      <c r="T110" s="5">
        <f t="shared" si="38"/>
        <v>184621.96340392411</v>
      </c>
      <c r="U110" s="5">
        <f t="shared" si="38"/>
        <v>184593.70594918798</v>
      </c>
      <c r="V110" s="5">
        <f t="shared" si="38"/>
        <v>184594.11544907594</v>
      </c>
      <c r="Y110" s="4" t="s">
        <v>528</v>
      </c>
      <c r="Z110" s="14" t="s">
        <v>441</v>
      </c>
      <c r="AA110" s="5">
        <f t="shared" si="39"/>
        <v>111.73361253818103</v>
      </c>
      <c r="AB110" s="5">
        <f t="shared" si="39"/>
        <v>82.647077087783941</v>
      </c>
      <c r="AC110" s="5">
        <f t="shared" si="39"/>
        <v>81.930804728013868</v>
      </c>
      <c r="AD110" s="5">
        <f t="shared" si="39"/>
        <v>81.915845738006837</v>
      </c>
      <c r="AE110" s="5">
        <f t="shared" si="39"/>
        <v>81.915552783196489</v>
      </c>
      <c r="AF110" s="5" t="s">
        <v>26</v>
      </c>
    </row>
    <row r="111" spans="1:32">
      <c r="A111" s="12" t="s">
        <v>398</v>
      </c>
      <c r="B111" s="24">
        <v>15</v>
      </c>
      <c r="F111" s="4">
        <v>101</v>
      </c>
      <c r="G111" s="14" t="s">
        <v>233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P111" s="4" t="s">
        <v>529</v>
      </c>
      <c r="Q111" s="14" t="s">
        <v>442</v>
      </c>
      <c r="R111" s="5">
        <f t="shared" si="38"/>
        <v>122279.44864155674</v>
      </c>
      <c r="S111" s="5">
        <f t="shared" si="38"/>
        <v>110331.0634626588</v>
      </c>
      <c r="T111" s="5">
        <f t="shared" si="38"/>
        <v>110303.24219564022</v>
      </c>
      <c r="U111" s="5">
        <f t="shared" si="38"/>
        <v>110293.56625394589</v>
      </c>
      <c r="V111" s="5">
        <f t="shared" si="38"/>
        <v>110293.67933946862</v>
      </c>
      <c r="Y111" s="4" t="s">
        <v>529</v>
      </c>
      <c r="Z111" s="14" t="s">
        <v>442</v>
      </c>
      <c r="AA111" s="5">
        <f t="shared" si="39"/>
        <v>4829.6083851195699</v>
      </c>
      <c r="AB111" s="5">
        <f t="shared" si="39"/>
        <v>5028.9471276194099</v>
      </c>
      <c r="AC111" s="5">
        <f t="shared" si="39"/>
        <v>5030.7670416848723</v>
      </c>
      <c r="AD111" s="5">
        <f t="shared" si="39"/>
        <v>5030.7873490652591</v>
      </c>
      <c r="AE111" s="5">
        <f t="shared" si="39"/>
        <v>5030.7876219607115</v>
      </c>
      <c r="AF111" s="5" t="s">
        <v>27</v>
      </c>
    </row>
    <row r="112" spans="1:32">
      <c r="A112" s="12" t="s">
        <v>399</v>
      </c>
      <c r="B112" s="22">
        <v>5.0000000000000001E-3</v>
      </c>
      <c r="F112" s="4">
        <v>102</v>
      </c>
      <c r="G112" s="14" t="s">
        <v>234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P112" s="4" t="s">
        <v>530</v>
      </c>
      <c r="Q112" s="14" t="s">
        <v>443</v>
      </c>
      <c r="R112" s="5">
        <f t="shared" si="38"/>
        <v>215278.86252751117</v>
      </c>
      <c r="S112" s="5">
        <f t="shared" si="38"/>
        <v>193033.54451234869</v>
      </c>
      <c r="T112" s="5">
        <f t="shared" si="38"/>
        <v>193675.27561787463</v>
      </c>
      <c r="U112" s="5">
        <f t="shared" si="38"/>
        <v>193661.15756859229</v>
      </c>
      <c r="V112" s="5">
        <f t="shared" si="38"/>
        <v>193661.462387646</v>
      </c>
      <c r="Y112" s="4" t="s">
        <v>530</v>
      </c>
      <c r="Z112" s="14" t="s">
        <v>443</v>
      </c>
      <c r="AA112" s="5">
        <f t="shared" si="39"/>
        <v>0.21248206619431917</v>
      </c>
      <c r="AB112" s="5">
        <f t="shared" si="39"/>
        <v>0.1369091004387053</v>
      </c>
      <c r="AC112" s="5">
        <f t="shared" si="39"/>
        <v>0.13564976462028419</v>
      </c>
      <c r="AD112" s="5">
        <f t="shared" si="39"/>
        <v>0.13562931806453796</v>
      </c>
      <c r="AE112" s="5">
        <f t="shared" si="39"/>
        <v>0.13562897325631273</v>
      </c>
      <c r="AF112" s="5" t="s">
        <v>28</v>
      </c>
    </row>
    <row r="113" spans="1:31">
      <c r="A113" s="12" t="s">
        <v>400</v>
      </c>
      <c r="B113" s="5">
        <v>102</v>
      </c>
      <c r="P113" s="4"/>
      <c r="Q113" s="17"/>
      <c r="Y113" s="4"/>
      <c r="Z113" s="17"/>
    </row>
    <row r="114" spans="1:31">
      <c r="A114" s="12" t="s">
        <v>688</v>
      </c>
      <c r="B114" s="24">
        <v>7.2087928687050002</v>
      </c>
      <c r="R114" s="4" t="s">
        <v>365</v>
      </c>
      <c r="S114" s="4" t="s">
        <v>361</v>
      </c>
      <c r="T114" s="4" t="s">
        <v>362</v>
      </c>
      <c r="U114" s="4" t="s">
        <v>363</v>
      </c>
      <c r="V114" s="4" t="s">
        <v>364</v>
      </c>
      <c r="W114" s="4"/>
      <c r="AA114" s="4" t="s">
        <v>365</v>
      </c>
      <c r="AB114" s="4" t="s">
        <v>361</v>
      </c>
      <c r="AC114" s="4" t="s">
        <v>362</v>
      </c>
      <c r="AD114" s="4" t="s">
        <v>363</v>
      </c>
      <c r="AE114" s="4" t="s">
        <v>364</v>
      </c>
    </row>
    <row r="115" spans="1:31">
      <c r="A115" s="12" t="s">
        <v>401</v>
      </c>
      <c r="B115" s="24">
        <v>4.6058750000000002</v>
      </c>
      <c r="Q115" s="4" t="s">
        <v>342</v>
      </c>
      <c r="R115" s="22">
        <f t="array" ref="R115:R120">MMULT(TRANSPOSE($H$17:$M$112),R17:R112)</f>
        <v>25.018682300675881</v>
      </c>
      <c r="S115" s="22">
        <f t="array" ref="S115:S120">MMULT(TRANSPOSE($H$17:$M$112),S17:S112)</f>
        <v>24.5174989905207</v>
      </c>
      <c r="T115" s="22">
        <f t="array" ref="T115:T120">MMULT(TRANSPOSE($H$17:$M$112),T17:T112)</f>
        <v>24.528254331393068</v>
      </c>
      <c r="U115" s="22">
        <f t="array" ref="U115:U120">MMULT(TRANSPOSE($H$17:$M$112),U17:U112)</f>
        <v>24.528021052446768</v>
      </c>
      <c r="V115" s="22">
        <f t="array" ref="V115:V120">MMULT(TRANSPOSE($H$17:$M$112),V17:V112)</f>
        <v>24.528026342191708</v>
      </c>
      <c r="W115" s="22"/>
      <c r="Z115" s="4" t="s">
        <v>342</v>
      </c>
      <c r="AA115" s="22">
        <f t="array" ref="AA115:AA120">MMULT(TRANSPOSE($H$17:$M$112),AA17:AA112)</f>
        <v>2.1168277972229803</v>
      </c>
      <c r="AB115" s="22">
        <f t="array" ref="AB115:AB120">MMULT(TRANSPOSE($H$17:$M$112),AB17:AB112)</f>
        <v>2.1460159889087085</v>
      </c>
      <c r="AC115" s="22">
        <f t="array" ref="AC115:AC120">MMULT(TRANSPOSE($H$17:$M$112),AC17:AC112)</f>
        <v>2.1464295041972976</v>
      </c>
      <c r="AD115" s="22">
        <f t="array" ref="AD115:AD120">MMULT(TRANSPOSE($H$17:$M$112),AD17:AD112)</f>
        <v>2.1464359910226909</v>
      </c>
      <c r="AE115" s="22">
        <f t="array" ref="AE115:AE120">MMULT(TRANSPOSE($H$17:$M$112),AE17:AE112)</f>
        <v>2.1464361052432142</v>
      </c>
    </row>
    <row r="116" spans="1:31">
      <c r="R116" s="22">
        <v>24.485043741013282</v>
      </c>
      <c r="S116" s="22">
        <v>24.030869476024751</v>
      </c>
      <c r="T116" s="22">
        <v>24.040694373304067</v>
      </c>
      <c r="U116" s="22">
        <v>24.040490443655273</v>
      </c>
      <c r="V116" s="22">
        <v>24.040495097505737</v>
      </c>
      <c r="W116" s="22"/>
      <c r="AA116" s="22">
        <v>2.3944804668217752</v>
      </c>
      <c r="AB116" s="22">
        <v>2.421743066112751</v>
      </c>
      <c r="AC116" s="22">
        <v>2.4221137076010217</v>
      </c>
      <c r="AD116" s="22">
        <v>2.4221194444945122</v>
      </c>
      <c r="AE116" s="22">
        <v>2.4221195438025065</v>
      </c>
    </row>
    <row r="117" spans="1:31">
      <c r="R117" s="22">
        <v>-4.6488454854098409</v>
      </c>
      <c r="S117" s="22">
        <v>-4.4471334655510733</v>
      </c>
      <c r="T117" s="22">
        <v>-4.4532552781590287</v>
      </c>
      <c r="U117" s="22">
        <v>-4.4530926137845146</v>
      </c>
      <c r="V117" s="22">
        <v>-4.4530967335619049</v>
      </c>
      <c r="W117" s="22"/>
      <c r="AA117" s="22">
        <v>-0.12031544907607893</v>
      </c>
      <c r="AB117" s="22">
        <v>-0.12707814937689799</v>
      </c>
      <c r="AC117" s="22">
        <v>-0.12728066120564913</v>
      </c>
      <c r="AD117" s="22">
        <v>-0.1272859176659045</v>
      </c>
      <c r="AE117" s="22">
        <v>-0.12728604789801165</v>
      </c>
    </row>
    <row r="118" spans="1:31">
      <c r="R118" s="22">
        <v>-7.5150912735018434</v>
      </c>
      <c r="S118" s="22">
        <v>-7.4469310747318129</v>
      </c>
      <c r="T118" s="22">
        <v>-7.4498362903314685</v>
      </c>
      <c r="U118" s="22">
        <v>-7.4497941865646151</v>
      </c>
      <c r="V118" s="22">
        <v>-7.4497954900688832</v>
      </c>
      <c r="W118" s="22"/>
      <c r="AA118" s="22">
        <v>-0.46058061892007363</v>
      </c>
      <c r="AB118" s="22">
        <v>-0.47320075814170648</v>
      </c>
      <c r="AC118" s="22">
        <v>-0.47346510610588832</v>
      </c>
      <c r="AD118" s="22">
        <v>-0.47347028338148084</v>
      </c>
      <c r="AE118" s="22">
        <v>-0.4734703844012294</v>
      </c>
    </row>
    <row r="119" spans="1:31">
      <c r="R119" s="22">
        <v>-1.672376886105297</v>
      </c>
      <c r="S119" s="22">
        <v>-1.6764086363527966</v>
      </c>
      <c r="T119" s="22">
        <v>-1.6778109952321443</v>
      </c>
      <c r="U119" s="22">
        <v>-1.6777946049855736</v>
      </c>
      <c r="V119" s="22">
        <v>-1.6777953809309827</v>
      </c>
      <c r="W119" s="22"/>
      <c r="AA119" s="22">
        <v>-0.22942873944589615</v>
      </c>
      <c r="AB119" s="22">
        <v>-0.23149519403410099</v>
      </c>
      <c r="AC119" s="22">
        <v>-0.23151824960744771</v>
      </c>
      <c r="AD119" s="22">
        <v>-0.23151855943335592</v>
      </c>
      <c r="AE119" s="22">
        <v>-0.23151856438470475</v>
      </c>
    </row>
    <row r="120" spans="1:31">
      <c r="R120" s="22">
        <v>2.1398400314316621</v>
      </c>
      <c r="S120" s="22">
        <v>2.0758671367000283</v>
      </c>
      <c r="T120" s="22">
        <v>2.0772730154613108</v>
      </c>
      <c r="U120" s="22">
        <v>2.0772426607845631</v>
      </c>
      <c r="V120" s="22">
        <v>2.0772433368532157</v>
      </c>
      <c r="W120" s="22"/>
      <c r="AA120" s="22">
        <v>8.1325174474755874E-2</v>
      </c>
      <c r="AB120" s="22">
        <v>8.291031757178853E-2</v>
      </c>
      <c r="AC120" s="22">
        <v>8.2936134705950321E-2</v>
      </c>
      <c r="AD120" s="22">
        <v>8.2936570105202057E-2</v>
      </c>
      <c r="AE120" s="22">
        <v>8.2936577796295083E-2</v>
      </c>
    </row>
    <row r="121" spans="1:31">
      <c r="R121" s="22"/>
      <c r="S121" s="22"/>
      <c r="T121" s="22"/>
      <c r="U121" s="22"/>
      <c r="V121" s="22"/>
      <c r="W121" s="22"/>
      <c r="AA121" s="22"/>
      <c r="AB121" s="22"/>
      <c r="AC121" s="22"/>
      <c r="AD121" s="22"/>
      <c r="AE121" s="22"/>
    </row>
    <row r="122" spans="1:31">
      <c r="Q122" s="4" t="s">
        <v>367</v>
      </c>
      <c r="R122" s="22">
        <f t="shared" ref="R122:V127" si="40">$R11-R115</f>
        <v>1369.6697264901522</v>
      </c>
      <c r="S122" s="22">
        <f t="shared" si="40"/>
        <v>1370.1709098003075</v>
      </c>
      <c r="T122" s="22">
        <f t="shared" si="40"/>
        <v>1370.160154459435</v>
      </c>
      <c r="U122" s="22">
        <f t="shared" si="40"/>
        <v>1370.1603877383814</v>
      </c>
      <c r="V122" s="22">
        <f t="shared" si="40"/>
        <v>1370.1603824486365</v>
      </c>
      <c r="W122" s="22"/>
      <c r="Z122" s="4" t="s">
        <v>367</v>
      </c>
      <c r="AA122" s="22">
        <f t="shared" ref="AA122:AE127" si="41">$AA11-AA115</f>
        <v>-106.11280945543021</v>
      </c>
      <c r="AB122" s="22">
        <f t="shared" si="41"/>
        <v>-106.14199764711594</v>
      </c>
      <c r="AC122" s="22">
        <f t="shared" si="41"/>
        <v>-106.14241116240453</v>
      </c>
      <c r="AD122" s="22">
        <f t="shared" si="41"/>
        <v>-106.14241764922991</v>
      </c>
      <c r="AE122" s="22">
        <f t="shared" si="41"/>
        <v>-106.14241776345044</v>
      </c>
    </row>
    <row r="123" spans="1:31">
      <c r="R123" s="22">
        <f t="shared" si="40"/>
        <v>1671.0684398329431</v>
      </c>
      <c r="S123" s="22">
        <f t="shared" si="40"/>
        <v>1671.5226140979316</v>
      </c>
      <c r="T123" s="22">
        <f t="shared" si="40"/>
        <v>1671.5127892006522</v>
      </c>
      <c r="U123" s="22">
        <f t="shared" si="40"/>
        <v>1671.5129931303011</v>
      </c>
      <c r="V123" s="22">
        <f t="shared" si="40"/>
        <v>1671.5129884764506</v>
      </c>
      <c r="W123" s="22"/>
      <c r="AA123" s="22">
        <f t="shared" si="41"/>
        <v>-271.68893224673525</v>
      </c>
      <c r="AB123" s="22">
        <f t="shared" si="41"/>
        <v>-271.71619484602621</v>
      </c>
      <c r="AC123" s="22">
        <f t="shared" si="41"/>
        <v>-271.71656548751446</v>
      </c>
      <c r="AD123" s="22">
        <f t="shared" si="41"/>
        <v>-271.71657122440797</v>
      </c>
      <c r="AE123" s="22">
        <f t="shared" si="41"/>
        <v>-271.71657132371598</v>
      </c>
    </row>
    <row r="124" spans="1:31">
      <c r="R124" s="22">
        <f t="shared" si="40"/>
        <v>20.857797583334502</v>
      </c>
      <c r="S124" s="22">
        <f t="shared" si="40"/>
        <v>20.656085563475735</v>
      </c>
      <c r="T124" s="22">
        <f t="shared" si="40"/>
        <v>20.662207376083693</v>
      </c>
      <c r="U124" s="22">
        <f t="shared" si="40"/>
        <v>20.662044711709179</v>
      </c>
      <c r="V124" s="22">
        <f t="shared" si="40"/>
        <v>20.662048831486565</v>
      </c>
      <c r="W124" s="22"/>
      <c r="AA124" s="22">
        <f t="shared" si="41"/>
        <v>-8.3464207619337003</v>
      </c>
      <c r="AB124" s="22">
        <f t="shared" si="41"/>
        <v>-8.3396580616328819</v>
      </c>
      <c r="AC124" s="22">
        <f t="shared" si="41"/>
        <v>-8.3394555498041303</v>
      </c>
      <c r="AD124" s="22">
        <f t="shared" si="41"/>
        <v>-8.3394502933438748</v>
      </c>
      <c r="AE124" s="22">
        <f t="shared" si="41"/>
        <v>-8.339450163111767</v>
      </c>
    </row>
    <row r="125" spans="1:31">
      <c r="R125" s="22">
        <f t="shared" si="40"/>
        <v>-56.873193599544145</v>
      </c>
      <c r="S125" s="22">
        <f t="shared" si="40"/>
        <v>-56.941353798314175</v>
      </c>
      <c r="T125" s="22">
        <f t="shared" si="40"/>
        <v>-56.938448582714521</v>
      </c>
      <c r="U125" s="22">
        <f t="shared" si="40"/>
        <v>-56.938490686481373</v>
      </c>
      <c r="V125" s="22">
        <f t="shared" si="40"/>
        <v>-56.93848938297711</v>
      </c>
      <c r="W125" s="22"/>
      <c r="AA125" s="22">
        <f t="shared" si="41"/>
        <v>-4.35587925842154</v>
      </c>
      <c r="AB125" s="22">
        <f t="shared" si="41"/>
        <v>-4.3432591191999075</v>
      </c>
      <c r="AC125" s="22">
        <f t="shared" si="41"/>
        <v>-4.3429947712357251</v>
      </c>
      <c r="AD125" s="22">
        <f t="shared" si="41"/>
        <v>-4.3429895939601328</v>
      </c>
      <c r="AE125" s="22">
        <f t="shared" si="41"/>
        <v>-4.3429894929403838</v>
      </c>
    </row>
    <row r="126" spans="1:31">
      <c r="R126" s="22">
        <f t="shared" si="40"/>
        <v>-47.962219035127205</v>
      </c>
      <c r="S126" s="22">
        <f t="shared" si="40"/>
        <v>-47.958187284879706</v>
      </c>
      <c r="T126" s="22">
        <f t="shared" si="40"/>
        <v>-47.95678492600036</v>
      </c>
      <c r="U126" s="22">
        <f t="shared" si="40"/>
        <v>-47.956801316246931</v>
      </c>
      <c r="V126" s="22">
        <f t="shared" si="40"/>
        <v>-47.956800540301522</v>
      </c>
      <c r="W126" s="22"/>
      <c r="AA126" s="22">
        <f t="shared" si="41"/>
        <v>17.13269524985186</v>
      </c>
      <c r="AB126" s="22">
        <f t="shared" si="41"/>
        <v>17.134761704440063</v>
      </c>
      <c r="AC126" s="22">
        <f t="shared" si="41"/>
        <v>17.13478476001341</v>
      </c>
      <c r="AD126" s="22">
        <f t="shared" si="41"/>
        <v>17.134785069839317</v>
      </c>
      <c r="AE126" s="22">
        <f t="shared" si="41"/>
        <v>17.134785074790667</v>
      </c>
    </row>
    <row r="127" spans="1:31">
      <c r="R127" s="22">
        <f t="shared" si="40"/>
        <v>57.793313533935255</v>
      </c>
      <c r="S127" s="22">
        <f t="shared" si="40"/>
        <v>57.857286428666889</v>
      </c>
      <c r="T127" s="22">
        <f t="shared" si="40"/>
        <v>57.855880549905606</v>
      </c>
      <c r="U127" s="22">
        <f t="shared" si="40"/>
        <v>57.855910904582352</v>
      </c>
      <c r="V127" s="22">
        <f t="shared" si="40"/>
        <v>57.8559102285137</v>
      </c>
      <c r="W127" s="22"/>
      <c r="AA127" s="22">
        <f t="shared" si="41"/>
        <v>0.51539963380436926</v>
      </c>
      <c r="AB127" s="22">
        <f t="shared" si="41"/>
        <v>0.51381449070733654</v>
      </c>
      <c r="AC127" s="22">
        <f t="shared" si="41"/>
        <v>0.51378867357317481</v>
      </c>
      <c r="AD127" s="22">
        <f t="shared" si="41"/>
        <v>0.51378823817392305</v>
      </c>
      <c r="AE127" s="22">
        <f t="shared" si="41"/>
        <v>0.51378823048283007</v>
      </c>
    </row>
    <row r="129" spans="17:31">
      <c r="Q129" s="4" t="s">
        <v>366</v>
      </c>
      <c r="R129" s="22">
        <f t="shared" ref="R129:V134" si="42">R11-R122</f>
        <v>25.018682300675891</v>
      </c>
      <c r="S129" s="22">
        <f t="shared" si="42"/>
        <v>-0.50118331015528383</v>
      </c>
      <c r="T129" s="22">
        <f t="shared" si="42"/>
        <v>1.0755340872492525E-2</v>
      </c>
      <c r="U129" s="22">
        <f t="shared" si="42"/>
        <v>-2.3327894632529933E-4</v>
      </c>
      <c r="V129" s="22">
        <f t="shared" si="42"/>
        <v>5.2897448767907917E-6</v>
      </c>
      <c r="W129" s="22"/>
      <c r="Z129" s="4" t="s">
        <v>366</v>
      </c>
      <c r="AA129" s="22">
        <f t="shared" ref="AA129:AE134" si="43">AA11-AA122</f>
        <v>2.1168277972229816</v>
      </c>
      <c r="AB129" s="22">
        <f t="shared" si="43"/>
        <v>2.91881916857335E-2</v>
      </c>
      <c r="AC129" s="22">
        <f t="shared" si="43"/>
        <v>4.135152885851312E-4</v>
      </c>
      <c r="AD129" s="22">
        <f t="shared" si="43"/>
        <v>6.4868253843997081E-6</v>
      </c>
      <c r="AE129" s="22">
        <f t="shared" si="43"/>
        <v>1.1422052637044544E-7</v>
      </c>
    </row>
    <row r="130" spans="17:31">
      <c r="R130" s="22">
        <f t="shared" si="42"/>
        <v>24.485043741013214</v>
      </c>
      <c r="S130" s="22">
        <f t="shared" si="42"/>
        <v>-0.45417426498852365</v>
      </c>
      <c r="T130" s="22">
        <f t="shared" si="42"/>
        <v>9.8248972794863221E-3</v>
      </c>
      <c r="U130" s="22">
        <f t="shared" si="42"/>
        <v>-2.03929648932899E-4</v>
      </c>
      <c r="V130" s="22">
        <f t="shared" si="42"/>
        <v>4.6538505102944328E-6</v>
      </c>
      <c r="W130" s="22"/>
      <c r="AA130" s="22">
        <f t="shared" si="43"/>
        <v>2.3944804668217898</v>
      </c>
      <c r="AB130" s="22">
        <f t="shared" si="43"/>
        <v>2.7262599290963863E-2</v>
      </c>
      <c r="AC130" s="22">
        <f t="shared" si="43"/>
        <v>3.7064148824583754E-4</v>
      </c>
      <c r="AD130" s="22">
        <f t="shared" si="43"/>
        <v>5.7368935131307808E-6</v>
      </c>
      <c r="AE130" s="22">
        <f t="shared" si="43"/>
        <v>9.9308010703680338E-8</v>
      </c>
    </row>
    <row r="131" spans="17:31">
      <c r="R131" s="22">
        <f t="shared" si="42"/>
        <v>-4.64884548540984</v>
      </c>
      <c r="S131" s="22">
        <f t="shared" si="42"/>
        <v>0.20171201985876763</v>
      </c>
      <c r="T131" s="22">
        <f t="shared" si="42"/>
        <v>-6.121812607958077E-3</v>
      </c>
      <c r="U131" s="22">
        <f t="shared" si="42"/>
        <v>1.6266437451406546E-4</v>
      </c>
      <c r="V131" s="22">
        <f t="shared" si="42"/>
        <v>-4.1197773867907017E-6</v>
      </c>
      <c r="W131" s="22"/>
      <c r="AA131" s="22">
        <f t="shared" si="43"/>
        <v>-0.12031544907607916</v>
      </c>
      <c r="AB131" s="22">
        <f t="shared" si="43"/>
        <v>-6.7627003008183806E-3</v>
      </c>
      <c r="AC131" s="22">
        <f t="shared" si="43"/>
        <v>-2.025118287516392E-4</v>
      </c>
      <c r="AD131" s="22">
        <f t="shared" si="43"/>
        <v>-5.2564602555094098E-6</v>
      </c>
      <c r="AE131" s="22">
        <f t="shared" si="43"/>
        <v>-1.3023210776452743E-7</v>
      </c>
    </row>
    <row r="132" spans="17:31">
      <c r="R132" s="22">
        <f t="shared" si="42"/>
        <v>-7.5150912735018451</v>
      </c>
      <c r="S132" s="22">
        <f t="shared" si="42"/>
        <v>6.8160198770030433E-2</v>
      </c>
      <c r="T132" s="22">
        <f t="shared" si="42"/>
        <v>-2.9052155996538431E-3</v>
      </c>
      <c r="U132" s="22">
        <f t="shared" si="42"/>
        <v>4.210376685165329E-5</v>
      </c>
      <c r="V132" s="22">
        <f t="shared" si="42"/>
        <v>-1.303504262750721E-6</v>
      </c>
      <c r="W132" s="22"/>
      <c r="AA132" s="22">
        <f t="shared" si="43"/>
        <v>-0.46058061892007363</v>
      </c>
      <c r="AB132" s="22">
        <f t="shared" si="43"/>
        <v>-1.262013922163252E-2</v>
      </c>
      <c r="AC132" s="22">
        <f t="shared" si="43"/>
        <v>-2.643479641823987E-4</v>
      </c>
      <c r="AD132" s="22">
        <f t="shared" si="43"/>
        <v>-5.1772755922385727E-6</v>
      </c>
      <c r="AE132" s="22">
        <f t="shared" si="43"/>
        <v>-1.0101974901033373E-7</v>
      </c>
    </row>
    <row r="133" spans="17:31">
      <c r="R133" s="22">
        <f t="shared" si="42"/>
        <v>-1.6723768861052974</v>
      </c>
      <c r="S133" s="22">
        <f t="shared" si="42"/>
        <v>-4.0317502474991329E-3</v>
      </c>
      <c r="T133" s="22">
        <f t="shared" si="42"/>
        <v>-1.4023588793463659E-3</v>
      </c>
      <c r="U133" s="22">
        <f t="shared" si="42"/>
        <v>1.6390246571518219E-5</v>
      </c>
      <c r="V133" s="22">
        <f t="shared" si="42"/>
        <v>-7.7594540925929323E-7</v>
      </c>
      <c r="W133" s="22"/>
      <c r="AA133" s="22">
        <f t="shared" si="43"/>
        <v>-0.22942873944589692</v>
      </c>
      <c r="AB133" s="22">
        <f t="shared" si="43"/>
        <v>-2.0664545882027596E-3</v>
      </c>
      <c r="AC133" s="22">
        <f t="shared" si="43"/>
        <v>-2.3055573347363634E-5</v>
      </c>
      <c r="AD133" s="22">
        <f t="shared" si="43"/>
        <v>-3.09825907152117E-7</v>
      </c>
      <c r="AE133" s="22">
        <f t="shared" si="43"/>
        <v>-4.9513495525843609E-9</v>
      </c>
    </row>
    <row r="134" spans="17:31">
      <c r="R134" s="22">
        <f t="shared" si="42"/>
        <v>2.1398400314316603</v>
      </c>
      <c r="S134" s="22">
        <f t="shared" si="42"/>
        <v>-6.3972894731634256E-2</v>
      </c>
      <c r="T134" s="22">
        <f t="shared" si="42"/>
        <v>1.4058787612825085E-3</v>
      </c>
      <c r="U134" s="22">
        <f t="shared" si="42"/>
        <v>-3.0354676745503184E-5</v>
      </c>
      <c r="V134" s="22">
        <f t="shared" si="42"/>
        <v>6.7606865172820108E-7</v>
      </c>
      <c r="W134" s="22"/>
      <c r="AA134" s="22">
        <f t="shared" si="43"/>
        <v>8.1325174474755846E-2</v>
      </c>
      <c r="AB134" s="22">
        <f t="shared" si="43"/>
        <v>1.5851430970327263E-3</v>
      </c>
      <c r="AC134" s="22">
        <f t="shared" si="43"/>
        <v>2.5817134161720823E-5</v>
      </c>
      <c r="AD134" s="22">
        <f t="shared" si="43"/>
        <v>4.3539925176361294E-7</v>
      </c>
      <c r="AE134" s="22">
        <f t="shared" si="43"/>
        <v>7.6910929847073817E-9</v>
      </c>
    </row>
  </sheetData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</vt:lpstr>
      <vt:lpstr>template_blank</vt:lpstr>
      <vt:lpstr>template_wdata</vt:lpstr>
      <vt:lpstr>bal(t=0)</vt:lpstr>
      <vt:lpstr>bal(t=1)</vt:lpstr>
      <vt:lpstr>bal(t=2)</vt:lpstr>
      <vt:lpstr>bal(t=5)</vt:lpstr>
    </vt:vector>
  </TitlesOfParts>
  <Company>Ames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Amaya, Max A. (ARC-AOO)</cp:lastModifiedBy>
  <dcterms:created xsi:type="dcterms:W3CDTF">2005-09-23T20:01:02Z</dcterms:created>
  <dcterms:modified xsi:type="dcterms:W3CDTF">2018-05-03T19:20:52Z</dcterms:modified>
</cp:coreProperties>
</file>