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l\Documents\Engineering\IIB\4A2\"/>
    </mc:Choice>
  </mc:AlternateContent>
  <xr:revisionPtr revIDLastSave="0" documentId="13_ncr:1_{954D35F0-5851-49B8-8000-0545ECCF0A12}" xr6:coauthVersionLast="47" xr6:coauthVersionMax="47" xr10:uidLastSave="{00000000-0000-0000-0000-000000000000}"/>
  <bookViews>
    <workbookView xWindow="-108" yWindow="-108" windowWidth="23256" windowHeight="12576" xr2:uid="{8788B428-6DBB-4D43-BBCA-B45E9CC09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Q25" i="1" s="1"/>
  <c r="X16" i="1"/>
  <c r="X13" i="1"/>
  <c r="X14" i="1"/>
  <c r="X15" i="1"/>
  <c r="X17" i="1"/>
  <c r="X18" i="1"/>
  <c r="X19" i="1"/>
  <c r="X12" i="1"/>
  <c r="O4" i="1"/>
  <c r="O5" i="1"/>
  <c r="O6" i="1"/>
  <c r="O7" i="1"/>
  <c r="O3" i="1"/>
  <c r="M13" i="1"/>
  <c r="M14" i="1"/>
  <c r="M16" i="1"/>
  <c r="M17" i="1"/>
  <c r="M18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5" i="1"/>
  <c r="M36" i="1"/>
  <c r="M37" i="1"/>
  <c r="M39" i="1"/>
  <c r="M40" i="1"/>
  <c r="M41" i="1"/>
  <c r="M42" i="1"/>
  <c r="M12" i="1"/>
  <c r="F17" i="1"/>
  <c r="F12" i="1"/>
  <c r="F4" i="1"/>
  <c r="F5" i="1"/>
  <c r="F6" i="1"/>
  <c r="F7" i="1"/>
  <c r="F8" i="1"/>
  <c r="F9" i="1"/>
  <c r="F10" i="1"/>
  <c r="F11" i="1"/>
  <c r="F13" i="1"/>
  <c r="F14" i="1"/>
  <c r="F15" i="1"/>
  <c r="F16" i="1"/>
  <c r="F3" i="1"/>
  <c r="B9" i="1"/>
  <c r="B5" i="1"/>
  <c r="B6" i="1" s="1"/>
  <c r="B7" i="1" s="1"/>
  <c r="B8" i="1" s="1"/>
</calcChain>
</file>

<file path=xl/sharedStrings.xml><?xml version="1.0" encoding="utf-8"?>
<sst xmlns="http://schemas.openxmlformats.org/spreadsheetml/2006/main" count="44" uniqueCount="26">
  <si>
    <t>Case</t>
  </si>
  <si>
    <t>Steps</t>
  </si>
  <si>
    <t>Time (s)</t>
  </si>
  <si>
    <t>CFL</t>
  </si>
  <si>
    <t>Smooth</t>
  </si>
  <si>
    <t>time/step</t>
  </si>
  <si>
    <t>Base</t>
  </si>
  <si>
    <t>2 (85000)</t>
  </si>
  <si>
    <t>without var_time</t>
  </si>
  <si>
    <t>Average Mout</t>
  </si>
  <si>
    <t>Basic</t>
  </si>
  <si>
    <t>max CFL</t>
  </si>
  <si>
    <t>min SF</t>
  </si>
  <si>
    <t>Enhanced Code</t>
  </si>
  <si>
    <t>SF</t>
  </si>
  <si>
    <t>Runge-Kutta</t>
  </si>
  <si>
    <t>Deferred Correction</t>
  </si>
  <si>
    <t>Const. hstag</t>
  </si>
  <si>
    <t>Variable dt</t>
  </si>
  <si>
    <t>Time/Step (s)</t>
  </si>
  <si>
    <t>Fastest CPU Time</t>
  </si>
  <si>
    <t>Avg. Mout</t>
  </si>
  <si>
    <t>2, pdown=85k</t>
  </si>
  <si>
    <t>2, pdown=80k</t>
  </si>
  <si>
    <t>2, pdown=27.2k</t>
  </si>
  <si>
    <t>Expected Mout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</si>
</sst>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0952-0389-4922-978C-79CC6E2A256F}">
  <dimension ref="A1:Z42"/>
  <sheetViews>
    <sheetView tabSelected="1" topLeftCell="E9" workbookViewId="0">
      <selection activeCell="Q21" sqref="Q21"/>
    </sheetView>
  </sheetViews>
  <sheetFormatPr defaultRowHeight="14.4" x14ac:dyDescent="0.3"/>
  <cols>
    <col min="14" max="14" width="13" customWidth="1"/>
    <col min="17" max="17" width="12.33203125" customWidth="1"/>
  </cols>
  <sheetData>
    <row r="1" spans="1:26" x14ac:dyDescent="0.3">
      <c r="A1" s="7" t="s">
        <v>6</v>
      </c>
      <c r="B1" s="7"/>
      <c r="C1" s="7"/>
      <c r="D1" s="7"/>
      <c r="E1" s="7"/>
      <c r="F1" s="7"/>
      <c r="I1" s="5"/>
      <c r="J1" s="5"/>
      <c r="K1" s="7" t="s">
        <v>20</v>
      </c>
      <c r="L1" s="7"/>
      <c r="M1" s="7"/>
      <c r="N1" s="7"/>
      <c r="O1" s="7"/>
    </row>
    <row r="2" spans="1:26" x14ac:dyDescent="0.3">
      <c r="A2" t="s">
        <v>0</v>
      </c>
      <c r="B2" t="s">
        <v>3</v>
      </c>
      <c r="C2" t="s">
        <v>4</v>
      </c>
      <c r="D2" t="s">
        <v>1</v>
      </c>
      <c r="E2" t="s">
        <v>2</v>
      </c>
      <c r="F2" t="s">
        <v>5</v>
      </c>
      <c r="H2" s="6"/>
      <c r="I2" s="5" t="s">
        <v>11</v>
      </c>
      <c r="J2" s="5" t="s">
        <v>12</v>
      </c>
      <c r="K2" s="5" t="s">
        <v>3</v>
      </c>
      <c r="L2" s="5" t="s">
        <v>14</v>
      </c>
      <c r="M2" s="5" t="s">
        <v>1</v>
      </c>
      <c r="N2" s="5" t="s">
        <v>2</v>
      </c>
      <c r="O2" s="5" t="s">
        <v>19</v>
      </c>
    </row>
    <row r="3" spans="1:26" x14ac:dyDescent="0.3">
      <c r="A3">
        <v>0</v>
      </c>
      <c r="B3">
        <v>0.5</v>
      </c>
      <c r="C3">
        <v>0.5</v>
      </c>
      <c r="D3">
        <v>2000</v>
      </c>
      <c r="E3">
        <v>1.6970000000000001</v>
      </c>
      <c r="F3">
        <f>E3/D3</f>
        <v>8.4850000000000008E-4</v>
      </c>
      <c r="H3" t="s">
        <v>10</v>
      </c>
      <c r="I3" s="5">
        <v>1</v>
      </c>
      <c r="J3" s="5">
        <v>0.2</v>
      </c>
      <c r="K3" s="5">
        <v>1.1000000000000001</v>
      </c>
      <c r="L3" s="5">
        <v>0.7</v>
      </c>
      <c r="M3" s="5">
        <v>920</v>
      </c>
      <c r="N3" s="5">
        <v>0.94499999999999995</v>
      </c>
      <c r="O3" s="5">
        <f>N3/M3</f>
        <v>1.0271739130434782E-3</v>
      </c>
    </row>
    <row r="4" spans="1:26" x14ac:dyDescent="0.3">
      <c r="B4">
        <v>0.6</v>
      </c>
      <c r="D4">
        <v>1680</v>
      </c>
      <c r="E4">
        <v>1.512</v>
      </c>
      <c r="F4">
        <f t="shared" ref="F4:F8" si="0">E4/D4</f>
        <v>8.9999999999999998E-4</v>
      </c>
      <c r="H4" t="s">
        <v>15</v>
      </c>
      <c r="I4" s="5">
        <v>5.2</v>
      </c>
      <c r="J4" s="5">
        <v>6.9999999999999999E-4</v>
      </c>
      <c r="K4" s="5">
        <v>6</v>
      </c>
      <c r="L4" s="5">
        <v>0.15</v>
      </c>
      <c r="M4" s="5">
        <v>320</v>
      </c>
      <c r="N4" s="5">
        <v>1.2470000000000001</v>
      </c>
      <c r="O4" s="5">
        <f t="shared" ref="O4:O7" si="1">N4/M4</f>
        <v>3.8968750000000002E-3</v>
      </c>
    </row>
    <row r="5" spans="1:26" x14ac:dyDescent="0.3">
      <c r="B5">
        <f>B4+0.1</f>
        <v>0.7</v>
      </c>
      <c r="D5">
        <v>1515</v>
      </c>
      <c r="E5">
        <v>1.5269999999999999</v>
      </c>
      <c r="F5">
        <f t="shared" si="0"/>
        <v>1.0079207920792078E-3</v>
      </c>
      <c r="H5" t="s">
        <v>16</v>
      </c>
      <c r="I5" s="5">
        <v>0.5</v>
      </c>
      <c r="J5" s="5">
        <v>0.2</v>
      </c>
      <c r="K5" s="5">
        <v>0.5</v>
      </c>
      <c r="L5" s="5">
        <v>0.5</v>
      </c>
      <c r="M5" s="5">
        <v>2325</v>
      </c>
      <c r="N5" s="5">
        <v>2.0489999999999999</v>
      </c>
      <c r="O5" s="5">
        <f t="shared" si="1"/>
        <v>8.812903225806451E-4</v>
      </c>
    </row>
    <row r="6" spans="1:26" x14ac:dyDescent="0.3">
      <c r="B6">
        <f t="shared" ref="B6:B8" si="2">B5+0.1</f>
        <v>0.79999999999999993</v>
      </c>
      <c r="D6">
        <v>1370</v>
      </c>
      <c r="E6">
        <v>1.1559999999999999</v>
      </c>
      <c r="F6">
        <f t="shared" si="0"/>
        <v>8.4379562043795616E-4</v>
      </c>
      <c r="H6" t="s">
        <v>17</v>
      </c>
      <c r="I6" s="5">
        <v>1.3</v>
      </c>
      <c r="J6" s="5">
        <v>0.2</v>
      </c>
      <c r="K6" s="5">
        <v>1.3</v>
      </c>
      <c r="L6" s="5">
        <v>0.6</v>
      </c>
      <c r="M6" s="5">
        <v>650</v>
      </c>
      <c r="N6" s="5">
        <v>0.65100000000000002</v>
      </c>
      <c r="O6" s="5">
        <f t="shared" si="1"/>
        <v>1.0015384615384615E-3</v>
      </c>
    </row>
    <row r="7" spans="1:26" x14ac:dyDescent="0.3">
      <c r="B7">
        <f t="shared" si="2"/>
        <v>0.89999999999999991</v>
      </c>
      <c r="D7">
        <v>1230</v>
      </c>
      <c r="E7">
        <v>1.079</v>
      </c>
      <c r="F7">
        <f t="shared" si="0"/>
        <v>8.7723577235772354E-4</v>
      </c>
      <c r="H7" t="s">
        <v>18</v>
      </c>
      <c r="I7" s="5">
        <v>0.6</v>
      </c>
      <c r="J7" s="5">
        <v>0.35</v>
      </c>
      <c r="K7" s="5">
        <v>0.6</v>
      </c>
      <c r="L7" s="5">
        <v>0.8</v>
      </c>
      <c r="M7" s="5">
        <v>1115</v>
      </c>
      <c r="N7" s="5">
        <v>1.0980000000000001</v>
      </c>
      <c r="O7" s="5">
        <f t="shared" si="1"/>
        <v>9.8475336322869961E-4</v>
      </c>
    </row>
    <row r="8" spans="1:26" x14ac:dyDescent="0.3">
      <c r="B8" s="1">
        <f t="shared" si="2"/>
        <v>0.99999999999999989</v>
      </c>
      <c r="D8">
        <v>1200</v>
      </c>
      <c r="E8">
        <v>1.06</v>
      </c>
      <c r="F8">
        <f t="shared" si="0"/>
        <v>8.8333333333333341E-4</v>
      </c>
    </row>
    <row r="9" spans="1:26" x14ac:dyDescent="0.3">
      <c r="B9">
        <f>B3-0.1</f>
        <v>0.4</v>
      </c>
      <c r="D9">
        <v>2480</v>
      </c>
      <c r="E9">
        <v>2.0609999999999999</v>
      </c>
      <c r="F9">
        <f t="shared" ref="F9:F17" si="3">E9/D9</f>
        <v>8.3104838709677415E-4</v>
      </c>
      <c r="H9" s="2"/>
      <c r="I9" s="2"/>
      <c r="J9" s="2"/>
    </row>
    <row r="10" spans="1:26" x14ac:dyDescent="0.3">
      <c r="B10">
        <v>0.3</v>
      </c>
      <c r="D10">
        <v>3300</v>
      </c>
      <c r="E10">
        <v>2.4079999999999999</v>
      </c>
      <c r="F10">
        <f t="shared" si="3"/>
        <v>7.296969696969697E-4</v>
      </c>
      <c r="H10" s="7" t="s">
        <v>13</v>
      </c>
      <c r="I10" s="7"/>
      <c r="J10" s="7"/>
      <c r="K10" s="7"/>
      <c r="L10" s="7"/>
      <c r="M10" s="7"/>
      <c r="N10" s="7"/>
      <c r="Q10" s="4"/>
      <c r="R10" s="8"/>
      <c r="S10" s="8"/>
      <c r="T10" s="9" t="s">
        <v>20</v>
      </c>
      <c r="U10" s="9"/>
      <c r="V10" s="9"/>
      <c r="W10" s="9"/>
      <c r="X10" s="9"/>
      <c r="Y10" s="9"/>
      <c r="Z10" s="9"/>
    </row>
    <row r="11" spans="1:26" x14ac:dyDescent="0.3">
      <c r="B11">
        <v>0.2</v>
      </c>
      <c r="D11">
        <v>4950</v>
      </c>
      <c r="E11">
        <v>3.4670000000000001</v>
      </c>
      <c r="F11">
        <f t="shared" si="3"/>
        <v>7.0040404040404042E-4</v>
      </c>
      <c r="H11" t="s">
        <v>0</v>
      </c>
      <c r="I11" t="s">
        <v>3</v>
      </c>
      <c r="J11" t="s">
        <v>4</v>
      </c>
      <c r="K11" t="s">
        <v>1</v>
      </c>
      <c r="L11" t="s">
        <v>2</v>
      </c>
      <c r="M11" t="s">
        <v>5</v>
      </c>
      <c r="N11" t="s">
        <v>9</v>
      </c>
      <c r="Q11" s="11" t="s">
        <v>0</v>
      </c>
      <c r="R11" s="8" t="s">
        <v>11</v>
      </c>
      <c r="S11" s="8" t="s">
        <v>12</v>
      </c>
      <c r="T11" s="8" t="s">
        <v>3</v>
      </c>
      <c r="U11" s="8" t="s">
        <v>14</v>
      </c>
      <c r="V11" s="8" t="s">
        <v>1</v>
      </c>
      <c r="W11" s="8" t="s">
        <v>2</v>
      </c>
      <c r="X11" s="8" t="s">
        <v>19</v>
      </c>
      <c r="Y11" s="8" t="s">
        <v>21</v>
      </c>
      <c r="Z11" s="8" t="s">
        <v>25</v>
      </c>
    </row>
    <row r="12" spans="1:26" x14ac:dyDescent="0.3">
      <c r="B12">
        <v>0.1</v>
      </c>
      <c r="D12">
        <v>9910</v>
      </c>
      <c r="E12">
        <v>6.7789999999999999</v>
      </c>
      <c r="F12">
        <f t="shared" si="3"/>
        <v>6.8405650857719473E-4</v>
      </c>
      <c r="H12" s="4">
        <v>0.1</v>
      </c>
      <c r="I12" s="4">
        <v>3.6</v>
      </c>
      <c r="J12" s="4">
        <v>1.2999999999999999E-3</v>
      </c>
      <c r="K12" s="4">
        <v>5050</v>
      </c>
      <c r="L12" s="4">
        <v>11.436</v>
      </c>
      <c r="M12">
        <f>L12/K12</f>
        <v>2.2645544554455443E-3</v>
      </c>
      <c r="N12">
        <v>0.49</v>
      </c>
      <c r="Q12" s="11">
        <v>0</v>
      </c>
      <c r="R12" s="8">
        <v>3.7</v>
      </c>
      <c r="S12" s="8">
        <v>1.2999999999999999E-3</v>
      </c>
      <c r="T12" s="8">
        <v>3.7</v>
      </c>
      <c r="U12" s="8">
        <v>0.25</v>
      </c>
      <c r="V12" s="8">
        <v>255</v>
      </c>
      <c r="W12" s="8">
        <v>0.98599999999999999</v>
      </c>
      <c r="X12" s="8">
        <f>W12/V12</f>
        <v>3.8666666666666667E-3</v>
      </c>
      <c r="Y12" s="8">
        <v>0.48499999999999999</v>
      </c>
      <c r="Z12" s="8">
        <v>0.48699999999999999</v>
      </c>
    </row>
    <row r="13" spans="1:26" x14ac:dyDescent="0.3">
      <c r="B13">
        <v>0.5</v>
      </c>
      <c r="C13">
        <v>0.6</v>
      </c>
      <c r="D13">
        <v>2005</v>
      </c>
      <c r="E13">
        <v>1.679</v>
      </c>
      <c r="F13">
        <f t="shared" si="3"/>
        <v>8.3740648379052377E-4</v>
      </c>
      <c r="H13" s="3">
        <v>0.2</v>
      </c>
      <c r="I13" s="3">
        <v>3.7</v>
      </c>
      <c r="J13" s="3">
        <v>0.25</v>
      </c>
      <c r="K13" s="3">
        <v>255</v>
      </c>
      <c r="L13" s="3">
        <v>0.98599999999999999</v>
      </c>
      <c r="M13">
        <f t="shared" ref="M13:M42" si="4">L13/K13</f>
        <v>3.8666666666666667E-3</v>
      </c>
      <c r="N13">
        <v>0.48499999999999999</v>
      </c>
      <c r="Q13" s="11">
        <v>1</v>
      </c>
      <c r="R13" s="8">
        <v>6.3</v>
      </c>
      <c r="S13" s="8">
        <v>7.0000000000000001E-3</v>
      </c>
      <c r="T13" s="8">
        <v>6.3</v>
      </c>
      <c r="U13" s="8">
        <v>0.15</v>
      </c>
      <c r="V13" s="8">
        <v>190</v>
      </c>
      <c r="W13" s="8">
        <v>1.5780000000000001</v>
      </c>
      <c r="X13" s="8">
        <f t="shared" ref="X13:X23" si="5">W13/V13</f>
        <v>8.3052631578947374E-3</v>
      </c>
      <c r="Y13" s="8">
        <v>1.046</v>
      </c>
      <c r="Z13" s="8">
        <v>1.046</v>
      </c>
    </row>
    <row r="14" spans="1:26" x14ac:dyDescent="0.3">
      <c r="C14">
        <v>0.8</v>
      </c>
      <c r="D14">
        <v>2050</v>
      </c>
      <c r="E14">
        <v>1.8819999999999999</v>
      </c>
      <c r="F14">
        <f t="shared" si="3"/>
        <v>9.1804878048780479E-4</v>
      </c>
      <c r="H14">
        <v>0.3</v>
      </c>
      <c r="I14">
        <v>2.4</v>
      </c>
      <c r="J14">
        <v>0.4</v>
      </c>
      <c r="K14">
        <v>375</v>
      </c>
      <c r="L14">
        <v>1.2230000000000001</v>
      </c>
      <c r="M14">
        <f t="shared" si="4"/>
        <v>3.2613333333333335E-3</v>
      </c>
      <c r="N14">
        <v>0.48399999999999999</v>
      </c>
      <c r="Q14" s="11" t="s">
        <v>22</v>
      </c>
      <c r="R14" s="8">
        <v>4</v>
      </c>
      <c r="S14" s="8">
        <v>0.04</v>
      </c>
      <c r="T14" s="8">
        <v>4</v>
      </c>
      <c r="U14" s="8">
        <v>0.23</v>
      </c>
      <c r="V14" s="8">
        <v>925</v>
      </c>
      <c r="W14" s="8">
        <v>5.7439999999999998</v>
      </c>
      <c r="X14" s="8">
        <f t="shared" si="5"/>
        <v>6.2097297297297295E-3</v>
      </c>
      <c r="Y14" s="8">
        <v>0.48599999999999999</v>
      </c>
      <c r="Z14" s="8">
        <v>0.48699999999999999</v>
      </c>
    </row>
    <row r="15" spans="1:26" x14ac:dyDescent="0.3">
      <c r="C15">
        <v>1</v>
      </c>
      <c r="D15">
        <v>2125</v>
      </c>
      <c r="E15">
        <v>1.8520000000000001</v>
      </c>
      <c r="F15">
        <f t="shared" si="3"/>
        <v>8.7152941176470589E-4</v>
      </c>
      <c r="O15" s="4"/>
      <c r="Q15" s="11" t="s">
        <v>23</v>
      </c>
      <c r="R15" s="8">
        <v>4.9000000000000004</v>
      </c>
      <c r="S15" s="8">
        <v>0.12</v>
      </c>
      <c r="T15" s="8">
        <v>2.4</v>
      </c>
      <c r="U15" s="8">
        <v>0.4</v>
      </c>
      <c r="V15" s="8">
        <v>995</v>
      </c>
      <c r="W15" s="8">
        <v>7.1660000000000004</v>
      </c>
      <c r="X15" s="8">
        <f t="shared" si="5"/>
        <v>7.2020100502512563E-3</v>
      </c>
      <c r="Y15" s="8">
        <v>0.56599999999999995</v>
      </c>
      <c r="Z15" s="8">
        <v>0.57399999999999995</v>
      </c>
    </row>
    <row r="16" spans="1:26" x14ac:dyDescent="0.3">
      <c r="C16">
        <v>0.3</v>
      </c>
      <c r="D16">
        <v>3130</v>
      </c>
      <c r="E16">
        <v>2.3690000000000002</v>
      </c>
      <c r="F16">
        <f t="shared" si="3"/>
        <v>7.5686900958466463E-4</v>
      </c>
      <c r="H16" s="4">
        <v>1.1000000000000001</v>
      </c>
      <c r="I16" s="4">
        <v>6.3</v>
      </c>
      <c r="J16" s="4">
        <v>7.0000000000000001E-3</v>
      </c>
      <c r="K16" s="4">
        <v>500</v>
      </c>
      <c r="L16" s="4">
        <v>3.3879999999999999</v>
      </c>
      <c r="M16">
        <f t="shared" si="4"/>
        <v>6.7759999999999999E-3</v>
      </c>
      <c r="N16">
        <v>1.042</v>
      </c>
      <c r="Q16" s="11" t="s">
        <v>24</v>
      </c>
      <c r="R16" s="8">
        <v>4.5</v>
      </c>
      <c r="S16" s="8">
        <v>0.09</v>
      </c>
      <c r="T16" s="8">
        <v>4.5</v>
      </c>
      <c r="U16" s="8">
        <v>0.09</v>
      </c>
      <c r="V16" s="8">
        <v>1275</v>
      </c>
      <c r="W16" s="8">
        <v>7.6660000000000004</v>
      </c>
      <c r="X16" s="8">
        <f t="shared" si="5"/>
        <v>6.0125490196078438E-3</v>
      </c>
      <c r="Y16" s="8">
        <v>1.4510000000000001</v>
      </c>
      <c r="Z16" s="8">
        <v>1.5009999999999999</v>
      </c>
    </row>
    <row r="17" spans="1:26" x14ac:dyDescent="0.3">
      <c r="C17" s="1">
        <v>0.2</v>
      </c>
      <c r="D17">
        <v>5015</v>
      </c>
      <c r="E17">
        <v>3.3029999999999999</v>
      </c>
      <c r="F17">
        <f t="shared" si="3"/>
        <v>6.5862412761714853E-4</v>
      </c>
      <c r="H17" s="3">
        <v>1.2</v>
      </c>
      <c r="I17" s="3">
        <v>6.3</v>
      </c>
      <c r="J17" s="3">
        <v>0.15</v>
      </c>
      <c r="K17" s="3">
        <v>190</v>
      </c>
      <c r="L17" s="3">
        <v>1.5780000000000001</v>
      </c>
      <c r="M17">
        <f t="shared" si="4"/>
        <v>8.3052631578947374E-3</v>
      </c>
      <c r="N17">
        <v>1.046</v>
      </c>
      <c r="Q17" s="11">
        <v>3</v>
      </c>
      <c r="R17" s="8">
        <v>7.5</v>
      </c>
      <c r="S17" s="8">
        <v>0.04</v>
      </c>
      <c r="T17" s="8">
        <v>3</v>
      </c>
      <c r="U17" s="8">
        <v>0.05</v>
      </c>
      <c r="V17" s="8">
        <v>3625</v>
      </c>
      <c r="W17" s="8">
        <v>75</v>
      </c>
      <c r="X17" s="8">
        <f t="shared" si="5"/>
        <v>2.0689655172413793E-2</v>
      </c>
      <c r="Y17" s="8">
        <v>1.488</v>
      </c>
      <c r="Z17" s="8">
        <v>1.5009999999999999</v>
      </c>
    </row>
    <row r="18" spans="1:26" x14ac:dyDescent="0.3">
      <c r="H18">
        <v>1.3</v>
      </c>
      <c r="I18">
        <v>2.4</v>
      </c>
      <c r="J18">
        <v>0.4</v>
      </c>
      <c r="K18">
        <v>390</v>
      </c>
      <c r="L18">
        <v>2.7109999999999999</v>
      </c>
      <c r="M18">
        <f t="shared" si="4"/>
        <v>6.9512820512820511E-3</v>
      </c>
      <c r="N18">
        <v>1.0449999999999999</v>
      </c>
      <c r="Q18" s="11">
        <v>4</v>
      </c>
      <c r="R18" s="8">
        <v>5.3</v>
      </c>
      <c r="S18" s="8">
        <v>0.04</v>
      </c>
      <c r="T18" s="8">
        <v>5.3</v>
      </c>
      <c r="U18" s="8">
        <v>0.1</v>
      </c>
      <c r="V18" s="8">
        <v>510</v>
      </c>
      <c r="W18" s="8">
        <v>4.9870000000000001</v>
      </c>
      <c r="X18" s="8">
        <f t="shared" si="5"/>
        <v>9.77843137254902E-3</v>
      </c>
      <c r="Y18" s="8">
        <v>1.1859999999999999</v>
      </c>
      <c r="Z18" s="8">
        <v>1.1890000000000001</v>
      </c>
    </row>
    <row r="19" spans="1:26" x14ac:dyDescent="0.3">
      <c r="B19" s="3">
        <v>1.1000000000000001</v>
      </c>
      <c r="C19" s="3">
        <v>0.8</v>
      </c>
      <c r="D19" s="3">
        <v>930</v>
      </c>
      <c r="E19" s="3">
        <v>0.878</v>
      </c>
      <c r="Q19" s="11">
        <v>5</v>
      </c>
      <c r="R19" s="8">
        <v>4.7</v>
      </c>
      <c r="S19" s="8">
        <v>0.08</v>
      </c>
      <c r="T19" s="8">
        <v>4.7</v>
      </c>
      <c r="U19" s="8">
        <v>0.2</v>
      </c>
      <c r="V19" s="8">
        <v>535</v>
      </c>
      <c r="W19" s="8">
        <v>6.0289999999999999</v>
      </c>
      <c r="X19" s="8">
        <f t="shared" si="5"/>
        <v>1.1269158878504673E-2</v>
      </c>
      <c r="Y19" s="8">
        <v>2.99</v>
      </c>
      <c r="Z19" s="8">
        <v>3</v>
      </c>
    </row>
    <row r="20" spans="1:26" x14ac:dyDescent="0.3">
      <c r="G20">
        <v>85000</v>
      </c>
      <c r="H20" s="4">
        <v>2.1</v>
      </c>
      <c r="I20" s="4">
        <v>4</v>
      </c>
      <c r="J20" s="4">
        <v>0.04</v>
      </c>
      <c r="K20" s="4">
        <v>2435</v>
      </c>
      <c r="L20" s="4">
        <v>14.631</v>
      </c>
      <c r="M20">
        <f t="shared" si="4"/>
        <v>6.0086242299794666E-3</v>
      </c>
      <c r="N20">
        <v>0.48699999999999999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G21">
        <v>85000</v>
      </c>
      <c r="H21" s="3">
        <v>2.2000000000000002</v>
      </c>
      <c r="I21" s="3">
        <v>4</v>
      </c>
      <c r="J21" s="3">
        <v>0.23</v>
      </c>
      <c r="K21" s="3">
        <v>925</v>
      </c>
      <c r="L21" s="3">
        <v>5.7439999999999998</v>
      </c>
      <c r="M21">
        <f t="shared" si="4"/>
        <v>6.2097297297297295E-3</v>
      </c>
      <c r="N21" s="4">
        <v>0.48599999999999999</v>
      </c>
      <c r="Q21" s="4">
        <v>1.4031499999999999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G22">
        <v>85000</v>
      </c>
      <c r="H22" s="4">
        <v>2.2999999999999998</v>
      </c>
      <c r="I22" s="4">
        <v>2.4</v>
      </c>
      <c r="J22" s="4">
        <v>0.4</v>
      </c>
      <c r="K22" s="4">
        <v>980</v>
      </c>
      <c r="L22" s="4">
        <v>6.1020000000000003</v>
      </c>
      <c r="M22">
        <f t="shared" si="4"/>
        <v>6.2265306122448981E-3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G23">
        <v>80000</v>
      </c>
      <c r="H23" s="4">
        <v>2.4</v>
      </c>
      <c r="I23" s="4">
        <v>4.9000000000000004</v>
      </c>
      <c r="J23" s="4">
        <v>0.12</v>
      </c>
      <c r="K23" s="4">
        <v>2925</v>
      </c>
      <c r="L23" s="4">
        <v>17.295000000000002</v>
      </c>
      <c r="M23">
        <f t="shared" si="4"/>
        <v>5.9128205128205135E-3</v>
      </c>
      <c r="N23">
        <v>0.56299999999999994</v>
      </c>
      <c r="Q23" s="10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G24">
        <v>80000</v>
      </c>
      <c r="H24" s="4">
        <v>2.5</v>
      </c>
      <c r="I24" s="4">
        <v>4</v>
      </c>
      <c r="J24" s="4">
        <v>0.23</v>
      </c>
      <c r="K24" s="4">
        <v>1375</v>
      </c>
      <c r="L24" s="4">
        <v>9.0990000000000002</v>
      </c>
      <c r="M24">
        <f t="shared" si="4"/>
        <v>6.6174545454545453E-3</v>
      </c>
      <c r="Q24" s="10">
        <f>27.2/100</f>
        <v>0.27200000000000002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>
        <v>1</v>
      </c>
      <c r="B25">
        <v>0.5</v>
      </c>
      <c r="C25">
        <v>0.5</v>
      </c>
      <c r="D25">
        <v>1760</v>
      </c>
      <c r="E25">
        <v>3.3620000000000001</v>
      </c>
      <c r="G25">
        <v>80000</v>
      </c>
      <c r="H25" s="3">
        <v>2.6</v>
      </c>
      <c r="I25" s="3">
        <v>2.4</v>
      </c>
      <c r="J25" s="3">
        <v>0.4</v>
      </c>
      <c r="K25" s="3">
        <v>995</v>
      </c>
      <c r="L25" s="3">
        <v>7.1660000000000004</v>
      </c>
      <c r="M25">
        <f t="shared" si="4"/>
        <v>7.2020100502512563E-3</v>
      </c>
      <c r="N25">
        <v>0.56599999999999995</v>
      </c>
      <c r="Q25" s="4">
        <f>((Q24^((1-1.4)/1.4)-1)*2/0.4)^0.5</f>
        <v>1.5010223010426242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B26">
        <v>0.7</v>
      </c>
      <c r="D26">
        <v>1260</v>
      </c>
      <c r="E26">
        <v>2.673</v>
      </c>
      <c r="G26">
        <v>27200</v>
      </c>
      <c r="H26" s="3">
        <v>2.7</v>
      </c>
      <c r="I26" s="3">
        <v>4.5</v>
      </c>
      <c r="J26" s="3">
        <v>0.09</v>
      </c>
      <c r="K26" s="3">
        <v>1275</v>
      </c>
      <c r="L26" s="3">
        <v>7.6660000000000004</v>
      </c>
      <c r="M26">
        <f t="shared" si="4"/>
        <v>6.0125490196078438E-3</v>
      </c>
      <c r="N26">
        <v>1.4510000000000001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B27">
        <v>0.8</v>
      </c>
      <c r="D27">
        <v>1105</v>
      </c>
      <c r="E27">
        <v>2.2919999999999998</v>
      </c>
      <c r="G27">
        <v>27200</v>
      </c>
      <c r="H27" s="4">
        <v>2.8</v>
      </c>
      <c r="I27" s="4">
        <v>4</v>
      </c>
      <c r="J27" s="4">
        <v>0.23</v>
      </c>
      <c r="K27" s="4">
        <v>1365</v>
      </c>
      <c r="L27" s="4">
        <v>8.1690000000000005</v>
      </c>
      <c r="M27">
        <f t="shared" si="4"/>
        <v>5.9846153846153851E-3</v>
      </c>
      <c r="N27">
        <v>1.4510000000000001</v>
      </c>
    </row>
    <row r="28" spans="1:26" x14ac:dyDescent="0.3">
      <c r="B28" s="1">
        <v>0.9</v>
      </c>
      <c r="D28">
        <v>1675</v>
      </c>
      <c r="E28">
        <v>3.1509999999999998</v>
      </c>
      <c r="G28">
        <v>27200</v>
      </c>
      <c r="H28" s="4">
        <v>2.9</v>
      </c>
      <c r="I28" s="4">
        <v>2.4</v>
      </c>
      <c r="J28" s="4">
        <v>0.4</v>
      </c>
      <c r="K28" s="4">
        <v>1430</v>
      </c>
      <c r="L28" s="4">
        <v>8.5579999999999998</v>
      </c>
      <c r="M28">
        <f t="shared" si="4"/>
        <v>5.9846153846153842E-3</v>
      </c>
      <c r="N28">
        <v>1.45</v>
      </c>
    </row>
    <row r="29" spans="1:26" x14ac:dyDescent="0.3">
      <c r="C29">
        <v>0.7</v>
      </c>
      <c r="D29">
        <v>1015</v>
      </c>
      <c r="E29">
        <v>2.1389999999999998</v>
      </c>
    </row>
    <row r="30" spans="1:26" x14ac:dyDescent="0.3">
      <c r="B30">
        <v>0.5</v>
      </c>
      <c r="C30" s="1">
        <v>0.3</v>
      </c>
      <c r="D30">
        <v>2005</v>
      </c>
      <c r="E30">
        <v>3.6880000000000002</v>
      </c>
      <c r="H30" s="3">
        <v>3.1</v>
      </c>
      <c r="I30" s="3">
        <v>3</v>
      </c>
      <c r="J30" s="3">
        <v>0.05</v>
      </c>
      <c r="K30" s="3">
        <v>3625</v>
      </c>
      <c r="L30" s="3">
        <v>75</v>
      </c>
      <c r="M30">
        <f t="shared" si="4"/>
        <v>2.0689655172413793E-2</v>
      </c>
      <c r="N30" t="s">
        <v>8</v>
      </c>
    </row>
    <row r="31" spans="1:26" x14ac:dyDescent="0.3">
      <c r="H31" s="4">
        <v>3.2</v>
      </c>
      <c r="I31" s="4">
        <v>1.5</v>
      </c>
      <c r="J31" s="4">
        <v>0.4</v>
      </c>
      <c r="K31" s="4">
        <v>6615</v>
      </c>
      <c r="L31" s="4">
        <v>127</v>
      </c>
      <c r="M31">
        <f t="shared" si="4"/>
        <v>1.9198790627362055E-2</v>
      </c>
    </row>
    <row r="32" spans="1:26" x14ac:dyDescent="0.3">
      <c r="B32">
        <v>1</v>
      </c>
      <c r="C32">
        <v>0.8</v>
      </c>
      <c r="D32">
        <v>810</v>
      </c>
      <c r="E32">
        <v>1.79</v>
      </c>
      <c r="H32" s="4">
        <v>3.3</v>
      </c>
      <c r="I32" s="4">
        <v>7.5</v>
      </c>
      <c r="J32" s="4">
        <v>0.04</v>
      </c>
      <c r="K32" s="4">
        <v>4085</v>
      </c>
      <c r="L32" s="4">
        <v>79</v>
      </c>
      <c r="M32">
        <f t="shared" si="4"/>
        <v>1.9339045287637698E-2</v>
      </c>
      <c r="N32">
        <v>1.488</v>
      </c>
    </row>
    <row r="33" spans="1:14" x14ac:dyDescent="0.3">
      <c r="H33" s="4">
        <v>3.4</v>
      </c>
      <c r="I33" s="4">
        <v>5.6</v>
      </c>
      <c r="J33" s="4">
        <v>0.15</v>
      </c>
      <c r="K33" s="4">
        <v>2100</v>
      </c>
      <c r="L33" s="4">
        <v>41.5</v>
      </c>
      <c r="M33">
        <f t="shared" si="4"/>
        <v>1.9761904761904762E-2</v>
      </c>
      <c r="N33">
        <v>1.4810000000000001</v>
      </c>
    </row>
    <row r="34" spans="1:14" x14ac:dyDescent="0.3">
      <c r="A34" t="s">
        <v>7</v>
      </c>
      <c r="B34">
        <v>0.5</v>
      </c>
      <c r="C34">
        <v>0.5</v>
      </c>
      <c r="D34">
        <v>6065</v>
      </c>
      <c r="E34">
        <v>10.029</v>
      </c>
    </row>
    <row r="35" spans="1:14" x14ac:dyDescent="0.3">
      <c r="B35" s="1">
        <v>1</v>
      </c>
      <c r="C35">
        <v>0.5</v>
      </c>
      <c r="D35">
        <v>3875</v>
      </c>
      <c r="E35">
        <v>6.6280000000000001</v>
      </c>
      <c r="H35" s="4">
        <v>4.0999999999999996</v>
      </c>
      <c r="I35" s="4">
        <v>0.8</v>
      </c>
      <c r="J35" s="4">
        <v>0.4</v>
      </c>
      <c r="K35" s="4">
        <v>1950</v>
      </c>
      <c r="L35" s="4">
        <v>16.39</v>
      </c>
      <c r="M35">
        <f t="shared" si="4"/>
        <v>8.4051282051282056E-3</v>
      </c>
    </row>
    <row r="36" spans="1:14" x14ac:dyDescent="0.3">
      <c r="H36" s="4">
        <v>4.2</v>
      </c>
      <c r="I36" s="4">
        <v>5.2</v>
      </c>
      <c r="J36" s="4">
        <v>0.04</v>
      </c>
      <c r="K36" s="4">
        <v>755</v>
      </c>
      <c r="L36" s="4">
        <v>6.6630000000000003</v>
      </c>
      <c r="M36">
        <f t="shared" si="4"/>
        <v>8.8251655629139076E-3</v>
      </c>
      <c r="N36" s="4">
        <v>1.1839999999999999</v>
      </c>
    </row>
    <row r="37" spans="1:14" x14ac:dyDescent="0.3">
      <c r="H37" s="3">
        <v>4.3</v>
      </c>
      <c r="I37" s="3">
        <v>5.3</v>
      </c>
      <c r="J37" s="3">
        <v>0.1</v>
      </c>
      <c r="K37" s="3">
        <v>510</v>
      </c>
      <c r="L37" s="3">
        <v>4.9870000000000001</v>
      </c>
      <c r="M37">
        <f t="shared" si="4"/>
        <v>9.77843137254902E-3</v>
      </c>
      <c r="N37">
        <v>1.1856</v>
      </c>
    </row>
    <row r="39" spans="1:14" x14ac:dyDescent="0.3">
      <c r="H39">
        <v>5.0999999999999996</v>
      </c>
      <c r="I39">
        <v>4</v>
      </c>
      <c r="J39">
        <v>0.08</v>
      </c>
      <c r="K39">
        <v>595</v>
      </c>
      <c r="L39">
        <v>7.1029999999999998</v>
      </c>
      <c r="M39">
        <f t="shared" si="4"/>
        <v>1.1937815126050419E-2</v>
      </c>
      <c r="N39">
        <v>2.9990000000000001</v>
      </c>
    </row>
    <row r="40" spans="1:14" x14ac:dyDescent="0.3">
      <c r="H40">
        <v>5.2</v>
      </c>
      <c r="I40">
        <v>4</v>
      </c>
      <c r="J40">
        <v>0.1</v>
      </c>
      <c r="K40">
        <v>545</v>
      </c>
      <c r="L40">
        <v>6.9989999999999997</v>
      </c>
      <c r="M40">
        <f t="shared" si="4"/>
        <v>1.2842201834862385E-2</v>
      </c>
      <c r="N40">
        <v>2.9980000000000002</v>
      </c>
    </row>
    <row r="41" spans="1:14" x14ac:dyDescent="0.3">
      <c r="H41">
        <v>5.3</v>
      </c>
      <c r="I41">
        <v>1</v>
      </c>
      <c r="J41">
        <v>0.25</v>
      </c>
      <c r="K41">
        <v>1545</v>
      </c>
      <c r="L41">
        <v>15.45</v>
      </c>
      <c r="M41">
        <f t="shared" si="4"/>
        <v>0.01</v>
      </c>
      <c r="N41">
        <v>2.988</v>
      </c>
    </row>
    <row r="42" spans="1:14" x14ac:dyDescent="0.3">
      <c r="H42" s="3">
        <v>5.4</v>
      </c>
      <c r="I42" s="3">
        <v>4.7</v>
      </c>
      <c r="J42" s="3">
        <v>0.2</v>
      </c>
      <c r="K42" s="3">
        <v>535</v>
      </c>
      <c r="L42" s="3">
        <v>6.0289999999999999</v>
      </c>
      <c r="M42">
        <f t="shared" si="4"/>
        <v>1.1269158878504673E-2</v>
      </c>
      <c r="N42">
        <v>2.9899</v>
      </c>
    </row>
  </sheetData>
  <mergeCells count="4">
    <mergeCell ref="H10:N10"/>
    <mergeCell ref="A1:F1"/>
    <mergeCell ref="K1:O1"/>
    <mergeCell ref="T10:Z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2021-11-23T21:13:48Z</dcterms:created>
  <dcterms:modified xsi:type="dcterms:W3CDTF">2021-12-08T01:05:07Z</dcterms:modified>
</cp:coreProperties>
</file>