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lh\Pessoal\TI\CURSOS\Hashtag\ExcelCompleto\Aulas\XLSX\"/>
    </mc:Choice>
  </mc:AlternateContent>
  <xr:revisionPtr revIDLastSave="0" documentId="13_ncr:1_{B0EE2744-2285-4212-85E0-DC2D2C1C767C}" xr6:coauthVersionLast="47" xr6:coauthVersionMax="47" xr10:uidLastSave="{00000000-0000-0000-0000-000000000000}"/>
  <bookViews>
    <workbookView xWindow="-120" yWindow="-120" windowWidth="20730" windowHeight="11040" activeTab="4" xr2:uid="{90D394A7-0334-4363-9DA1-420D95C76B52}"/>
  </bookViews>
  <sheets>
    <sheet name="CORRESP" sheetId="2" r:id="rId1"/>
    <sheet name="CORRESP&amp;PROCV" sheetId="12" r:id="rId2"/>
    <sheet name="CORRESP&amp;RESUMO" sheetId="9" r:id="rId3"/>
    <sheet name="ÍNDICE" sheetId="10" r:id="rId4"/>
    <sheet name="ÍNDICECORRESP" sheetId="11" r:id="rId5"/>
  </sheets>
  <definedNames>
    <definedName name="_xlnm._FilterDatabase" localSheetId="0" hidden="1">CORRESP!$A$1:$D$16</definedName>
    <definedName name="_xlnm._FilterDatabase" localSheetId="1" hidden="1">'CORRESP&amp;PROCV'!$B$1:$D$309</definedName>
    <definedName name="_xlnm._FilterDatabase" localSheetId="2" hidden="1">'CORRESP&amp;RESUMO'!#REF!</definedName>
    <definedName name="_xlnm._FilterDatabase" localSheetId="3" hidden="1">ÍNDICE!$B$1:$D$309</definedName>
    <definedName name="_xlnm._FilterDatabase" localSheetId="4" hidden="1">ÍNDICECORRESP!$B$1:$D$309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1" l="1"/>
  <c r="H4" i="11" s="1" a="1"/>
  <c r="H4" i="11" s="1"/>
  <c r="G5" i="11"/>
  <c r="H5" i="11" s="1" a="1"/>
  <c r="H5" i="11" s="1"/>
  <c r="G6" i="11"/>
  <c r="H6" i="11" s="1" a="1"/>
  <c r="H6" i="11" s="1"/>
  <c r="I5" i="11"/>
  <c r="I6" i="11"/>
  <c r="I4" i="11"/>
  <c r="G7" i="10" a="1"/>
  <c r="G7" i="10" s="1"/>
  <c r="G3" i="10" a="1"/>
  <c r="G3" i="10" s="1"/>
  <c r="G5" i="2"/>
  <c r="C18" i="9"/>
  <c r="D18" i="9"/>
  <c r="E18" i="9"/>
  <c r="F18" i="9"/>
  <c r="G18" i="9"/>
  <c r="H18" i="9"/>
  <c r="C19" i="9"/>
  <c r="D19" i="9"/>
  <c r="E19" i="9"/>
  <c r="F19" i="9"/>
  <c r="G19" i="9"/>
  <c r="H19" i="9"/>
  <c r="C17" i="9"/>
  <c r="D17" i="9"/>
  <c r="E17" i="9"/>
  <c r="F17" i="9"/>
  <c r="G17" i="9"/>
  <c r="H17" i="9"/>
  <c r="D16" i="9"/>
  <c r="E16" i="9"/>
  <c r="F16" i="9"/>
  <c r="G16" i="9"/>
  <c r="H16" i="9"/>
  <c r="C16" i="9"/>
  <c r="J5" i="12"/>
  <c r="H11" i="12"/>
  <c r="H10" i="12"/>
  <c r="H6" i="12"/>
  <c r="G2" i="2"/>
  <c r="G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<sst xmlns="http://schemas.openxmlformats.org/spreadsheetml/2006/main" count="233" uniqueCount="50">
  <si>
    <t>Marca</t>
  </si>
  <si>
    <t>Código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</si>
  <si>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</si>
  <si>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</si>
  <si>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</si>
  <si>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</si>
  <si>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</si>
  <si>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</si>
  <si>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</si>
  <si>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</si>
  <si>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</si>
  <si>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</si>
  <si>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</si>
  <si>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</si>
  <si>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</si>
  <si>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</si>
  <si>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</si>
  <si>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</si>
  <si>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</si>
  <si>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</si>
  <si>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</si>
  <si>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</si>
  <si>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</si>
  <si>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</si>
  <si>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</si>
  <si>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</si>
  <si>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</si>
  <si>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</si>
  <si>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</si>
  <si>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</si>
  <si>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</si>
  <si>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</si>
  <si>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</si>
  <si>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</si>
  <si>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</si>
  <si>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</si>
  <si>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Estoque</t>
  </si>
  <si>
    <t>Ano</t>
  </si>
  <si>
    <t>Marca A</t>
  </si>
  <si>
    <t>Marca B</t>
  </si>
  <si>
    <t>Marca C</t>
  </si>
  <si>
    <t>Marca D</t>
  </si>
  <si>
    <t>Marca E</t>
  </si>
  <si>
    <t>Marca F</t>
  </si>
  <si>
    <t>Linha</t>
  </si>
  <si>
    <t>Coluna</t>
  </si>
  <si>
    <t>CORRESP</t>
  </si>
  <si>
    <t>ÍNDICE</t>
  </si>
  <si>
    <t>Elemento</t>
  </si>
  <si>
    <t>CORRESP + 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</si>
</sst>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&quot;R$&quot;#,##0"/>
    <numFmt numFmtId="165" formatCode="&quot;R$&quot;\ #,##0"/>
    <numFmt numFmtId="166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5" borderId="0" xfId="0" applyFont="1" applyFill="1" applyAlignment="1">
      <alignment horizontal="left"/>
    </xf>
    <xf numFmtId="166" fontId="1" fillId="0" borderId="0" xfId="1" applyNumberFormat="1" applyFont="1"/>
    <xf numFmtId="0" fontId="2" fillId="6" borderId="0" xfId="0" applyFont="1" applyFill="1"/>
    <xf numFmtId="0" fontId="2" fillId="2" borderId="0" xfId="0" applyFont="1" applyFill="1" applyAlignment="1">
      <alignment horizontal="left"/>
    </xf>
    <xf numFmtId="0" fontId="5" fillId="0" borderId="0" xfId="0" applyFont="1"/>
    <xf numFmtId="0" fontId="2" fillId="2" borderId="0" xfId="0" applyFont="1" applyFill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zoomScale="120" zoomScaleNormal="120" workbookViewId="0">
      <selection activeCell="G5" sqref="G5"/>
    </sheetView>
  </sheetViews>
  <sheetFormatPr defaultColWidth="9.140625" defaultRowHeight="15.75" x14ac:dyDescent="0.25"/>
  <cols>
    <col min="1" max="1" width="13.5703125" style="4" customWidth="1"/>
    <col min="2" max="4" width="10.7109375" style="4" customWidth="1"/>
    <col min="5" max="6" width="9.140625" style="1"/>
    <col min="7" max="8" width="14" style="1" customWidth="1"/>
    <col min="9" max="16384" width="9.140625" style="1"/>
  </cols>
  <sheetData>
    <row r="1" spans="1:8" x14ac:dyDescent="0.25">
      <c r="A1" s="3" t="s">
        <v>5</v>
      </c>
      <c r="B1" s="3" t="s">
        <v>1</v>
      </c>
      <c r="C1" s="3" t="s">
        <v>36</v>
      </c>
      <c r="D1" s="3" t="s">
        <v>0</v>
      </c>
      <c r="G1" s="3" t="s">
        <v>11</v>
      </c>
      <c r="H1" s="4"/>
    </row>
    <row r="2" spans="1:8" x14ac:dyDescent="0.25">
      <c r="A2" s="4" t="s">
        <v>6</v>
      </c>
      <c r="B2" s="1" t="s">
        <v>21</v>
      </c>
      <c r="C2" s="5">
        <v>2434</v>
      </c>
      <c r="D2" s="4" t="s">
        <v>4</v>
      </c>
      <c r="G2" s="4">
        <f>MATCH($G$1,$A:$A,0)</f>
        <v>5</v>
      </c>
    </row>
    <row r="3" spans="1:8" x14ac:dyDescent="0.25">
      <c r="A3" s="4" t="s">
        <v>12</v>
      </c>
      <c r="B3" s="1" t="s">
        <v>30</v>
      </c>
      <c r="C3" s="5">
        <v>7918</v>
      </c>
      <c r="D3" s="4" t="s">
        <v>3</v>
      </c>
    </row>
    <row r="4" spans="1:8" x14ac:dyDescent="0.25">
      <c r="A4" s="4" t="s">
        <v>10</v>
      </c>
      <c r="B4" s="1" t="s">
        <v>31</v>
      </c>
      <c r="C4" s="5">
        <v>1370</v>
      </c>
      <c r="D4" s="4" t="s">
        <v>4</v>
      </c>
      <c r="G4" s="3" t="s">
        <v>21</v>
      </c>
    </row>
    <row r="5" spans="1:8" x14ac:dyDescent="0.25">
      <c r="A5" s="4" t="s">
        <v>11</v>
      </c>
      <c r="B5" s="1" t="s">
        <v>32</v>
      </c>
      <c r="C5" s="5">
        <v>9365</v>
      </c>
      <c r="D5" s="4" t="s">
        <v>2</v>
      </c>
      <c r="G5" s="4">
        <f>MATCH($G$4,$B$2:$B$16,0)</f>
        <v>1</v>
      </c>
    </row>
    <row r="6" spans="1:8" x14ac:dyDescent="0.25">
      <c r="A6" s="4" t="s">
        <v>13</v>
      </c>
      <c r="B6" s="1" t="s">
        <v>33</v>
      </c>
      <c r="C6" s="5">
        <v>6228</v>
      </c>
      <c r="D6" s="4" t="s">
        <v>2</v>
      </c>
    </row>
    <row r="7" spans="1:8" x14ac:dyDescent="0.25">
      <c r="A7" s="4" t="s">
        <v>7</v>
      </c>
      <c r="B7" s="1" t="s">
        <v>34</v>
      </c>
      <c r="C7" s="5">
        <v>1248</v>
      </c>
      <c r="D7" s="4" t="s">
        <v>3</v>
      </c>
    </row>
    <row r="8" spans="1:8" x14ac:dyDescent="0.25">
      <c r="A8" s="4" t="s">
        <v>9</v>
      </c>
      <c r="B8" s="1" t="s">
        <v>35</v>
      </c>
      <c r="C8" s="5">
        <v>5828</v>
      </c>
      <c r="D8" s="4" t="s">
        <v>2</v>
      </c>
    </row>
    <row r="9" spans="1:8" x14ac:dyDescent="0.25">
      <c r="A9" s="4" t="s">
        <v>8</v>
      </c>
      <c r="B9" s="1" t="s">
        <v>22</v>
      </c>
      <c r="C9" s="5">
        <v>8222</v>
      </c>
      <c r="D9" s="4" t="s">
        <v>3</v>
      </c>
    </row>
    <row r="10" spans="1:8" x14ac:dyDescent="0.25">
      <c r="A10" s="4" t="s">
        <v>15</v>
      </c>
      <c r="B10" s="1" t="s">
        <v>23</v>
      </c>
      <c r="C10" s="5">
        <v>1016</v>
      </c>
      <c r="D10" s="4" t="s">
        <v>2</v>
      </c>
    </row>
    <row r="11" spans="1:8" x14ac:dyDescent="0.25">
      <c r="A11" s="4" t="s">
        <v>14</v>
      </c>
      <c r="B11" s="1" t="s">
        <v>24</v>
      </c>
      <c r="C11" s="5">
        <v>6531</v>
      </c>
      <c r="D11" s="4" t="s">
        <v>2</v>
      </c>
    </row>
    <row r="12" spans="1:8" x14ac:dyDescent="0.25">
      <c r="A12" s="4" t="s">
        <v>16</v>
      </c>
      <c r="B12" s="1" t="s">
        <v>25</v>
      </c>
      <c r="C12" s="5">
        <v>8521</v>
      </c>
      <c r="D12" s="4" t="s">
        <v>3</v>
      </c>
    </row>
    <row r="13" spans="1:8" x14ac:dyDescent="0.25">
      <c r="A13" s="4" t="s">
        <v>17</v>
      </c>
      <c r="B13" s="1" t="s">
        <v>26</v>
      </c>
      <c r="C13" s="5">
        <v>2924</v>
      </c>
      <c r="D13" s="4" t="s">
        <v>3</v>
      </c>
    </row>
    <row r="14" spans="1:8" x14ac:dyDescent="0.25">
      <c r="A14" s="4" t="s">
        <v>18</v>
      </c>
      <c r="B14" s="1" t="s">
        <v>27</v>
      </c>
      <c r="C14" s="5">
        <v>1232</v>
      </c>
      <c r="D14" s="4" t="s">
        <v>4</v>
      </c>
    </row>
    <row r="15" spans="1:8" x14ac:dyDescent="0.25">
      <c r="A15" s="4" t="s">
        <v>19</v>
      </c>
      <c r="B15" s="1" t="s">
        <v>28</v>
      </c>
      <c r="C15" s="5">
        <v>948</v>
      </c>
      <c r="D15" s="4" t="s">
        <v>4</v>
      </c>
    </row>
    <row r="16" spans="1:8" x14ac:dyDescent="0.25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sortState xmlns:xlrd2="http://schemas.microsoft.com/office/spreadsheetml/2017/richdata2" ref="A2:D16">
    <sortCondition ref="A4:A16"/>
  </sortState>
  <phoneticPr fontId="4" type="noConversion"/>
  <dataValidations count="2">
    <dataValidation type="list" allowBlank="1" showInputMessage="1" showErrorMessage="1" sqref="G1" xr:uid="{E79F01FB-11C1-40F5-BE1E-F8BFBBB1017E}">
      <formula1>$A$2:$A$16</formula1>
    </dataValidation>
    <dataValidation type="list" allowBlank="1" showInputMessage="1" showErrorMessage="1" sqref="G4" xr:uid="{140E339F-A4D5-462A-A0D5-3B354E1AA082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EB1-CED9-4CD0-84CB-E786CB6D5CED}">
  <dimension ref="A1:J309"/>
  <sheetViews>
    <sheetView showGridLines="0" zoomScale="120" zoomScaleNormal="120" workbookViewId="0">
      <selection activeCell="H10" sqref="H10"/>
    </sheetView>
  </sheetViews>
  <sheetFormatPr defaultColWidth="9.140625" defaultRowHeight="15.75" x14ac:dyDescent="0.25"/>
  <cols>
    <col min="1" max="1" width="13.5703125" style="4" customWidth="1"/>
    <col min="2" max="4" width="10.7109375" style="4" customWidth="1"/>
    <col min="5" max="6" width="9.140625" style="1"/>
    <col min="7" max="8" width="14" style="1" customWidth="1"/>
    <col min="9" max="16384" width="9.140625" style="1"/>
  </cols>
  <sheetData>
    <row r="1" spans="1:10" x14ac:dyDescent="0.25">
      <c r="A1" s="3" t="s">
        <v>5</v>
      </c>
      <c r="B1" s="3" t="s">
        <v>1</v>
      </c>
      <c r="C1" s="3" t="s">
        <v>36</v>
      </c>
      <c r="D1" s="3" t="s">
        <v>0</v>
      </c>
      <c r="G1" s="3" t="s">
        <v>11</v>
      </c>
      <c r="H1" s="4"/>
    </row>
    <row r="2" spans="1:10" x14ac:dyDescent="0.25">
      <c r="A2" s="4" t="s">
        <v>6</v>
      </c>
      <c r="B2" s="1" t="s">
        <v>21</v>
      </c>
      <c r="C2" s="5">
        <v>2434</v>
      </c>
      <c r="D2" s="4" t="s">
        <v>4</v>
      </c>
      <c r="G2" s="4">
        <f>MATCH(G1,A2:A16,0)</f>
        <v>4</v>
      </c>
    </row>
    <row r="3" spans="1:10" x14ac:dyDescent="0.25">
      <c r="A3" s="4" t="s">
        <v>12</v>
      </c>
      <c r="B3" s="1" t="s">
        <v>30</v>
      </c>
      <c r="C3" s="5">
        <v>7918</v>
      </c>
      <c r="D3" s="4" t="s">
        <v>3</v>
      </c>
    </row>
    <row r="4" spans="1:10" x14ac:dyDescent="0.25">
      <c r="A4" s="4" t="s">
        <v>10</v>
      </c>
      <c r="B4" s="1" t="s">
        <v>31</v>
      </c>
      <c r="C4" s="5">
        <v>1370</v>
      </c>
      <c r="D4" s="4" t="s">
        <v>4</v>
      </c>
    </row>
    <row r="5" spans="1:10" x14ac:dyDescent="0.25">
      <c r="A5" s="4" t="s">
        <v>11</v>
      </c>
      <c r="B5" s="1" t="s">
        <v>32</v>
      </c>
      <c r="C5" s="5">
        <v>9365</v>
      </c>
      <c r="D5" s="4" t="s">
        <v>2</v>
      </c>
      <c r="G5" s="3" t="s">
        <v>5</v>
      </c>
      <c r="H5" s="8" t="s">
        <v>36</v>
      </c>
      <c r="J5" s="11">
        <f>MATCH(H5,A1:D1,0)</f>
        <v>3</v>
      </c>
    </row>
    <row r="6" spans="1:10" x14ac:dyDescent="0.25">
      <c r="A6" s="4" t="s">
        <v>13</v>
      </c>
      <c r="B6" s="1" t="s">
        <v>33</v>
      </c>
      <c r="C6" s="5">
        <v>6228</v>
      </c>
      <c r="D6" s="4" t="s">
        <v>2</v>
      </c>
      <c r="G6" s="4" t="s">
        <v>19</v>
      </c>
      <c r="H6" s="15">
        <f>VLOOKUP($G$6,A:D,$J$5,0)</f>
        <v>948</v>
      </c>
    </row>
    <row r="7" spans="1:10" x14ac:dyDescent="0.25">
      <c r="A7" s="4" t="s">
        <v>7</v>
      </c>
      <c r="B7" s="1" t="s">
        <v>34</v>
      </c>
      <c r="C7" s="5">
        <v>1248</v>
      </c>
      <c r="D7" s="4" t="s">
        <v>3</v>
      </c>
      <c r="H7" s="15"/>
    </row>
    <row r="8" spans="1:10" x14ac:dyDescent="0.25">
      <c r="A8" s="4" t="s">
        <v>9</v>
      </c>
      <c r="B8" s="1" t="s">
        <v>35</v>
      </c>
      <c r="C8" s="5">
        <v>5828</v>
      </c>
      <c r="D8" s="4" t="s">
        <v>2</v>
      </c>
    </row>
    <row r="9" spans="1:10" x14ac:dyDescent="0.25">
      <c r="A9" s="4" t="s">
        <v>8</v>
      </c>
      <c r="B9" s="1" t="s">
        <v>22</v>
      </c>
      <c r="C9" s="5">
        <v>8222</v>
      </c>
      <c r="D9" s="4" t="s">
        <v>3</v>
      </c>
      <c r="G9" s="3" t="s">
        <v>5</v>
      </c>
      <c r="H9" s="8" t="s">
        <v>0</v>
      </c>
    </row>
    <row r="10" spans="1:10" x14ac:dyDescent="0.25">
      <c r="A10" s="4" t="s">
        <v>15</v>
      </c>
      <c r="B10" s="1" t="s">
        <v>23</v>
      </c>
      <c r="C10" s="5">
        <v>1016</v>
      </c>
      <c r="D10" s="4" t="s">
        <v>2</v>
      </c>
      <c r="G10" s="4" t="s">
        <v>6</v>
      </c>
      <c r="H10" s="15" t="str">
        <f>VLOOKUP($G$10,$A:$D,MATCH($H$9,$A$1:$D$1,0),0)</f>
        <v>Delta</v>
      </c>
    </row>
    <row r="11" spans="1:10" x14ac:dyDescent="0.25">
      <c r="A11" s="4" t="s">
        <v>14</v>
      </c>
      <c r="B11" s="1" t="s">
        <v>24</v>
      </c>
      <c r="C11" s="5">
        <v>6531</v>
      </c>
      <c r="D11" s="4" t="s">
        <v>2</v>
      </c>
      <c r="G11" s="4" t="s">
        <v>12</v>
      </c>
      <c r="H11" s="15" t="str">
        <f>VLOOKUP($G$11,$A:$D,MATCH($H$9,$A$1:$D$1,0),0)</f>
        <v>Beta</v>
      </c>
    </row>
    <row r="12" spans="1:10" x14ac:dyDescent="0.25">
      <c r="A12" s="4" t="s">
        <v>16</v>
      </c>
      <c r="B12" s="1" t="s">
        <v>25</v>
      </c>
      <c r="C12" s="5">
        <v>8521</v>
      </c>
      <c r="D12" s="4" t="s">
        <v>3</v>
      </c>
    </row>
    <row r="13" spans="1:10" x14ac:dyDescent="0.25">
      <c r="A13" s="4" t="s">
        <v>17</v>
      </c>
      <c r="B13" s="1" t="s">
        <v>26</v>
      </c>
      <c r="C13" s="5">
        <v>2924</v>
      </c>
      <c r="D13" s="4" t="s">
        <v>3</v>
      </c>
    </row>
    <row r="14" spans="1:10" x14ac:dyDescent="0.25">
      <c r="A14" s="4" t="s">
        <v>18</v>
      </c>
      <c r="B14" s="1" t="s">
        <v>27</v>
      </c>
      <c r="C14" s="5">
        <v>1232</v>
      </c>
      <c r="D14" s="4" t="s">
        <v>4</v>
      </c>
    </row>
    <row r="15" spans="1:10" x14ac:dyDescent="0.25">
      <c r="A15" s="4" t="s">
        <v>19</v>
      </c>
      <c r="B15" s="1" t="s">
        <v>28</v>
      </c>
      <c r="C15" s="5">
        <v>948</v>
      </c>
      <c r="D15" s="4" t="s">
        <v>4</v>
      </c>
    </row>
    <row r="16" spans="1:10" x14ac:dyDescent="0.25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dataValidations count="2">
    <dataValidation type="list" allowBlank="1" showInputMessage="1" showErrorMessage="1" sqref="H5 H9" xr:uid="{D59BB3BD-149D-43FD-B619-EB82099F4074}">
      <formula1>$B$1:$D$1</formula1>
    </dataValidation>
    <dataValidation type="list" allowBlank="1" showInputMessage="1" showErrorMessage="1" sqref="G1 G6 G10:G11" xr:uid="{8A6882C2-6322-4461-BA63-D0A5C662B288}">
      <formula1>$A$2:$A$16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D153-4518-406C-B717-C8680DD429E8}">
  <dimension ref="B2:H19"/>
  <sheetViews>
    <sheetView showGridLines="0" zoomScale="120" zoomScaleNormal="120" workbookViewId="0">
      <selection activeCell="K19" sqref="K19"/>
    </sheetView>
  </sheetViews>
  <sheetFormatPr defaultColWidth="9.140625" defaultRowHeight="15.75" x14ac:dyDescent="0.25"/>
  <cols>
    <col min="1" max="1" width="7.85546875" style="1" customWidth="1"/>
    <col min="2" max="2" width="7.7109375" style="1" customWidth="1"/>
    <col min="3" max="8" width="13.28515625" style="1" customWidth="1"/>
    <col min="9" max="16384" width="9.140625" style="1"/>
  </cols>
  <sheetData>
    <row r="2" spans="2:8" x14ac:dyDescent="0.25">
      <c r="B2" s="3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2:8" x14ac:dyDescent="0.25">
      <c r="B3" s="4">
        <v>2010</v>
      </c>
      <c r="C3" s="6">
        <v>717177</v>
      </c>
      <c r="D3" s="6">
        <v>95443</v>
      </c>
      <c r="E3" s="6">
        <v>312607</v>
      </c>
      <c r="F3" s="6">
        <v>222283</v>
      </c>
      <c r="G3" s="6">
        <v>808847</v>
      </c>
      <c r="H3" s="6">
        <v>227641</v>
      </c>
    </row>
    <row r="4" spans="2:8" x14ac:dyDescent="0.25">
      <c r="B4" s="9">
        <v>2011</v>
      </c>
      <c r="C4" s="10">
        <v>94303</v>
      </c>
      <c r="D4" s="10">
        <v>663748</v>
      </c>
      <c r="E4" s="10">
        <v>60861</v>
      </c>
      <c r="F4" s="10">
        <v>607115</v>
      </c>
      <c r="G4" s="10">
        <v>286238</v>
      </c>
      <c r="H4" s="10">
        <v>363213</v>
      </c>
    </row>
    <row r="5" spans="2:8" x14ac:dyDescent="0.25">
      <c r="B5" s="4">
        <v>2012</v>
      </c>
      <c r="C5" s="6">
        <v>230870</v>
      </c>
      <c r="D5" s="6">
        <v>578927</v>
      </c>
      <c r="E5" s="6">
        <v>56435</v>
      </c>
      <c r="F5" s="6">
        <v>486895</v>
      </c>
      <c r="G5" s="6">
        <v>251105</v>
      </c>
      <c r="H5" s="6">
        <v>903436</v>
      </c>
    </row>
    <row r="6" spans="2:8" x14ac:dyDescent="0.25">
      <c r="B6" s="9">
        <v>2013</v>
      </c>
      <c r="C6" s="10">
        <v>617598</v>
      </c>
      <c r="D6" s="10">
        <v>774283</v>
      </c>
      <c r="E6" s="10">
        <v>285534</v>
      </c>
      <c r="F6" s="10">
        <v>573184</v>
      </c>
      <c r="G6" s="10">
        <v>484260</v>
      </c>
      <c r="H6" s="10">
        <v>522753</v>
      </c>
    </row>
    <row r="7" spans="2:8" x14ac:dyDescent="0.25">
      <c r="B7" s="4">
        <v>2014</v>
      </c>
      <c r="C7" s="6">
        <v>110838</v>
      </c>
      <c r="D7" s="6">
        <v>690073</v>
      </c>
      <c r="E7" s="6">
        <v>432799</v>
      </c>
      <c r="F7" s="6">
        <v>332406</v>
      </c>
      <c r="G7" s="6">
        <v>747122</v>
      </c>
      <c r="H7" s="6">
        <v>198046</v>
      </c>
    </row>
    <row r="8" spans="2:8" x14ac:dyDescent="0.25">
      <c r="B8" s="9">
        <v>2015</v>
      </c>
      <c r="C8" s="10">
        <v>96034</v>
      </c>
      <c r="D8" s="10">
        <v>374469</v>
      </c>
      <c r="E8" s="10">
        <v>792967</v>
      </c>
      <c r="F8" s="10">
        <v>73991</v>
      </c>
      <c r="G8" s="10">
        <v>807834</v>
      </c>
      <c r="H8" s="10">
        <v>576556</v>
      </c>
    </row>
    <row r="9" spans="2:8" x14ac:dyDescent="0.25">
      <c r="B9" s="4">
        <v>2016</v>
      </c>
      <c r="C9" s="6">
        <v>458037</v>
      </c>
      <c r="D9" s="6">
        <v>453247</v>
      </c>
      <c r="E9" s="6">
        <v>907478</v>
      </c>
      <c r="F9" s="6">
        <v>510849</v>
      </c>
      <c r="G9" s="6">
        <v>361736</v>
      </c>
      <c r="H9" s="6">
        <v>61259</v>
      </c>
    </row>
    <row r="10" spans="2:8" x14ac:dyDescent="0.25">
      <c r="B10" s="9">
        <v>2017</v>
      </c>
      <c r="C10" s="10">
        <v>136909</v>
      </c>
      <c r="D10" s="10">
        <v>827119</v>
      </c>
      <c r="E10" s="10">
        <v>804873</v>
      </c>
      <c r="F10" s="10">
        <v>701521</v>
      </c>
      <c r="G10" s="10">
        <v>533749</v>
      </c>
      <c r="H10" s="10">
        <v>570184</v>
      </c>
    </row>
    <row r="11" spans="2:8" x14ac:dyDescent="0.25">
      <c r="B11" s="4">
        <v>2018</v>
      </c>
      <c r="C11" s="6">
        <v>339849</v>
      </c>
      <c r="D11" s="6">
        <v>142492</v>
      </c>
      <c r="E11" s="6">
        <v>488286</v>
      </c>
      <c r="F11" s="6">
        <v>520411</v>
      </c>
      <c r="G11" s="6">
        <v>349757</v>
      </c>
      <c r="H11" s="6">
        <v>726040</v>
      </c>
    </row>
    <row r="12" spans="2:8" x14ac:dyDescent="0.25">
      <c r="B12" s="9">
        <v>2019</v>
      </c>
      <c r="C12" s="10">
        <v>593907</v>
      </c>
      <c r="D12" s="10">
        <v>807321</v>
      </c>
      <c r="E12" s="10">
        <v>611341</v>
      </c>
      <c r="F12" s="10">
        <v>718900</v>
      </c>
      <c r="G12" s="10">
        <v>985168</v>
      </c>
      <c r="H12" s="10">
        <v>732615</v>
      </c>
    </row>
    <row r="13" spans="2:8" x14ac:dyDescent="0.25">
      <c r="B13" s="4">
        <v>2020</v>
      </c>
      <c r="C13" s="6">
        <v>802089</v>
      </c>
      <c r="D13" s="6">
        <v>660504</v>
      </c>
      <c r="E13" s="6">
        <v>436880</v>
      </c>
      <c r="F13" s="6">
        <v>701571</v>
      </c>
      <c r="G13" s="6">
        <v>339125</v>
      </c>
      <c r="H13" s="6">
        <v>408420</v>
      </c>
    </row>
    <row r="15" spans="2:8" x14ac:dyDescent="0.25">
      <c r="B15" s="12" t="s">
        <v>37</v>
      </c>
      <c r="C15" s="13" t="s">
        <v>38</v>
      </c>
      <c r="D15" s="13" t="s">
        <v>39</v>
      </c>
      <c r="E15" s="13" t="s">
        <v>40</v>
      </c>
      <c r="F15" s="13" t="s">
        <v>41</v>
      </c>
      <c r="G15" s="13" t="s">
        <v>42</v>
      </c>
      <c r="H15" s="13" t="s">
        <v>43</v>
      </c>
    </row>
    <row r="16" spans="2:8" x14ac:dyDescent="0.25">
      <c r="B16" s="14">
        <v>2020</v>
      </c>
      <c r="C16" s="6">
        <f>VLOOKUP($B16,$B$2:$H$13,MATCH(C$15,$B$2:$H$2,0),0)</f>
        <v>802089</v>
      </c>
      <c r="D16" s="6">
        <f t="shared" ref="D16:H19" si="0">VLOOKUP($B16,$B$2:$H$13,MATCH(D$15,$B$2:$H$2,0),0)</f>
        <v>660504</v>
      </c>
      <c r="E16" s="6">
        <f t="shared" si="0"/>
        <v>436880</v>
      </c>
      <c r="F16" s="6">
        <f t="shared" si="0"/>
        <v>701571</v>
      </c>
      <c r="G16" s="6">
        <f t="shared" si="0"/>
        <v>339125</v>
      </c>
      <c r="H16" s="6">
        <f t="shared" si="0"/>
        <v>408420</v>
      </c>
    </row>
    <row r="17" spans="2:8" x14ac:dyDescent="0.25">
      <c r="B17" s="14">
        <v>2019</v>
      </c>
      <c r="C17" s="6">
        <f>VLOOKUP($B17,$B$2:$H$13,MATCH(C$15,$B$2:$H$2,0),0)</f>
        <v>593907</v>
      </c>
      <c r="D17" s="6">
        <f t="shared" si="0"/>
        <v>807321</v>
      </c>
      <c r="E17" s="6">
        <f t="shared" si="0"/>
        <v>611341</v>
      </c>
      <c r="F17" s="6">
        <f t="shared" si="0"/>
        <v>718900</v>
      </c>
      <c r="G17" s="6">
        <f t="shared" si="0"/>
        <v>985168</v>
      </c>
      <c r="H17" s="6">
        <f t="shared" si="0"/>
        <v>732615</v>
      </c>
    </row>
    <row r="18" spans="2:8" x14ac:dyDescent="0.25">
      <c r="B18" s="14">
        <v>2018</v>
      </c>
      <c r="C18" s="6">
        <f t="shared" ref="C18:C19" si="1">VLOOKUP($B18,$B$2:$H$13,MATCH(C$15,$B$2:$H$2,0),0)</f>
        <v>339849</v>
      </c>
      <c r="D18" s="6">
        <f t="shared" si="0"/>
        <v>142492</v>
      </c>
      <c r="E18" s="6">
        <f t="shared" si="0"/>
        <v>488286</v>
      </c>
      <c r="F18" s="6">
        <f t="shared" si="0"/>
        <v>520411</v>
      </c>
      <c r="G18" s="6">
        <f t="shared" si="0"/>
        <v>349757</v>
      </c>
      <c r="H18" s="6">
        <f t="shared" si="0"/>
        <v>726040</v>
      </c>
    </row>
    <row r="19" spans="2:8" x14ac:dyDescent="0.25">
      <c r="B19" s="14">
        <v>2017</v>
      </c>
      <c r="C19" s="6">
        <f t="shared" si="1"/>
        <v>136909</v>
      </c>
      <c r="D19" s="6">
        <f t="shared" si="0"/>
        <v>827119</v>
      </c>
      <c r="E19" s="6">
        <f t="shared" si="0"/>
        <v>804873</v>
      </c>
      <c r="F19" s="6">
        <f t="shared" si="0"/>
        <v>701521</v>
      </c>
      <c r="G19" s="6">
        <f t="shared" si="0"/>
        <v>533749</v>
      </c>
      <c r="H19" s="6">
        <f t="shared" si="0"/>
        <v>570184</v>
      </c>
    </row>
  </sheetData>
  <dataValidations count="1">
    <dataValidation type="list" allowBlank="1" showInputMessage="1" showErrorMessage="1" sqref="B16:B19" xr:uid="{1EA10DFC-5F08-4A7C-8CC6-BFCC4BB7E13F}">
      <formula1>$B$3:$B$13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F23-E21A-4F4C-B9C0-5DAADE102FA6}">
  <dimension ref="A1:G309"/>
  <sheetViews>
    <sheetView showGridLines="0" zoomScale="120" zoomScaleNormal="120" workbookViewId="0">
      <selection activeCell="F8" sqref="F8"/>
    </sheetView>
  </sheetViews>
  <sheetFormatPr defaultColWidth="9.140625" defaultRowHeight="15.75" x14ac:dyDescent="0.25"/>
  <cols>
    <col min="1" max="1" width="13.5703125" style="4" customWidth="1"/>
    <col min="2" max="4" width="10.7109375" style="4" customWidth="1"/>
    <col min="5" max="5" width="9.140625" style="1"/>
    <col min="6" max="6" width="10.28515625" style="1" customWidth="1"/>
    <col min="7" max="7" width="10.28515625" style="4" customWidth="1"/>
    <col min="8" max="16384" width="9.140625" style="1"/>
  </cols>
  <sheetData>
    <row r="1" spans="1:7" x14ac:dyDescent="0.25">
      <c r="A1" s="3" t="s">
        <v>5</v>
      </c>
      <c r="B1" s="3" t="s">
        <v>1</v>
      </c>
      <c r="C1" s="3" t="s">
        <v>36</v>
      </c>
      <c r="D1" s="3" t="s">
        <v>0</v>
      </c>
    </row>
    <row r="2" spans="1:7" x14ac:dyDescent="0.25">
      <c r="A2" s="4" t="s">
        <v>6</v>
      </c>
      <c r="B2" s="1" t="s">
        <v>21</v>
      </c>
      <c r="C2" s="5">
        <v>2434</v>
      </c>
      <c r="D2" s="4" t="s">
        <v>4</v>
      </c>
      <c r="F2" s="1" t="s">
        <v>44</v>
      </c>
      <c r="G2" s="3">
        <v>5</v>
      </c>
    </row>
    <row r="3" spans="1:7" x14ac:dyDescent="0.25">
      <c r="A3" s="4" t="s">
        <v>12</v>
      </c>
      <c r="B3" s="1" t="s">
        <v>30</v>
      </c>
      <c r="C3" s="5">
        <v>7918</v>
      </c>
      <c r="D3" s="4" t="s">
        <v>3</v>
      </c>
      <c r="F3" s="1" t="s">
        <v>1</v>
      </c>
      <c r="G3" s="9" t="str" cm="1">
        <f t="array" ref="G3">INDEX($B:$B,$G$2)</f>
        <v>H9287</v>
      </c>
    </row>
    <row r="4" spans="1:7" x14ac:dyDescent="0.25">
      <c r="A4" s="4" t="s">
        <v>10</v>
      </c>
      <c r="B4" s="1" t="s">
        <v>31</v>
      </c>
      <c r="C4" s="5">
        <v>1370</v>
      </c>
      <c r="D4" s="4" t="s">
        <v>4</v>
      </c>
    </row>
    <row r="5" spans="1:7" x14ac:dyDescent="0.25">
      <c r="A5" s="4" t="s">
        <v>11</v>
      </c>
      <c r="B5" s="1" t="s">
        <v>32</v>
      </c>
      <c r="C5" s="5">
        <v>9365</v>
      </c>
      <c r="D5" s="4" t="s">
        <v>2</v>
      </c>
      <c r="F5" s="1" t="s">
        <v>44</v>
      </c>
      <c r="G5" s="3">
        <v>5</v>
      </c>
    </row>
    <row r="6" spans="1:7" x14ac:dyDescent="0.25">
      <c r="A6" s="4" t="s">
        <v>13</v>
      </c>
      <c r="B6" s="1" t="s">
        <v>33</v>
      </c>
      <c r="C6" s="5">
        <v>6228</v>
      </c>
      <c r="D6" s="4" t="s">
        <v>2</v>
      </c>
      <c r="F6" s="1" t="s">
        <v>45</v>
      </c>
      <c r="G6" s="3">
        <v>4</v>
      </c>
    </row>
    <row r="7" spans="1:7" x14ac:dyDescent="0.25">
      <c r="A7" s="4" t="s">
        <v>7</v>
      </c>
      <c r="B7" s="1" t="s">
        <v>34</v>
      </c>
      <c r="C7" s="5">
        <v>1248</v>
      </c>
      <c r="D7" s="4" t="s">
        <v>3</v>
      </c>
      <c r="F7" s="1" t="s">
        <v>48</v>
      </c>
      <c r="G7" s="9" t="str" cm="1">
        <f t="array" ref="G7">INDEX($A$2:$D$16,$G$5,$G$6)</f>
        <v>Alpha</v>
      </c>
    </row>
    <row r="8" spans="1:7" x14ac:dyDescent="0.25">
      <c r="A8" s="4" t="s">
        <v>9</v>
      </c>
      <c r="B8" s="1" t="s">
        <v>35</v>
      </c>
      <c r="C8" s="5">
        <v>5828</v>
      </c>
      <c r="D8" s="4" t="s">
        <v>2</v>
      </c>
    </row>
    <row r="9" spans="1:7" x14ac:dyDescent="0.25">
      <c r="A9" s="4" t="s">
        <v>8</v>
      </c>
      <c r="B9" s="1" t="s">
        <v>22</v>
      </c>
      <c r="C9" s="5">
        <v>8222</v>
      </c>
      <c r="D9" s="4" t="s">
        <v>3</v>
      </c>
    </row>
    <row r="10" spans="1:7" x14ac:dyDescent="0.25">
      <c r="A10" s="4" t="s">
        <v>15</v>
      </c>
      <c r="B10" s="1" t="s">
        <v>23</v>
      </c>
      <c r="C10" s="5">
        <v>1016</v>
      </c>
      <c r="D10" s="4" t="s">
        <v>2</v>
      </c>
    </row>
    <row r="11" spans="1:7" x14ac:dyDescent="0.25">
      <c r="A11" s="4" t="s">
        <v>14</v>
      </c>
      <c r="B11" s="1" t="s">
        <v>24</v>
      </c>
      <c r="C11" s="5">
        <v>6531</v>
      </c>
      <c r="D11" s="4" t="s">
        <v>2</v>
      </c>
    </row>
    <row r="12" spans="1:7" x14ac:dyDescent="0.25">
      <c r="A12" s="4" t="s">
        <v>16</v>
      </c>
      <c r="B12" s="1" t="s">
        <v>25</v>
      </c>
      <c r="C12" s="5">
        <v>8521</v>
      </c>
      <c r="D12" s="4" t="s">
        <v>3</v>
      </c>
    </row>
    <row r="13" spans="1:7" x14ac:dyDescent="0.25">
      <c r="A13" s="4" t="s">
        <v>17</v>
      </c>
      <c r="B13" s="1" t="s">
        <v>26</v>
      </c>
      <c r="C13" s="5">
        <v>2924</v>
      </c>
      <c r="D13" s="4" t="s">
        <v>3</v>
      </c>
    </row>
    <row r="14" spans="1:7" x14ac:dyDescent="0.25">
      <c r="A14" s="4" t="s">
        <v>18</v>
      </c>
      <c r="B14" s="1" t="s">
        <v>27</v>
      </c>
      <c r="C14" s="5">
        <v>1232</v>
      </c>
      <c r="D14" s="4" t="s">
        <v>4</v>
      </c>
    </row>
    <row r="15" spans="1:7" x14ac:dyDescent="0.25">
      <c r="A15" s="4" t="s">
        <v>19</v>
      </c>
      <c r="B15" s="1" t="s">
        <v>28</v>
      </c>
      <c r="C15" s="5">
        <v>948</v>
      </c>
      <c r="D15" s="4" t="s">
        <v>4</v>
      </c>
    </row>
    <row r="16" spans="1:7" x14ac:dyDescent="0.25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61-E96E-445D-B26A-359D96FCABAF}">
  <dimension ref="A1:I309"/>
  <sheetViews>
    <sheetView showGridLines="0" tabSelected="1" zoomScale="120" zoomScaleNormal="120" workbookViewId="0">
      <selection activeCell="K6" sqref="K6"/>
    </sheetView>
  </sheetViews>
  <sheetFormatPr defaultColWidth="9.140625" defaultRowHeight="15.75" x14ac:dyDescent="0.25"/>
  <cols>
    <col min="1" max="1" width="11.42578125" style="4" bestFit="1" customWidth="1"/>
    <col min="2" max="2" width="7.7109375" style="4" bestFit="1" customWidth="1"/>
    <col min="3" max="3" width="8.85546875" style="4" bestFit="1" customWidth="1"/>
    <col min="4" max="4" width="7.140625" style="4" bestFit="1" customWidth="1"/>
    <col min="5" max="5" width="9.140625" style="1"/>
    <col min="6" max="6" width="8.5703125" style="1" bestFit="1" customWidth="1"/>
    <col min="7" max="7" width="9.85546875" style="1" bestFit="1" customWidth="1"/>
    <col min="8" max="8" width="11.42578125" style="1" bestFit="1" customWidth="1"/>
    <col min="9" max="9" width="18.85546875" style="1" bestFit="1" customWidth="1"/>
    <col min="10" max="16384" width="9.140625" style="1"/>
  </cols>
  <sheetData>
    <row r="1" spans="1:9" s="18" customFormat="1" x14ac:dyDescent="0.25">
      <c r="A1" s="17" t="s">
        <v>5</v>
      </c>
      <c r="B1" s="17" t="s">
        <v>1</v>
      </c>
      <c r="C1" s="17" t="s">
        <v>36</v>
      </c>
      <c r="D1" s="17" t="s">
        <v>0</v>
      </c>
      <c r="F1" s="19" t="s">
        <v>1</v>
      </c>
      <c r="G1" s="18" t="s">
        <v>24</v>
      </c>
    </row>
    <row r="2" spans="1:9" x14ac:dyDescent="0.25">
      <c r="A2" s="4" t="s">
        <v>6</v>
      </c>
      <c r="B2" s="1" t="s">
        <v>21</v>
      </c>
      <c r="C2" s="5">
        <v>2434</v>
      </c>
      <c r="D2" s="4" t="s">
        <v>4</v>
      </c>
    </row>
    <row r="3" spans="1:9" x14ac:dyDescent="0.25">
      <c r="A3" s="4" t="s">
        <v>12</v>
      </c>
      <c r="B3" s="1" t="s">
        <v>30</v>
      </c>
      <c r="C3" s="5">
        <v>7918</v>
      </c>
      <c r="D3" s="4" t="s">
        <v>3</v>
      </c>
      <c r="G3" s="16" t="s">
        <v>46</v>
      </c>
      <c r="H3" s="16" t="s">
        <v>47</v>
      </c>
      <c r="I3" s="16" t="s">
        <v>49</v>
      </c>
    </row>
    <row r="4" spans="1:9" x14ac:dyDescent="0.25">
      <c r="A4" s="4" t="s">
        <v>10</v>
      </c>
      <c r="B4" s="1" t="s">
        <v>31</v>
      </c>
      <c r="C4" s="5">
        <v>1370</v>
      </c>
      <c r="D4" s="4" t="s">
        <v>4</v>
      </c>
      <c r="F4" s="8" t="s">
        <v>5</v>
      </c>
      <c r="G4" s="4">
        <f>MATCH($G$1,$B$2:$B$16,0)</f>
        <v>10</v>
      </c>
      <c r="H4" s="1" t="str" cm="1">
        <f t="array" ref="H4">INDEX($A$2:$A$16,$G$4)</f>
        <v>Produto 10</v>
      </c>
      <c r="I4" s="20" t="str">
        <f>INDEX($A$2:$A$16,MATCH($G$1,$B$2:$B$16,0))</f>
        <v>Produto 10</v>
      </c>
    </row>
    <row r="5" spans="1:9" x14ac:dyDescent="0.25">
      <c r="A5" s="4" t="s">
        <v>11</v>
      </c>
      <c r="B5" s="1" t="s">
        <v>32</v>
      </c>
      <c r="C5" s="5">
        <v>9365</v>
      </c>
      <c r="D5" s="4" t="s">
        <v>2</v>
      </c>
      <c r="F5" s="8" t="s">
        <v>36</v>
      </c>
      <c r="G5" s="4">
        <f t="shared" ref="G5:G6" si="0">MATCH($G$1,$B$2:$B$16,0)</f>
        <v>10</v>
      </c>
      <c r="H5" s="5" cm="1">
        <f t="array" ref="H5">INDEX($C$2:$C$16,$G$5)</f>
        <v>6531</v>
      </c>
      <c r="I5" s="21">
        <f>INDEX($C$2:$C$16,MATCH($G$1,$B$2:$B$16,0))</f>
        <v>6531</v>
      </c>
    </row>
    <row r="6" spans="1:9" x14ac:dyDescent="0.25">
      <c r="A6" s="4" t="s">
        <v>13</v>
      </c>
      <c r="B6" s="1" t="s">
        <v>33</v>
      </c>
      <c r="C6" s="5">
        <v>6228</v>
      </c>
      <c r="D6" s="4" t="s">
        <v>2</v>
      </c>
      <c r="F6" s="8" t="s">
        <v>0</v>
      </c>
      <c r="G6" s="4">
        <f t="shared" si="0"/>
        <v>10</v>
      </c>
      <c r="H6" s="1" t="str" cm="1">
        <f t="array" ref="H6">INDEX($D$2:$D$16,$G$6)</f>
        <v>Alpha</v>
      </c>
      <c r="I6" s="21" t="str">
        <f>INDEX($D$2:$D$16,MATCH($G$1,$B$2:$B$16,0))</f>
        <v>Alpha</v>
      </c>
    </row>
    <row r="7" spans="1:9" x14ac:dyDescent="0.25">
      <c r="A7" s="4" t="s">
        <v>7</v>
      </c>
      <c r="B7" s="1" t="s">
        <v>34</v>
      </c>
      <c r="C7" s="5">
        <v>1248</v>
      </c>
      <c r="D7" s="4" t="s">
        <v>3</v>
      </c>
    </row>
    <row r="8" spans="1:9" x14ac:dyDescent="0.25">
      <c r="A8" s="4" t="s">
        <v>9</v>
      </c>
      <c r="B8" s="1" t="s">
        <v>35</v>
      </c>
      <c r="C8" s="5">
        <v>5828</v>
      </c>
      <c r="D8" s="4" t="s">
        <v>2</v>
      </c>
    </row>
    <row r="9" spans="1:9" x14ac:dyDescent="0.25">
      <c r="A9" s="4" t="s">
        <v>8</v>
      </c>
      <c r="B9" s="1" t="s">
        <v>22</v>
      </c>
      <c r="C9" s="5">
        <v>8222</v>
      </c>
      <c r="D9" s="4" t="s">
        <v>3</v>
      </c>
    </row>
    <row r="10" spans="1:9" x14ac:dyDescent="0.25">
      <c r="A10" s="4" t="s">
        <v>15</v>
      </c>
      <c r="B10" s="1" t="s">
        <v>23</v>
      </c>
      <c r="C10" s="5">
        <v>1016</v>
      </c>
      <c r="D10" s="4" t="s">
        <v>2</v>
      </c>
    </row>
    <row r="11" spans="1:9" x14ac:dyDescent="0.25">
      <c r="A11" s="4" t="s">
        <v>14</v>
      </c>
      <c r="B11" s="1" t="s">
        <v>24</v>
      </c>
      <c r="C11" s="5">
        <v>6531</v>
      </c>
      <c r="D11" s="4" t="s">
        <v>2</v>
      </c>
    </row>
    <row r="12" spans="1:9" x14ac:dyDescent="0.25">
      <c r="A12" s="4" t="s">
        <v>16</v>
      </c>
      <c r="B12" s="1" t="s">
        <v>25</v>
      </c>
      <c r="C12" s="5">
        <v>8521</v>
      </c>
      <c r="D12" s="4" t="s">
        <v>3</v>
      </c>
    </row>
    <row r="13" spans="1:9" x14ac:dyDescent="0.25">
      <c r="A13" s="4" t="s">
        <v>17</v>
      </c>
      <c r="B13" s="1" t="s">
        <v>26</v>
      </c>
      <c r="C13" s="5">
        <v>2924</v>
      </c>
      <c r="D13" s="4" t="s">
        <v>3</v>
      </c>
    </row>
    <row r="14" spans="1:9" x14ac:dyDescent="0.25">
      <c r="A14" s="4" t="s">
        <v>18</v>
      </c>
      <c r="B14" s="1" t="s">
        <v>27</v>
      </c>
      <c r="C14" s="5">
        <v>1232</v>
      </c>
      <c r="D14" s="4" t="s">
        <v>4</v>
      </c>
    </row>
    <row r="15" spans="1:9" x14ac:dyDescent="0.25">
      <c r="A15" s="4" t="s">
        <v>19</v>
      </c>
      <c r="B15" s="1" t="s">
        <v>28</v>
      </c>
      <c r="C15" s="5">
        <v>948</v>
      </c>
      <c r="D15" s="4" t="s">
        <v>4</v>
      </c>
    </row>
    <row r="16" spans="1:9" x14ac:dyDescent="0.25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dataValidations count="1">
    <dataValidation type="list" allowBlank="1" showInputMessage="1" showErrorMessage="1" sqref="G1" xr:uid="{7D0A6B31-66D5-48D4-A8CA-2C12940921FF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CORRESP</vt:lpstr>
      <vt:lpstr>CORRESP&amp;PROCV</vt:lpstr>
      <vt:lpstr>CORRESP&amp;RESUMO</vt:lpstr>
      <vt:lpstr>ÍNDICE</vt:lpstr>
      <vt:lpstr>ÍNDICECORRESP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VINICIUS COELHO BEMFICA</cp:lastModifiedBy>
  <dcterms:created xsi:type="dcterms:W3CDTF">2019-10-16T14:05:57Z</dcterms:created>
  <dcterms:modified xsi:type="dcterms:W3CDTF">2023-11-22T19:54:14Z</dcterms:modified>
</cp:coreProperties>
</file>