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6620987_anu_edu_au/Documents/PHD/CH 2/DArT Analyses by BB/Stored in ANU Repository/"/>
    </mc:Choice>
  </mc:AlternateContent>
  <xr:revisionPtr revIDLastSave="991" documentId="14_{6596896D-69B6-4C82-B2C8-BED52C03606F}" xr6:coauthVersionLast="47" xr6:coauthVersionMax="47" xr10:uidLastSave="{65125949-B772-442E-BF65-B09D2DB8CB40}"/>
  <bookViews>
    <workbookView xWindow="33720" yWindow="1290" windowWidth="29040" windowHeight="15720" xr2:uid="{BEDA6FC1-AD8D-4C8C-BB46-0176A8AA7EFA}"/>
  </bookViews>
  <sheets>
    <sheet name="Summary General Info" sheetId="7" r:id="rId1"/>
    <sheet name="Colony Result" sheetId="38" r:id="rId2"/>
    <sheet name="Colony result 2022" sheetId="9" state="hidden" r:id="rId3"/>
    <sheet name="Colony result 2023" sheetId="35" state="hidden" r:id="rId4"/>
    <sheet name="check parent without prior" sheetId="16" state="hidden" r:id="rId5"/>
    <sheet name="Litter re-construction - no exc" sheetId="20" state="hidden" r:id="rId6"/>
  </sheets>
  <definedNames>
    <definedName name="_xlnm._FilterDatabase" localSheetId="5" hidden="1">#REF!</definedName>
    <definedName name="_xlnm.Criteria" localSheetId="5">'Litter re-construction - no exc'!$AB$4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" i="20" l="1" a="1"/>
  <c r="AG4" i="20" s="1"/>
  <c r="AM5" i="20"/>
  <c r="AF77" i="20" a="1"/>
  <c r="AF77" i="20" s="1"/>
  <c r="AF4" i="20" a="1"/>
  <c r="AF4" i="20" s="1"/>
  <c r="AF24" i="20" a="1"/>
  <c r="AF24" i="20" s="1"/>
  <c r="AE24" i="20"/>
  <c r="AG5" i="20" a="1"/>
  <c r="AG5" i="20"/>
  <c r="AG6" i="20" a="1"/>
  <c r="AG6" i="20" s="1"/>
  <c r="AG7" i="20" a="1"/>
  <c r="AG7" i="20" s="1"/>
  <c r="AG8" i="20" a="1"/>
  <c r="AG8" i="20"/>
  <c r="AG9" i="20" a="1"/>
  <c r="AG9" i="20"/>
  <c r="AG10" i="20" a="1"/>
  <c r="AG10" i="20" s="1"/>
  <c r="AG11" i="20" a="1"/>
  <c r="AG11" i="20" s="1"/>
  <c r="AG12" i="20" a="1"/>
  <c r="AG12" i="20"/>
  <c r="AG13" i="20" a="1"/>
  <c r="AG13" i="20"/>
  <c r="AG14" i="20" a="1"/>
  <c r="AG14" i="20" s="1"/>
  <c r="AG15" i="20" a="1"/>
  <c r="AG15" i="20" s="1"/>
  <c r="AG16" i="20" a="1"/>
  <c r="AG16" i="20"/>
  <c r="AG17" i="20" a="1"/>
  <c r="AG17" i="20"/>
  <c r="AG18" i="20" a="1"/>
  <c r="AG18" i="20" s="1"/>
  <c r="AG19" i="20" a="1"/>
  <c r="AG19" i="20" s="1"/>
  <c r="AG20" i="20" a="1"/>
  <c r="AG20" i="20"/>
  <c r="AG21" i="20" a="1"/>
  <c r="AG21" i="20"/>
  <c r="AG22" i="20" a="1"/>
  <c r="AG22" i="20" s="1"/>
  <c r="AG23" i="20" a="1"/>
  <c r="AG23" i="20" s="1"/>
  <c r="AG24" i="20" a="1"/>
  <c r="AG24" i="20"/>
  <c r="AG25" i="20" a="1"/>
  <c r="AG25" i="20"/>
  <c r="AG26" i="20" a="1"/>
  <c r="AG26" i="20" s="1"/>
  <c r="AG27" i="20" a="1"/>
  <c r="AG27" i="20" s="1"/>
  <c r="AG28" i="20" a="1"/>
  <c r="AG28" i="20"/>
  <c r="AG29" i="20" a="1"/>
  <c r="AG29" i="20" s="1"/>
  <c r="AG30" i="20" a="1"/>
  <c r="AG30" i="20" s="1"/>
  <c r="AG31" i="20" a="1"/>
  <c r="AG31" i="20" s="1"/>
  <c r="AG32" i="20" a="1"/>
  <c r="AG32" i="20"/>
  <c r="AG33" i="20" a="1"/>
  <c r="AG33" i="20"/>
  <c r="AG34" i="20" a="1"/>
  <c r="AG34" i="20" s="1"/>
  <c r="AG35" i="20" a="1"/>
  <c r="AG35" i="20" s="1"/>
  <c r="AG36" i="20" a="1"/>
  <c r="AG36" i="20"/>
  <c r="AG37" i="20" a="1"/>
  <c r="AG37" i="20"/>
  <c r="AG38" i="20" a="1"/>
  <c r="AG38" i="20" s="1"/>
  <c r="AG39" i="20" a="1"/>
  <c r="AG39" i="20" s="1"/>
  <c r="AG40" i="20" a="1"/>
  <c r="AG40" i="20" s="1"/>
  <c r="AG41" i="20" a="1"/>
  <c r="AG41" i="20"/>
  <c r="AG42" i="20" a="1"/>
  <c r="AG42" i="20" s="1"/>
  <c r="AG43" i="20" a="1"/>
  <c r="AG43" i="20" s="1"/>
  <c r="AG44" i="20" a="1"/>
  <c r="AG44" i="20"/>
  <c r="AG45" i="20" a="1"/>
  <c r="AG45" i="20" s="1"/>
  <c r="AG46" i="20" a="1"/>
  <c r="AG46" i="20" s="1"/>
  <c r="AG47" i="20" a="1"/>
  <c r="AG47" i="20" s="1"/>
  <c r="AG48" i="20" a="1"/>
  <c r="AG48" i="20"/>
  <c r="AG49" i="20" a="1"/>
  <c r="AG49" i="20"/>
  <c r="AG50" i="20" a="1"/>
  <c r="AG50" i="20" s="1"/>
  <c r="AG51" i="20" a="1"/>
  <c r="AG51" i="20" s="1"/>
  <c r="AG52" i="20" a="1"/>
  <c r="AG52" i="20"/>
  <c r="AG53" i="20" a="1"/>
  <c r="AG53" i="20"/>
  <c r="AG54" i="20" a="1"/>
  <c r="AG54" i="20" s="1"/>
  <c r="AG55" i="20" a="1"/>
  <c r="AG55" i="20" s="1"/>
  <c r="AG56" i="20" a="1"/>
  <c r="AG56" i="20" s="1"/>
  <c r="AG57" i="20" a="1"/>
  <c r="AG57" i="20"/>
  <c r="AG58" i="20" a="1"/>
  <c r="AG58" i="20" s="1"/>
  <c r="AG59" i="20" a="1"/>
  <c r="AG59" i="20" s="1"/>
  <c r="AG60" i="20" a="1"/>
  <c r="AG60" i="20"/>
  <c r="AG61" i="20" a="1"/>
  <c r="AG61" i="20" s="1"/>
  <c r="AG62" i="20" a="1"/>
  <c r="AG62" i="20" s="1"/>
  <c r="AG63" i="20" a="1"/>
  <c r="AG63" i="20" s="1"/>
  <c r="AG64" i="20" a="1"/>
  <c r="AG64" i="20"/>
  <c r="AG65" i="20" a="1"/>
  <c r="AG65" i="20"/>
  <c r="AG66" i="20" a="1"/>
  <c r="AG66" i="20" s="1"/>
  <c r="AG67" i="20" a="1"/>
  <c r="AG67" i="20" s="1"/>
  <c r="AG68" i="20" a="1"/>
  <c r="AG68" i="20"/>
  <c r="AG69" i="20" a="1"/>
  <c r="AG69" i="20"/>
  <c r="AG70" i="20" a="1"/>
  <c r="AG70" i="20" s="1"/>
  <c r="AG71" i="20" a="1"/>
  <c r="AG71" i="20" s="1"/>
  <c r="AG72" i="20" a="1"/>
  <c r="AG72" i="20" s="1"/>
  <c r="AG73" i="20" a="1"/>
  <c r="AG73" i="20"/>
  <c r="AG74" i="20" a="1"/>
  <c r="AG74" i="20" s="1"/>
  <c r="AG75" i="20" a="1"/>
  <c r="AG75" i="20" s="1"/>
  <c r="AG76" i="20" a="1"/>
  <c r="AG76" i="20"/>
  <c r="AG77" i="20" a="1"/>
  <c r="AG77" i="20" s="1"/>
  <c r="AG78" i="20" a="1"/>
  <c r="AG78" i="20" s="1"/>
  <c r="AG79" i="20" a="1"/>
  <c r="AG79" i="20" s="1"/>
  <c r="AG80" i="20" a="1"/>
  <c r="AG80" i="20" s="1"/>
  <c r="AG81" i="20" a="1"/>
  <c r="AG81" i="20"/>
  <c r="AG82" i="20" a="1"/>
  <c r="AG82" i="20" s="1"/>
  <c r="AG83" i="20" a="1"/>
  <c r="AG83" i="20" s="1"/>
  <c r="AG84" i="20" a="1"/>
  <c r="AG84" i="20"/>
  <c r="AG85" i="20" a="1"/>
  <c r="AG85" i="20" s="1"/>
  <c r="AG86" i="20" a="1"/>
  <c r="AG86" i="20" s="1"/>
  <c r="AG87" i="20" a="1"/>
  <c r="AG87" i="20" s="1"/>
  <c r="AG88" i="20" a="1"/>
  <c r="AG88" i="20" s="1"/>
  <c r="AG89" i="20" a="1"/>
  <c r="AG89" i="20"/>
  <c r="AG90" i="20" a="1"/>
  <c r="AG90" i="20" s="1"/>
  <c r="AG91" i="20" a="1"/>
  <c r="AG91" i="20" s="1"/>
  <c r="AG92" i="20" a="1"/>
  <c r="AG92" i="20"/>
  <c r="AG93" i="20" a="1"/>
  <c r="AG93" i="20" s="1"/>
  <c r="AG94" i="20" a="1"/>
  <c r="AG94" i="20" s="1"/>
  <c r="AG95" i="20" a="1"/>
  <c r="AG95" i="20" s="1"/>
  <c r="AG96" i="20" a="1"/>
  <c r="AG96" i="20" s="1"/>
  <c r="AG97" i="20" a="1"/>
  <c r="AG97" i="20"/>
  <c r="AG98" i="20" a="1"/>
  <c r="AG98" i="20" s="1"/>
  <c r="AF5" i="20" a="1"/>
  <c r="AF5" i="20" s="1"/>
  <c r="AE5" i="20"/>
  <c r="AE6" i="20"/>
  <c r="AE7" i="20"/>
  <c r="AE8" i="20"/>
  <c r="AE9" i="20"/>
  <c r="AE10" i="20"/>
  <c r="AE11" i="20"/>
  <c r="AE12" i="20"/>
  <c r="AE13" i="20"/>
  <c r="AE14" i="20"/>
  <c r="AE15" i="20"/>
  <c r="AE16" i="20"/>
  <c r="AE17" i="20"/>
  <c r="AE18" i="20"/>
  <c r="AE19" i="20"/>
  <c r="AE20" i="20"/>
  <c r="AE21" i="20"/>
  <c r="AE22" i="20"/>
  <c r="AE23" i="20"/>
  <c r="AE25" i="20"/>
  <c r="AE26" i="20"/>
  <c r="AE27" i="20"/>
  <c r="AE28" i="20"/>
  <c r="AE29" i="20"/>
  <c r="AE30" i="20"/>
  <c r="AE31" i="20"/>
  <c r="AE32" i="20"/>
  <c r="AE33" i="20"/>
  <c r="AE34" i="20"/>
  <c r="AE35" i="20"/>
  <c r="AE36" i="20"/>
  <c r="AE37" i="20"/>
  <c r="AE38" i="20"/>
  <c r="AE39" i="20"/>
  <c r="AE40" i="20"/>
  <c r="AE41" i="20"/>
  <c r="AE42" i="20"/>
  <c r="AE43" i="20"/>
  <c r="AE44" i="20"/>
  <c r="AE45" i="20"/>
  <c r="AE46" i="20"/>
  <c r="AE47" i="20"/>
  <c r="AE48" i="20"/>
  <c r="AE49" i="20"/>
  <c r="AE50" i="20"/>
  <c r="AE51" i="20"/>
  <c r="AE52" i="20"/>
  <c r="AE53" i="20"/>
  <c r="AE54" i="20"/>
  <c r="AE55" i="20"/>
  <c r="AE56" i="20"/>
  <c r="AE57" i="20"/>
  <c r="AE58" i="20"/>
  <c r="AE59" i="20"/>
  <c r="AE60" i="20"/>
  <c r="AE61" i="20"/>
  <c r="AE62" i="20"/>
  <c r="AE63" i="20"/>
  <c r="AE64" i="20"/>
  <c r="AE65" i="20"/>
  <c r="AE66" i="20"/>
  <c r="AE67" i="20"/>
  <c r="AE68" i="20"/>
  <c r="AE69" i="20"/>
  <c r="AE70" i="20"/>
  <c r="AE71" i="20"/>
  <c r="AE72" i="20"/>
  <c r="AE73" i="20"/>
  <c r="AE74" i="20"/>
  <c r="AE75" i="20"/>
  <c r="AE76" i="20"/>
  <c r="AE77" i="20"/>
  <c r="AE78" i="20"/>
  <c r="AE79" i="20"/>
  <c r="AE80" i="20"/>
  <c r="AE81" i="20"/>
  <c r="AE82" i="20"/>
  <c r="AE83" i="20"/>
  <c r="AE84" i="20"/>
  <c r="AE85" i="20"/>
  <c r="AE86" i="20"/>
  <c r="AE87" i="20"/>
  <c r="AE88" i="20"/>
  <c r="AE89" i="20"/>
  <c r="AE90" i="20"/>
  <c r="AE91" i="20"/>
  <c r="AE92" i="20"/>
  <c r="AE93" i="20"/>
  <c r="AE94" i="20"/>
  <c r="AE95" i="20"/>
  <c r="AE96" i="20"/>
  <c r="AE97" i="20"/>
  <c r="AE98" i="20"/>
  <c r="AE4" i="20"/>
  <c r="AC4" i="20" a="1"/>
  <c r="AC4" i="20" s="1"/>
  <c r="AC15" i="20" a="1"/>
  <c r="AC15" i="20" s="1"/>
  <c r="AC5" i="20" a="1"/>
  <c r="AC5" i="20" s="1"/>
  <c r="AC20" i="20" a="1"/>
  <c r="AC20" i="20" s="1"/>
  <c r="AC11" i="20" a="1"/>
  <c r="AC11" i="20" s="1"/>
  <c r="AM6" i="20"/>
  <c r="AM7" i="20"/>
  <c r="AM8" i="20"/>
  <c r="AM9" i="20"/>
  <c r="AC6" i="20" a="1"/>
  <c r="AC6" i="20" s="1"/>
  <c r="AG99" i="20" l="1"/>
  <c r="AC8" i="20" l="1" a="1"/>
  <c r="AC8" i="20" s="1"/>
  <c r="AC7" i="20" a="1"/>
  <c r="AC7" i="20" s="1"/>
  <c r="AC9" i="20" a="1"/>
  <c r="AC9" i="20" s="1"/>
  <c r="AC10" i="20" a="1"/>
  <c r="AC10" i="20" s="1"/>
  <c r="AC12" i="20" a="1"/>
  <c r="AC12" i="20" s="1"/>
  <c r="AC13" i="20" a="1"/>
  <c r="AC13" i="20" s="1"/>
  <c r="AC14" i="20" a="1"/>
  <c r="AC14" i="20" s="1"/>
  <c r="AC16" i="20" a="1"/>
  <c r="AC16" i="20" s="1"/>
  <c r="AC17" i="20" a="1"/>
  <c r="AC17" i="20" s="1"/>
  <c r="AC18" i="20" a="1"/>
  <c r="AC18" i="20" s="1"/>
  <c r="AC19" i="20" a="1"/>
  <c r="AC19" i="20" s="1"/>
  <c r="AC21" i="20" a="1"/>
  <c r="AC21" i="20" s="1"/>
  <c r="AC22" i="20" a="1"/>
  <c r="AC22" i="20" s="1"/>
  <c r="AC23" i="20" a="1"/>
  <c r="AC23" i="20" s="1"/>
  <c r="AC24" i="20" a="1"/>
  <c r="AC24" i="20" s="1"/>
  <c r="AC25" i="20" a="1"/>
  <c r="AC25" i="20" s="1"/>
  <c r="AC26" i="20" a="1"/>
  <c r="AC26" i="20" s="1"/>
  <c r="AC27" i="20" a="1"/>
  <c r="AC27" i="20" s="1"/>
  <c r="AC28" i="20" a="1"/>
  <c r="AC28" i="20" s="1"/>
  <c r="AC29" i="20" a="1"/>
  <c r="AC29" i="20" s="1"/>
  <c r="AC30" i="20" a="1"/>
  <c r="AC30" i="20" s="1"/>
  <c r="AC31" i="20" a="1"/>
  <c r="AC31" i="20" s="1"/>
  <c r="AC32" i="20" a="1"/>
  <c r="AC32" i="20" s="1"/>
  <c r="AC33" i="20" a="1"/>
  <c r="AC33" i="20" s="1"/>
  <c r="AC34" i="20" a="1"/>
  <c r="AC34" i="20" s="1"/>
  <c r="AC35" i="20" a="1"/>
  <c r="AC35" i="20" s="1"/>
  <c r="AC36" i="20" a="1"/>
  <c r="AC36" i="20" s="1"/>
  <c r="AC37" i="20" a="1"/>
  <c r="AC37" i="20" s="1"/>
  <c r="AC38" i="20" a="1"/>
  <c r="AC38" i="20" s="1"/>
  <c r="AC39" i="20" a="1"/>
  <c r="AC39" i="20" s="1"/>
  <c r="AC40" i="20" a="1"/>
  <c r="AC40" i="20" s="1"/>
  <c r="AC41" i="20" a="1"/>
  <c r="AC41" i="20" s="1"/>
  <c r="AC42" i="20" a="1"/>
  <c r="AC42" i="20" s="1"/>
  <c r="AC43" i="20" a="1"/>
  <c r="AC43" i="20" s="1"/>
  <c r="AC44" i="20" a="1"/>
  <c r="AC44" i="20" s="1"/>
  <c r="AC45" i="20" a="1"/>
  <c r="AC45" i="20" s="1"/>
  <c r="AC46" i="20" a="1"/>
  <c r="AC46" i="20" s="1"/>
  <c r="AC47" i="20" a="1"/>
  <c r="AC47" i="20" s="1"/>
  <c r="AC48" i="20" a="1"/>
  <c r="AC48" i="20" s="1"/>
  <c r="AC49" i="20" a="1"/>
  <c r="AC49" i="20" s="1"/>
  <c r="AC50" i="20" a="1"/>
  <c r="AC50" i="20" s="1"/>
  <c r="AC51" i="20" a="1"/>
  <c r="AC51" i="20" s="1"/>
  <c r="AC52" i="20" a="1"/>
  <c r="AC52" i="20" s="1"/>
  <c r="AC53" i="20" a="1"/>
  <c r="AC53" i="20" s="1"/>
  <c r="AC54" i="20" a="1"/>
  <c r="AC54" i="20" s="1"/>
  <c r="AC55" i="20" a="1"/>
  <c r="AC55" i="20" s="1"/>
  <c r="AC56" i="20" a="1"/>
  <c r="AC56" i="20" s="1"/>
  <c r="AC57" i="20" a="1"/>
  <c r="AC57" i="20" s="1"/>
  <c r="AC58" i="20" a="1"/>
  <c r="AC58" i="20" s="1"/>
  <c r="AC59" i="20" a="1"/>
  <c r="AC59" i="20" s="1"/>
  <c r="AC60" i="20" a="1"/>
  <c r="AC60" i="20" s="1"/>
  <c r="AC61" i="20" a="1"/>
  <c r="AC61" i="20" s="1"/>
  <c r="AC62" i="20" a="1"/>
  <c r="AC62" i="20" s="1"/>
  <c r="AC63" i="20" a="1"/>
  <c r="AC63" i="20" s="1"/>
  <c r="AC64" i="20" a="1"/>
  <c r="AC64" i="20" s="1"/>
  <c r="AC65" i="20" a="1"/>
  <c r="AC65" i="20" s="1"/>
  <c r="AC66" i="20" a="1"/>
  <c r="AC66" i="20" s="1"/>
  <c r="AC67" i="20" a="1"/>
  <c r="AC67" i="20" s="1"/>
  <c r="AC68" i="20" a="1"/>
  <c r="AC68" i="20" s="1"/>
  <c r="AC69" i="20" a="1"/>
  <c r="AC69" i="20" s="1"/>
  <c r="AC70" i="20" a="1"/>
  <c r="AC70" i="20" s="1"/>
  <c r="AC71" i="20" a="1"/>
  <c r="AC71" i="20" s="1"/>
  <c r="AC72" i="20" a="1"/>
  <c r="AC72" i="20" s="1"/>
  <c r="AC73" i="20" a="1"/>
  <c r="AC73" i="20" s="1"/>
  <c r="AC74" i="20" a="1"/>
  <c r="AC74" i="20" s="1"/>
  <c r="AC75" i="20" a="1"/>
  <c r="AC75" i="20" s="1"/>
  <c r="AC76" i="20" a="1"/>
  <c r="AC76" i="20" s="1"/>
  <c r="AC77" i="20" a="1"/>
  <c r="AC77" i="20" s="1"/>
  <c r="AC78" i="20" a="1"/>
  <c r="AC78" i="20" s="1"/>
  <c r="AC79" i="20" a="1"/>
  <c r="AC79" i="20" s="1"/>
  <c r="AC80" i="20" a="1"/>
  <c r="AC80" i="20" s="1"/>
  <c r="AC81" i="20" a="1"/>
  <c r="AC81" i="20" s="1"/>
  <c r="AC82" i="20" a="1"/>
  <c r="AC82" i="20" s="1"/>
  <c r="AC83" i="20" a="1"/>
  <c r="AC83" i="20" s="1"/>
  <c r="AC84" i="20" a="1"/>
  <c r="AC84" i="20" s="1"/>
  <c r="AC85" i="20" a="1"/>
  <c r="AC85" i="20" s="1"/>
  <c r="AC86" i="20" a="1"/>
  <c r="AC86" i="20" s="1"/>
  <c r="AC87" i="20" a="1"/>
  <c r="AC87" i="20" s="1"/>
  <c r="AC88" i="20" a="1"/>
  <c r="AC88" i="20" s="1"/>
  <c r="AC89" i="20" a="1"/>
  <c r="AC89" i="20" s="1"/>
  <c r="AC90" i="20" a="1"/>
  <c r="AC90" i="20" s="1"/>
  <c r="AC91" i="20" a="1"/>
  <c r="AC91" i="20" s="1"/>
  <c r="AC92" i="20" a="1"/>
  <c r="AC92" i="20" s="1"/>
  <c r="AC93" i="20" a="1"/>
  <c r="AC93" i="20" s="1"/>
  <c r="AC94" i="20" a="1"/>
  <c r="AC94" i="20" s="1"/>
  <c r="AC95" i="20" a="1"/>
  <c r="AC95" i="20" s="1"/>
  <c r="AC96" i="20" a="1"/>
  <c r="AC96" i="20" s="1"/>
  <c r="AC97" i="20" a="1"/>
  <c r="AC97" i="20" s="1"/>
  <c r="AC98" i="20" a="1"/>
  <c r="AC98" i="20" s="1"/>
  <c r="AF6" i="20" a="1"/>
  <c r="AF6" i="20" s="1"/>
  <c r="AF7" i="20" a="1"/>
  <c r="AF7" i="20" s="1"/>
  <c r="AF8" i="20" a="1"/>
  <c r="AF8" i="20" s="1"/>
  <c r="AF9" i="20" a="1"/>
  <c r="AF9" i="20" s="1"/>
  <c r="AF10" i="20" a="1"/>
  <c r="AF10" i="20" s="1"/>
  <c r="AF11" i="20" a="1"/>
  <c r="AF11" i="20" s="1"/>
  <c r="AF12" i="20" a="1"/>
  <c r="AF12" i="20" s="1"/>
  <c r="AF13" i="20" a="1"/>
  <c r="AF13" i="20" s="1"/>
  <c r="AF14" i="20" a="1"/>
  <c r="AF14" i="20" s="1"/>
  <c r="AF15" i="20" a="1"/>
  <c r="AF15" i="20" s="1"/>
  <c r="AF16" i="20" a="1"/>
  <c r="AF16" i="20" s="1"/>
  <c r="AF17" i="20" a="1"/>
  <c r="AF17" i="20" s="1"/>
  <c r="AF18" i="20" a="1"/>
  <c r="AF18" i="20" s="1"/>
  <c r="AF19" i="20" a="1"/>
  <c r="AF19" i="20" s="1"/>
  <c r="AF20" i="20" a="1"/>
  <c r="AF20" i="20" s="1"/>
  <c r="AF21" i="20" a="1"/>
  <c r="AF21" i="20" s="1"/>
  <c r="AF22" i="20" a="1"/>
  <c r="AF22" i="20" s="1"/>
  <c r="AF23" i="20" a="1"/>
  <c r="AF23" i="20" s="1"/>
  <c r="AF25" i="20" a="1"/>
  <c r="AF25" i="20" s="1"/>
  <c r="AF26" i="20" a="1"/>
  <c r="AF26" i="20" s="1"/>
  <c r="AF27" i="20" a="1"/>
  <c r="AF27" i="20" s="1"/>
  <c r="AF28" i="20" a="1"/>
  <c r="AF28" i="20" s="1"/>
  <c r="AF29" i="20" a="1"/>
  <c r="AF29" i="20" s="1"/>
  <c r="AF30" i="20" a="1"/>
  <c r="AF30" i="20" s="1"/>
  <c r="AF31" i="20" a="1"/>
  <c r="AF31" i="20" s="1"/>
  <c r="AF32" i="20" a="1"/>
  <c r="AF32" i="20" s="1"/>
  <c r="AF33" i="20" a="1"/>
  <c r="AF33" i="20" s="1"/>
  <c r="AF34" i="20" a="1"/>
  <c r="AF34" i="20" s="1"/>
  <c r="AF35" i="20" a="1"/>
  <c r="AF35" i="20" s="1"/>
  <c r="AF36" i="20" a="1"/>
  <c r="AF36" i="20" s="1"/>
  <c r="AF37" i="20" a="1"/>
  <c r="AF37" i="20" s="1"/>
  <c r="AF38" i="20" a="1"/>
  <c r="AF38" i="20" s="1"/>
  <c r="AF39" i="20" a="1"/>
  <c r="AF39" i="20" s="1"/>
  <c r="AF40" i="20" a="1"/>
  <c r="AF40" i="20" s="1"/>
  <c r="AF41" i="20" a="1"/>
  <c r="AF41" i="20" s="1"/>
  <c r="AF42" i="20" a="1"/>
  <c r="AF42" i="20" s="1"/>
  <c r="AF43" i="20" a="1"/>
  <c r="AF43" i="20" s="1"/>
  <c r="AF44" i="20" a="1"/>
  <c r="AF44" i="20" s="1"/>
  <c r="AF45" i="20" a="1"/>
  <c r="AF45" i="20" s="1"/>
  <c r="AF46" i="20" a="1"/>
  <c r="AF46" i="20" s="1"/>
  <c r="AF47" i="20" a="1"/>
  <c r="AF47" i="20" s="1"/>
  <c r="AF48" i="20" a="1"/>
  <c r="AF48" i="20" s="1"/>
  <c r="AF49" i="20" a="1"/>
  <c r="AF49" i="20" s="1"/>
  <c r="AF50" i="20" a="1"/>
  <c r="AF50" i="20" s="1"/>
  <c r="AF51" i="20" a="1"/>
  <c r="AF51" i="20" s="1"/>
  <c r="AF52" i="20" a="1"/>
  <c r="AF52" i="20" s="1"/>
  <c r="AF53" i="20" a="1"/>
  <c r="AF53" i="20" s="1"/>
  <c r="AF54" i="20" a="1"/>
  <c r="AF54" i="20" s="1"/>
  <c r="AF55" i="20" a="1"/>
  <c r="AF55" i="20" s="1"/>
  <c r="AF56" i="20" a="1"/>
  <c r="AF56" i="20" s="1"/>
  <c r="AF57" i="20" a="1"/>
  <c r="AF57" i="20" s="1"/>
  <c r="AF58" i="20" a="1"/>
  <c r="AF58" i="20" s="1"/>
  <c r="AF59" i="20" a="1"/>
  <c r="AF59" i="20" s="1"/>
  <c r="AF60" i="20" a="1"/>
  <c r="AF60" i="20" s="1"/>
  <c r="AF61" i="20" a="1"/>
  <c r="AF61" i="20" s="1"/>
  <c r="AF62" i="20" a="1"/>
  <c r="AF62" i="20" s="1"/>
  <c r="AF63" i="20" a="1"/>
  <c r="AF63" i="20" s="1"/>
  <c r="AF64" i="20" a="1"/>
  <c r="AF64" i="20" s="1"/>
  <c r="AF65" i="20" a="1"/>
  <c r="AF65" i="20" s="1"/>
  <c r="AF66" i="20" a="1"/>
  <c r="AF66" i="20" s="1"/>
  <c r="AF67" i="20" a="1"/>
  <c r="AF67" i="20" s="1"/>
  <c r="AF68" i="20" a="1"/>
  <c r="AF68" i="20" s="1"/>
  <c r="AF69" i="20" a="1"/>
  <c r="AF69" i="20" s="1"/>
  <c r="AF70" i="20" a="1"/>
  <c r="AF70" i="20" s="1"/>
  <c r="AF71" i="20" a="1"/>
  <c r="AF71" i="20" s="1"/>
  <c r="AF72" i="20" a="1"/>
  <c r="AF72" i="20" s="1"/>
  <c r="AF73" i="20" a="1"/>
  <c r="AF73" i="20" s="1"/>
  <c r="AF74" i="20" a="1"/>
  <c r="AF74" i="20" s="1"/>
  <c r="AF75" i="20" a="1"/>
  <c r="AF75" i="20" s="1"/>
  <c r="AF76" i="20" a="1"/>
  <c r="AF76" i="20" s="1"/>
  <c r="AF78" i="20" a="1"/>
  <c r="AF78" i="20" s="1"/>
  <c r="AF79" i="20" a="1"/>
  <c r="AF79" i="20" s="1"/>
  <c r="AF80" i="20" a="1"/>
  <c r="AF80" i="20" s="1"/>
  <c r="AF81" i="20" a="1"/>
  <c r="AF81" i="20" s="1"/>
  <c r="AF82" i="20" a="1"/>
  <c r="AF82" i="20" s="1"/>
  <c r="AF83" i="20" a="1"/>
  <c r="AF83" i="20" s="1"/>
  <c r="AF84" i="20" a="1"/>
  <c r="AF84" i="20" s="1"/>
  <c r="AF85" i="20" a="1"/>
  <c r="AF85" i="20" s="1"/>
  <c r="AF86" i="20" a="1"/>
  <c r="AF86" i="20" s="1"/>
  <c r="AF87" i="20" a="1"/>
  <c r="AF87" i="20" s="1"/>
  <c r="AF88" i="20" a="1"/>
  <c r="AF88" i="20" s="1"/>
  <c r="AF89" i="20" a="1"/>
  <c r="AF89" i="20" s="1"/>
  <c r="AF90" i="20" a="1"/>
  <c r="AF90" i="20" s="1"/>
  <c r="AF91" i="20" a="1"/>
  <c r="AF91" i="20" s="1"/>
  <c r="AF92" i="20" a="1"/>
  <c r="AF92" i="20" s="1"/>
  <c r="AF93" i="20" a="1"/>
  <c r="AF93" i="20" s="1"/>
  <c r="AF94" i="20" a="1"/>
  <c r="AF94" i="20" s="1"/>
  <c r="AF95" i="20" a="1"/>
  <c r="AF95" i="20" s="1"/>
  <c r="AF96" i="20" a="1"/>
  <c r="AF96" i="20" s="1"/>
  <c r="AF97" i="20" a="1"/>
  <c r="AF97" i="20" s="1"/>
  <c r="AF98" i="20" a="1"/>
  <c r="AF98" i="20" s="1"/>
  <c r="AJ5" i="20" l="1"/>
  <c r="AC99" i="20"/>
  <c r="AK9" i="20"/>
  <c r="AK7" i="20"/>
  <c r="AL9" i="20"/>
  <c r="AL7" i="20"/>
  <c r="AK6" i="20"/>
  <c r="AJ8" i="20"/>
  <c r="AJ6" i="20"/>
  <c r="AL6" i="20"/>
  <c r="AK8" i="20"/>
  <c r="AL8" i="20"/>
  <c r="AJ9" i="20"/>
  <c r="AJ7" i="20"/>
  <c r="AK5" i="20"/>
  <c r="AL5" i="20"/>
  <c r="O3" i="16" l="1"/>
  <c r="O2" i="16"/>
  <c r="K111" i="16" l="1"/>
  <c r="L111" i="16"/>
  <c r="K112" i="16"/>
  <c r="L112" i="16"/>
  <c r="K113" i="16"/>
  <c r="L113" i="16"/>
  <c r="K2" i="16"/>
  <c r="L2" i="16"/>
  <c r="K76" i="16"/>
  <c r="L76" i="16"/>
  <c r="K84" i="16"/>
  <c r="L84" i="16"/>
  <c r="K6" i="16"/>
  <c r="L6" i="16"/>
  <c r="K114" i="16"/>
  <c r="L114" i="16"/>
  <c r="K85" i="16"/>
  <c r="L85" i="16"/>
  <c r="K86" i="16"/>
  <c r="L86" i="16"/>
  <c r="K87" i="16"/>
  <c r="L87" i="16"/>
  <c r="K7" i="16"/>
  <c r="L7" i="16"/>
  <c r="K88" i="16"/>
  <c r="L88" i="16"/>
  <c r="K52" i="16"/>
  <c r="L52" i="16"/>
  <c r="K89" i="16"/>
  <c r="L89" i="16"/>
  <c r="K53" i="16"/>
  <c r="L53" i="16"/>
  <c r="K90" i="16"/>
  <c r="L90" i="16"/>
  <c r="K91" i="16"/>
  <c r="L91" i="16"/>
  <c r="K92" i="16"/>
  <c r="L92" i="16"/>
  <c r="K74" i="16"/>
  <c r="L74" i="16"/>
  <c r="K133" i="16"/>
  <c r="L133" i="16"/>
  <c r="K115" i="16"/>
  <c r="L115" i="16"/>
  <c r="K54" i="16"/>
  <c r="L54" i="16"/>
  <c r="K134" i="16"/>
  <c r="L134" i="16"/>
  <c r="K62" i="16"/>
  <c r="L62" i="16"/>
  <c r="K135" i="16"/>
  <c r="L135" i="16"/>
  <c r="K136" i="16"/>
  <c r="L136" i="16"/>
  <c r="K63" i="16"/>
  <c r="L63" i="16"/>
  <c r="K137" i="16"/>
  <c r="L137" i="16"/>
  <c r="K12" i="16"/>
  <c r="L12" i="16"/>
  <c r="K138" i="16"/>
  <c r="L138" i="16"/>
  <c r="K64" i="16"/>
  <c r="L64" i="16"/>
  <c r="K139" i="16"/>
  <c r="L139" i="16"/>
  <c r="K140" i="16"/>
  <c r="L140" i="16"/>
  <c r="K116" i="16"/>
  <c r="L116" i="16"/>
  <c r="K141" i="16"/>
  <c r="L141" i="16"/>
  <c r="K93" i="16"/>
  <c r="L93" i="16"/>
  <c r="K58" i="16"/>
  <c r="L58" i="16"/>
  <c r="K18" i="16"/>
  <c r="L18" i="16"/>
  <c r="K117" i="16"/>
  <c r="L117" i="16"/>
  <c r="K118" i="16"/>
  <c r="L118" i="16"/>
  <c r="K119" i="16"/>
  <c r="L119" i="16"/>
  <c r="K120" i="16"/>
  <c r="L120" i="16"/>
  <c r="K8" i="16"/>
  <c r="L8" i="16"/>
  <c r="K77" i="16"/>
  <c r="L77" i="16"/>
  <c r="K94" i="16"/>
  <c r="L94" i="16"/>
  <c r="K59" i="16"/>
  <c r="L59" i="16"/>
  <c r="K95" i="16"/>
  <c r="L95" i="16"/>
  <c r="K121" i="16"/>
  <c r="L121" i="16"/>
  <c r="K122" i="16"/>
  <c r="L122" i="16"/>
  <c r="K123" i="16"/>
  <c r="L123" i="16"/>
  <c r="K13" i="16"/>
  <c r="L13" i="16"/>
  <c r="K65" i="16"/>
  <c r="L65" i="16"/>
  <c r="K124" i="16"/>
  <c r="L124" i="16"/>
  <c r="K60" i="16"/>
  <c r="L60" i="16"/>
  <c r="K55" i="16"/>
  <c r="L55" i="16"/>
  <c r="K125" i="16"/>
  <c r="L125" i="16"/>
  <c r="K14" i="16"/>
  <c r="L14" i="16"/>
  <c r="K19" i="16"/>
  <c r="L19" i="16"/>
  <c r="K15" i="16"/>
  <c r="L15" i="16"/>
  <c r="K126" i="16"/>
  <c r="L126" i="16"/>
  <c r="K20" i="16"/>
  <c r="L20" i="16"/>
  <c r="K127" i="16"/>
  <c r="L127" i="16"/>
  <c r="K21" i="16"/>
  <c r="L21" i="16"/>
  <c r="K128" i="16"/>
  <c r="L128" i="16"/>
  <c r="K129" i="16"/>
  <c r="L129" i="16"/>
  <c r="K96" i="16"/>
  <c r="L96" i="16"/>
  <c r="K142" i="16"/>
  <c r="L142" i="16"/>
  <c r="K97" i="16"/>
  <c r="L97" i="16"/>
  <c r="K98" i="16"/>
  <c r="L98" i="16"/>
  <c r="K99" i="16"/>
  <c r="L99" i="16"/>
  <c r="K75" i="16"/>
  <c r="L75" i="16"/>
  <c r="K100" i="16"/>
  <c r="L100" i="16"/>
  <c r="K9" i="16"/>
  <c r="L9" i="16"/>
  <c r="K10" i="16"/>
  <c r="L10" i="16"/>
  <c r="K78" i="16"/>
  <c r="L78" i="16"/>
  <c r="K5" i="16"/>
  <c r="L5" i="16"/>
  <c r="K79" i="16"/>
  <c r="L79" i="16"/>
  <c r="K80" i="16"/>
  <c r="L80" i="16"/>
  <c r="K101" i="16"/>
  <c r="L101" i="16"/>
  <c r="K81" i="16"/>
  <c r="L81" i="16"/>
  <c r="K82" i="16"/>
  <c r="L82" i="16"/>
  <c r="K102" i="16"/>
  <c r="L102" i="16"/>
  <c r="K103" i="16"/>
  <c r="L103" i="16"/>
  <c r="K104" i="16"/>
  <c r="L104" i="16"/>
  <c r="K105" i="16"/>
  <c r="L105" i="16"/>
  <c r="K56" i="16"/>
  <c r="L56" i="16"/>
  <c r="K57" i="16"/>
  <c r="L57" i="16"/>
  <c r="K16" i="16"/>
  <c r="L16" i="16"/>
  <c r="K130" i="16"/>
  <c r="L130" i="16"/>
  <c r="K106" i="16"/>
  <c r="L106" i="16"/>
  <c r="K83" i="16"/>
  <c r="L83" i="16"/>
  <c r="K107" i="16"/>
  <c r="L107" i="16"/>
  <c r="K143" i="16"/>
  <c r="L143" i="16"/>
  <c r="K108" i="16"/>
  <c r="L108" i="16"/>
  <c r="K109" i="16"/>
  <c r="L109" i="16"/>
  <c r="K110" i="16"/>
  <c r="L110" i="16"/>
  <c r="K131" i="16"/>
  <c r="L131" i="16"/>
  <c r="K132" i="16"/>
  <c r="L132" i="16"/>
  <c r="K69" i="16"/>
  <c r="L69" i="16"/>
  <c r="K70" i="16"/>
  <c r="L70" i="16"/>
  <c r="K71" i="16"/>
  <c r="L71" i="16"/>
  <c r="K31" i="16"/>
  <c r="L31" i="16"/>
  <c r="K22" i="16"/>
  <c r="L22" i="16"/>
  <c r="K23" i="16"/>
  <c r="L23" i="16"/>
  <c r="K32" i="16"/>
  <c r="L32" i="16"/>
  <c r="K46" i="16"/>
  <c r="L46" i="16"/>
  <c r="K47" i="16"/>
  <c r="L47" i="16"/>
  <c r="K33" i="16"/>
  <c r="L33" i="16"/>
  <c r="K34" i="16"/>
  <c r="L34" i="16"/>
  <c r="K35" i="16"/>
  <c r="L35" i="16"/>
  <c r="K24" i="16"/>
  <c r="L24" i="16"/>
  <c r="K25" i="16"/>
  <c r="L25" i="16"/>
  <c r="K66" i="16"/>
  <c r="L66" i="16"/>
  <c r="K36" i="16"/>
  <c r="L36" i="16"/>
  <c r="K42" i="16"/>
  <c r="L42" i="16"/>
  <c r="K43" i="16"/>
  <c r="L43" i="16"/>
  <c r="K44" i="16"/>
  <c r="L44" i="16"/>
  <c r="K48" i="16"/>
  <c r="L48" i="16"/>
  <c r="K11" i="16"/>
  <c r="L11" i="16"/>
  <c r="K17" i="16"/>
  <c r="L17" i="16"/>
  <c r="K73" i="16"/>
  <c r="L73" i="16"/>
  <c r="K4" i="16"/>
  <c r="L4" i="16"/>
  <c r="K45" i="16"/>
  <c r="L45" i="16"/>
  <c r="K49" i="16"/>
  <c r="L49" i="16"/>
  <c r="K26" i="16"/>
  <c r="L26" i="16"/>
  <c r="K37" i="16"/>
  <c r="L37" i="16"/>
  <c r="K38" i="16"/>
  <c r="L38" i="16"/>
  <c r="K51" i="16"/>
  <c r="L51" i="16"/>
  <c r="K39" i="16"/>
  <c r="L39" i="16"/>
  <c r="K3" i="16"/>
  <c r="L3" i="16"/>
  <c r="K67" i="16"/>
  <c r="L67" i="16"/>
  <c r="K27" i="16"/>
  <c r="L27" i="16"/>
  <c r="K68" i="16"/>
  <c r="L68" i="16"/>
  <c r="K50" i="16"/>
  <c r="L50" i="16"/>
  <c r="K40" i="16"/>
  <c r="L40" i="16"/>
  <c r="K72" i="16"/>
  <c r="L72" i="16"/>
  <c r="K41" i="16"/>
  <c r="L41" i="16"/>
  <c r="K28" i="16"/>
  <c r="L28" i="16"/>
  <c r="K29" i="16"/>
  <c r="L29" i="16"/>
  <c r="K30" i="16"/>
  <c r="L30" i="16"/>
  <c r="L61" i="16"/>
  <c r="K6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<sst xmlns="http://schemas.openxmlformats.org/spreadsheetml/2006/main" count="6498" uniqueCount="391">
  <si>
    <t>DArT ID</t>
  </si>
  <si>
    <t>id</t>
  </si>
  <si>
    <t>Pop</t>
  </si>
  <si>
    <t>Sex</t>
  </si>
  <si>
    <t>Morph</t>
  </si>
  <si>
    <t>Cohort</t>
  </si>
  <si>
    <t>OriginSpecific</t>
  </si>
  <si>
    <t>FamilyHistory</t>
  </si>
  <si>
    <t>00738</t>
  </si>
  <si>
    <t>MFWS</t>
  </si>
  <si>
    <t>M</t>
  </si>
  <si>
    <t>Fawn</t>
  </si>
  <si>
    <t>MFWS 4</t>
  </si>
  <si>
    <t/>
  </si>
  <si>
    <t>01715</t>
  </si>
  <si>
    <t>TAS</t>
  </si>
  <si>
    <t>F</t>
  </si>
  <si>
    <t>MFWS Found 2</t>
  </si>
  <si>
    <t>Geeveston</t>
  </si>
  <si>
    <t>11801</t>
  </si>
  <si>
    <t>MtR</t>
  </si>
  <si>
    <t>MtR transf 2017</t>
  </si>
  <si>
    <t>13051</t>
  </si>
  <si>
    <t>Black</t>
  </si>
  <si>
    <t>05340</t>
  </si>
  <si>
    <t>95156</t>
  </si>
  <si>
    <t>MFWS 3</t>
  </si>
  <si>
    <t>18244</t>
  </si>
  <si>
    <t>MFWS Found 1</t>
  </si>
  <si>
    <t>Cygnet</t>
  </si>
  <si>
    <t>18258</t>
  </si>
  <si>
    <t>Uxbridge</t>
  </si>
  <si>
    <t>00B31</t>
  </si>
  <si>
    <t>0DCFE</t>
  </si>
  <si>
    <t>MFWS Found 4</t>
  </si>
  <si>
    <t>Surrey Hills</t>
  </si>
  <si>
    <t>0DD00</t>
  </si>
  <si>
    <t>84125</t>
  </si>
  <si>
    <t>0DDE1</t>
  </si>
  <si>
    <t>Grove</t>
  </si>
  <si>
    <t>84143</t>
  </si>
  <si>
    <t>0E09E</t>
  </si>
  <si>
    <t>Russell Falls</t>
  </si>
  <si>
    <t>84223</t>
  </si>
  <si>
    <t>0E384</t>
  </si>
  <si>
    <t>Lonna Vale</t>
  </si>
  <si>
    <t>88761</t>
  </si>
  <si>
    <t>MFWS 1</t>
  </si>
  <si>
    <t>1803C</t>
  </si>
  <si>
    <t>Pelverata</t>
  </si>
  <si>
    <t>007AE</t>
  </si>
  <si>
    <t>MFWS 2</t>
  </si>
  <si>
    <t>180F7</t>
  </si>
  <si>
    <t>MtR transf 2016</t>
  </si>
  <si>
    <t>181C5</t>
  </si>
  <si>
    <t>00B49</t>
  </si>
  <si>
    <t>1BEFa</t>
  </si>
  <si>
    <t>00B5F</t>
  </si>
  <si>
    <t>1BEFb</t>
  </si>
  <si>
    <t>00CC5</t>
  </si>
  <si>
    <t>83CAB</t>
  </si>
  <si>
    <t>MFWS Found 3</t>
  </si>
  <si>
    <t>Upper Blessington</t>
  </si>
  <si>
    <t>00D36</t>
  </si>
  <si>
    <t>83E0D</t>
  </si>
  <si>
    <t>Fingal Forest</t>
  </si>
  <si>
    <t>0DC56</t>
  </si>
  <si>
    <t>8414B</t>
  </si>
  <si>
    <t>841DF</t>
  </si>
  <si>
    <t>88C2Ba</t>
  </si>
  <si>
    <t>0DD31</t>
  </si>
  <si>
    <t>88C2Bb</t>
  </si>
  <si>
    <t>0DD4C</t>
  </si>
  <si>
    <t>88DB3a</t>
  </si>
  <si>
    <t>Pine Tiers Lagoon</t>
  </si>
  <si>
    <t>0DD54</t>
  </si>
  <si>
    <t>88DB3b</t>
  </si>
  <si>
    <t>0DD92</t>
  </si>
  <si>
    <t>8F1D7</t>
  </si>
  <si>
    <t>94B64</t>
  </si>
  <si>
    <t>94B64/AD5E3</t>
  </si>
  <si>
    <t>0DE28</t>
  </si>
  <si>
    <t>AA98C</t>
  </si>
  <si>
    <t>Scamander</t>
  </si>
  <si>
    <t>0DEEE</t>
  </si>
  <si>
    <t>AD5E1</t>
  </si>
  <si>
    <t>0DF4C</t>
  </si>
  <si>
    <t>B3AA6</t>
  </si>
  <si>
    <t>83AA6</t>
  </si>
  <si>
    <t>14 Mile Road</t>
  </si>
  <si>
    <t>BF9FC</t>
  </si>
  <si>
    <t>0E0A7</t>
  </si>
  <si>
    <t>C682</t>
  </si>
  <si>
    <t>5C682</t>
  </si>
  <si>
    <t>0E2A2</t>
  </si>
  <si>
    <t>C7B9D</t>
  </si>
  <si>
    <t>MFWS Found 5</t>
  </si>
  <si>
    <t>MtR trans 2020</t>
  </si>
  <si>
    <t>Descendant of 0E09E</t>
  </si>
  <si>
    <t>0E33F</t>
  </si>
  <si>
    <t>D849</t>
  </si>
  <si>
    <t>E78F7</t>
  </si>
  <si>
    <t>SeeParentageTable</t>
  </si>
  <si>
    <t>E8FC0</t>
  </si>
  <si>
    <t>E90FC</t>
  </si>
  <si>
    <t>E91DB</t>
  </si>
  <si>
    <t>18FE6</t>
  </si>
  <si>
    <t>FD536</t>
  </si>
  <si>
    <t>Nabowla</t>
  </si>
  <si>
    <t>19C38</t>
  </si>
  <si>
    <t>FD6C1</t>
  </si>
  <si>
    <t>1A8AE</t>
  </si>
  <si>
    <t>FD897</t>
  </si>
  <si>
    <t>1AAE4</t>
  </si>
  <si>
    <t>FD9EBa</t>
  </si>
  <si>
    <t>1ABC9</t>
  </si>
  <si>
    <t>FD9EBb</t>
  </si>
  <si>
    <t>1B563</t>
  </si>
  <si>
    <t>FF0C7</t>
  </si>
  <si>
    <t>Mt River</t>
  </si>
  <si>
    <t>FF2F4</t>
  </si>
  <si>
    <t>FF4EF</t>
  </si>
  <si>
    <t>1CE9F</t>
  </si>
  <si>
    <t>1D9BC</t>
  </si>
  <si>
    <t>1DCC0</t>
  </si>
  <si>
    <t>1DE59</t>
  </si>
  <si>
    <t>1F36E</t>
  </si>
  <si>
    <t>2136D</t>
  </si>
  <si>
    <t>26A9D</t>
  </si>
  <si>
    <t>281AB</t>
  </si>
  <si>
    <t>39DE4</t>
  </si>
  <si>
    <t>3B6DE</t>
  </si>
  <si>
    <t>3B9C5</t>
  </si>
  <si>
    <t>53BB2</t>
  </si>
  <si>
    <t>5445E</t>
  </si>
  <si>
    <t>552EE</t>
  </si>
  <si>
    <t>5AA22</t>
  </si>
  <si>
    <t>7AE21</t>
  </si>
  <si>
    <t>7B1E4</t>
  </si>
  <si>
    <t>7B551</t>
  </si>
  <si>
    <t>7B630</t>
  </si>
  <si>
    <t>7B774</t>
  </si>
  <si>
    <t>7B8A2</t>
  </si>
  <si>
    <t>7BAD9</t>
  </si>
  <si>
    <t>7C5C5</t>
  </si>
  <si>
    <t>7C60E</t>
  </si>
  <si>
    <t>7C63B</t>
  </si>
  <si>
    <t>7C787</t>
  </si>
  <si>
    <t>83AFE</t>
  </si>
  <si>
    <t>83B1A</t>
  </si>
  <si>
    <t>MFWS 5</t>
  </si>
  <si>
    <t>83B4C</t>
  </si>
  <si>
    <t>83C33</t>
  </si>
  <si>
    <t>Young of 3CAB</t>
  </si>
  <si>
    <t>83C84</t>
  </si>
  <si>
    <t>Young of A810</t>
  </si>
  <si>
    <t>83DBF</t>
  </si>
  <si>
    <t>83EAC</t>
  </si>
  <si>
    <t>840B6</t>
  </si>
  <si>
    <t>840FA</t>
  </si>
  <si>
    <t>84E6F</t>
  </si>
  <si>
    <t>886C3</t>
  </si>
  <si>
    <t>88C7E</t>
  </si>
  <si>
    <t>Young of F9FC</t>
  </si>
  <si>
    <t>88D4D</t>
  </si>
  <si>
    <t>8BD0A</t>
  </si>
  <si>
    <t>94A21</t>
  </si>
  <si>
    <t>Young of D54D</t>
  </si>
  <si>
    <t>94AEC</t>
  </si>
  <si>
    <t>94B62</t>
  </si>
  <si>
    <t>94BD9</t>
  </si>
  <si>
    <t>94C36</t>
  </si>
  <si>
    <t>94D44</t>
  </si>
  <si>
    <t>94FF7</t>
  </si>
  <si>
    <t>950C9</t>
  </si>
  <si>
    <t>951ED</t>
  </si>
  <si>
    <t>Young of DD31</t>
  </si>
  <si>
    <t>AA6C4</t>
  </si>
  <si>
    <t>AA8AF</t>
  </si>
  <si>
    <t>In MtR</t>
  </si>
  <si>
    <t>AA8B8</t>
  </si>
  <si>
    <t>AA9A3</t>
  </si>
  <si>
    <t>AAB3F</t>
  </si>
  <si>
    <t>AD30A</t>
  </si>
  <si>
    <t>AD378</t>
  </si>
  <si>
    <t>AD42A</t>
  </si>
  <si>
    <t>AD46F</t>
  </si>
  <si>
    <t>BBC6C</t>
  </si>
  <si>
    <t>BD661</t>
  </si>
  <si>
    <t>BDD65</t>
  </si>
  <si>
    <t>BDDFC</t>
  </si>
  <si>
    <t>C062B</t>
  </si>
  <si>
    <t>C1291</t>
  </si>
  <si>
    <t>CD453</t>
  </si>
  <si>
    <t>Young of D6C1</t>
  </si>
  <si>
    <t>D0E214</t>
  </si>
  <si>
    <t>0E134</t>
  </si>
  <si>
    <t>D0E314</t>
  </si>
  <si>
    <t>0E214</t>
  </si>
  <si>
    <t>D24E52</t>
  </si>
  <si>
    <t>E783F</t>
  </si>
  <si>
    <t>F1041</t>
  </si>
  <si>
    <t>F1a</t>
  </si>
  <si>
    <t>assumed cohort, found dead 2016</t>
  </si>
  <si>
    <t>F1b</t>
  </si>
  <si>
    <t>F36F0</t>
  </si>
  <si>
    <t>F5B5E</t>
  </si>
  <si>
    <t>Young of 5340</t>
  </si>
  <si>
    <t>FC07B</t>
  </si>
  <si>
    <t>FC42B</t>
  </si>
  <si>
    <t>FD3E9</t>
  </si>
  <si>
    <t>FD4E9</t>
  </si>
  <si>
    <t>FD54D</t>
  </si>
  <si>
    <t>FD5C1</t>
  </si>
  <si>
    <t>FD705</t>
  </si>
  <si>
    <t>FD716</t>
  </si>
  <si>
    <t>FD7B0</t>
  </si>
  <si>
    <t>FD895</t>
  </si>
  <si>
    <t>FD8C7</t>
  </si>
  <si>
    <t>FD912</t>
  </si>
  <si>
    <t>FDA82</t>
  </si>
  <si>
    <t>FDB15</t>
  </si>
  <si>
    <t>FDB53</t>
  </si>
  <si>
    <t>FDBDD</t>
  </si>
  <si>
    <t>FDC0D</t>
  </si>
  <si>
    <t>FECC6</t>
  </si>
  <si>
    <t>FF6FE</t>
  </si>
  <si>
    <t>Litter</t>
  </si>
  <si>
    <t>Paternity</t>
  </si>
  <si>
    <t>Maternity</t>
  </si>
  <si>
    <t>Offspring</t>
  </si>
  <si>
    <t>Year</t>
  </si>
  <si>
    <t>*1</t>
  </si>
  <si>
    <t>*2</t>
  </si>
  <si>
    <t>#1</t>
  </si>
  <si>
    <t>*3</t>
  </si>
  <si>
    <t>#2</t>
  </si>
  <si>
    <t>*4</t>
  </si>
  <si>
    <t>#3</t>
  </si>
  <si>
    <t>*5</t>
  </si>
  <si>
    <t>#4</t>
  </si>
  <si>
    <t>*6</t>
  </si>
  <si>
    <t>#5</t>
  </si>
  <si>
    <t>*7</t>
  </si>
  <si>
    <t>#6</t>
  </si>
  <si>
    <t>*8</t>
  </si>
  <si>
    <t>#7</t>
  </si>
  <si>
    <t>*9</t>
  </si>
  <si>
    <t>#8</t>
  </si>
  <si>
    <t>*10</t>
  </si>
  <si>
    <t>#9</t>
  </si>
  <si>
    <t>*11</t>
  </si>
  <si>
    <t>#10</t>
  </si>
  <si>
    <t>*12</t>
  </si>
  <si>
    <t>#11</t>
  </si>
  <si>
    <t>*13</t>
  </si>
  <si>
    <t>*14</t>
  </si>
  <si>
    <t>#12</t>
  </si>
  <si>
    <t>*15</t>
  </si>
  <si>
    <t>*16</t>
  </si>
  <si>
    <t>#13</t>
  </si>
  <si>
    <t>*17</t>
  </si>
  <si>
    <t>#14</t>
  </si>
  <si>
    <t>#15</t>
  </si>
  <si>
    <t>*18</t>
  </si>
  <si>
    <t>*19</t>
  </si>
  <si>
    <t>*20</t>
  </si>
  <si>
    <t>#16</t>
  </si>
  <si>
    <t>*21</t>
  </si>
  <si>
    <t>#17</t>
  </si>
  <si>
    <t>#18</t>
  </si>
  <si>
    <t>*22</t>
  </si>
  <si>
    <t>#19</t>
  </si>
  <si>
    <t>#20</t>
  </si>
  <si>
    <t>*23</t>
  </si>
  <si>
    <t>*24</t>
  </si>
  <si>
    <t>*25</t>
  </si>
  <si>
    <t>*26</t>
  </si>
  <si>
    <t>*27</t>
  </si>
  <si>
    <t>*28</t>
  </si>
  <si>
    <t>*29</t>
  </si>
  <si>
    <t>#21</t>
  </si>
  <si>
    <t>*30</t>
  </si>
  <si>
    <t>#22</t>
  </si>
  <si>
    <t>*31</t>
  </si>
  <si>
    <t>#23</t>
  </si>
  <si>
    <t>*32</t>
  </si>
  <si>
    <t>#24</t>
  </si>
  <si>
    <t>*33</t>
  </si>
  <si>
    <t>#25</t>
  </si>
  <si>
    <t>*34</t>
  </si>
  <si>
    <t>*35</t>
  </si>
  <si>
    <t>*36</t>
  </si>
  <si>
    <t>*37</t>
  </si>
  <si>
    <t>#26</t>
  </si>
  <si>
    <t>*38</t>
  </si>
  <si>
    <t>*39</t>
  </si>
  <si>
    <t>*40</t>
  </si>
  <si>
    <t>#27</t>
  </si>
  <si>
    <t>*41</t>
  </si>
  <si>
    <t>*42</t>
  </si>
  <si>
    <t>*43</t>
  </si>
  <si>
    <t>#28</t>
  </si>
  <si>
    <t>Cluster</t>
  </si>
  <si>
    <t>broad options</t>
  </si>
  <si>
    <t>restricted</t>
  </si>
  <si>
    <t>MFWS Found 1-cygnet</t>
  </si>
  <si>
    <t>MFWS Found 2-mtr</t>
  </si>
  <si>
    <t>MFWS Found 4-surrey</t>
  </si>
  <si>
    <t>?</t>
  </si>
  <si>
    <t>MFWS Found 1-mtr</t>
  </si>
  <si>
    <t>Gap</t>
  </si>
  <si>
    <t>Paternity match</t>
  </si>
  <si>
    <t>Maternity match</t>
  </si>
  <si>
    <t>Potentially significant mismatches</t>
  </si>
  <si>
    <t>Maternity mismatches</t>
  </si>
  <si>
    <t>Paternity mismatches</t>
  </si>
  <si>
    <t>88DB3</t>
  </si>
  <si>
    <t>E2A2</t>
  </si>
  <si>
    <t>88C2B</t>
  </si>
  <si>
    <t>51BEF</t>
  </si>
  <si>
    <t>FD9EB</t>
  </si>
  <si>
    <t>Male 1</t>
  </si>
  <si>
    <t>Male 10</t>
  </si>
  <si>
    <t>Male 12</t>
  </si>
  <si>
    <t>Male 13</t>
  </si>
  <si>
    <t>Male 15</t>
  </si>
  <si>
    <t>Male 22</t>
  </si>
  <si>
    <t>Male 24</t>
  </si>
  <si>
    <t>Male 27</t>
  </si>
  <si>
    <t>Male 28</t>
  </si>
  <si>
    <t>Male 29</t>
  </si>
  <si>
    <t>Male 34</t>
  </si>
  <si>
    <t>Male 8</t>
  </si>
  <si>
    <t>Female 9</t>
  </si>
  <si>
    <t>Female 11</t>
  </si>
  <si>
    <t>Female 19</t>
  </si>
  <si>
    <t>Female 21</t>
  </si>
  <si>
    <t>Female 7</t>
  </si>
  <si>
    <t>Female 1</t>
  </si>
  <si>
    <t>Female 5</t>
  </si>
  <si>
    <t>Female 3</t>
  </si>
  <si>
    <t>Founder ID</t>
  </si>
  <si>
    <t>MtR Outgroup ID</t>
  </si>
  <si>
    <t>Origin</t>
  </si>
  <si>
    <t>Entered Sanctuary</t>
  </si>
  <si>
    <t>Unique Pairings</t>
  </si>
  <si>
    <t>Mother Origin</t>
  </si>
  <si>
    <t>Sires</t>
  </si>
  <si>
    <t>litter size</t>
  </si>
  <si>
    <t>94B9D/C519A</t>
  </si>
  <si>
    <t>unknown</t>
  </si>
  <si>
    <t>Count of total unique fathers</t>
  </si>
  <si>
    <t>Count of total unique mothers</t>
  </si>
  <si>
    <t>count of unique pairings</t>
  </si>
  <si>
    <t>Unique Fathers</t>
  </si>
  <si>
    <t>Unique Mothers</t>
  </si>
  <si>
    <t>Total offspring</t>
  </si>
  <si>
    <t>2016</t>
  </si>
  <si>
    <t>Born</t>
  </si>
  <si>
    <t>(d849) E8849</t>
  </si>
  <si>
    <t>2017</t>
  </si>
  <si>
    <t>Father</t>
  </si>
  <si>
    <t>Mother</t>
  </si>
  <si>
    <t xml:space="preserve"> - </t>
  </si>
  <si>
    <t>y</t>
  </si>
  <si>
    <t>PLS approach - run 2</t>
  </si>
  <si>
    <t>origin</t>
  </si>
  <si>
    <t>n/a</t>
  </si>
  <si>
    <t>89 MFWS born individuals assigned both parents reasonably, another 6 individuals with at least one reasonable aprent (5/6 incorrect males)</t>
  </si>
  <si>
    <t>incorrect based on birth years/sanctuary entry date</t>
  </si>
  <si>
    <t>yearly</t>
  </si>
  <si>
    <t>overall</t>
  </si>
  <si>
    <t>*44</t>
  </si>
  <si>
    <t>#29</t>
  </si>
  <si>
    <t>*45</t>
  </si>
  <si>
    <t>#30</t>
  </si>
  <si>
    <t>*46</t>
  </si>
  <si>
    <t>*47</t>
  </si>
  <si>
    <t>*48</t>
  </si>
  <si>
    <t>#31</t>
  </si>
  <si>
    <t>#32</t>
  </si>
  <si>
    <t>*49</t>
  </si>
  <si>
    <t>#33</t>
  </si>
  <si>
    <t>*50</t>
  </si>
  <si>
    <t>parentage exclusion - PLS method</t>
  </si>
  <si>
    <t>parentage exclusion applied - FL method</t>
  </si>
  <si>
    <t>parentage exclusion applied - PLS method</t>
  </si>
  <si>
    <t>Mother cohort</t>
  </si>
  <si>
    <t>Amalgamated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</si>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</sst>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A0101"/>
      <name val="Arial"/>
      <family val="2"/>
    </font>
    <font>
      <b/>
      <u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8">
    <xf numFmtId="0" fontId="0" fillId="0" borderId="0" xfId="0"/>
    <xf numFmtId="0" fontId="0" fillId="0" borderId="0" xfId="0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9" fontId="4" fillId="4" borderId="0" xfId="1" applyNumberFormat="1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2" fillId="4" borderId="0" xfId="1" applyNumberFormat="1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7" borderId="12" xfId="0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49" fontId="9" fillId="0" borderId="15" xfId="1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49" fontId="10" fillId="0" borderId="2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1" applyNumberFormat="1" applyFont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2" fillId="11" borderId="0" xfId="0" applyFont="1" applyFill="1" applyAlignment="1">
      <alignment horizontal="center" vertical="center"/>
    </xf>
    <xf numFmtId="49" fontId="11" fillId="0" borderId="18" xfId="1" applyNumberFormat="1" applyFont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49" fontId="5" fillId="13" borderId="19" xfId="1" applyNumberFormat="1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11" fontId="11" fillId="0" borderId="0" xfId="0" applyNumberFormat="1" applyFont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/>
    <xf numFmtId="0" fontId="0" fillId="0" borderId="5" xfId="0" applyBorder="1"/>
    <xf numFmtId="0" fontId="0" fillId="0" borderId="16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14" borderId="0" xfId="0" applyFont="1" applyFill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/>
    <xf numFmtId="0" fontId="0" fillId="3" borderId="0" xfId="0" applyFill="1" applyAlignment="1">
      <alignment horizontal="center" vertical="center" wrapText="1"/>
    </xf>
    <xf numFmtId="0" fontId="18" fillId="4" borderId="4" xfId="1" applyFont="1" applyFill="1" applyBorder="1" applyAlignment="1">
      <alignment horizontal="center" vertical="center" wrapText="1"/>
    </xf>
    <xf numFmtId="49" fontId="18" fillId="4" borderId="4" xfId="1" applyNumberFormat="1" applyFont="1" applyFill="1" applyBorder="1" applyAlignment="1">
      <alignment horizontal="center" vertical="center" wrapText="1"/>
    </xf>
    <xf numFmtId="49" fontId="18" fillId="4" borderId="21" xfId="1" applyNumberFormat="1" applyFont="1" applyFill="1" applyBorder="1" applyAlignment="1">
      <alignment horizontal="center" vertical="center" wrapText="1"/>
    </xf>
    <xf numFmtId="49" fontId="18" fillId="4" borderId="14" xfId="1" applyNumberFormat="1" applyFont="1" applyFill="1" applyBorder="1" applyAlignment="1">
      <alignment horizontal="center" vertical="center" wrapText="1"/>
    </xf>
    <xf numFmtId="49" fontId="18" fillId="4" borderId="23" xfId="1" applyNumberFormat="1" applyFont="1" applyFill="1" applyBorder="1" applyAlignment="1">
      <alignment horizontal="center" vertical="center" wrapText="1"/>
    </xf>
    <xf numFmtId="49" fontId="18" fillId="4" borderId="22" xfId="1" applyNumberFormat="1" applyFont="1" applyFill="1" applyBorder="1" applyAlignment="1">
      <alignment horizontal="center" vertical="center" wrapText="1"/>
    </xf>
    <xf numFmtId="49" fontId="18" fillId="0" borderId="1" xfId="1" applyNumberFormat="1" applyFont="1" applyBorder="1" applyAlignment="1">
      <alignment horizontal="center" vertical="center" wrapText="1"/>
    </xf>
    <xf numFmtId="49" fontId="18" fillId="0" borderId="18" xfId="1" applyNumberFormat="1" applyFont="1" applyBorder="1" applyAlignment="1">
      <alignment horizontal="center" vertical="center" wrapText="1"/>
    </xf>
    <xf numFmtId="49" fontId="18" fillId="0" borderId="0" xfId="1" applyNumberFormat="1" applyFont="1" applyAlignment="1">
      <alignment horizontal="center" vertical="center" wrapText="1"/>
    </xf>
    <xf numFmtId="49" fontId="18" fillId="0" borderId="1" xfId="2" applyNumberFormat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3" fillId="11" borderId="3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2" fillId="0" borderId="24" xfId="1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2" fillId="0" borderId="25" xfId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49" fontId="15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0" fillId="0" borderId="7" xfId="0" applyBorder="1"/>
    <xf numFmtId="0" fontId="0" fillId="0" borderId="3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6" borderId="0" xfId="0" applyFill="1"/>
    <xf numFmtId="0" fontId="0" fillId="15" borderId="0" xfId="0" applyFill="1" applyAlignment="1">
      <alignment horizontal="center"/>
    </xf>
    <xf numFmtId="0" fontId="0" fillId="15" borderId="9" xfId="0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Normal" xfId="0" builtinId="0"/>
    <cellStyle name="Normal_Sheet2" xfId="1" xr:uid="{6A2BF7F1-279D-4444-8525-808DB1A6DA85}"/>
    <cellStyle name="Normal_Sheet2 2" xfId="2" xr:uid="{F3CD54C4-4424-4813-B002-DB09FC47E82B}"/>
  </cellStyles>
  <dxfs count="6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</dxfs>
  <tableStyles count="0" defaultTableStyle="TableStyleMedium2" defaultPivotStyle="PivotStyleLight16"/>
  <colors>
    <mruColors>
      <color rgb="FFC69D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864B-07D6-4106-899D-C652ECF5CB31}">
  <sheetPr>
    <tabColor theme="9"/>
  </sheetPr>
  <dimension ref="A1:J147"/>
  <sheetViews>
    <sheetView tabSelected="1" zoomScale="70" zoomScaleNormal="70" workbookViewId="0">
      <selection activeCell="M25" sqref="M25"/>
    </sheetView>
  </sheetViews>
  <sheetFormatPr defaultColWidth="18" defaultRowHeight="14.5" x14ac:dyDescent="0.35"/>
  <cols>
    <col min="1" max="1" width="8.81640625" customWidth="1"/>
    <col min="2" max="2" width="14.453125" bestFit="1" customWidth="1"/>
    <col min="3" max="3" width="7.26953125" bestFit="1" customWidth="1"/>
    <col min="4" max="4" width="4.54296875" bestFit="1" customWidth="1"/>
    <col min="5" max="5" width="7.7265625" bestFit="1" customWidth="1"/>
    <col min="6" max="6" width="10.7265625" customWidth="1"/>
    <col min="7" max="7" width="15.26953125" bestFit="1" customWidth="1"/>
    <col min="8" max="9" width="19.1796875" bestFit="1" customWidth="1"/>
    <col min="10" max="10" width="34.81640625" bestFit="1" customWidth="1"/>
    <col min="11" max="11" width="10.453125" customWidth="1"/>
    <col min="12" max="12" width="8.453125" bestFit="1" customWidth="1"/>
  </cols>
  <sheetData>
    <row r="1" spans="1:10" ht="15.5" x14ac:dyDescent="0.35">
      <c r="A1" s="114" t="s">
        <v>0</v>
      </c>
      <c r="B1" s="115" t="s">
        <v>1</v>
      </c>
      <c r="C1" s="115" t="s">
        <v>2</v>
      </c>
      <c r="D1" s="115" t="s">
        <v>3</v>
      </c>
      <c r="E1" s="116" t="s">
        <v>4</v>
      </c>
      <c r="F1" s="117" t="s">
        <v>359</v>
      </c>
      <c r="G1" s="118" t="s">
        <v>5</v>
      </c>
      <c r="H1" s="119" t="s">
        <v>345</v>
      </c>
      <c r="I1" s="115" t="s">
        <v>6</v>
      </c>
      <c r="J1" s="115" t="s">
        <v>7</v>
      </c>
    </row>
    <row r="2" spans="1:10" ht="15.5" x14ac:dyDescent="0.35">
      <c r="A2" s="94">
        <v>738</v>
      </c>
      <c r="B2" s="120" t="s">
        <v>8</v>
      </c>
      <c r="C2" s="120" t="s">
        <v>9</v>
      </c>
      <c r="D2" s="120" t="s">
        <v>10</v>
      </c>
      <c r="E2" s="120" t="s">
        <v>11</v>
      </c>
      <c r="F2" s="121">
        <v>2019</v>
      </c>
      <c r="G2" s="121" t="s">
        <v>12</v>
      </c>
      <c r="H2" s="120">
        <v>2019</v>
      </c>
      <c r="I2" s="120" t="s">
        <v>9</v>
      </c>
      <c r="J2" s="120" t="s">
        <v>13</v>
      </c>
    </row>
    <row r="3" spans="1:10" ht="15.5" x14ac:dyDescent="0.35">
      <c r="A3" s="94">
        <v>1715</v>
      </c>
      <c r="B3" s="120" t="s">
        <v>14</v>
      </c>
      <c r="C3" s="120" t="s">
        <v>15</v>
      </c>
      <c r="D3" s="120" t="s">
        <v>16</v>
      </c>
      <c r="E3" s="120" t="s">
        <v>11</v>
      </c>
      <c r="F3" s="121">
        <v>2016</v>
      </c>
      <c r="G3" s="120" t="s">
        <v>17</v>
      </c>
      <c r="H3" s="120">
        <v>2017</v>
      </c>
      <c r="I3" s="120" t="s">
        <v>18</v>
      </c>
      <c r="J3" s="120" t="s">
        <v>13</v>
      </c>
    </row>
    <row r="4" spans="1:10" ht="15.5" x14ac:dyDescent="0.35">
      <c r="A4" s="94">
        <v>1801</v>
      </c>
      <c r="B4" s="120" t="s">
        <v>19</v>
      </c>
      <c r="C4" s="120" t="s">
        <v>20</v>
      </c>
      <c r="D4" s="120" t="s">
        <v>16</v>
      </c>
      <c r="E4" s="120" t="s">
        <v>11</v>
      </c>
      <c r="F4" s="121">
        <v>2016</v>
      </c>
      <c r="G4" s="120" t="s">
        <v>17</v>
      </c>
      <c r="H4" s="120">
        <v>2017</v>
      </c>
      <c r="I4" s="120" t="s">
        <v>21</v>
      </c>
      <c r="J4" s="120" t="s">
        <v>13</v>
      </c>
    </row>
    <row r="5" spans="1:10" ht="15.5" x14ac:dyDescent="0.35">
      <c r="A5" s="94">
        <v>3051</v>
      </c>
      <c r="B5" s="120" t="s">
        <v>22</v>
      </c>
      <c r="C5" s="120" t="s">
        <v>20</v>
      </c>
      <c r="D5" s="120" t="s">
        <v>16</v>
      </c>
      <c r="E5" s="120" t="s">
        <v>23</v>
      </c>
      <c r="F5" s="121">
        <v>2016</v>
      </c>
      <c r="G5" s="120" t="s">
        <v>17</v>
      </c>
      <c r="H5" s="120">
        <v>2017</v>
      </c>
      <c r="I5" s="120" t="s">
        <v>21</v>
      </c>
      <c r="J5" s="120" t="s">
        <v>13</v>
      </c>
    </row>
    <row r="6" spans="1:10" ht="15.5" x14ac:dyDescent="0.35">
      <c r="A6" s="94">
        <v>5156</v>
      </c>
      <c r="B6" s="120" t="s">
        <v>25</v>
      </c>
      <c r="C6" s="120" t="s">
        <v>9</v>
      </c>
      <c r="D6" s="120" t="s">
        <v>10</v>
      </c>
      <c r="E6" s="120" t="s">
        <v>11</v>
      </c>
      <c r="F6" s="121">
        <v>2018</v>
      </c>
      <c r="G6" s="120" t="s">
        <v>26</v>
      </c>
      <c r="H6" s="120">
        <v>2018</v>
      </c>
      <c r="I6" s="120" t="s">
        <v>9</v>
      </c>
      <c r="J6" s="120" t="s">
        <v>13</v>
      </c>
    </row>
    <row r="7" spans="1:10" ht="15.5" x14ac:dyDescent="0.35">
      <c r="A7" s="94">
        <v>5340</v>
      </c>
      <c r="B7" s="120" t="s">
        <v>24</v>
      </c>
      <c r="C7" s="120" t="s">
        <v>20</v>
      </c>
      <c r="D7" s="120" t="s">
        <v>16</v>
      </c>
      <c r="E7" s="120" t="s">
        <v>23</v>
      </c>
      <c r="F7" s="121">
        <v>2016</v>
      </c>
      <c r="G7" s="120" t="s">
        <v>17</v>
      </c>
      <c r="H7" s="120">
        <v>2017</v>
      </c>
      <c r="I7" s="120" t="s">
        <v>21</v>
      </c>
      <c r="J7" s="120"/>
    </row>
    <row r="8" spans="1:10" ht="15.5" x14ac:dyDescent="0.35">
      <c r="A8" s="94">
        <v>18244</v>
      </c>
      <c r="B8" s="120" t="s">
        <v>27</v>
      </c>
      <c r="C8" s="120" t="s">
        <v>15</v>
      </c>
      <c r="D8" s="120" t="s">
        <v>10</v>
      </c>
      <c r="E8" s="120" t="s">
        <v>23</v>
      </c>
      <c r="F8" s="121">
        <v>2015</v>
      </c>
      <c r="G8" s="120" t="s">
        <v>28</v>
      </c>
      <c r="H8" s="120">
        <v>2016</v>
      </c>
      <c r="I8" s="120" t="s">
        <v>29</v>
      </c>
      <c r="J8" s="120" t="s">
        <v>13</v>
      </c>
    </row>
    <row r="9" spans="1:10" ht="15.5" x14ac:dyDescent="0.35">
      <c r="A9" s="94">
        <v>18258</v>
      </c>
      <c r="B9" s="120" t="s">
        <v>30</v>
      </c>
      <c r="C9" s="120" t="s">
        <v>15</v>
      </c>
      <c r="D9" s="120" t="s">
        <v>10</v>
      </c>
      <c r="E9" s="120" t="s">
        <v>11</v>
      </c>
      <c r="F9" s="121">
        <v>2015</v>
      </c>
      <c r="G9" s="120" t="s">
        <v>28</v>
      </c>
      <c r="H9" s="120">
        <v>2016</v>
      </c>
      <c r="I9" s="120" t="s">
        <v>31</v>
      </c>
      <c r="J9" s="120" t="s">
        <v>13</v>
      </c>
    </row>
    <row r="10" spans="1:10" ht="15.5" x14ac:dyDescent="0.35">
      <c r="A10" s="94">
        <v>84125</v>
      </c>
      <c r="B10" s="120" t="s">
        <v>37</v>
      </c>
      <c r="C10" s="120" t="s">
        <v>9</v>
      </c>
      <c r="D10" s="120" t="s">
        <v>16</v>
      </c>
      <c r="E10" s="120" t="s">
        <v>23</v>
      </c>
      <c r="F10" s="121">
        <v>2018</v>
      </c>
      <c r="G10" s="120" t="s">
        <v>26</v>
      </c>
      <c r="H10" s="120">
        <v>2018</v>
      </c>
      <c r="I10" s="120" t="s">
        <v>9</v>
      </c>
      <c r="J10" s="120" t="s">
        <v>13</v>
      </c>
    </row>
    <row r="11" spans="1:10" ht="15.5" x14ac:dyDescent="0.35">
      <c r="A11" s="94">
        <v>84143</v>
      </c>
      <c r="B11" s="120" t="s">
        <v>40</v>
      </c>
      <c r="C11" s="120" t="s">
        <v>9</v>
      </c>
      <c r="D11" s="120" t="s">
        <v>16</v>
      </c>
      <c r="E11" s="120" t="s">
        <v>23</v>
      </c>
      <c r="F11" s="121">
        <v>2018</v>
      </c>
      <c r="G11" s="120" t="s">
        <v>26</v>
      </c>
      <c r="H11" s="120">
        <v>2018</v>
      </c>
      <c r="I11" s="120" t="s">
        <v>9</v>
      </c>
      <c r="J11" s="120" t="s">
        <v>13</v>
      </c>
    </row>
    <row r="12" spans="1:10" ht="15.5" x14ac:dyDescent="0.35">
      <c r="A12" s="94">
        <v>84223</v>
      </c>
      <c r="B12" s="120" t="s">
        <v>43</v>
      </c>
      <c r="C12" s="120" t="s">
        <v>9</v>
      </c>
      <c r="D12" s="120" t="s">
        <v>16</v>
      </c>
      <c r="E12" s="120" t="s">
        <v>23</v>
      </c>
      <c r="F12" s="121">
        <v>2018</v>
      </c>
      <c r="G12" s="120" t="s">
        <v>26</v>
      </c>
      <c r="H12" s="120">
        <v>2018</v>
      </c>
      <c r="I12" s="120" t="s">
        <v>9</v>
      </c>
      <c r="J12" s="120" t="s">
        <v>13</v>
      </c>
    </row>
    <row r="13" spans="1:10" ht="15.5" x14ac:dyDescent="0.35">
      <c r="A13" s="94">
        <v>88761</v>
      </c>
      <c r="B13" s="120" t="s">
        <v>46</v>
      </c>
      <c r="C13" s="120" t="s">
        <v>9</v>
      </c>
      <c r="D13" s="120" t="s">
        <v>16</v>
      </c>
      <c r="E13" s="120" t="s">
        <v>11</v>
      </c>
      <c r="F13" s="121">
        <v>2016</v>
      </c>
      <c r="G13" s="120" t="s">
        <v>47</v>
      </c>
      <c r="H13" s="120">
        <v>2016</v>
      </c>
      <c r="I13" s="120" t="s">
        <v>9</v>
      </c>
      <c r="J13" s="120" t="s">
        <v>13</v>
      </c>
    </row>
    <row r="14" spans="1:10" ht="15.5" x14ac:dyDescent="0.35">
      <c r="A14" s="94" t="s">
        <v>50</v>
      </c>
      <c r="B14" s="120" t="s">
        <v>50</v>
      </c>
      <c r="C14" s="120" t="s">
        <v>9</v>
      </c>
      <c r="D14" s="120" t="s">
        <v>16</v>
      </c>
      <c r="E14" s="120" t="s">
        <v>11</v>
      </c>
      <c r="F14" s="121">
        <v>2017</v>
      </c>
      <c r="G14" s="120" t="s">
        <v>51</v>
      </c>
      <c r="H14" s="120">
        <v>2017</v>
      </c>
      <c r="I14" s="120" t="s">
        <v>9</v>
      </c>
      <c r="J14" s="120" t="s">
        <v>13</v>
      </c>
    </row>
    <row r="15" spans="1:10" ht="15.5" x14ac:dyDescent="0.35">
      <c r="A15" s="94" t="s">
        <v>32</v>
      </c>
      <c r="B15" s="120" t="s">
        <v>32</v>
      </c>
      <c r="C15" s="120" t="s">
        <v>20</v>
      </c>
      <c r="D15" s="120" t="s">
        <v>16</v>
      </c>
      <c r="E15" s="120" t="s">
        <v>23</v>
      </c>
      <c r="F15" s="121">
        <v>2016</v>
      </c>
      <c r="G15" s="120" t="s">
        <v>17</v>
      </c>
      <c r="H15" s="120">
        <v>2017</v>
      </c>
      <c r="I15" s="120" t="s">
        <v>21</v>
      </c>
      <c r="J15" s="120" t="s">
        <v>13</v>
      </c>
    </row>
    <row r="16" spans="1:10" ht="15.5" x14ac:dyDescent="0.35">
      <c r="A16" s="94" t="s">
        <v>55</v>
      </c>
      <c r="B16" s="120" t="s">
        <v>55</v>
      </c>
      <c r="C16" s="120" t="s">
        <v>9</v>
      </c>
      <c r="D16" s="120" t="s">
        <v>16</v>
      </c>
      <c r="E16" s="120" t="s">
        <v>11</v>
      </c>
      <c r="F16" s="121">
        <v>2017</v>
      </c>
      <c r="G16" s="120" t="s">
        <v>51</v>
      </c>
      <c r="H16" s="120">
        <v>2017</v>
      </c>
      <c r="I16" s="120" t="s">
        <v>9</v>
      </c>
      <c r="J16" s="120" t="s">
        <v>13</v>
      </c>
    </row>
    <row r="17" spans="1:10" ht="15.5" x14ac:dyDescent="0.35">
      <c r="A17" s="94" t="s">
        <v>57</v>
      </c>
      <c r="B17" s="120" t="s">
        <v>57</v>
      </c>
      <c r="C17" s="120" t="s">
        <v>9</v>
      </c>
      <c r="D17" s="120" t="s">
        <v>10</v>
      </c>
      <c r="E17" s="120" t="s">
        <v>23</v>
      </c>
      <c r="F17" s="121">
        <v>2019</v>
      </c>
      <c r="G17" s="120" t="s">
        <v>12</v>
      </c>
      <c r="H17" s="120">
        <v>2019</v>
      </c>
      <c r="I17" s="120" t="s">
        <v>9</v>
      </c>
      <c r="J17" s="120" t="s">
        <v>13</v>
      </c>
    </row>
    <row r="18" spans="1:10" ht="15.5" x14ac:dyDescent="0.35">
      <c r="A18" s="94" t="s">
        <v>59</v>
      </c>
      <c r="B18" s="120" t="s">
        <v>59</v>
      </c>
      <c r="C18" s="120" t="s">
        <v>9</v>
      </c>
      <c r="D18" s="120" t="s">
        <v>16</v>
      </c>
      <c r="E18" s="120" t="s">
        <v>23</v>
      </c>
      <c r="F18" s="121">
        <v>2017</v>
      </c>
      <c r="G18" s="120" t="s">
        <v>51</v>
      </c>
      <c r="H18" s="120">
        <v>2017</v>
      </c>
      <c r="I18" s="120" t="s">
        <v>9</v>
      </c>
      <c r="J18" s="120" t="s">
        <v>13</v>
      </c>
    </row>
    <row r="19" spans="1:10" ht="15.5" x14ac:dyDescent="0.35">
      <c r="A19" s="94" t="s">
        <v>63</v>
      </c>
      <c r="B19" s="120" t="s">
        <v>63</v>
      </c>
      <c r="C19" s="120" t="s">
        <v>9</v>
      </c>
      <c r="D19" s="120" t="s">
        <v>16</v>
      </c>
      <c r="E19" s="120" t="s">
        <v>11</v>
      </c>
      <c r="F19" s="121">
        <v>2017</v>
      </c>
      <c r="G19" s="120" t="s">
        <v>51</v>
      </c>
      <c r="H19" s="120">
        <v>2017</v>
      </c>
      <c r="I19" s="120" t="s">
        <v>9</v>
      </c>
      <c r="J19" s="120" t="s">
        <v>13</v>
      </c>
    </row>
    <row r="20" spans="1:10" ht="15.5" x14ac:dyDescent="0.35">
      <c r="A20" s="94" t="s">
        <v>66</v>
      </c>
      <c r="B20" s="120" t="s">
        <v>66</v>
      </c>
      <c r="C20" s="120" t="s">
        <v>9</v>
      </c>
      <c r="D20" s="120" t="s">
        <v>10</v>
      </c>
      <c r="E20" s="120" t="s">
        <v>11</v>
      </c>
      <c r="F20" s="121">
        <v>2017</v>
      </c>
      <c r="G20" s="120" t="s">
        <v>51</v>
      </c>
      <c r="H20" s="120">
        <v>2017</v>
      </c>
      <c r="I20" s="120" t="s">
        <v>9</v>
      </c>
      <c r="J20" s="120" t="s">
        <v>13</v>
      </c>
    </row>
    <row r="21" spans="1:10" ht="15.5" x14ac:dyDescent="0.35">
      <c r="A21" s="94" t="s">
        <v>33</v>
      </c>
      <c r="B21" s="120" t="s">
        <v>33</v>
      </c>
      <c r="C21" s="120" t="s">
        <v>15</v>
      </c>
      <c r="D21" s="120" t="s">
        <v>16</v>
      </c>
      <c r="E21" s="120" t="s">
        <v>23</v>
      </c>
      <c r="F21" s="121">
        <v>2017</v>
      </c>
      <c r="G21" s="120" t="s">
        <v>34</v>
      </c>
      <c r="H21" s="120">
        <v>2019</v>
      </c>
      <c r="I21" s="120" t="s">
        <v>35</v>
      </c>
      <c r="J21" s="120" t="s">
        <v>13</v>
      </c>
    </row>
    <row r="22" spans="1:10" ht="15.5" x14ac:dyDescent="0.35">
      <c r="A22" s="94" t="s">
        <v>36</v>
      </c>
      <c r="B22" s="120" t="s">
        <v>36</v>
      </c>
      <c r="C22" s="120" t="s">
        <v>15</v>
      </c>
      <c r="D22" s="120" t="s">
        <v>16</v>
      </c>
      <c r="E22" s="120" t="s">
        <v>23</v>
      </c>
      <c r="F22" s="121">
        <v>2017</v>
      </c>
      <c r="G22" s="120" t="s">
        <v>34</v>
      </c>
      <c r="H22" s="120">
        <v>2019</v>
      </c>
      <c r="I22" s="120" t="s">
        <v>35</v>
      </c>
      <c r="J22" s="120" t="s">
        <v>13</v>
      </c>
    </row>
    <row r="23" spans="1:10" ht="15.5" x14ac:dyDescent="0.35">
      <c r="A23" s="94" t="s">
        <v>70</v>
      </c>
      <c r="B23" s="120" t="s">
        <v>70</v>
      </c>
      <c r="C23" s="120" t="s">
        <v>9</v>
      </c>
      <c r="D23" s="120" t="s">
        <v>16</v>
      </c>
      <c r="E23" s="120" t="s">
        <v>23</v>
      </c>
      <c r="F23" s="121">
        <v>2016</v>
      </c>
      <c r="G23" s="120" t="s">
        <v>47</v>
      </c>
      <c r="H23" s="120">
        <v>2016</v>
      </c>
      <c r="I23" s="120" t="s">
        <v>9</v>
      </c>
      <c r="J23" s="120" t="s">
        <v>13</v>
      </c>
    </row>
    <row r="24" spans="1:10" ht="15.5" x14ac:dyDescent="0.35">
      <c r="A24" s="94" t="s">
        <v>72</v>
      </c>
      <c r="B24" s="120" t="s">
        <v>72</v>
      </c>
      <c r="C24" s="120" t="s">
        <v>9</v>
      </c>
      <c r="D24" s="120" t="s">
        <v>16</v>
      </c>
      <c r="E24" s="120" t="s">
        <v>23</v>
      </c>
      <c r="F24" s="121">
        <v>2017</v>
      </c>
      <c r="G24" s="120" t="s">
        <v>51</v>
      </c>
      <c r="H24" s="120">
        <v>2017</v>
      </c>
      <c r="I24" s="120" t="s">
        <v>9</v>
      </c>
      <c r="J24" s="120"/>
    </row>
    <row r="25" spans="1:10" ht="15.5" x14ac:dyDescent="0.35">
      <c r="A25" s="94" t="s">
        <v>75</v>
      </c>
      <c r="B25" s="120" t="s">
        <v>75</v>
      </c>
      <c r="C25" s="120" t="s">
        <v>9</v>
      </c>
      <c r="D25" s="120" t="s">
        <v>10</v>
      </c>
      <c r="E25" s="120"/>
      <c r="F25" s="121">
        <v>2017</v>
      </c>
      <c r="G25" s="120" t="s">
        <v>51</v>
      </c>
      <c r="H25" s="120">
        <v>2017</v>
      </c>
      <c r="I25" s="120" t="s">
        <v>9</v>
      </c>
      <c r="J25" s="120" t="s">
        <v>13</v>
      </c>
    </row>
    <row r="26" spans="1:10" ht="15.5" x14ac:dyDescent="0.35">
      <c r="A26" s="94" t="s">
        <v>77</v>
      </c>
      <c r="B26" s="120" t="s">
        <v>77</v>
      </c>
      <c r="C26" s="120" t="s">
        <v>9</v>
      </c>
      <c r="D26" s="120" t="s">
        <v>16</v>
      </c>
      <c r="E26" s="120" t="s">
        <v>23</v>
      </c>
      <c r="F26" s="121">
        <v>2017</v>
      </c>
      <c r="G26" s="120" t="s">
        <v>51</v>
      </c>
      <c r="H26" s="120">
        <v>2017</v>
      </c>
      <c r="I26" s="120" t="s">
        <v>9</v>
      </c>
      <c r="J26" s="120" t="s">
        <v>13</v>
      </c>
    </row>
    <row r="27" spans="1:10" ht="15.5" x14ac:dyDescent="0.35">
      <c r="A27" s="94" t="s">
        <v>38</v>
      </c>
      <c r="B27" s="120" t="s">
        <v>38</v>
      </c>
      <c r="C27" s="120" t="s">
        <v>15</v>
      </c>
      <c r="D27" s="120" t="s">
        <v>16</v>
      </c>
      <c r="E27" s="120" t="s">
        <v>11</v>
      </c>
      <c r="F27" s="121">
        <v>2016</v>
      </c>
      <c r="G27" s="120" t="s">
        <v>17</v>
      </c>
      <c r="H27" s="120">
        <v>2017</v>
      </c>
      <c r="I27" s="120" t="s">
        <v>39</v>
      </c>
      <c r="J27" s="120" t="s">
        <v>13</v>
      </c>
    </row>
    <row r="28" spans="1:10" ht="15.5" x14ac:dyDescent="0.35">
      <c r="A28" s="94" t="s">
        <v>81</v>
      </c>
      <c r="B28" s="120" t="s">
        <v>81</v>
      </c>
      <c r="C28" s="120" t="s">
        <v>9</v>
      </c>
      <c r="D28" s="120" t="s">
        <v>16</v>
      </c>
      <c r="E28" s="120" t="s">
        <v>11</v>
      </c>
      <c r="F28" s="121">
        <v>2017</v>
      </c>
      <c r="G28" s="120" t="s">
        <v>51</v>
      </c>
      <c r="H28" s="120">
        <v>2017</v>
      </c>
      <c r="I28" s="120" t="s">
        <v>9</v>
      </c>
      <c r="J28" s="120" t="s">
        <v>13</v>
      </c>
    </row>
    <row r="29" spans="1:10" ht="15.5" x14ac:dyDescent="0.35">
      <c r="A29" s="94" t="s">
        <v>86</v>
      </c>
      <c r="B29" s="120" t="s">
        <v>86</v>
      </c>
      <c r="C29" s="120" t="s">
        <v>9</v>
      </c>
      <c r="D29" s="120" t="s">
        <v>10</v>
      </c>
      <c r="E29" s="120" t="s">
        <v>23</v>
      </c>
      <c r="F29" s="121">
        <v>2017</v>
      </c>
      <c r="G29" s="120" t="s">
        <v>51</v>
      </c>
      <c r="H29" s="120">
        <v>2017</v>
      </c>
      <c r="I29" s="120" t="s">
        <v>9</v>
      </c>
      <c r="J29" s="120" t="s">
        <v>13</v>
      </c>
    </row>
    <row r="30" spans="1:10" ht="15.5" x14ac:dyDescent="0.35">
      <c r="A30" s="94" t="s">
        <v>41</v>
      </c>
      <c r="B30" s="120" t="s">
        <v>41</v>
      </c>
      <c r="C30" s="120" t="s">
        <v>15</v>
      </c>
      <c r="D30" s="120" t="s">
        <v>16</v>
      </c>
      <c r="E30" s="120" t="s">
        <v>11</v>
      </c>
      <c r="F30" s="121">
        <v>2016</v>
      </c>
      <c r="G30" s="120" t="s">
        <v>17</v>
      </c>
      <c r="H30" s="120">
        <v>2017</v>
      </c>
      <c r="I30" s="120" t="s">
        <v>42</v>
      </c>
      <c r="J30" s="120" t="s">
        <v>13</v>
      </c>
    </row>
    <row r="31" spans="1:10" ht="15.5" x14ac:dyDescent="0.35">
      <c r="A31" s="94" t="s">
        <v>91</v>
      </c>
      <c r="B31" s="120" t="s">
        <v>91</v>
      </c>
      <c r="C31" s="120" t="s">
        <v>9</v>
      </c>
      <c r="D31" s="120" t="s">
        <v>10</v>
      </c>
      <c r="E31" s="120" t="s">
        <v>11</v>
      </c>
      <c r="F31" s="121">
        <v>2017</v>
      </c>
      <c r="G31" s="120" t="s">
        <v>51</v>
      </c>
      <c r="H31" s="120">
        <v>2017</v>
      </c>
      <c r="I31" s="120" t="s">
        <v>9</v>
      </c>
      <c r="J31" s="120" t="s">
        <v>13</v>
      </c>
    </row>
    <row r="32" spans="1:10" ht="15.5" x14ac:dyDescent="0.35">
      <c r="A32" s="94" t="s">
        <v>94</v>
      </c>
      <c r="B32" s="120" t="s">
        <v>318</v>
      </c>
      <c r="C32" s="120" t="s">
        <v>9</v>
      </c>
      <c r="D32" s="120" t="s">
        <v>10</v>
      </c>
      <c r="E32" s="120" t="s">
        <v>23</v>
      </c>
      <c r="F32" s="121">
        <v>2017</v>
      </c>
      <c r="G32" s="120" t="s">
        <v>51</v>
      </c>
      <c r="H32" s="120">
        <v>2017</v>
      </c>
      <c r="I32" s="120" t="s">
        <v>9</v>
      </c>
      <c r="J32" s="120" t="s">
        <v>13</v>
      </c>
    </row>
    <row r="33" spans="1:10" ht="15.5" x14ac:dyDescent="0.35">
      <c r="A33" s="94" t="s">
        <v>99</v>
      </c>
      <c r="B33" s="120" t="s">
        <v>99</v>
      </c>
      <c r="C33" s="120" t="s">
        <v>9</v>
      </c>
      <c r="D33" s="120" t="s">
        <v>16</v>
      </c>
      <c r="E33" s="120" t="s">
        <v>23</v>
      </c>
      <c r="F33" s="121">
        <v>2016</v>
      </c>
      <c r="G33" s="120" t="s">
        <v>47</v>
      </c>
      <c r="H33" s="120">
        <v>2016</v>
      </c>
      <c r="I33" s="120" t="s">
        <v>9</v>
      </c>
      <c r="J33" s="120" t="s">
        <v>13</v>
      </c>
    </row>
    <row r="34" spans="1:10" ht="15.5" x14ac:dyDescent="0.35">
      <c r="A34" s="94" t="s">
        <v>44</v>
      </c>
      <c r="B34" s="120" t="s">
        <v>44</v>
      </c>
      <c r="C34" s="120" t="s">
        <v>15</v>
      </c>
      <c r="D34" s="120" t="s">
        <v>16</v>
      </c>
      <c r="E34" s="120" t="s">
        <v>11</v>
      </c>
      <c r="F34" s="121">
        <v>2016</v>
      </c>
      <c r="G34" s="120" t="s">
        <v>17</v>
      </c>
      <c r="H34" s="120">
        <v>2017</v>
      </c>
      <c r="I34" s="120" t="s">
        <v>45</v>
      </c>
      <c r="J34" s="120" t="s">
        <v>13</v>
      </c>
    </row>
    <row r="35" spans="1:10" ht="15.5" x14ac:dyDescent="0.35">
      <c r="A35" s="94" t="s">
        <v>48</v>
      </c>
      <c r="B35" s="120" t="s">
        <v>48</v>
      </c>
      <c r="C35" s="120" t="s">
        <v>15</v>
      </c>
      <c r="D35" s="120" t="s">
        <v>16</v>
      </c>
      <c r="E35" s="120" t="s">
        <v>11</v>
      </c>
      <c r="F35" s="121">
        <v>2014</v>
      </c>
      <c r="G35" s="120" t="s">
        <v>28</v>
      </c>
      <c r="H35" s="120">
        <v>2016</v>
      </c>
      <c r="I35" s="120" t="s">
        <v>49</v>
      </c>
      <c r="J35" s="120" t="s">
        <v>13</v>
      </c>
    </row>
    <row r="36" spans="1:10" ht="15.5" x14ac:dyDescent="0.35">
      <c r="A36" s="94" t="s">
        <v>52</v>
      </c>
      <c r="B36" s="120" t="s">
        <v>52</v>
      </c>
      <c r="C36" s="120" t="s">
        <v>20</v>
      </c>
      <c r="D36" s="120" t="s">
        <v>16</v>
      </c>
      <c r="E36" s="120" t="s">
        <v>11</v>
      </c>
      <c r="F36" s="121">
        <v>2015</v>
      </c>
      <c r="G36" s="120" t="s">
        <v>28</v>
      </c>
      <c r="H36" s="120">
        <v>2016</v>
      </c>
      <c r="I36" s="120" t="s">
        <v>53</v>
      </c>
      <c r="J36" s="120" t="s">
        <v>13</v>
      </c>
    </row>
    <row r="37" spans="1:10" ht="15.5" x14ac:dyDescent="0.35">
      <c r="A37" s="94" t="s">
        <v>54</v>
      </c>
      <c r="B37" s="120" t="s">
        <v>54</v>
      </c>
      <c r="C37" s="120" t="s">
        <v>15</v>
      </c>
      <c r="D37" s="120" t="s">
        <v>16</v>
      </c>
      <c r="E37" s="120" t="s">
        <v>11</v>
      </c>
      <c r="F37" s="121">
        <v>2015</v>
      </c>
      <c r="G37" s="120" t="s">
        <v>28</v>
      </c>
      <c r="H37" s="120">
        <v>2016</v>
      </c>
      <c r="I37" s="120" t="s">
        <v>18</v>
      </c>
      <c r="J37" s="120" t="s">
        <v>13</v>
      </c>
    </row>
    <row r="38" spans="1:10" ht="15.5" x14ac:dyDescent="0.35">
      <c r="A38" s="94" t="s">
        <v>56</v>
      </c>
      <c r="B38" s="120" t="s">
        <v>320</v>
      </c>
      <c r="C38" s="120" t="s">
        <v>20</v>
      </c>
      <c r="D38" s="120" t="s">
        <v>16</v>
      </c>
      <c r="E38" s="120" t="s">
        <v>11</v>
      </c>
      <c r="F38" s="121">
        <v>2016</v>
      </c>
      <c r="G38" s="120" t="s">
        <v>17</v>
      </c>
      <c r="H38" s="120">
        <v>2017</v>
      </c>
      <c r="I38" s="120" t="s">
        <v>21</v>
      </c>
      <c r="J38" s="120" t="s">
        <v>13</v>
      </c>
    </row>
    <row r="39" spans="1:10" ht="15.5" x14ac:dyDescent="0.35">
      <c r="A39" s="94" t="s">
        <v>58</v>
      </c>
      <c r="B39" s="120" t="s">
        <v>320</v>
      </c>
      <c r="C39" s="120" t="s">
        <v>20</v>
      </c>
      <c r="D39" s="120" t="s">
        <v>16</v>
      </c>
      <c r="E39" s="120" t="s">
        <v>11</v>
      </c>
      <c r="F39" s="121">
        <v>2016</v>
      </c>
      <c r="G39" s="120" t="s">
        <v>17</v>
      </c>
      <c r="H39" s="120">
        <v>2017</v>
      </c>
      <c r="I39" s="120" t="s">
        <v>21</v>
      </c>
      <c r="J39" s="120" t="s">
        <v>13</v>
      </c>
    </row>
    <row r="40" spans="1:10" ht="15.5" x14ac:dyDescent="0.35">
      <c r="A40" s="94" t="s">
        <v>130</v>
      </c>
      <c r="B40" s="120" t="s">
        <v>130</v>
      </c>
      <c r="C40" s="120" t="s">
        <v>9</v>
      </c>
      <c r="D40" s="120" t="s">
        <v>16</v>
      </c>
      <c r="E40" s="120" t="s">
        <v>23</v>
      </c>
      <c r="F40" s="121">
        <v>2019</v>
      </c>
      <c r="G40" s="120" t="s">
        <v>12</v>
      </c>
      <c r="H40" s="120">
        <v>2019</v>
      </c>
      <c r="I40" s="120" t="s">
        <v>9</v>
      </c>
      <c r="J40" s="120" t="s">
        <v>13</v>
      </c>
    </row>
    <row r="41" spans="1:10" ht="15.5" x14ac:dyDescent="0.35">
      <c r="A41" s="94" t="s">
        <v>131</v>
      </c>
      <c r="B41" s="120" t="s">
        <v>131</v>
      </c>
      <c r="C41" s="120" t="s">
        <v>9</v>
      </c>
      <c r="D41" s="120" t="s">
        <v>10</v>
      </c>
      <c r="E41" s="120" t="s">
        <v>23</v>
      </c>
      <c r="F41" s="121">
        <v>2018</v>
      </c>
      <c r="G41" s="120" t="s">
        <v>26</v>
      </c>
      <c r="H41" s="120">
        <v>2018</v>
      </c>
      <c r="I41" s="120" t="s">
        <v>9</v>
      </c>
      <c r="J41" s="120" t="s">
        <v>13</v>
      </c>
    </row>
    <row r="42" spans="1:10" ht="15.5" x14ac:dyDescent="0.35">
      <c r="A42" s="94" t="s">
        <v>132</v>
      </c>
      <c r="B42" s="120" t="s">
        <v>132</v>
      </c>
      <c r="C42" s="120" t="s">
        <v>9</v>
      </c>
      <c r="D42" s="120" t="s">
        <v>10</v>
      </c>
      <c r="E42" s="120" t="s">
        <v>11</v>
      </c>
      <c r="F42" s="121">
        <v>2017</v>
      </c>
      <c r="G42" s="120" t="s">
        <v>51</v>
      </c>
      <c r="H42" s="120">
        <v>2017</v>
      </c>
      <c r="I42" s="120" t="s">
        <v>9</v>
      </c>
      <c r="J42" s="120" t="s">
        <v>13</v>
      </c>
    </row>
    <row r="43" spans="1:10" ht="15.5" x14ac:dyDescent="0.35">
      <c r="A43" s="94" t="s">
        <v>137</v>
      </c>
      <c r="B43" s="122" t="s">
        <v>137</v>
      </c>
      <c r="C43" s="120" t="s">
        <v>9</v>
      </c>
      <c r="D43" s="122" t="s">
        <v>10</v>
      </c>
      <c r="E43" s="122" t="s">
        <v>23</v>
      </c>
      <c r="F43" s="121">
        <v>2019</v>
      </c>
      <c r="G43" s="120" t="s">
        <v>12</v>
      </c>
      <c r="H43" s="120">
        <v>2019</v>
      </c>
      <c r="I43" s="122" t="s">
        <v>9</v>
      </c>
      <c r="J43" s="122" t="s">
        <v>13</v>
      </c>
    </row>
    <row r="44" spans="1:10" ht="15.5" x14ac:dyDescent="0.35">
      <c r="A44" s="94" t="s">
        <v>138</v>
      </c>
      <c r="B44" s="122" t="s">
        <v>138</v>
      </c>
      <c r="C44" s="120" t="s">
        <v>9</v>
      </c>
      <c r="D44" s="122" t="s">
        <v>16</v>
      </c>
      <c r="E44" s="122" t="s">
        <v>23</v>
      </c>
      <c r="F44" s="121">
        <v>2019</v>
      </c>
      <c r="G44" s="120" t="s">
        <v>12</v>
      </c>
      <c r="H44" s="120">
        <v>2019</v>
      </c>
      <c r="I44" s="120" t="s">
        <v>9</v>
      </c>
      <c r="J44" s="122" t="s">
        <v>13</v>
      </c>
    </row>
    <row r="45" spans="1:10" ht="15.5" x14ac:dyDescent="0.35">
      <c r="A45" s="94" t="s">
        <v>139</v>
      </c>
      <c r="B45" s="120" t="s">
        <v>139</v>
      </c>
      <c r="C45" s="120" t="s">
        <v>9</v>
      </c>
      <c r="D45" s="120" t="s">
        <v>16</v>
      </c>
      <c r="E45" s="120" t="s">
        <v>23</v>
      </c>
      <c r="F45" s="121">
        <v>2019</v>
      </c>
      <c r="G45" s="120" t="s">
        <v>12</v>
      </c>
      <c r="H45" s="120">
        <v>2019</v>
      </c>
      <c r="I45" s="120" t="s">
        <v>9</v>
      </c>
      <c r="J45" s="120" t="s">
        <v>13</v>
      </c>
    </row>
    <row r="46" spans="1:10" ht="15.5" x14ac:dyDescent="0.35">
      <c r="A46" s="94" t="s">
        <v>140</v>
      </c>
      <c r="B46" s="120" t="s">
        <v>140</v>
      </c>
      <c r="C46" s="120" t="s">
        <v>9</v>
      </c>
      <c r="D46" s="120" t="s">
        <v>10</v>
      </c>
      <c r="E46" s="120" t="s">
        <v>23</v>
      </c>
      <c r="F46" s="121">
        <v>2019</v>
      </c>
      <c r="G46" s="120" t="s">
        <v>12</v>
      </c>
      <c r="H46" s="120">
        <v>2019</v>
      </c>
      <c r="I46" s="120" t="s">
        <v>9</v>
      </c>
      <c r="J46" s="120" t="s">
        <v>13</v>
      </c>
    </row>
    <row r="47" spans="1:10" ht="15.5" x14ac:dyDescent="0.35">
      <c r="A47" s="94" t="s">
        <v>141</v>
      </c>
      <c r="B47" s="120" t="s">
        <v>141</v>
      </c>
      <c r="C47" s="120" t="s">
        <v>9</v>
      </c>
      <c r="D47" s="120" t="s">
        <v>16</v>
      </c>
      <c r="E47" s="120" t="s">
        <v>11</v>
      </c>
      <c r="F47" s="121">
        <v>2019</v>
      </c>
      <c r="G47" s="120" t="s">
        <v>12</v>
      </c>
      <c r="H47" s="120">
        <v>2019</v>
      </c>
      <c r="I47" s="120" t="s">
        <v>9</v>
      </c>
      <c r="J47" s="120" t="s">
        <v>13</v>
      </c>
    </row>
    <row r="48" spans="1:10" ht="15.5" x14ac:dyDescent="0.35">
      <c r="A48" s="94" t="s">
        <v>142</v>
      </c>
      <c r="B48" s="120" t="s">
        <v>142</v>
      </c>
      <c r="C48" s="120" t="s">
        <v>9</v>
      </c>
      <c r="D48" s="120" t="s">
        <v>16</v>
      </c>
      <c r="E48" s="120" t="s">
        <v>23</v>
      </c>
      <c r="F48" s="121">
        <v>2018</v>
      </c>
      <c r="G48" s="120" t="s">
        <v>26</v>
      </c>
      <c r="H48" s="120">
        <v>2018</v>
      </c>
      <c r="I48" s="120" t="s">
        <v>9</v>
      </c>
      <c r="J48" s="120" t="s">
        <v>13</v>
      </c>
    </row>
    <row r="49" spans="1:10" ht="15.5" x14ac:dyDescent="0.35">
      <c r="A49" s="94" t="s">
        <v>143</v>
      </c>
      <c r="B49" s="120" t="s">
        <v>143</v>
      </c>
      <c r="C49" s="120" t="s">
        <v>9</v>
      </c>
      <c r="D49" s="120" t="s">
        <v>16</v>
      </c>
      <c r="E49" s="120" t="s">
        <v>23</v>
      </c>
      <c r="F49" s="121">
        <v>2019</v>
      </c>
      <c r="G49" s="120" t="s">
        <v>12</v>
      </c>
      <c r="H49" s="120">
        <v>2019</v>
      </c>
      <c r="I49" s="120" t="s">
        <v>9</v>
      </c>
      <c r="J49" s="120" t="s">
        <v>13</v>
      </c>
    </row>
    <row r="50" spans="1:10" ht="15.5" x14ac:dyDescent="0.35">
      <c r="A50" s="94" t="s">
        <v>144</v>
      </c>
      <c r="B50" s="120" t="s">
        <v>144</v>
      </c>
      <c r="C50" s="120" t="s">
        <v>9</v>
      </c>
      <c r="D50" s="120" t="s">
        <v>16</v>
      </c>
      <c r="E50" s="120" t="s">
        <v>23</v>
      </c>
      <c r="F50" s="121">
        <v>2018</v>
      </c>
      <c r="G50" s="120" t="s">
        <v>26</v>
      </c>
      <c r="H50" s="120">
        <v>2018</v>
      </c>
      <c r="I50" s="120" t="s">
        <v>9</v>
      </c>
      <c r="J50" s="120" t="s">
        <v>13</v>
      </c>
    </row>
    <row r="51" spans="1:10" ht="15.5" x14ac:dyDescent="0.35">
      <c r="A51" s="94" t="s">
        <v>145</v>
      </c>
      <c r="B51" s="120" t="s">
        <v>145</v>
      </c>
      <c r="C51" s="120" t="s">
        <v>9</v>
      </c>
      <c r="D51" s="120" t="s">
        <v>16</v>
      </c>
      <c r="E51" s="120" t="s">
        <v>11</v>
      </c>
      <c r="F51" s="121">
        <v>2019</v>
      </c>
      <c r="G51" s="120" t="s">
        <v>12</v>
      </c>
      <c r="H51" s="120">
        <v>2019</v>
      </c>
      <c r="I51" s="120" t="s">
        <v>9</v>
      </c>
      <c r="J51" s="120" t="s">
        <v>13</v>
      </c>
    </row>
    <row r="52" spans="1:10" ht="15.5" x14ac:dyDescent="0.35">
      <c r="A52" s="94" t="s">
        <v>146</v>
      </c>
      <c r="B52" s="120" t="s">
        <v>146</v>
      </c>
      <c r="C52" s="120" t="s">
        <v>9</v>
      </c>
      <c r="D52" s="120" t="s">
        <v>10</v>
      </c>
      <c r="E52" s="120" t="s">
        <v>23</v>
      </c>
      <c r="F52" s="121">
        <v>2019</v>
      </c>
      <c r="G52" s="120" t="s">
        <v>12</v>
      </c>
      <c r="H52" s="120">
        <v>2019</v>
      </c>
      <c r="I52" s="120" t="s">
        <v>9</v>
      </c>
      <c r="J52" s="120" t="s">
        <v>13</v>
      </c>
    </row>
    <row r="53" spans="1:10" ht="15.5" x14ac:dyDescent="0.35">
      <c r="A53" s="94" t="s">
        <v>147</v>
      </c>
      <c r="B53" s="120" t="s">
        <v>147</v>
      </c>
      <c r="C53" s="120" t="s">
        <v>9</v>
      </c>
      <c r="D53" s="120" t="s">
        <v>16</v>
      </c>
      <c r="E53" s="120" t="s">
        <v>23</v>
      </c>
      <c r="F53" s="121">
        <v>2019</v>
      </c>
      <c r="G53" s="120" t="s">
        <v>12</v>
      </c>
      <c r="H53" s="120">
        <v>2019</v>
      </c>
      <c r="I53" s="120" t="s">
        <v>9</v>
      </c>
      <c r="J53" s="120" t="s">
        <v>13</v>
      </c>
    </row>
    <row r="54" spans="1:10" ht="15.5" x14ac:dyDescent="0.35">
      <c r="A54" s="94" t="s">
        <v>148</v>
      </c>
      <c r="B54" s="120" t="s">
        <v>148</v>
      </c>
      <c r="C54" s="120" t="s">
        <v>9</v>
      </c>
      <c r="D54" s="120" t="s">
        <v>16</v>
      </c>
      <c r="E54" s="120" t="s">
        <v>23</v>
      </c>
      <c r="F54" s="121">
        <v>2017</v>
      </c>
      <c r="G54" s="120" t="s">
        <v>51</v>
      </c>
      <c r="H54" s="120">
        <v>2017</v>
      </c>
      <c r="I54" s="120" t="s">
        <v>9</v>
      </c>
      <c r="J54" s="120" t="s">
        <v>13</v>
      </c>
    </row>
    <row r="55" spans="1:10" ht="15.5" x14ac:dyDescent="0.35">
      <c r="A55" s="94" t="s">
        <v>149</v>
      </c>
      <c r="B55" s="120" t="s">
        <v>149</v>
      </c>
      <c r="C55" s="120" t="s">
        <v>9</v>
      </c>
      <c r="D55" s="120" t="s">
        <v>10</v>
      </c>
      <c r="E55" s="120" t="s">
        <v>23</v>
      </c>
      <c r="F55" s="121">
        <v>2020</v>
      </c>
      <c r="G55" s="120" t="s">
        <v>150</v>
      </c>
      <c r="H55" s="120">
        <v>2020</v>
      </c>
      <c r="I55" s="120" t="s">
        <v>9</v>
      </c>
      <c r="J55" s="120" t="s">
        <v>13</v>
      </c>
    </row>
    <row r="56" spans="1:10" ht="15.5" x14ac:dyDescent="0.35">
      <c r="A56" s="94" t="s">
        <v>151</v>
      </c>
      <c r="B56" s="120" t="s">
        <v>151</v>
      </c>
      <c r="C56" s="120" t="s">
        <v>9</v>
      </c>
      <c r="D56" s="120" t="s">
        <v>10</v>
      </c>
      <c r="E56" s="120"/>
      <c r="F56" s="121">
        <v>2016</v>
      </c>
      <c r="G56" s="120" t="s">
        <v>47</v>
      </c>
      <c r="H56" s="120">
        <v>2016</v>
      </c>
      <c r="I56" s="120" t="s">
        <v>9</v>
      </c>
      <c r="J56" s="120" t="s">
        <v>13</v>
      </c>
    </row>
    <row r="57" spans="1:10" ht="15.5" x14ac:dyDescent="0.35">
      <c r="A57" s="94" t="s">
        <v>152</v>
      </c>
      <c r="B57" s="120" t="s">
        <v>152</v>
      </c>
      <c r="C57" s="120" t="s">
        <v>9</v>
      </c>
      <c r="D57" s="120" t="s">
        <v>16</v>
      </c>
      <c r="E57" s="120" t="s">
        <v>11</v>
      </c>
      <c r="F57" s="121">
        <v>2018</v>
      </c>
      <c r="G57" s="120" t="s">
        <v>26</v>
      </c>
      <c r="H57" s="120">
        <v>2018</v>
      </c>
      <c r="I57" s="120" t="s">
        <v>9</v>
      </c>
      <c r="J57" s="120" t="s">
        <v>153</v>
      </c>
    </row>
    <row r="58" spans="1:10" ht="15.5" x14ac:dyDescent="0.35">
      <c r="A58" s="94" t="s">
        <v>154</v>
      </c>
      <c r="B58" s="120" t="s">
        <v>154</v>
      </c>
      <c r="C58" s="120" t="s">
        <v>9</v>
      </c>
      <c r="D58" s="120" t="s">
        <v>16</v>
      </c>
      <c r="E58" s="120" t="s">
        <v>11</v>
      </c>
      <c r="F58" s="121">
        <v>2018</v>
      </c>
      <c r="G58" s="120" t="s">
        <v>26</v>
      </c>
      <c r="H58" s="120">
        <v>2018</v>
      </c>
      <c r="I58" s="120" t="s">
        <v>9</v>
      </c>
      <c r="J58" s="120" t="s">
        <v>155</v>
      </c>
    </row>
    <row r="59" spans="1:10" ht="15.5" x14ac:dyDescent="0.35">
      <c r="A59" s="94" t="s">
        <v>60</v>
      </c>
      <c r="B59" s="120" t="s">
        <v>60</v>
      </c>
      <c r="C59" s="120" t="s">
        <v>15</v>
      </c>
      <c r="D59" s="120" t="s">
        <v>16</v>
      </c>
      <c r="E59" s="120" t="s">
        <v>11</v>
      </c>
      <c r="F59" s="121">
        <v>2017</v>
      </c>
      <c r="G59" s="120" t="s">
        <v>61</v>
      </c>
      <c r="H59" s="120">
        <v>2018</v>
      </c>
      <c r="I59" s="120" t="s">
        <v>62</v>
      </c>
      <c r="J59" s="120" t="s">
        <v>13</v>
      </c>
    </row>
    <row r="60" spans="1:10" ht="15.5" x14ac:dyDescent="0.35">
      <c r="A60" s="94" t="s">
        <v>156</v>
      </c>
      <c r="B60" s="120" t="s">
        <v>156</v>
      </c>
      <c r="C60" s="120" t="s">
        <v>9</v>
      </c>
      <c r="D60" s="120" t="s">
        <v>16</v>
      </c>
      <c r="E60" s="120" t="s">
        <v>23</v>
      </c>
      <c r="F60" s="121">
        <v>2018</v>
      </c>
      <c r="G60" s="120" t="s">
        <v>26</v>
      </c>
      <c r="H60" s="120">
        <v>2018</v>
      </c>
      <c r="I60" s="120" t="s">
        <v>9</v>
      </c>
      <c r="J60" s="120" t="s">
        <v>13</v>
      </c>
    </row>
    <row r="61" spans="1:10" ht="15.5" x14ac:dyDescent="0.35">
      <c r="A61" s="94" t="s">
        <v>64</v>
      </c>
      <c r="B61" s="120" t="s">
        <v>64</v>
      </c>
      <c r="C61" s="120" t="s">
        <v>15</v>
      </c>
      <c r="D61" s="120" t="s">
        <v>16</v>
      </c>
      <c r="E61" s="120" t="s">
        <v>23</v>
      </c>
      <c r="F61" s="121">
        <v>2017</v>
      </c>
      <c r="G61" s="120" t="s">
        <v>61</v>
      </c>
      <c r="H61" s="120">
        <v>2018</v>
      </c>
      <c r="I61" s="120" t="s">
        <v>65</v>
      </c>
      <c r="J61" s="120" t="s">
        <v>13</v>
      </c>
    </row>
    <row r="62" spans="1:10" ht="15.5" x14ac:dyDescent="0.35">
      <c r="A62" s="94" t="s">
        <v>157</v>
      </c>
      <c r="B62" s="120" t="s">
        <v>157</v>
      </c>
      <c r="C62" s="120" t="s">
        <v>9</v>
      </c>
      <c r="D62" s="120" t="s">
        <v>16</v>
      </c>
      <c r="E62" s="120" t="s">
        <v>11</v>
      </c>
      <c r="F62" s="121">
        <v>2018</v>
      </c>
      <c r="G62" s="120" t="s">
        <v>26</v>
      </c>
      <c r="H62" s="120">
        <v>2018</v>
      </c>
      <c r="I62" s="120" t="s">
        <v>9</v>
      </c>
      <c r="J62" s="120" t="s">
        <v>13</v>
      </c>
    </row>
    <row r="63" spans="1:10" ht="15.5" x14ac:dyDescent="0.35">
      <c r="A63" s="94" t="s">
        <v>158</v>
      </c>
      <c r="B63" s="120" t="s">
        <v>158</v>
      </c>
      <c r="C63" s="120" t="s">
        <v>9</v>
      </c>
      <c r="D63" s="120" t="s">
        <v>16</v>
      </c>
      <c r="E63" s="120" t="s">
        <v>11</v>
      </c>
      <c r="F63" s="121">
        <v>2018</v>
      </c>
      <c r="G63" s="120" t="s">
        <v>26</v>
      </c>
      <c r="H63" s="120">
        <v>2018</v>
      </c>
      <c r="I63" s="120" t="s">
        <v>9</v>
      </c>
      <c r="J63" s="120" t="s">
        <v>13</v>
      </c>
    </row>
    <row r="64" spans="1:10" ht="15.5" x14ac:dyDescent="0.35">
      <c r="A64" s="94" t="s">
        <v>159</v>
      </c>
      <c r="B64" s="120" t="s">
        <v>159</v>
      </c>
      <c r="C64" s="120" t="s">
        <v>9</v>
      </c>
      <c r="D64" s="120" t="s">
        <v>16</v>
      </c>
      <c r="E64" s="120" t="s">
        <v>11</v>
      </c>
      <c r="F64" s="121">
        <v>2018</v>
      </c>
      <c r="G64" s="120" t="s">
        <v>26</v>
      </c>
      <c r="H64" s="120">
        <v>2018</v>
      </c>
      <c r="I64" s="120" t="s">
        <v>9</v>
      </c>
      <c r="J64" s="120" t="s">
        <v>13</v>
      </c>
    </row>
    <row r="65" spans="1:10" ht="15.5" x14ac:dyDescent="0.35">
      <c r="A65" s="94" t="s">
        <v>67</v>
      </c>
      <c r="B65" s="120" t="s">
        <v>67</v>
      </c>
      <c r="C65" s="120" t="s">
        <v>15</v>
      </c>
      <c r="D65" s="120" t="s">
        <v>16</v>
      </c>
      <c r="E65" s="120" t="s">
        <v>23</v>
      </c>
      <c r="F65" s="121">
        <v>2017</v>
      </c>
      <c r="G65" s="120" t="s">
        <v>61</v>
      </c>
      <c r="H65" s="120">
        <v>2018</v>
      </c>
      <c r="I65" s="120" t="s">
        <v>62</v>
      </c>
      <c r="J65" s="120" t="s">
        <v>13</v>
      </c>
    </row>
    <row r="66" spans="1:10" ht="15.5" x14ac:dyDescent="0.35">
      <c r="A66" s="94" t="s">
        <v>68</v>
      </c>
      <c r="B66" s="120" t="s">
        <v>68</v>
      </c>
      <c r="C66" s="120" t="s">
        <v>15</v>
      </c>
      <c r="D66" s="120" t="s">
        <v>16</v>
      </c>
      <c r="E66" s="120" t="s">
        <v>23</v>
      </c>
      <c r="F66" s="121">
        <v>2018</v>
      </c>
      <c r="G66" s="120" t="s">
        <v>34</v>
      </c>
      <c r="H66" s="120">
        <v>2019</v>
      </c>
      <c r="I66" s="120" t="s">
        <v>35</v>
      </c>
      <c r="J66" s="120" t="s">
        <v>13</v>
      </c>
    </row>
    <row r="67" spans="1:10" ht="15.5" x14ac:dyDescent="0.35">
      <c r="A67" s="94" t="s">
        <v>160</v>
      </c>
      <c r="B67" s="120" t="s">
        <v>160</v>
      </c>
      <c r="C67" s="120" t="s">
        <v>9</v>
      </c>
      <c r="D67" s="120" t="s">
        <v>16</v>
      </c>
      <c r="E67" s="120" t="s">
        <v>11</v>
      </c>
      <c r="F67" s="121">
        <v>2016</v>
      </c>
      <c r="G67" s="120" t="s">
        <v>47</v>
      </c>
      <c r="H67" s="120">
        <v>2016</v>
      </c>
      <c r="I67" s="120" t="s">
        <v>9</v>
      </c>
      <c r="J67" s="120" t="s">
        <v>13</v>
      </c>
    </row>
    <row r="68" spans="1:10" ht="15.5" x14ac:dyDescent="0.35">
      <c r="A68" s="94" t="s">
        <v>161</v>
      </c>
      <c r="B68" s="120" t="s">
        <v>161</v>
      </c>
      <c r="C68" s="120" t="s">
        <v>9</v>
      </c>
      <c r="D68" s="120" t="s">
        <v>16</v>
      </c>
      <c r="E68" s="120" t="s">
        <v>11</v>
      </c>
      <c r="F68" s="121">
        <v>2016</v>
      </c>
      <c r="G68" s="120" t="s">
        <v>47</v>
      </c>
      <c r="H68" s="120">
        <v>2016</v>
      </c>
      <c r="I68" s="120" t="s">
        <v>9</v>
      </c>
      <c r="J68" s="120" t="s">
        <v>13</v>
      </c>
    </row>
    <row r="69" spans="1:10" ht="15.5" x14ac:dyDescent="0.35">
      <c r="A69" s="94" t="s">
        <v>69</v>
      </c>
      <c r="B69" s="120" t="s">
        <v>319</v>
      </c>
      <c r="C69" s="120" t="s">
        <v>20</v>
      </c>
      <c r="D69" s="120" t="s">
        <v>16</v>
      </c>
      <c r="E69" s="120" t="s">
        <v>23</v>
      </c>
      <c r="F69" s="121">
        <v>2015</v>
      </c>
      <c r="G69" s="120" t="s">
        <v>28</v>
      </c>
      <c r="H69" s="120">
        <v>2016</v>
      </c>
      <c r="I69" s="120" t="s">
        <v>53</v>
      </c>
      <c r="J69" s="120" t="s">
        <v>13</v>
      </c>
    </row>
    <row r="70" spans="1:10" ht="15.5" x14ac:dyDescent="0.35">
      <c r="A70" s="94" t="s">
        <v>71</v>
      </c>
      <c r="B70" s="120" t="s">
        <v>319</v>
      </c>
      <c r="C70" s="120" t="s">
        <v>20</v>
      </c>
      <c r="D70" s="120" t="s">
        <v>16</v>
      </c>
      <c r="E70" s="120" t="s">
        <v>23</v>
      </c>
      <c r="F70" s="121">
        <v>2015</v>
      </c>
      <c r="G70" s="120" t="s">
        <v>28</v>
      </c>
      <c r="H70" s="120">
        <v>2016</v>
      </c>
      <c r="I70" s="120" t="s">
        <v>53</v>
      </c>
      <c r="J70" s="120" t="s">
        <v>13</v>
      </c>
    </row>
    <row r="71" spans="1:10" ht="15.5" x14ac:dyDescent="0.35">
      <c r="A71" s="94" t="s">
        <v>162</v>
      </c>
      <c r="B71" s="120" t="s">
        <v>162</v>
      </c>
      <c r="C71" s="120" t="s">
        <v>9</v>
      </c>
      <c r="D71" s="120" t="s">
        <v>10</v>
      </c>
      <c r="E71" s="120" t="s">
        <v>11</v>
      </c>
      <c r="F71" s="121">
        <v>2016</v>
      </c>
      <c r="G71" s="120" t="s">
        <v>51</v>
      </c>
      <c r="H71" s="120" t="s">
        <v>361</v>
      </c>
      <c r="I71" s="120" t="s">
        <v>9</v>
      </c>
      <c r="J71" s="120" t="s">
        <v>163</v>
      </c>
    </row>
    <row r="72" spans="1:10" ht="15.5" x14ac:dyDescent="0.35">
      <c r="A72" s="94" t="s">
        <v>164</v>
      </c>
      <c r="B72" s="120" t="s">
        <v>164</v>
      </c>
      <c r="C72" s="120" t="s">
        <v>9</v>
      </c>
      <c r="D72" s="120" t="s">
        <v>16</v>
      </c>
      <c r="E72" s="120" t="s">
        <v>11</v>
      </c>
      <c r="F72" s="121">
        <v>2018</v>
      </c>
      <c r="G72" s="120" t="s">
        <v>26</v>
      </c>
      <c r="H72" s="120">
        <v>2018</v>
      </c>
      <c r="I72" s="120" t="s">
        <v>9</v>
      </c>
      <c r="J72" s="120" t="s">
        <v>153</v>
      </c>
    </row>
    <row r="73" spans="1:10" ht="15.5" x14ac:dyDescent="0.35">
      <c r="A73" s="94" t="s">
        <v>73</v>
      </c>
      <c r="B73" s="120" t="s">
        <v>317</v>
      </c>
      <c r="C73" s="120" t="s">
        <v>15</v>
      </c>
      <c r="D73" s="120" t="s">
        <v>10</v>
      </c>
      <c r="E73" s="120" t="s">
        <v>23</v>
      </c>
      <c r="F73" s="121">
        <v>2014</v>
      </c>
      <c r="G73" s="120" t="s">
        <v>28</v>
      </c>
      <c r="H73" s="120">
        <v>2016</v>
      </c>
      <c r="I73" s="120" t="s">
        <v>74</v>
      </c>
      <c r="J73" s="120" t="s">
        <v>13</v>
      </c>
    </row>
    <row r="74" spans="1:10" ht="15.5" x14ac:dyDescent="0.35">
      <c r="A74" s="94" t="s">
        <v>76</v>
      </c>
      <c r="B74" s="120" t="s">
        <v>317</v>
      </c>
      <c r="C74" s="120" t="s">
        <v>15</v>
      </c>
      <c r="D74" s="120" t="s">
        <v>10</v>
      </c>
      <c r="E74" s="120" t="s">
        <v>23</v>
      </c>
      <c r="F74" s="121">
        <v>2014</v>
      </c>
      <c r="G74" s="120" t="s">
        <v>28</v>
      </c>
      <c r="H74" s="120">
        <v>2016</v>
      </c>
      <c r="I74" s="120" t="s">
        <v>74</v>
      </c>
      <c r="J74" s="120" t="s">
        <v>13</v>
      </c>
    </row>
    <row r="75" spans="1:10" ht="15.5" x14ac:dyDescent="0.35">
      <c r="A75" s="94" t="s">
        <v>165</v>
      </c>
      <c r="B75" s="120" t="s">
        <v>165</v>
      </c>
      <c r="C75" s="120" t="s">
        <v>9</v>
      </c>
      <c r="D75" s="120" t="s">
        <v>10</v>
      </c>
      <c r="E75" s="120" t="s">
        <v>11</v>
      </c>
      <c r="F75" s="121">
        <v>2017</v>
      </c>
      <c r="G75" s="120" t="s">
        <v>51</v>
      </c>
      <c r="H75" s="120">
        <v>2017</v>
      </c>
      <c r="I75" s="120" t="s">
        <v>9</v>
      </c>
      <c r="J75" s="120" t="s">
        <v>163</v>
      </c>
    </row>
    <row r="76" spans="1:10" ht="15.5" x14ac:dyDescent="0.35">
      <c r="A76" s="94" t="s">
        <v>78</v>
      </c>
      <c r="B76" s="120" t="s">
        <v>78</v>
      </c>
      <c r="C76" s="120" t="s">
        <v>15</v>
      </c>
      <c r="D76" s="120" t="s">
        <v>16</v>
      </c>
      <c r="E76" s="120" t="s">
        <v>11</v>
      </c>
      <c r="F76" s="121">
        <v>2018</v>
      </c>
      <c r="G76" s="120" t="s">
        <v>34</v>
      </c>
      <c r="H76" s="120">
        <v>2019</v>
      </c>
      <c r="I76" s="120" t="s">
        <v>35</v>
      </c>
      <c r="J76" s="120" t="s">
        <v>13</v>
      </c>
    </row>
    <row r="77" spans="1:10" ht="15.5" x14ac:dyDescent="0.35">
      <c r="A77" s="94" t="s">
        <v>166</v>
      </c>
      <c r="B77" s="120" t="s">
        <v>166</v>
      </c>
      <c r="C77" s="120" t="s">
        <v>9</v>
      </c>
      <c r="D77" s="120" t="s">
        <v>10</v>
      </c>
      <c r="E77" s="120" t="s">
        <v>11</v>
      </c>
      <c r="F77" s="121">
        <v>2018</v>
      </c>
      <c r="G77" s="120" t="s">
        <v>26</v>
      </c>
      <c r="H77" s="120">
        <v>2018</v>
      </c>
      <c r="I77" s="120" t="s">
        <v>9</v>
      </c>
      <c r="J77" s="120" t="s">
        <v>167</v>
      </c>
    </row>
    <row r="78" spans="1:10" ht="15.5" x14ac:dyDescent="0.35">
      <c r="A78" s="94" t="s">
        <v>168</v>
      </c>
      <c r="B78" s="120" t="s">
        <v>168</v>
      </c>
      <c r="C78" s="120" t="s">
        <v>9</v>
      </c>
      <c r="D78" s="120" t="s">
        <v>10</v>
      </c>
      <c r="E78" s="120" t="s">
        <v>23</v>
      </c>
      <c r="F78" s="121">
        <v>2018</v>
      </c>
      <c r="G78" s="120" t="s">
        <v>26</v>
      </c>
      <c r="H78" s="120">
        <v>2018</v>
      </c>
      <c r="I78" s="120" t="s">
        <v>9</v>
      </c>
      <c r="J78" s="120" t="s">
        <v>167</v>
      </c>
    </row>
    <row r="79" spans="1:10" ht="15.5" x14ac:dyDescent="0.35">
      <c r="A79" s="94" t="s">
        <v>169</v>
      </c>
      <c r="B79" s="120" t="s">
        <v>169</v>
      </c>
      <c r="C79" s="120" t="s">
        <v>9</v>
      </c>
      <c r="D79" s="120" t="s">
        <v>10</v>
      </c>
      <c r="E79" s="120" t="s">
        <v>23</v>
      </c>
      <c r="F79" s="121">
        <v>2018</v>
      </c>
      <c r="G79" s="120" t="s">
        <v>26</v>
      </c>
      <c r="H79" s="120">
        <v>2018</v>
      </c>
      <c r="I79" s="120" t="s">
        <v>9</v>
      </c>
      <c r="J79" s="120" t="s">
        <v>167</v>
      </c>
    </row>
    <row r="80" spans="1:10" ht="15.5" x14ac:dyDescent="0.35">
      <c r="A80" s="94" t="s">
        <v>79</v>
      </c>
      <c r="B80" s="120" t="s">
        <v>80</v>
      </c>
      <c r="C80" s="120" t="s">
        <v>15</v>
      </c>
      <c r="D80" s="120" t="s">
        <v>16</v>
      </c>
      <c r="E80" s="120" t="s">
        <v>11</v>
      </c>
      <c r="F80" s="121">
        <v>2018</v>
      </c>
      <c r="G80" s="120" t="s">
        <v>34</v>
      </c>
      <c r="H80" s="120">
        <v>2019</v>
      </c>
      <c r="I80" s="120" t="s">
        <v>35</v>
      </c>
      <c r="J80" s="120" t="s">
        <v>13</v>
      </c>
    </row>
    <row r="81" spans="1:10" ht="15.5" x14ac:dyDescent="0.35">
      <c r="A81" s="94" t="s">
        <v>170</v>
      </c>
      <c r="B81" s="120" t="s">
        <v>350</v>
      </c>
      <c r="C81" s="120" t="s">
        <v>9</v>
      </c>
      <c r="D81" s="120" t="s">
        <v>10</v>
      </c>
      <c r="E81" s="120" t="s">
        <v>23</v>
      </c>
      <c r="F81" s="121">
        <v>2019</v>
      </c>
      <c r="G81" s="120" t="s">
        <v>12</v>
      </c>
      <c r="H81" s="120">
        <v>2019</v>
      </c>
      <c r="I81" s="120" t="s">
        <v>9</v>
      </c>
      <c r="J81" s="120" t="s">
        <v>13</v>
      </c>
    </row>
    <row r="82" spans="1:10" ht="15.5" x14ac:dyDescent="0.35">
      <c r="A82" s="94" t="s">
        <v>171</v>
      </c>
      <c r="B82" s="120" t="s">
        <v>171</v>
      </c>
      <c r="C82" s="120" t="s">
        <v>9</v>
      </c>
      <c r="D82" s="120" t="s">
        <v>16</v>
      </c>
      <c r="E82" s="120" t="s">
        <v>11</v>
      </c>
      <c r="F82" s="121">
        <v>2019</v>
      </c>
      <c r="G82" s="120" t="s">
        <v>12</v>
      </c>
      <c r="H82" s="120">
        <v>2019</v>
      </c>
      <c r="I82" s="120" t="s">
        <v>9</v>
      </c>
      <c r="J82" s="120" t="s">
        <v>13</v>
      </c>
    </row>
    <row r="83" spans="1:10" ht="15.5" x14ac:dyDescent="0.35">
      <c r="A83" s="94" t="s">
        <v>172</v>
      </c>
      <c r="B83" s="120" t="s">
        <v>172</v>
      </c>
      <c r="C83" s="120" t="s">
        <v>9</v>
      </c>
      <c r="D83" s="120" t="s">
        <v>16</v>
      </c>
      <c r="E83" s="120" t="s">
        <v>23</v>
      </c>
      <c r="F83" s="121">
        <v>2018</v>
      </c>
      <c r="G83" s="120" t="s">
        <v>26</v>
      </c>
      <c r="H83" s="120">
        <v>2018</v>
      </c>
      <c r="I83" s="120" t="s">
        <v>9</v>
      </c>
      <c r="J83" s="120" t="s">
        <v>13</v>
      </c>
    </row>
    <row r="84" spans="1:10" ht="15.5" x14ac:dyDescent="0.35">
      <c r="A84" s="94" t="s">
        <v>173</v>
      </c>
      <c r="B84" s="120" t="s">
        <v>173</v>
      </c>
      <c r="C84" s="120" t="s">
        <v>9</v>
      </c>
      <c r="D84" s="120" t="s">
        <v>16</v>
      </c>
      <c r="E84" s="120" t="s">
        <v>11</v>
      </c>
      <c r="F84" s="121">
        <v>2018</v>
      </c>
      <c r="G84" s="120" t="s">
        <v>26</v>
      </c>
      <c r="H84" s="120">
        <v>2018</v>
      </c>
      <c r="I84" s="120" t="s">
        <v>9</v>
      </c>
      <c r="J84" s="120" t="s">
        <v>13</v>
      </c>
    </row>
    <row r="85" spans="1:10" ht="15.5" x14ac:dyDescent="0.35">
      <c r="A85" s="94" t="s">
        <v>174</v>
      </c>
      <c r="B85" s="120" t="s">
        <v>174</v>
      </c>
      <c r="C85" s="120" t="s">
        <v>9</v>
      </c>
      <c r="D85" s="120" t="s">
        <v>10</v>
      </c>
      <c r="E85" s="120" t="s">
        <v>11</v>
      </c>
      <c r="F85" s="121">
        <v>2017</v>
      </c>
      <c r="G85" s="120" t="s">
        <v>51</v>
      </c>
      <c r="H85" s="120">
        <v>2017</v>
      </c>
      <c r="I85" s="120" t="s">
        <v>9</v>
      </c>
      <c r="J85" s="120" t="s">
        <v>13</v>
      </c>
    </row>
    <row r="86" spans="1:10" ht="15.5" x14ac:dyDescent="0.35">
      <c r="A86" s="94" t="s">
        <v>175</v>
      </c>
      <c r="B86" s="120" t="s">
        <v>175</v>
      </c>
      <c r="C86" s="120" t="s">
        <v>9</v>
      </c>
      <c r="D86" s="120" t="s">
        <v>10</v>
      </c>
      <c r="E86" s="120" t="s">
        <v>11</v>
      </c>
      <c r="F86" s="121">
        <v>2018</v>
      </c>
      <c r="G86" s="120" t="s">
        <v>26</v>
      </c>
      <c r="H86" s="120">
        <v>2018</v>
      </c>
      <c r="I86" s="120" t="s">
        <v>9</v>
      </c>
      <c r="J86" s="120" t="s">
        <v>176</v>
      </c>
    </row>
    <row r="87" spans="1:10" ht="15.5" x14ac:dyDescent="0.35">
      <c r="A87" s="94" t="s">
        <v>177</v>
      </c>
      <c r="B87" s="120" t="s">
        <v>177</v>
      </c>
      <c r="C87" s="120" t="s">
        <v>9</v>
      </c>
      <c r="D87" s="120" t="s">
        <v>10</v>
      </c>
      <c r="E87" s="120" t="s">
        <v>23</v>
      </c>
      <c r="F87" s="121">
        <v>2019</v>
      </c>
      <c r="G87" s="120" t="s">
        <v>12</v>
      </c>
      <c r="H87" s="120">
        <v>2019</v>
      </c>
      <c r="I87" s="120" t="s">
        <v>9</v>
      </c>
      <c r="J87" s="120" t="s">
        <v>13</v>
      </c>
    </row>
    <row r="88" spans="1:10" ht="15.5" x14ac:dyDescent="0.35">
      <c r="A88" s="94" t="s">
        <v>178</v>
      </c>
      <c r="B88" s="120" t="s">
        <v>178</v>
      </c>
      <c r="C88" s="120" t="s">
        <v>9</v>
      </c>
      <c r="D88" s="120" t="s">
        <v>16</v>
      </c>
      <c r="E88" s="120" t="s">
        <v>11</v>
      </c>
      <c r="F88" s="121">
        <v>2018</v>
      </c>
      <c r="G88" s="120" t="s">
        <v>26</v>
      </c>
      <c r="H88" s="120">
        <v>2018</v>
      </c>
      <c r="I88" s="120" t="s">
        <v>9</v>
      </c>
      <c r="J88" s="120" t="s">
        <v>179</v>
      </c>
    </row>
    <row r="89" spans="1:10" ht="15.5" x14ac:dyDescent="0.35">
      <c r="A89" s="94" t="s">
        <v>180</v>
      </c>
      <c r="B89" s="120" t="s">
        <v>180</v>
      </c>
      <c r="C89" s="120" t="s">
        <v>9</v>
      </c>
      <c r="D89" s="120" t="s">
        <v>10</v>
      </c>
      <c r="E89" s="120" t="s">
        <v>23</v>
      </c>
      <c r="F89" s="121">
        <v>2019</v>
      </c>
      <c r="G89" s="120" t="s">
        <v>12</v>
      </c>
      <c r="H89" s="120">
        <v>2019</v>
      </c>
      <c r="I89" s="120" t="s">
        <v>9</v>
      </c>
      <c r="J89" s="120" t="s">
        <v>13</v>
      </c>
    </row>
    <row r="90" spans="1:10" ht="15.5" x14ac:dyDescent="0.35">
      <c r="A90" s="94" t="s">
        <v>82</v>
      </c>
      <c r="B90" s="120" t="s">
        <v>82</v>
      </c>
      <c r="C90" s="120" t="s">
        <v>15</v>
      </c>
      <c r="D90" s="120" t="s">
        <v>16</v>
      </c>
      <c r="E90" s="120" t="s">
        <v>11</v>
      </c>
      <c r="F90" s="121">
        <v>2017</v>
      </c>
      <c r="G90" s="120" t="s">
        <v>61</v>
      </c>
      <c r="H90" s="120">
        <v>2018</v>
      </c>
      <c r="I90" s="120" t="s">
        <v>83</v>
      </c>
      <c r="J90" s="120" t="s">
        <v>13</v>
      </c>
    </row>
    <row r="91" spans="1:10" ht="15.5" x14ac:dyDescent="0.35">
      <c r="A91" s="94" t="s">
        <v>181</v>
      </c>
      <c r="B91" s="120" t="s">
        <v>181</v>
      </c>
      <c r="C91" s="120" t="s">
        <v>9</v>
      </c>
      <c r="D91" s="120" t="s">
        <v>10</v>
      </c>
      <c r="E91" s="120" t="s">
        <v>11</v>
      </c>
      <c r="F91" s="121">
        <v>2018</v>
      </c>
      <c r="G91" s="120" t="s">
        <v>26</v>
      </c>
      <c r="H91" s="120">
        <v>2018</v>
      </c>
      <c r="I91" s="120" t="s">
        <v>9</v>
      </c>
      <c r="J91" s="120" t="s">
        <v>13</v>
      </c>
    </row>
    <row r="92" spans="1:10" ht="15.5" x14ac:dyDescent="0.35">
      <c r="A92" s="94" t="s">
        <v>182</v>
      </c>
      <c r="B92" s="120" t="s">
        <v>182</v>
      </c>
      <c r="C92" s="120" t="s">
        <v>9</v>
      </c>
      <c r="D92" s="120" t="s">
        <v>10</v>
      </c>
      <c r="E92" s="120" t="s">
        <v>11</v>
      </c>
      <c r="F92" s="121">
        <v>2018</v>
      </c>
      <c r="G92" s="120" t="s">
        <v>26</v>
      </c>
      <c r="H92" s="120">
        <v>2018</v>
      </c>
      <c r="I92" s="120" t="s">
        <v>9</v>
      </c>
      <c r="J92" s="120" t="s">
        <v>155</v>
      </c>
    </row>
    <row r="93" spans="1:10" ht="15.5" x14ac:dyDescent="0.35">
      <c r="A93" s="94" t="s">
        <v>183</v>
      </c>
      <c r="B93" s="120" t="s">
        <v>183</v>
      </c>
      <c r="C93" s="120" t="s">
        <v>9</v>
      </c>
      <c r="D93" s="120" t="s">
        <v>16</v>
      </c>
      <c r="E93" s="120" t="s">
        <v>23</v>
      </c>
      <c r="F93" s="121">
        <v>2018</v>
      </c>
      <c r="G93" s="120" t="s">
        <v>26</v>
      </c>
      <c r="H93" s="120">
        <v>2018</v>
      </c>
      <c r="I93" s="120" t="s">
        <v>9</v>
      </c>
      <c r="J93" s="120" t="s">
        <v>13</v>
      </c>
    </row>
    <row r="94" spans="1:10" ht="15.5" x14ac:dyDescent="0.35">
      <c r="A94" s="94" t="s">
        <v>184</v>
      </c>
      <c r="B94" s="120" t="s">
        <v>184</v>
      </c>
      <c r="C94" s="120" t="s">
        <v>9</v>
      </c>
      <c r="D94" s="120" t="s">
        <v>10</v>
      </c>
      <c r="E94" s="120" t="s">
        <v>11</v>
      </c>
      <c r="F94" s="121">
        <v>2018</v>
      </c>
      <c r="G94" s="120" t="s">
        <v>26</v>
      </c>
      <c r="H94" s="120">
        <v>2018</v>
      </c>
      <c r="I94" s="120" t="s">
        <v>9</v>
      </c>
      <c r="J94" s="120" t="s">
        <v>179</v>
      </c>
    </row>
    <row r="95" spans="1:10" ht="15.5" x14ac:dyDescent="0.35">
      <c r="A95" s="94" t="s">
        <v>185</v>
      </c>
      <c r="B95" s="120" t="s">
        <v>185</v>
      </c>
      <c r="C95" s="120" t="s">
        <v>9</v>
      </c>
      <c r="D95" s="120" t="s">
        <v>16</v>
      </c>
      <c r="E95" s="120" t="s">
        <v>11</v>
      </c>
      <c r="F95" s="121">
        <v>2018</v>
      </c>
      <c r="G95" s="120" t="s">
        <v>26</v>
      </c>
      <c r="H95" s="120">
        <v>2018</v>
      </c>
      <c r="I95" s="120" t="s">
        <v>9</v>
      </c>
      <c r="J95" s="120" t="s">
        <v>176</v>
      </c>
    </row>
    <row r="96" spans="1:10" ht="15.5" x14ac:dyDescent="0.35">
      <c r="A96" s="94" t="s">
        <v>186</v>
      </c>
      <c r="B96" s="120" t="s">
        <v>186</v>
      </c>
      <c r="C96" s="120" t="s">
        <v>9</v>
      </c>
      <c r="D96" s="120" t="s">
        <v>16</v>
      </c>
      <c r="E96" s="120" t="s">
        <v>11</v>
      </c>
      <c r="F96" s="121">
        <v>2018</v>
      </c>
      <c r="G96" s="120" t="s">
        <v>26</v>
      </c>
      <c r="H96" s="120">
        <v>2018</v>
      </c>
      <c r="I96" s="120" t="s">
        <v>9</v>
      </c>
      <c r="J96" s="120" t="s">
        <v>13</v>
      </c>
    </row>
    <row r="97" spans="1:10" ht="15.5" x14ac:dyDescent="0.35">
      <c r="A97" s="94" t="s">
        <v>85</v>
      </c>
      <c r="B97" s="120" t="s">
        <v>85</v>
      </c>
      <c r="C97" s="120" t="s">
        <v>15</v>
      </c>
      <c r="D97" s="120" t="s">
        <v>16</v>
      </c>
      <c r="E97" s="120" t="s">
        <v>11</v>
      </c>
      <c r="F97" s="121">
        <v>2018</v>
      </c>
      <c r="G97" s="120" t="s">
        <v>34</v>
      </c>
      <c r="H97" s="120">
        <v>2019</v>
      </c>
      <c r="I97" s="120" t="s">
        <v>35</v>
      </c>
      <c r="J97" s="120" t="s">
        <v>13</v>
      </c>
    </row>
    <row r="98" spans="1:10" ht="15.5" x14ac:dyDescent="0.35">
      <c r="A98" s="94" t="s">
        <v>87</v>
      </c>
      <c r="B98" s="120" t="s">
        <v>88</v>
      </c>
      <c r="C98" s="120" t="s">
        <v>15</v>
      </c>
      <c r="D98" s="120" t="s">
        <v>10</v>
      </c>
      <c r="E98" s="120"/>
      <c r="F98" s="121">
        <v>2015</v>
      </c>
      <c r="G98" s="120" t="s">
        <v>28</v>
      </c>
      <c r="H98" s="120">
        <v>2016</v>
      </c>
      <c r="I98" s="120" t="s">
        <v>89</v>
      </c>
      <c r="J98" s="120" t="s">
        <v>13</v>
      </c>
    </row>
    <row r="99" spans="1:10" ht="15.5" x14ac:dyDescent="0.35">
      <c r="A99" s="94" t="s">
        <v>187</v>
      </c>
      <c r="B99" s="120" t="s">
        <v>187</v>
      </c>
      <c r="C99" s="120" t="s">
        <v>9</v>
      </c>
      <c r="D99" s="120" t="s">
        <v>10</v>
      </c>
      <c r="E99" s="120" t="s">
        <v>23</v>
      </c>
      <c r="F99" s="121">
        <v>2017</v>
      </c>
      <c r="G99" s="120" t="s">
        <v>51</v>
      </c>
      <c r="H99" s="120">
        <v>2017</v>
      </c>
      <c r="I99" s="120" t="s">
        <v>9</v>
      </c>
      <c r="J99" s="120" t="s">
        <v>13</v>
      </c>
    </row>
    <row r="100" spans="1:10" ht="15.5" x14ac:dyDescent="0.35">
      <c r="A100" s="94" t="s">
        <v>188</v>
      </c>
      <c r="B100" s="120" t="s">
        <v>188</v>
      </c>
      <c r="C100" s="120" t="s">
        <v>9</v>
      </c>
      <c r="D100" s="120" t="s">
        <v>10</v>
      </c>
      <c r="E100" s="120" t="s">
        <v>23</v>
      </c>
      <c r="F100" s="121">
        <v>2020</v>
      </c>
      <c r="G100" s="120" t="s">
        <v>150</v>
      </c>
      <c r="H100" s="120">
        <v>2020</v>
      </c>
      <c r="I100" s="120" t="s">
        <v>9</v>
      </c>
      <c r="J100" s="120" t="s">
        <v>13</v>
      </c>
    </row>
    <row r="101" spans="1:10" ht="15.5" x14ac:dyDescent="0.35">
      <c r="A101" s="94" t="s">
        <v>189</v>
      </c>
      <c r="B101" s="120" t="s">
        <v>189</v>
      </c>
      <c r="C101" s="120" t="s">
        <v>9</v>
      </c>
      <c r="D101" s="120" t="s">
        <v>16</v>
      </c>
      <c r="E101" s="120" t="s">
        <v>11</v>
      </c>
      <c r="F101" s="121">
        <v>2017</v>
      </c>
      <c r="G101" s="120" t="s">
        <v>51</v>
      </c>
      <c r="H101" s="120">
        <v>2017</v>
      </c>
      <c r="I101" s="120" t="s">
        <v>9</v>
      </c>
      <c r="J101" s="120" t="s">
        <v>163</v>
      </c>
    </row>
    <row r="102" spans="1:10" ht="15.5" x14ac:dyDescent="0.35">
      <c r="A102" s="94" t="s">
        <v>190</v>
      </c>
      <c r="B102" s="120" t="s">
        <v>190</v>
      </c>
      <c r="C102" s="120" t="s">
        <v>9</v>
      </c>
      <c r="D102" s="120" t="s">
        <v>10</v>
      </c>
      <c r="E102" s="120" t="s">
        <v>11</v>
      </c>
      <c r="F102" s="121">
        <v>2017</v>
      </c>
      <c r="G102" s="120" t="s">
        <v>51</v>
      </c>
      <c r="H102" s="120">
        <v>2017</v>
      </c>
      <c r="I102" s="120" t="s">
        <v>9</v>
      </c>
      <c r="J102" s="120" t="s">
        <v>163</v>
      </c>
    </row>
    <row r="103" spans="1:10" ht="15.5" x14ac:dyDescent="0.35">
      <c r="A103" s="94" t="s">
        <v>90</v>
      </c>
      <c r="B103" s="120" t="s">
        <v>90</v>
      </c>
      <c r="C103" s="122" t="s">
        <v>15</v>
      </c>
      <c r="D103" s="120" t="s">
        <v>16</v>
      </c>
      <c r="E103" s="120" t="s">
        <v>11</v>
      </c>
      <c r="F103" s="121">
        <v>2016</v>
      </c>
      <c r="G103" s="120" t="s">
        <v>17</v>
      </c>
      <c r="H103" s="120">
        <v>2017</v>
      </c>
      <c r="I103" s="120" t="s">
        <v>42</v>
      </c>
      <c r="J103" s="120" t="s">
        <v>13</v>
      </c>
    </row>
    <row r="104" spans="1:10" ht="15.5" x14ac:dyDescent="0.35">
      <c r="A104" s="94" t="s">
        <v>191</v>
      </c>
      <c r="B104" s="120" t="s">
        <v>191</v>
      </c>
      <c r="C104" s="122" t="s">
        <v>9</v>
      </c>
      <c r="D104" s="120" t="s">
        <v>10</v>
      </c>
      <c r="E104" s="120" t="s">
        <v>23</v>
      </c>
      <c r="F104" s="121">
        <v>2017</v>
      </c>
      <c r="G104" s="120" t="s">
        <v>51</v>
      </c>
      <c r="H104" s="120">
        <v>2017</v>
      </c>
      <c r="I104" s="120" t="s">
        <v>9</v>
      </c>
      <c r="J104" s="120" t="s">
        <v>13</v>
      </c>
    </row>
    <row r="105" spans="1:10" ht="15.5" x14ac:dyDescent="0.35">
      <c r="A105" s="94" t="s">
        <v>192</v>
      </c>
      <c r="B105" s="120" t="s">
        <v>192</v>
      </c>
      <c r="C105" s="122" t="s">
        <v>9</v>
      </c>
      <c r="D105" s="120" t="s">
        <v>10</v>
      </c>
      <c r="E105" s="120"/>
      <c r="F105" s="121">
        <v>2016</v>
      </c>
      <c r="G105" s="120" t="s">
        <v>47</v>
      </c>
      <c r="H105" s="120">
        <v>2016</v>
      </c>
      <c r="I105" s="120" t="s">
        <v>9</v>
      </c>
      <c r="J105" s="120" t="s">
        <v>13</v>
      </c>
    </row>
    <row r="106" spans="1:10" ht="15.5" x14ac:dyDescent="0.35">
      <c r="A106" s="94" t="s">
        <v>92</v>
      </c>
      <c r="B106" s="120" t="s">
        <v>93</v>
      </c>
      <c r="C106" s="120" t="s">
        <v>20</v>
      </c>
      <c r="D106" s="120" t="s">
        <v>16</v>
      </c>
      <c r="E106" s="120" t="s">
        <v>11</v>
      </c>
      <c r="F106" s="121">
        <v>2016</v>
      </c>
      <c r="G106" s="120" t="s">
        <v>17</v>
      </c>
      <c r="H106" s="120">
        <v>2017</v>
      </c>
      <c r="I106" s="120" t="s">
        <v>21</v>
      </c>
      <c r="J106" s="120" t="s">
        <v>13</v>
      </c>
    </row>
    <row r="107" spans="1:10" ht="15.5" x14ac:dyDescent="0.35">
      <c r="A107" s="94" t="s">
        <v>95</v>
      </c>
      <c r="B107" s="120" t="s">
        <v>95</v>
      </c>
      <c r="C107" s="120" t="s">
        <v>20</v>
      </c>
      <c r="D107" s="120" t="s">
        <v>16</v>
      </c>
      <c r="E107" s="120" t="s">
        <v>23</v>
      </c>
      <c r="F107" s="121">
        <v>2019</v>
      </c>
      <c r="G107" s="120" t="s">
        <v>96</v>
      </c>
      <c r="H107" s="120">
        <v>2020</v>
      </c>
      <c r="I107" s="120" t="s">
        <v>97</v>
      </c>
      <c r="J107" s="120" t="s">
        <v>98</v>
      </c>
    </row>
    <row r="108" spans="1:10" ht="15.5" x14ac:dyDescent="0.35">
      <c r="A108" s="94" t="s">
        <v>193</v>
      </c>
      <c r="B108" s="120" t="s">
        <v>193</v>
      </c>
      <c r="C108" s="122" t="s">
        <v>9</v>
      </c>
      <c r="D108" s="120" t="s">
        <v>16</v>
      </c>
      <c r="E108" s="120" t="s">
        <v>23</v>
      </c>
      <c r="F108" s="121">
        <v>2017</v>
      </c>
      <c r="G108" s="120" t="s">
        <v>51</v>
      </c>
      <c r="H108" s="120">
        <v>2017</v>
      </c>
      <c r="I108" s="120" t="s">
        <v>9</v>
      </c>
      <c r="J108" s="120" t="s">
        <v>194</v>
      </c>
    </row>
    <row r="109" spans="1:10" ht="15.5" x14ac:dyDescent="0.35">
      <c r="A109" s="94" t="s">
        <v>195</v>
      </c>
      <c r="B109" s="120" t="s">
        <v>198</v>
      </c>
      <c r="C109" s="120" t="s">
        <v>9</v>
      </c>
      <c r="D109" s="120" t="s">
        <v>16</v>
      </c>
      <c r="E109" s="120" t="s">
        <v>23</v>
      </c>
      <c r="F109" s="121">
        <v>2019</v>
      </c>
      <c r="G109" s="120" t="s">
        <v>12</v>
      </c>
      <c r="H109" s="120">
        <v>2019</v>
      </c>
      <c r="I109" s="120" t="s">
        <v>9</v>
      </c>
      <c r="J109" s="120" t="s">
        <v>13</v>
      </c>
    </row>
    <row r="110" spans="1:10" ht="15.5" x14ac:dyDescent="0.35">
      <c r="A110" s="94" t="s">
        <v>197</v>
      </c>
      <c r="B110" s="120" t="s">
        <v>196</v>
      </c>
      <c r="C110" s="120" t="s">
        <v>9</v>
      </c>
      <c r="D110" s="120" t="s">
        <v>10</v>
      </c>
      <c r="E110" s="120" t="s">
        <v>11</v>
      </c>
      <c r="F110" s="121">
        <v>2017</v>
      </c>
      <c r="G110" s="120" t="s">
        <v>51</v>
      </c>
      <c r="H110" s="120">
        <v>2017</v>
      </c>
      <c r="I110" s="120" t="s">
        <v>9</v>
      </c>
      <c r="J110" s="120" t="s">
        <v>13</v>
      </c>
    </row>
    <row r="111" spans="1:10" ht="15.5" x14ac:dyDescent="0.35">
      <c r="A111" s="94" t="s">
        <v>100</v>
      </c>
      <c r="B111" s="123" t="s">
        <v>360</v>
      </c>
      <c r="C111" s="120" t="s">
        <v>20</v>
      </c>
      <c r="D111" s="123" t="s">
        <v>16</v>
      </c>
      <c r="E111" s="120" t="s">
        <v>23</v>
      </c>
      <c r="F111" s="121">
        <v>2016</v>
      </c>
      <c r="G111" s="120" t="s">
        <v>17</v>
      </c>
      <c r="H111" s="120">
        <v>2017</v>
      </c>
      <c r="I111" s="120" t="s">
        <v>21</v>
      </c>
      <c r="J111" s="123" t="s">
        <v>13</v>
      </c>
    </row>
    <row r="112" spans="1:10" ht="15.5" x14ac:dyDescent="0.35">
      <c r="A112" s="94" t="s">
        <v>101</v>
      </c>
      <c r="B112" s="120" t="s">
        <v>101</v>
      </c>
      <c r="C112" s="120" t="s">
        <v>20</v>
      </c>
      <c r="D112" s="120" t="s">
        <v>16</v>
      </c>
      <c r="E112" s="120"/>
      <c r="F112" s="121">
        <v>2015</v>
      </c>
      <c r="G112" s="120" t="s">
        <v>28</v>
      </c>
      <c r="H112" s="120">
        <v>2016</v>
      </c>
      <c r="I112" s="120" t="s">
        <v>53</v>
      </c>
      <c r="J112" s="120" t="s">
        <v>102</v>
      </c>
    </row>
    <row r="113" spans="1:10" ht="15.5" x14ac:dyDescent="0.35">
      <c r="A113" s="94" t="s">
        <v>103</v>
      </c>
      <c r="B113" s="122" t="s">
        <v>103</v>
      </c>
      <c r="C113" s="120" t="s">
        <v>20</v>
      </c>
      <c r="D113" s="122" t="s">
        <v>16</v>
      </c>
      <c r="E113" s="122" t="s">
        <v>11</v>
      </c>
      <c r="F113" s="121">
        <v>2015</v>
      </c>
      <c r="G113" s="120" t="s">
        <v>28</v>
      </c>
      <c r="H113" s="120">
        <v>2016</v>
      </c>
      <c r="I113" s="122" t="s">
        <v>53</v>
      </c>
      <c r="J113" s="122" t="s">
        <v>102</v>
      </c>
    </row>
    <row r="114" spans="1:10" ht="15.5" x14ac:dyDescent="0.35">
      <c r="A114" s="94" t="s">
        <v>104</v>
      </c>
      <c r="B114" s="122" t="s">
        <v>104</v>
      </c>
      <c r="C114" s="120" t="s">
        <v>20</v>
      </c>
      <c r="D114" s="122" t="s">
        <v>10</v>
      </c>
      <c r="E114" s="122"/>
      <c r="F114" s="121">
        <v>2015</v>
      </c>
      <c r="G114" s="120" t="s">
        <v>28</v>
      </c>
      <c r="H114" s="120">
        <v>2016</v>
      </c>
      <c r="I114" s="122" t="s">
        <v>53</v>
      </c>
      <c r="J114" s="122" t="s">
        <v>102</v>
      </c>
    </row>
    <row r="115" spans="1:10" ht="15.5" x14ac:dyDescent="0.35">
      <c r="A115" s="94" t="s">
        <v>105</v>
      </c>
      <c r="B115" s="122" t="s">
        <v>105</v>
      </c>
      <c r="C115" s="122" t="s">
        <v>20</v>
      </c>
      <c r="D115" s="122" t="s">
        <v>10</v>
      </c>
      <c r="E115" s="122" t="s">
        <v>23</v>
      </c>
      <c r="F115" s="121">
        <v>2015</v>
      </c>
      <c r="G115" s="120" t="s">
        <v>28</v>
      </c>
      <c r="H115" s="120">
        <v>2016</v>
      </c>
      <c r="I115" s="122" t="s">
        <v>53</v>
      </c>
      <c r="J115" s="122" t="s">
        <v>102</v>
      </c>
    </row>
    <row r="116" spans="1:10" ht="15.5" x14ac:dyDescent="0.35">
      <c r="A116" s="94" t="s">
        <v>201</v>
      </c>
      <c r="B116" s="120" t="s">
        <v>201</v>
      </c>
      <c r="C116" s="120" t="s">
        <v>9</v>
      </c>
      <c r="D116" s="120" t="s">
        <v>10</v>
      </c>
      <c r="E116" s="120" t="s">
        <v>23</v>
      </c>
      <c r="F116" s="121">
        <v>2016</v>
      </c>
      <c r="G116" s="120" t="s">
        <v>47</v>
      </c>
      <c r="H116" s="120">
        <v>2016</v>
      </c>
      <c r="I116" s="120" t="s">
        <v>9</v>
      </c>
      <c r="J116" s="120" t="s">
        <v>13</v>
      </c>
    </row>
    <row r="117" spans="1:10" ht="15.5" x14ac:dyDescent="0.35">
      <c r="A117" s="124" t="s">
        <v>202</v>
      </c>
      <c r="B117" s="122" t="s">
        <v>202</v>
      </c>
      <c r="C117" s="122" t="s">
        <v>9</v>
      </c>
      <c r="D117" s="154" t="s">
        <v>16</v>
      </c>
      <c r="E117" s="154" t="s">
        <v>11</v>
      </c>
      <c r="F117" s="121">
        <v>2016</v>
      </c>
      <c r="G117" s="120" t="s">
        <v>47</v>
      </c>
      <c r="H117" s="120">
        <v>2016</v>
      </c>
      <c r="I117" s="122" t="s">
        <v>9</v>
      </c>
      <c r="J117" s="122" t="s">
        <v>203</v>
      </c>
    </row>
    <row r="118" spans="1:10" ht="15.5" x14ac:dyDescent="0.35">
      <c r="A118" s="124" t="s">
        <v>204</v>
      </c>
      <c r="B118" s="120" t="s">
        <v>204</v>
      </c>
      <c r="C118" s="122" t="s">
        <v>9</v>
      </c>
      <c r="D118" s="125" t="s">
        <v>10</v>
      </c>
      <c r="E118" s="125" t="s">
        <v>23</v>
      </c>
      <c r="F118" s="121">
        <v>2016</v>
      </c>
      <c r="G118" s="120" t="s">
        <v>47</v>
      </c>
      <c r="H118" s="120">
        <v>2016</v>
      </c>
      <c r="I118" s="120" t="s">
        <v>9</v>
      </c>
      <c r="J118" s="120" t="s">
        <v>203</v>
      </c>
    </row>
    <row r="119" spans="1:10" ht="15.5" x14ac:dyDescent="0.35">
      <c r="A119" s="94" t="s">
        <v>205</v>
      </c>
      <c r="B119" s="120" t="s">
        <v>205</v>
      </c>
      <c r="C119" s="122" t="s">
        <v>9</v>
      </c>
      <c r="D119" s="120" t="s">
        <v>10</v>
      </c>
      <c r="E119" s="120"/>
      <c r="F119" s="121">
        <v>2016</v>
      </c>
      <c r="G119" s="120" t="s">
        <v>47</v>
      </c>
      <c r="H119" s="120">
        <v>2016</v>
      </c>
      <c r="I119" s="120" t="s">
        <v>9</v>
      </c>
      <c r="J119" s="120" t="s">
        <v>13</v>
      </c>
    </row>
    <row r="120" spans="1:10" ht="15.5" x14ac:dyDescent="0.35">
      <c r="A120" s="94" t="s">
        <v>206</v>
      </c>
      <c r="B120" s="122" t="s">
        <v>206</v>
      </c>
      <c r="C120" s="120" t="s">
        <v>9</v>
      </c>
      <c r="D120" s="120" t="s">
        <v>10</v>
      </c>
      <c r="E120" s="120" t="s">
        <v>23</v>
      </c>
      <c r="F120" s="121">
        <v>2017</v>
      </c>
      <c r="G120" s="120" t="s">
        <v>51</v>
      </c>
      <c r="H120" s="120">
        <v>2017</v>
      </c>
      <c r="I120" s="120" t="s">
        <v>9</v>
      </c>
      <c r="J120" s="120" t="s">
        <v>207</v>
      </c>
    </row>
    <row r="121" spans="1:10" ht="15.5" x14ac:dyDescent="0.35">
      <c r="A121" s="94" t="s">
        <v>208</v>
      </c>
      <c r="B121" s="122" t="s">
        <v>208</v>
      </c>
      <c r="C121" s="120" t="s">
        <v>9</v>
      </c>
      <c r="D121" s="122" t="s">
        <v>10</v>
      </c>
      <c r="E121" s="122"/>
      <c r="F121" s="121">
        <v>2016</v>
      </c>
      <c r="G121" s="120" t="s">
        <v>47</v>
      </c>
      <c r="H121" s="120">
        <v>2016</v>
      </c>
      <c r="I121" s="122" t="s">
        <v>9</v>
      </c>
      <c r="J121" s="120" t="s">
        <v>13</v>
      </c>
    </row>
    <row r="122" spans="1:10" ht="15.5" x14ac:dyDescent="0.35">
      <c r="A122" s="94" t="s">
        <v>209</v>
      </c>
      <c r="B122" s="122" t="s">
        <v>209</v>
      </c>
      <c r="C122" s="120" t="s">
        <v>9</v>
      </c>
      <c r="D122" s="122" t="s">
        <v>10</v>
      </c>
      <c r="E122" s="122" t="s">
        <v>11</v>
      </c>
      <c r="F122" s="121" t="s">
        <v>358</v>
      </c>
      <c r="G122" s="120" t="s">
        <v>47</v>
      </c>
      <c r="H122" s="120">
        <v>2016</v>
      </c>
      <c r="I122" s="122" t="s">
        <v>9</v>
      </c>
      <c r="J122" s="120" t="s">
        <v>13</v>
      </c>
    </row>
    <row r="123" spans="1:10" ht="15.5" x14ac:dyDescent="0.35">
      <c r="A123" s="94" t="s">
        <v>210</v>
      </c>
      <c r="B123" s="122" t="s">
        <v>210</v>
      </c>
      <c r="C123" s="120" t="s">
        <v>9</v>
      </c>
      <c r="D123" s="122" t="s">
        <v>16</v>
      </c>
      <c r="E123" s="122" t="s">
        <v>23</v>
      </c>
      <c r="F123" s="121">
        <v>2017</v>
      </c>
      <c r="G123" s="120" t="s">
        <v>51</v>
      </c>
      <c r="H123" s="120">
        <v>2017</v>
      </c>
      <c r="I123" s="122" t="s">
        <v>9</v>
      </c>
      <c r="J123" s="120" t="s">
        <v>13</v>
      </c>
    </row>
    <row r="124" spans="1:10" ht="15.5" x14ac:dyDescent="0.35">
      <c r="A124" s="94" t="s">
        <v>211</v>
      </c>
      <c r="B124" s="122" t="s">
        <v>211</v>
      </c>
      <c r="C124" s="120" t="s">
        <v>9</v>
      </c>
      <c r="D124" s="122" t="s">
        <v>10</v>
      </c>
      <c r="E124" s="122" t="s">
        <v>11</v>
      </c>
      <c r="F124" s="121">
        <v>2017</v>
      </c>
      <c r="G124" s="120" t="s">
        <v>51</v>
      </c>
      <c r="H124" s="120">
        <v>2017</v>
      </c>
      <c r="I124" s="122" t="s">
        <v>9</v>
      </c>
      <c r="J124" s="120" t="s">
        <v>13</v>
      </c>
    </row>
    <row r="125" spans="1:10" ht="15.5" x14ac:dyDescent="0.35">
      <c r="A125" s="94" t="s">
        <v>107</v>
      </c>
      <c r="B125" s="122" t="s">
        <v>107</v>
      </c>
      <c r="C125" s="122" t="s">
        <v>15</v>
      </c>
      <c r="D125" s="122" t="s">
        <v>16</v>
      </c>
      <c r="E125" s="122" t="s">
        <v>11</v>
      </c>
      <c r="F125" s="121">
        <v>2018</v>
      </c>
      <c r="G125" s="120" t="s">
        <v>34</v>
      </c>
      <c r="H125" s="120">
        <v>2019</v>
      </c>
      <c r="I125" s="122" t="s">
        <v>108</v>
      </c>
      <c r="J125" s="120" t="s">
        <v>13</v>
      </c>
    </row>
    <row r="126" spans="1:10" ht="15.5" x14ac:dyDescent="0.35">
      <c r="A126" s="94" t="s">
        <v>212</v>
      </c>
      <c r="B126" s="120" t="s">
        <v>212</v>
      </c>
      <c r="C126" s="122" t="s">
        <v>9</v>
      </c>
      <c r="D126" s="120" t="s">
        <v>16</v>
      </c>
      <c r="E126" s="120" t="s">
        <v>23</v>
      </c>
      <c r="F126" s="121">
        <v>2017</v>
      </c>
      <c r="G126" s="120" t="s">
        <v>51</v>
      </c>
      <c r="H126" s="120">
        <v>2017</v>
      </c>
      <c r="I126" s="120" t="s">
        <v>9</v>
      </c>
      <c r="J126" s="120" t="s">
        <v>13</v>
      </c>
    </row>
    <row r="127" spans="1:10" ht="15.5" x14ac:dyDescent="0.35">
      <c r="A127" s="94" t="s">
        <v>213</v>
      </c>
      <c r="B127" s="120" t="s">
        <v>213</v>
      </c>
      <c r="C127" s="120" t="s">
        <v>9</v>
      </c>
      <c r="D127" s="120" t="s">
        <v>10</v>
      </c>
      <c r="E127" s="120" t="s">
        <v>11</v>
      </c>
      <c r="F127" s="121">
        <v>2017</v>
      </c>
      <c r="G127" s="120" t="s">
        <v>51</v>
      </c>
      <c r="H127" s="120">
        <v>2017</v>
      </c>
      <c r="I127" s="120" t="s">
        <v>9</v>
      </c>
      <c r="J127" s="120" t="s">
        <v>163</v>
      </c>
    </row>
    <row r="128" spans="1:10" ht="15.5" x14ac:dyDescent="0.35">
      <c r="A128" s="94" t="s">
        <v>110</v>
      </c>
      <c r="B128" s="122" t="s">
        <v>110</v>
      </c>
      <c r="C128" s="120" t="s">
        <v>15</v>
      </c>
      <c r="D128" s="122" t="s">
        <v>16</v>
      </c>
      <c r="E128" s="122" t="s">
        <v>23</v>
      </c>
      <c r="F128" s="121">
        <v>2016</v>
      </c>
      <c r="G128" s="120" t="s">
        <v>17</v>
      </c>
      <c r="H128" s="120">
        <v>2017</v>
      </c>
      <c r="I128" s="122" t="s">
        <v>39</v>
      </c>
      <c r="J128" s="120" t="s">
        <v>13</v>
      </c>
    </row>
    <row r="129" spans="1:10" ht="15.5" x14ac:dyDescent="0.35">
      <c r="A129" s="94" t="s">
        <v>214</v>
      </c>
      <c r="B129" s="122" t="s">
        <v>214</v>
      </c>
      <c r="C129" s="120" t="s">
        <v>9</v>
      </c>
      <c r="D129" s="122" t="s">
        <v>10</v>
      </c>
      <c r="E129" s="122" t="s">
        <v>11</v>
      </c>
      <c r="F129" s="121">
        <v>2017</v>
      </c>
      <c r="G129" s="120" t="s">
        <v>51</v>
      </c>
      <c r="H129" s="120">
        <v>2017</v>
      </c>
      <c r="I129" s="122" t="s">
        <v>9</v>
      </c>
      <c r="J129" s="120" t="s">
        <v>13</v>
      </c>
    </row>
    <row r="130" spans="1:10" ht="15.5" x14ac:dyDescent="0.35">
      <c r="A130" s="94" t="s">
        <v>215</v>
      </c>
      <c r="B130" s="122" t="s">
        <v>215</v>
      </c>
      <c r="C130" s="120" t="s">
        <v>9</v>
      </c>
      <c r="D130" s="122" t="s">
        <v>16</v>
      </c>
      <c r="E130" s="122" t="s">
        <v>11</v>
      </c>
      <c r="F130" s="121">
        <v>2017</v>
      </c>
      <c r="G130" s="120" t="s">
        <v>51</v>
      </c>
      <c r="H130" s="120">
        <v>2017</v>
      </c>
      <c r="I130" s="122" t="s">
        <v>9</v>
      </c>
      <c r="J130" s="120" t="s">
        <v>13</v>
      </c>
    </row>
    <row r="131" spans="1:10" ht="15.5" x14ac:dyDescent="0.35">
      <c r="A131" s="94" t="s">
        <v>216</v>
      </c>
      <c r="B131" s="122" t="s">
        <v>216</v>
      </c>
      <c r="C131" s="120" t="s">
        <v>9</v>
      </c>
      <c r="D131" s="122" t="s">
        <v>10</v>
      </c>
      <c r="E131" s="122" t="s">
        <v>23</v>
      </c>
      <c r="F131" s="121">
        <v>2020</v>
      </c>
      <c r="G131" s="120" t="s">
        <v>150</v>
      </c>
      <c r="H131" s="120">
        <v>2020</v>
      </c>
      <c r="I131" s="122" t="s">
        <v>9</v>
      </c>
      <c r="J131" s="120" t="s">
        <v>13</v>
      </c>
    </row>
    <row r="132" spans="1:10" ht="15.5" x14ac:dyDescent="0.35">
      <c r="A132" s="94" t="s">
        <v>217</v>
      </c>
      <c r="B132" s="122" t="s">
        <v>217</v>
      </c>
      <c r="C132" s="120" t="s">
        <v>9</v>
      </c>
      <c r="D132" s="122" t="s">
        <v>16</v>
      </c>
      <c r="E132" s="122" t="s">
        <v>11</v>
      </c>
      <c r="F132" s="121">
        <v>2018</v>
      </c>
      <c r="G132" s="120" t="s">
        <v>26</v>
      </c>
      <c r="H132" s="120">
        <v>2018</v>
      </c>
      <c r="I132" s="120" t="s">
        <v>9</v>
      </c>
      <c r="J132" s="120" t="s">
        <v>13</v>
      </c>
    </row>
    <row r="133" spans="1:10" ht="15.5" x14ac:dyDescent="0.35">
      <c r="A133" s="94" t="s">
        <v>112</v>
      </c>
      <c r="B133" s="122" t="s">
        <v>112</v>
      </c>
      <c r="C133" s="120" t="s">
        <v>15</v>
      </c>
      <c r="D133" s="122" t="s">
        <v>16</v>
      </c>
      <c r="E133" s="122" t="s">
        <v>11</v>
      </c>
      <c r="F133" s="121">
        <v>2016</v>
      </c>
      <c r="G133" s="120" t="s">
        <v>17</v>
      </c>
      <c r="H133" s="120">
        <v>2017</v>
      </c>
      <c r="I133" s="120" t="s">
        <v>18</v>
      </c>
      <c r="J133" s="120" t="s">
        <v>13</v>
      </c>
    </row>
    <row r="134" spans="1:10" ht="15.5" x14ac:dyDescent="0.35">
      <c r="A134" s="94" t="s">
        <v>218</v>
      </c>
      <c r="B134" s="122" t="s">
        <v>218</v>
      </c>
      <c r="C134" s="122" t="s">
        <v>9</v>
      </c>
      <c r="D134" s="122" t="s">
        <v>16</v>
      </c>
      <c r="E134" s="122" t="s">
        <v>11</v>
      </c>
      <c r="F134" s="121">
        <v>2017</v>
      </c>
      <c r="G134" s="120" t="s">
        <v>51</v>
      </c>
      <c r="H134" s="120">
        <v>2017</v>
      </c>
      <c r="I134" s="120" t="s">
        <v>9</v>
      </c>
      <c r="J134" s="120" t="s">
        <v>13</v>
      </c>
    </row>
    <row r="135" spans="1:10" ht="15.5" x14ac:dyDescent="0.35">
      <c r="A135" s="94" t="s">
        <v>219</v>
      </c>
      <c r="B135" s="122" t="s">
        <v>219</v>
      </c>
      <c r="C135" s="122" t="s">
        <v>9</v>
      </c>
      <c r="D135" s="122" t="s">
        <v>16</v>
      </c>
      <c r="E135" s="122" t="s">
        <v>11</v>
      </c>
      <c r="F135" s="121">
        <v>2016</v>
      </c>
      <c r="G135" s="120" t="s">
        <v>47</v>
      </c>
      <c r="H135" s="120">
        <v>2016</v>
      </c>
      <c r="I135" s="120" t="s">
        <v>9</v>
      </c>
      <c r="J135" s="120" t="s">
        <v>13</v>
      </c>
    </row>
    <row r="136" spans="1:10" ht="15.5" x14ac:dyDescent="0.35">
      <c r="A136" s="94" t="s">
        <v>114</v>
      </c>
      <c r="B136" s="122" t="s">
        <v>321</v>
      </c>
      <c r="C136" s="122" t="s">
        <v>15</v>
      </c>
      <c r="D136" s="122" t="s">
        <v>16</v>
      </c>
      <c r="E136" s="122" t="s">
        <v>23</v>
      </c>
      <c r="F136" s="121">
        <v>2016</v>
      </c>
      <c r="G136" s="120" t="s">
        <v>17</v>
      </c>
      <c r="H136" s="120">
        <v>2017</v>
      </c>
      <c r="I136" s="120" t="s">
        <v>45</v>
      </c>
      <c r="J136" s="120" t="s">
        <v>13</v>
      </c>
    </row>
    <row r="137" spans="1:10" ht="15.5" x14ac:dyDescent="0.35">
      <c r="A137" s="94" t="s">
        <v>116</v>
      </c>
      <c r="B137" s="122" t="s">
        <v>321</v>
      </c>
      <c r="C137" s="122" t="s">
        <v>15</v>
      </c>
      <c r="D137" s="122" t="s">
        <v>16</v>
      </c>
      <c r="E137" s="122" t="s">
        <v>23</v>
      </c>
      <c r="F137" s="121">
        <v>2016</v>
      </c>
      <c r="G137" s="120" t="s">
        <v>17</v>
      </c>
      <c r="H137" s="120">
        <v>2017</v>
      </c>
      <c r="I137" s="120" t="s">
        <v>45</v>
      </c>
      <c r="J137" s="120" t="s">
        <v>13</v>
      </c>
    </row>
    <row r="138" spans="1:10" ht="15.5" x14ac:dyDescent="0.35">
      <c r="A138" s="94" t="s">
        <v>220</v>
      </c>
      <c r="B138" s="122" t="s">
        <v>220</v>
      </c>
      <c r="C138" s="122" t="s">
        <v>9</v>
      </c>
      <c r="D138" s="122" t="s">
        <v>10</v>
      </c>
      <c r="E138" s="122" t="s">
        <v>23</v>
      </c>
      <c r="F138" s="121">
        <v>2017</v>
      </c>
      <c r="G138" s="120" t="s">
        <v>51</v>
      </c>
      <c r="H138" s="120">
        <v>2017</v>
      </c>
      <c r="I138" s="122" t="s">
        <v>9</v>
      </c>
      <c r="J138" s="120" t="s">
        <v>207</v>
      </c>
    </row>
    <row r="139" spans="1:10" ht="15.5" x14ac:dyDescent="0.35">
      <c r="A139" s="94" t="s">
        <v>221</v>
      </c>
      <c r="B139" s="122" t="s">
        <v>221</v>
      </c>
      <c r="C139" s="122" t="s">
        <v>9</v>
      </c>
      <c r="D139" s="122" t="s">
        <v>10</v>
      </c>
      <c r="E139" s="122" t="s">
        <v>23</v>
      </c>
      <c r="F139" s="121">
        <v>2020</v>
      </c>
      <c r="G139" s="120" t="s">
        <v>150</v>
      </c>
      <c r="H139" s="120">
        <v>2020</v>
      </c>
      <c r="I139" s="122" t="s">
        <v>9</v>
      </c>
      <c r="J139" s="120" t="s">
        <v>13</v>
      </c>
    </row>
    <row r="140" spans="1:10" ht="15.5" x14ac:dyDescent="0.35">
      <c r="A140" s="94" t="s">
        <v>222</v>
      </c>
      <c r="B140" s="122" t="s">
        <v>222</v>
      </c>
      <c r="C140" s="122" t="s">
        <v>9</v>
      </c>
      <c r="D140" s="122" t="s">
        <v>10</v>
      </c>
      <c r="E140" s="122" t="s">
        <v>23</v>
      </c>
      <c r="F140" s="121" t="s">
        <v>361</v>
      </c>
      <c r="G140" s="120" t="s">
        <v>150</v>
      </c>
      <c r="H140" s="120">
        <v>2020</v>
      </c>
      <c r="I140" s="120" t="s">
        <v>9</v>
      </c>
      <c r="J140" s="120" t="s">
        <v>13</v>
      </c>
    </row>
    <row r="141" spans="1:10" ht="15.5" x14ac:dyDescent="0.35">
      <c r="A141" s="94" t="s">
        <v>223</v>
      </c>
      <c r="B141" s="122" t="s">
        <v>223</v>
      </c>
      <c r="C141" s="122" t="s">
        <v>9</v>
      </c>
      <c r="D141" s="120" t="s">
        <v>16</v>
      </c>
      <c r="E141" s="120" t="s">
        <v>23</v>
      </c>
      <c r="F141" s="121">
        <v>2017</v>
      </c>
      <c r="G141" s="120" t="s">
        <v>51</v>
      </c>
      <c r="H141" s="120">
        <v>2017</v>
      </c>
      <c r="I141" s="120" t="s">
        <v>9</v>
      </c>
      <c r="J141" s="120" t="s">
        <v>13</v>
      </c>
    </row>
    <row r="142" spans="1:10" ht="15.5" x14ac:dyDescent="0.35">
      <c r="A142" s="94" t="s">
        <v>224</v>
      </c>
      <c r="B142" s="120" t="s">
        <v>224</v>
      </c>
      <c r="C142" s="122" t="s">
        <v>9</v>
      </c>
      <c r="D142" s="120" t="s">
        <v>10</v>
      </c>
      <c r="E142" s="120" t="s">
        <v>23</v>
      </c>
      <c r="F142" s="121">
        <v>2017</v>
      </c>
      <c r="G142" s="120" t="s">
        <v>51</v>
      </c>
      <c r="H142" s="120">
        <v>2017</v>
      </c>
      <c r="I142" s="120" t="s">
        <v>9</v>
      </c>
      <c r="J142" s="120" t="s">
        <v>13</v>
      </c>
    </row>
    <row r="143" spans="1:10" ht="15.5" x14ac:dyDescent="0.35">
      <c r="A143" s="94" t="s">
        <v>225</v>
      </c>
      <c r="B143" s="120" t="s">
        <v>225</v>
      </c>
      <c r="C143" s="122" t="s">
        <v>9</v>
      </c>
      <c r="D143" s="120" t="s">
        <v>16</v>
      </c>
      <c r="E143" s="120" t="s">
        <v>11</v>
      </c>
      <c r="F143" s="121">
        <v>2018</v>
      </c>
      <c r="G143" s="120" t="s">
        <v>26</v>
      </c>
      <c r="H143" s="120">
        <v>2018</v>
      </c>
      <c r="I143" s="120" t="s">
        <v>9</v>
      </c>
      <c r="J143" s="120" t="s">
        <v>13</v>
      </c>
    </row>
    <row r="144" spans="1:10" ht="15.5" x14ac:dyDescent="0.35">
      <c r="A144" s="94" t="s">
        <v>118</v>
      </c>
      <c r="B144" s="120" t="s">
        <v>118</v>
      </c>
      <c r="C144" s="122" t="s">
        <v>15</v>
      </c>
      <c r="D144" s="122" t="s">
        <v>16</v>
      </c>
      <c r="E144" s="120" t="s">
        <v>11</v>
      </c>
      <c r="F144" s="121">
        <v>2014</v>
      </c>
      <c r="G144" s="120" t="s">
        <v>28</v>
      </c>
      <c r="H144" s="120">
        <v>2016</v>
      </c>
      <c r="I144" s="120" t="s">
        <v>119</v>
      </c>
      <c r="J144" s="120" t="s">
        <v>13</v>
      </c>
    </row>
    <row r="145" spans="1:10" ht="15.5" x14ac:dyDescent="0.35">
      <c r="A145" s="94" t="s">
        <v>120</v>
      </c>
      <c r="B145" s="120" t="s">
        <v>120</v>
      </c>
      <c r="C145" s="122" t="s">
        <v>15</v>
      </c>
      <c r="D145" s="122" t="s">
        <v>10</v>
      </c>
      <c r="E145" s="122" t="s">
        <v>23</v>
      </c>
      <c r="F145" s="121">
        <v>2014</v>
      </c>
      <c r="G145" s="120" t="s">
        <v>28</v>
      </c>
      <c r="H145" s="120">
        <v>2016</v>
      </c>
      <c r="I145" s="120" t="s">
        <v>45</v>
      </c>
      <c r="J145" s="120" t="s">
        <v>13</v>
      </c>
    </row>
    <row r="146" spans="1:10" ht="15.5" x14ac:dyDescent="0.35">
      <c r="A146" s="94" t="s">
        <v>121</v>
      </c>
      <c r="B146" s="120" t="s">
        <v>121</v>
      </c>
      <c r="C146" s="122" t="s">
        <v>20</v>
      </c>
      <c r="D146" s="122" t="s">
        <v>16</v>
      </c>
      <c r="E146" s="122" t="s">
        <v>11</v>
      </c>
      <c r="F146" s="121">
        <v>2015</v>
      </c>
      <c r="G146" s="120" t="s">
        <v>28</v>
      </c>
      <c r="H146" s="120">
        <v>2016</v>
      </c>
      <c r="I146" s="120" t="s">
        <v>53</v>
      </c>
      <c r="J146" s="120" t="s">
        <v>102</v>
      </c>
    </row>
    <row r="147" spans="1:10" ht="15.5" x14ac:dyDescent="0.35">
      <c r="A147" s="94" t="s">
        <v>226</v>
      </c>
      <c r="B147" s="120" t="s">
        <v>226</v>
      </c>
      <c r="C147" s="122" t="s">
        <v>9</v>
      </c>
      <c r="D147" s="120" t="s">
        <v>16</v>
      </c>
      <c r="E147" s="120" t="s">
        <v>11</v>
      </c>
      <c r="F147" s="121">
        <v>2018</v>
      </c>
      <c r="G147" s="120" t="s">
        <v>26</v>
      </c>
      <c r="H147" s="120">
        <v>2018</v>
      </c>
      <c r="I147" s="120" t="s">
        <v>9</v>
      </c>
      <c r="J147" s="120" t="s">
        <v>13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9628-34FF-4BC1-BDF3-A4BEE8C18934}">
  <sheetPr>
    <tabColor rgb="FF7030A0"/>
  </sheetPr>
  <dimension ref="A1:M102"/>
  <sheetViews>
    <sheetView workbookViewId="0">
      <selection activeCell="P19" sqref="P19"/>
    </sheetView>
  </sheetViews>
  <sheetFormatPr defaultRowHeight="14.5" x14ac:dyDescent="0.35"/>
  <cols>
    <col min="13" max="13" width="18.36328125" customWidth="1"/>
  </cols>
  <sheetData>
    <row r="1" spans="1:13" x14ac:dyDescent="0.35">
      <c r="A1" s="169" t="s">
        <v>390</v>
      </c>
      <c r="B1" s="169"/>
      <c r="C1" s="169"/>
      <c r="D1" s="169"/>
      <c r="E1" s="169"/>
      <c r="H1" s="168" t="s">
        <v>389</v>
      </c>
      <c r="I1" s="168"/>
      <c r="J1" s="168"/>
      <c r="K1" s="168"/>
      <c r="L1" s="168"/>
      <c r="M1" s="168"/>
    </row>
    <row r="2" spans="1:13" x14ac:dyDescent="0.35">
      <c r="A2" s="157" t="s">
        <v>227</v>
      </c>
      <c r="B2" s="157" t="s">
        <v>230</v>
      </c>
      <c r="C2" s="157" t="s">
        <v>359</v>
      </c>
      <c r="D2" s="157" t="s">
        <v>362</v>
      </c>
      <c r="E2" s="157" t="s">
        <v>363</v>
      </c>
      <c r="H2" s="157" t="s">
        <v>227</v>
      </c>
      <c r="I2" s="157" t="s">
        <v>231</v>
      </c>
      <c r="J2" s="157" t="s">
        <v>349</v>
      </c>
      <c r="K2" s="157" t="s">
        <v>348</v>
      </c>
      <c r="L2" s="157" t="s">
        <v>363</v>
      </c>
      <c r="M2" s="157" t="s">
        <v>388</v>
      </c>
    </row>
    <row r="3" spans="1:13" x14ac:dyDescent="0.35">
      <c r="A3" s="19">
        <v>1</v>
      </c>
      <c r="B3" s="1" t="s">
        <v>70</v>
      </c>
      <c r="C3" s="3">
        <v>2016</v>
      </c>
      <c r="D3" s="1">
        <v>3</v>
      </c>
      <c r="E3" s="1">
        <v>1</v>
      </c>
      <c r="H3" s="100">
        <v>1</v>
      </c>
      <c r="I3" s="112">
        <v>2016</v>
      </c>
      <c r="J3" s="112">
        <v>1</v>
      </c>
      <c r="K3" s="112">
        <v>1</v>
      </c>
      <c r="L3" s="112">
        <v>1</v>
      </c>
      <c r="M3" s="161" t="s">
        <v>47</v>
      </c>
    </row>
    <row r="4" spans="1:13" x14ac:dyDescent="0.35">
      <c r="A4" s="19">
        <v>2</v>
      </c>
      <c r="B4" s="1" t="s">
        <v>151</v>
      </c>
      <c r="C4" s="3">
        <v>2016</v>
      </c>
      <c r="D4" s="1">
        <v>3</v>
      </c>
      <c r="E4" s="1">
        <v>2</v>
      </c>
      <c r="H4" s="162">
        <v>2</v>
      </c>
      <c r="I4">
        <v>2016</v>
      </c>
      <c r="J4">
        <v>1</v>
      </c>
      <c r="K4">
        <v>1</v>
      </c>
      <c r="L4">
        <v>2</v>
      </c>
      <c r="M4" s="163" t="s">
        <v>47</v>
      </c>
    </row>
    <row r="5" spans="1:13" x14ac:dyDescent="0.35">
      <c r="A5" s="19">
        <v>3</v>
      </c>
      <c r="B5" s="1" t="s">
        <v>160</v>
      </c>
      <c r="C5" s="3">
        <v>2016</v>
      </c>
      <c r="D5" s="1">
        <v>10</v>
      </c>
      <c r="E5" s="1">
        <v>3</v>
      </c>
      <c r="H5" s="162">
        <v>3</v>
      </c>
      <c r="I5">
        <v>2016</v>
      </c>
      <c r="J5">
        <v>1</v>
      </c>
      <c r="K5">
        <v>1</v>
      </c>
      <c r="L5">
        <v>3</v>
      </c>
      <c r="M5" s="163" t="s">
        <v>47</v>
      </c>
    </row>
    <row r="6" spans="1:13" x14ac:dyDescent="0.35">
      <c r="A6" s="19">
        <v>4</v>
      </c>
      <c r="B6" s="1" t="s">
        <v>99</v>
      </c>
      <c r="C6" s="3">
        <v>2016</v>
      </c>
      <c r="D6" s="1">
        <v>18244</v>
      </c>
      <c r="E6" s="1" t="s">
        <v>69</v>
      </c>
      <c r="H6" s="162">
        <v>4</v>
      </c>
      <c r="I6">
        <v>2016</v>
      </c>
      <c r="J6">
        <v>2</v>
      </c>
      <c r="K6">
        <v>1</v>
      </c>
      <c r="L6" t="s">
        <v>69</v>
      </c>
      <c r="M6" s="163" t="s">
        <v>47</v>
      </c>
    </row>
    <row r="7" spans="1:13" x14ac:dyDescent="0.35">
      <c r="A7" s="19">
        <v>4</v>
      </c>
      <c r="B7" s="1" t="s">
        <v>192</v>
      </c>
      <c r="C7" s="3">
        <v>2016</v>
      </c>
      <c r="D7" s="1">
        <v>18244</v>
      </c>
      <c r="E7" s="1" t="s">
        <v>69</v>
      </c>
      <c r="H7" s="162">
        <v>5</v>
      </c>
      <c r="I7">
        <v>2016</v>
      </c>
      <c r="J7">
        <v>5</v>
      </c>
      <c r="K7">
        <v>3</v>
      </c>
      <c r="L7" t="s">
        <v>103</v>
      </c>
      <c r="M7" s="163" t="s">
        <v>47</v>
      </c>
    </row>
    <row r="8" spans="1:13" x14ac:dyDescent="0.35">
      <c r="A8" s="19">
        <v>5</v>
      </c>
      <c r="B8" s="1" t="s">
        <v>201</v>
      </c>
      <c r="C8" s="3">
        <v>2016</v>
      </c>
      <c r="D8" s="1">
        <v>2</v>
      </c>
      <c r="E8" s="1" t="s">
        <v>103</v>
      </c>
      <c r="H8" s="162">
        <v>6</v>
      </c>
      <c r="I8">
        <v>2016</v>
      </c>
      <c r="J8">
        <v>4</v>
      </c>
      <c r="K8">
        <v>2</v>
      </c>
      <c r="L8" t="s">
        <v>118</v>
      </c>
      <c r="M8" s="163" t="s">
        <v>47</v>
      </c>
    </row>
    <row r="9" spans="1:13" x14ac:dyDescent="0.35">
      <c r="A9" s="19">
        <v>5</v>
      </c>
      <c r="B9" s="1" t="s">
        <v>204</v>
      </c>
      <c r="C9" s="3">
        <v>2016</v>
      </c>
      <c r="D9" s="1">
        <v>2</v>
      </c>
      <c r="E9" s="1" t="s">
        <v>103</v>
      </c>
      <c r="H9" s="100">
        <v>7</v>
      </c>
      <c r="I9" s="112">
        <v>2017</v>
      </c>
      <c r="J9" s="112">
        <v>1</v>
      </c>
      <c r="K9" s="112">
        <v>1</v>
      </c>
      <c r="L9" s="112">
        <v>4</v>
      </c>
      <c r="M9" s="161" t="s">
        <v>51</v>
      </c>
    </row>
    <row r="10" spans="1:13" x14ac:dyDescent="0.35">
      <c r="A10" s="19">
        <v>5</v>
      </c>
      <c r="B10" s="1" t="s">
        <v>202</v>
      </c>
      <c r="C10" s="3">
        <v>2016</v>
      </c>
      <c r="D10" s="1">
        <v>18244</v>
      </c>
      <c r="E10" s="1" t="s">
        <v>103</v>
      </c>
      <c r="H10" s="162">
        <v>8</v>
      </c>
      <c r="I10">
        <v>2017</v>
      </c>
      <c r="J10">
        <v>3</v>
      </c>
      <c r="K10">
        <v>1</v>
      </c>
      <c r="L10">
        <v>3051</v>
      </c>
      <c r="M10" s="163" t="s">
        <v>51</v>
      </c>
    </row>
    <row r="11" spans="1:13" x14ac:dyDescent="0.35">
      <c r="A11" s="19">
        <v>5</v>
      </c>
      <c r="B11" s="1" t="s">
        <v>208</v>
      </c>
      <c r="C11" s="3">
        <v>2016</v>
      </c>
      <c r="D11" s="1">
        <v>18244</v>
      </c>
      <c r="E11" s="1" t="s">
        <v>103</v>
      </c>
      <c r="H11" s="162">
        <v>9</v>
      </c>
      <c r="I11">
        <v>2017</v>
      </c>
      <c r="J11">
        <v>2</v>
      </c>
      <c r="K11">
        <v>1</v>
      </c>
      <c r="L11">
        <v>5340</v>
      </c>
      <c r="M11" s="163" t="s">
        <v>51</v>
      </c>
    </row>
    <row r="12" spans="1:13" x14ac:dyDescent="0.35">
      <c r="A12" s="19">
        <v>5</v>
      </c>
      <c r="B12" s="1" t="s">
        <v>161</v>
      </c>
      <c r="C12" s="3">
        <v>2016</v>
      </c>
      <c r="D12" s="1" t="s">
        <v>105</v>
      </c>
      <c r="E12" s="1" t="s">
        <v>103</v>
      </c>
      <c r="H12" s="162">
        <v>10</v>
      </c>
      <c r="I12">
        <v>2017</v>
      </c>
      <c r="J12">
        <v>3</v>
      </c>
      <c r="K12">
        <v>2</v>
      </c>
      <c r="L12">
        <v>88761</v>
      </c>
      <c r="M12" s="163" t="s">
        <v>51</v>
      </c>
    </row>
    <row r="13" spans="1:13" x14ac:dyDescent="0.35">
      <c r="A13" s="19">
        <v>6</v>
      </c>
      <c r="B13" s="1">
        <v>88761</v>
      </c>
      <c r="C13" s="3">
        <v>2016</v>
      </c>
      <c r="D13" s="1">
        <v>18244</v>
      </c>
      <c r="E13" s="1" t="s">
        <v>118</v>
      </c>
      <c r="H13" s="162">
        <v>11</v>
      </c>
      <c r="I13">
        <v>2017</v>
      </c>
      <c r="J13">
        <v>1</v>
      </c>
      <c r="K13">
        <v>1</v>
      </c>
      <c r="L13" s="166" t="s">
        <v>70</v>
      </c>
      <c r="M13" s="163" t="s">
        <v>51</v>
      </c>
    </row>
    <row r="14" spans="1:13" x14ac:dyDescent="0.35">
      <c r="A14" s="19">
        <v>6</v>
      </c>
      <c r="B14" s="1" t="s">
        <v>209</v>
      </c>
      <c r="C14" s="3">
        <v>2016</v>
      </c>
      <c r="D14" s="1">
        <v>18244</v>
      </c>
      <c r="E14" s="1" t="s">
        <v>118</v>
      </c>
      <c r="H14" s="162">
        <v>12</v>
      </c>
      <c r="I14">
        <v>2017</v>
      </c>
      <c r="J14">
        <v>6</v>
      </c>
      <c r="K14">
        <v>3</v>
      </c>
      <c r="L14" t="s">
        <v>38</v>
      </c>
      <c r="M14" s="163" t="s">
        <v>51</v>
      </c>
    </row>
    <row r="15" spans="1:13" x14ac:dyDescent="0.35">
      <c r="A15" s="19">
        <v>6</v>
      </c>
      <c r="B15" s="1" t="s">
        <v>219</v>
      </c>
      <c r="C15" s="3">
        <v>2016</v>
      </c>
      <c r="D15" s="1">
        <v>18244</v>
      </c>
      <c r="E15" s="1" t="s">
        <v>118</v>
      </c>
      <c r="H15" s="162">
        <v>13</v>
      </c>
      <c r="I15">
        <v>2017</v>
      </c>
      <c r="J15">
        <v>3</v>
      </c>
      <c r="K15">
        <v>2</v>
      </c>
      <c r="L15" t="s">
        <v>99</v>
      </c>
      <c r="M15" s="163" t="s">
        <v>51</v>
      </c>
    </row>
    <row r="16" spans="1:13" x14ac:dyDescent="0.35">
      <c r="A16" s="19">
        <v>6</v>
      </c>
      <c r="B16" s="1" t="s">
        <v>205</v>
      </c>
      <c r="C16" s="3">
        <v>2016</v>
      </c>
      <c r="D16" s="1" t="s">
        <v>105</v>
      </c>
      <c r="E16" s="1" t="s">
        <v>118</v>
      </c>
      <c r="H16" s="162">
        <v>14</v>
      </c>
      <c r="I16">
        <v>2017</v>
      </c>
      <c r="J16">
        <v>2</v>
      </c>
      <c r="K16">
        <v>2</v>
      </c>
      <c r="L16" t="s">
        <v>52</v>
      </c>
      <c r="M16" s="163" t="s">
        <v>51</v>
      </c>
    </row>
    <row r="17" spans="1:13" x14ac:dyDescent="0.35">
      <c r="A17" s="19">
        <v>7</v>
      </c>
      <c r="B17" s="1" t="s">
        <v>148</v>
      </c>
      <c r="C17" s="3">
        <v>2017</v>
      </c>
      <c r="D17" s="1" t="s">
        <v>201</v>
      </c>
      <c r="E17" s="1">
        <v>4</v>
      </c>
      <c r="H17" s="162">
        <v>15</v>
      </c>
      <c r="I17">
        <v>2017</v>
      </c>
      <c r="J17">
        <v>2</v>
      </c>
      <c r="K17">
        <v>1</v>
      </c>
      <c r="L17" t="s">
        <v>56</v>
      </c>
      <c r="M17" s="163" t="s">
        <v>51</v>
      </c>
    </row>
    <row r="18" spans="1:13" x14ac:dyDescent="0.35">
      <c r="A18" s="156">
        <v>8</v>
      </c>
      <c r="B18" s="54" t="s">
        <v>77</v>
      </c>
      <c r="C18" s="56">
        <v>2017</v>
      </c>
      <c r="D18" s="54" t="s">
        <v>201</v>
      </c>
      <c r="E18" s="54">
        <v>3051</v>
      </c>
      <c r="H18" s="162">
        <v>16</v>
      </c>
      <c r="I18">
        <v>2017</v>
      </c>
      <c r="J18">
        <v>2</v>
      </c>
      <c r="K18">
        <v>1</v>
      </c>
      <c r="L18" t="s">
        <v>160</v>
      </c>
      <c r="M18" s="163" t="s">
        <v>51</v>
      </c>
    </row>
    <row r="19" spans="1:13" x14ac:dyDescent="0.35">
      <c r="A19" s="156">
        <v>8</v>
      </c>
      <c r="B19" s="54" t="s">
        <v>86</v>
      </c>
      <c r="C19" s="56">
        <v>2017</v>
      </c>
      <c r="D19" s="54" t="s">
        <v>201</v>
      </c>
      <c r="E19" s="54">
        <v>3051</v>
      </c>
      <c r="H19" s="162">
        <v>17</v>
      </c>
      <c r="I19">
        <v>2017</v>
      </c>
      <c r="J19">
        <v>4</v>
      </c>
      <c r="K19">
        <v>2</v>
      </c>
      <c r="L19" t="s">
        <v>90</v>
      </c>
      <c r="M19" s="163" t="s">
        <v>51</v>
      </c>
    </row>
    <row r="20" spans="1:13" x14ac:dyDescent="0.35">
      <c r="A20" s="156">
        <v>8</v>
      </c>
      <c r="B20" s="54" t="s">
        <v>224</v>
      </c>
      <c r="C20" s="56">
        <v>2017</v>
      </c>
      <c r="D20" s="54" t="s">
        <v>201</v>
      </c>
      <c r="E20" s="54">
        <v>3051</v>
      </c>
      <c r="H20" s="162">
        <v>18</v>
      </c>
      <c r="I20">
        <v>2017</v>
      </c>
      <c r="J20">
        <v>1</v>
      </c>
      <c r="K20">
        <v>1</v>
      </c>
      <c r="L20" t="s">
        <v>92</v>
      </c>
      <c r="M20" s="163" t="s">
        <v>51</v>
      </c>
    </row>
    <row r="21" spans="1:13" x14ac:dyDescent="0.35">
      <c r="A21" s="156">
        <v>9</v>
      </c>
      <c r="B21" s="54" t="s">
        <v>206</v>
      </c>
      <c r="C21" s="56">
        <v>2017</v>
      </c>
      <c r="D21" s="54" t="s">
        <v>201</v>
      </c>
      <c r="E21" s="54">
        <v>5340</v>
      </c>
      <c r="H21" s="162">
        <v>19</v>
      </c>
      <c r="I21">
        <v>2017</v>
      </c>
      <c r="J21">
        <v>2</v>
      </c>
      <c r="K21">
        <v>1</v>
      </c>
      <c r="L21" t="s">
        <v>110</v>
      </c>
      <c r="M21" s="163" t="s">
        <v>51</v>
      </c>
    </row>
    <row r="22" spans="1:13" x14ac:dyDescent="0.35">
      <c r="A22" s="156">
        <v>9</v>
      </c>
      <c r="B22" s="54" t="s">
        <v>220</v>
      </c>
      <c r="C22" s="56">
        <v>2017</v>
      </c>
      <c r="D22" s="54" t="s">
        <v>201</v>
      </c>
      <c r="E22" s="54">
        <v>5340</v>
      </c>
      <c r="H22" s="99">
        <v>20</v>
      </c>
      <c r="I22" s="164">
        <v>2017</v>
      </c>
      <c r="J22" s="164">
        <v>2</v>
      </c>
      <c r="K22" s="164">
        <v>2</v>
      </c>
      <c r="L22" s="164" t="s">
        <v>219</v>
      </c>
      <c r="M22" s="165" t="s">
        <v>51</v>
      </c>
    </row>
    <row r="23" spans="1:13" x14ac:dyDescent="0.35">
      <c r="A23" s="19">
        <v>10</v>
      </c>
      <c r="B23" s="1" t="s">
        <v>94</v>
      </c>
      <c r="C23" s="3">
        <v>2017</v>
      </c>
      <c r="D23" s="1" t="s">
        <v>201</v>
      </c>
      <c r="E23" s="1">
        <v>88761</v>
      </c>
      <c r="H23" s="100">
        <v>21</v>
      </c>
      <c r="I23" s="112">
        <v>2018</v>
      </c>
      <c r="J23" s="112">
        <v>4</v>
      </c>
      <c r="K23" s="112">
        <v>1</v>
      </c>
      <c r="L23" s="112">
        <v>5</v>
      </c>
      <c r="M23" s="161" t="s">
        <v>26</v>
      </c>
    </row>
    <row r="24" spans="1:13" x14ac:dyDescent="0.35">
      <c r="A24" s="19">
        <v>10</v>
      </c>
      <c r="B24" s="1" t="s">
        <v>191</v>
      </c>
      <c r="C24" s="3">
        <v>2017</v>
      </c>
      <c r="D24" s="1" t="s">
        <v>201</v>
      </c>
      <c r="E24" s="1">
        <v>88761</v>
      </c>
      <c r="H24" s="162">
        <v>22</v>
      </c>
      <c r="I24">
        <v>2018</v>
      </c>
      <c r="J24">
        <v>1</v>
      </c>
      <c r="K24">
        <v>1</v>
      </c>
      <c r="L24">
        <v>6</v>
      </c>
      <c r="M24" s="163" t="s">
        <v>26</v>
      </c>
    </row>
    <row r="25" spans="1:13" x14ac:dyDescent="0.35">
      <c r="A25" s="19">
        <v>10</v>
      </c>
      <c r="B25" s="1" t="s">
        <v>72</v>
      </c>
      <c r="C25" s="3">
        <v>2017</v>
      </c>
      <c r="D25" s="1" t="s">
        <v>209</v>
      </c>
      <c r="E25" s="1">
        <v>88761</v>
      </c>
      <c r="H25" s="162">
        <v>23</v>
      </c>
      <c r="I25">
        <v>2018</v>
      </c>
      <c r="J25">
        <v>3</v>
      </c>
      <c r="K25">
        <v>2</v>
      </c>
      <c r="L25">
        <v>1715</v>
      </c>
      <c r="M25" s="163" t="s">
        <v>26</v>
      </c>
    </row>
    <row r="26" spans="1:13" x14ac:dyDescent="0.35">
      <c r="A26" s="19">
        <v>11</v>
      </c>
      <c r="B26" s="1" t="s">
        <v>190</v>
      </c>
      <c r="C26" s="3">
        <v>2017</v>
      </c>
      <c r="D26" s="1" t="s">
        <v>162</v>
      </c>
      <c r="E26" s="1" t="s">
        <v>70</v>
      </c>
      <c r="H26" s="162">
        <v>24</v>
      </c>
      <c r="I26">
        <v>2018</v>
      </c>
      <c r="J26">
        <v>2</v>
      </c>
      <c r="K26">
        <v>2</v>
      </c>
      <c r="L26" s="167" t="s">
        <v>70</v>
      </c>
      <c r="M26" s="163" t="s">
        <v>26</v>
      </c>
    </row>
    <row r="27" spans="1:13" x14ac:dyDescent="0.35">
      <c r="A27" s="19">
        <v>12</v>
      </c>
      <c r="B27" s="1" t="s">
        <v>75</v>
      </c>
      <c r="C27" s="3">
        <v>2017</v>
      </c>
      <c r="D27" s="1">
        <v>5</v>
      </c>
      <c r="E27" s="1" t="s">
        <v>38</v>
      </c>
      <c r="H27" s="162">
        <v>25</v>
      </c>
      <c r="I27">
        <v>2018</v>
      </c>
      <c r="J27">
        <v>3</v>
      </c>
      <c r="K27">
        <v>2</v>
      </c>
      <c r="L27" t="s">
        <v>72</v>
      </c>
      <c r="M27" s="163" t="s">
        <v>26</v>
      </c>
    </row>
    <row r="28" spans="1:13" x14ac:dyDescent="0.35">
      <c r="A28" s="19">
        <v>12</v>
      </c>
      <c r="B28" s="1" t="s">
        <v>174</v>
      </c>
      <c r="C28" s="3">
        <v>2017</v>
      </c>
      <c r="D28" s="1">
        <v>5</v>
      </c>
      <c r="E28" s="1" t="s">
        <v>38</v>
      </c>
      <c r="H28" s="162">
        <v>26</v>
      </c>
      <c r="I28">
        <v>2018</v>
      </c>
      <c r="J28">
        <v>4</v>
      </c>
      <c r="K28">
        <v>3</v>
      </c>
      <c r="L28" t="s">
        <v>77</v>
      </c>
      <c r="M28" s="163" t="s">
        <v>26</v>
      </c>
    </row>
    <row r="29" spans="1:13" x14ac:dyDescent="0.35">
      <c r="A29" s="19">
        <v>12</v>
      </c>
      <c r="B29" s="1" t="s">
        <v>214</v>
      </c>
      <c r="C29" s="3">
        <v>2017</v>
      </c>
      <c r="D29" s="1">
        <v>5</v>
      </c>
      <c r="E29" s="1" t="s">
        <v>38</v>
      </c>
      <c r="H29" s="162">
        <v>27</v>
      </c>
      <c r="I29">
        <v>2018</v>
      </c>
      <c r="J29">
        <v>1</v>
      </c>
      <c r="K29">
        <v>1</v>
      </c>
      <c r="L29" t="s">
        <v>148</v>
      </c>
      <c r="M29" s="163" t="s">
        <v>26</v>
      </c>
    </row>
    <row r="30" spans="1:13" x14ac:dyDescent="0.35">
      <c r="A30" s="19">
        <v>12</v>
      </c>
      <c r="B30" s="1" t="s">
        <v>215</v>
      </c>
      <c r="C30" s="3">
        <v>2017</v>
      </c>
      <c r="D30" s="1">
        <v>5</v>
      </c>
      <c r="E30" s="1" t="s">
        <v>38</v>
      </c>
      <c r="H30" s="162">
        <v>28</v>
      </c>
      <c r="I30">
        <v>2018</v>
      </c>
      <c r="J30">
        <v>2</v>
      </c>
      <c r="K30">
        <v>1</v>
      </c>
      <c r="L30" t="s">
        <v>60</v>
      </c>
      <c r="M30" s="163" t="s">
        <v>26</v>
      </c>
    </row>
    <row r="31" spans="1:13" x14ac:dyDescent="0.35">
      <c r="A31" s="19">
        <v>12</v>
      </c>
      <c r="B31" s="1" t="s">
        <v>132</v>
      </c>
      <c r="C31" s="3">
        <v>2017</v>
      </c>
      <c r="D31" s="1">
        <v>8</v>
      </c>
      <c r="E31" s="1" t="s">
        <v>38</v>
      </c>
      <c r="H31" s="162">
        <v>29</v>
      </c>
      <c r="I31">
        <v>2018</v>
      </c>
      <c r="J31">
        <v>2</v>
      </c>
      <c r="K31">
        <v>1</v>
      </c>
      <c r="L31" t="s">
        <v>189</v>
      </c>
      <c r="M31" s="163" t="s">
        <v>26</v>
      </c>
    </row>
    <row r="32" spans="1:13" x14ac:dyDescent="0.35">
      <c r="A32" s="19">
        <v>12</v>
      </c>
      <c r="B32" s="1" t="s">
        <v>81</v>
      </c>
      <c r="C32" s="3">
        <v>2017</v>
      </c>
      <c r="D32" s="1">
        <v>9</v>
      </c>
      <c r="E32" s="1" t="s">
        <v>38</v>
      </c>
      <c r="H32" s="162">
        <v>30</v>
      </c>
      <c r="I32">
        <v>2018</v>
      </c>
      <c r="J32">
        <v>2</v>
      </c>
      <c r="K32">
        <v>2</v>
      </c>
      <c r="L32" t="s">
        <v>100</v>
      </c>
      <c r="M32" s="163" t="s">
        <v>26</v>
      </c>
    </row>
    <row r="33" spans="1:13" x14ac:dyDescent="0.35">
      <c r="A33" s="19">
        <v>13</v>
      </c>
      <c r="B33" s="1" t="s">
        <v>59</v>
      </c>
      <c r="C33" s="3">
        <v>2017</v>
      </c>
      <c r="D33" s="1" t="s">
        <v>201</v>
      </c>
      <c r="E33" s="1" t="s">
        <v>99</v>
      </c>
      <c r="H33" s="162">
        <v>31</v>
      </c>
      <c r="I33">
        <v>2018</v>
      </c>
      <c r="J33">
        <v>3</v>
      </c>
      <c r="K33">
        <v>2</v>
      </c>
      <c r="L33" s="166" t="s">
        <v>210</v>
      </c>
      <c r="M33" s="163" t="s">
        <v>26</v>
      </c>
    </row>
    <row r="34" spans="1:13" x14ac:dyDescent="0.35">
      <c r="A34" s="19">
        <v>13</v>
      </c>
      <c r="B34" s="1" t="s">
        <v>223</v>
      </c>
      <c r="C34" s="3">
        <v>2017</v>
      </c>
      <c r="D34" s="1" t="s">
        <v>201</v>
      </c>
      <c r="E34" s="1" t="s">
        <v>99</v>
      </c>
      <c r="H34" s="99">
        <v>32</v>
      </c>
      <c r="I34" s="164">
        <v>2018</v>
      </c>
      <c r="J34" s="164">
        <v>3</v>
      </c>
      <c r="K34" s="164">
        <v>2</v>
      </c>
      <c r="L34" s="164" t="s">
        <v>212</v>
      </c>
      <c r="M34" s="165" t="s">
        <v>26</v>
      </c>
    </row>
    <row r="35" spans="1:13" x14ac:dyDescent="0.35">
      <c r="A35" s="19">
        <v>13</v>
      </c>
      <c r="B35" s="1" t="s">
        <v>197</v>
      </c>
      <c r="C35" s="3">
        <v>2017</v>
      </c>
      <c r="D35" s="1" t="s">
        <v>209</v>
      </c>
      <c r="E35" s="1" t="s">
        <v>99</v>
      </c>
      <c r="H35" s="100">
        <v>33</v>
      </c>
      <c r="I35" s="112">
        <v>2019</v>
      </c>
      <c r="J35" s="112">
        <v>4</v>
      </c>
      <c r="K35" s="112">
        <v>4</v>
      </c>
      <c r="L35" s="112">
        <v>84143</v>
      </c>
      <c r="M35" s="161" t="s">
        <v>12</v>
      </c>
    </row>
    <row r="36" spans="1:13" x14ac:dyDescent="0.35">
      <c r="A36" s="19">
        <v>14</v>
      </c>
      <c r="B36" s="1" t="s">
        <v>211</v>
      </c>
      <c r="C36" s="3">
        <v>2017</v>
      </c>
      <c r="D36" s="1">
        <v>1</v>
      </c>
      <c r="E36" s="1" t="s">
        <v>52</v>
      </c>
      <c r="H36" s="162">
        <v>34</v>
      </c>
      <c r="I36">
        <v>2019</v>
      </c>
      <c r="J36">
        <v>2</v>
      </c>
      <c r="K36">
        <v>2</v>
      </c>
      <c r="L36" t="s">
        <v>144</v>
      </c>
      <c r="M36" s="163" t="s">
        <v>12</v>
      </c>
    </row>
    <row r="37" spans="1:13" x14ac:dyDescent="0.35">
      <c r="A37" s="19">
        <v>14</v>
      </c>
      <c r="B37" s="1" t="s">
        <v>187</v>
      </c>
      <c r="C37" s="3">
        <v>2017</v>
      </c>
      <c r="D37" s="1" t="s">
        <v>209</v>
      </c>
      <c r="E37" s="1" t="s">
        <v>52</v>
      </c>
      <c r="H37" s="162">
        <v>35</v>
      </c>
      <c r="I37">
        <v>2019</v>
      </c>
      <c r="J37">
        <v>1</v>
      </c>
      <c r="K37">
        <v>1</v>
      </c>
      <c r="L37" t="s">
        <v>173</v>
      </c>
      <c r="M37" s="163" t="s">
        <v>12</v>
      </c>
    </row>
    <row r="38" spans="1:13" x14ac:dyDescent="0.35">
      <c r="A38" s="77">
        <v>15</v>
      </c>
      <c r="B38" s="54" t="s">
        <v>66</v>
      </c>
      <c r="C38" s="54">
        <v>2017</v>
      </c>
      <c r="D38" s="54" t="s">
        <v>201</v>
      </c>
      <c r="E38" s="54" t="s">
        <v>56</v>
      </c>
      <c r="H38" s="162">
        <v>36</v>
      </c>
      <c r="I38">
        <v>2019</v>
      </c>
      <c r="J38">
        <v>3</v>
      </c>
      <c r="K38">
        <v>2</v>
      </c>
      <c r="L38" t="s">
        <v>183</v>
      </c>
      <c r="M38" s="163" t="s">
        <v>12</v>
      </c>
    </row>
    <row r="39" spans="1:13" x14ac:dyDescent="0.35">
      <c r="A39" s="77">
        <v>15</v>
      </c>
      <c r="B39" s="54" t="s">
        <v>218</v>
      </c>
      <c r="C39" s="54">
        <v>2017</v>
      </c>
      <c r="D39" s="54" t="s">
        <v>201</v>
      </c>
      <c r="E39" s="54" t="s">
        <v>56</v>
      </c>
      <c r="H39" s="162">
        <v>37</v>
      </c>
      <c r="I39">
        <v>2019</v>
      </c>
      <c r="J39">
        <v>3</v>
      </c>
      <c r="K39">
        <v>3</v>
      </c>
      <c r="L39" s="167" t="s">
        <v>210</v>
      </c>
      <c r="M39" s="163" t="s">
        <v>12</v>
      </c>
    </row>
    <row r="40" spans="1:13" x14ac:dyDescent="0.35">
      <c r="A40" s="19">
        <v>16</v>
      </c>
      <c r="B40" s="1" t="s">
        <v>63</v>
      </c>
      <c r="C40" s="3">
        <v>2017</v>
      </c>
      <c r="D40" s="1" t="s">
        <v>201</v>
      </c>
      <c r="E40" s="1" t="s">
        <v>160</v>
      </c>
      <c r="H40" s="162">
        <v>38</v>
      </c>
      <c r="I40">
        <v>2019</v>
      </c>
      <c r="J40">
        <v>2</v>
      </c>
      <c r="K40">
        <v>1</v>
      </c>
      <c r="L40" t="s">
        <v>107</v>
      </c>
      <c r="M40" s="163" t="s">
        <v>12</v>
      </c>
    </row>
    <row r="41" spans="1:13" x14ac:dyDescent="0.35">
      <c r="A41" s="19">
        <v>16</v>
      </c>
      <c r="B41" s="1" t="s">
        <v>91</v>
      </c>
      <c r="C41" s="3">
        <v>2017</v>
      </c>
      <c r="D41" s="1" t="s">
        <v>201</v>
      </c>
      <c r="E41" s="1" t="s">
        <v>160</v>
      </c>
      <c r="H41" s="99">
        <v>39</v>
      </c>
      <c r="I41" s="164">
        <v>2019</v>
      </c>
      <c r="J41" s="164">
        <v>2</v>
      </c>
      <c r="K41" s="164">
        <v>2</v>
      </c>
      <c r="L41" s="164" t="s">
        <v>217</v>
      </c>
      <c r="M41" s="165" t="s">
        <v>12</v>
      </c>
    </row>
    <row r="42" spans="1:13" x14ac:dyDescent="0.35">
      <c r="A42" s="23">
        <v>17</v>
      </c>
      <c r="B42" s="1" t="s">
        <v>162</v>
      </c>
      <c r="C42" s="1">
        <v>2017</v>
      </c>
      <c r="D42" s="1">
        <v>3</v>
      </c>
      <c r="E42" s="1" t="s">
        <v>90</v>
      </c>
      <c r="H42" s="100">
        <v>40</v>
      </c>
      <c r="I42" s="112">
        <v>2020</v>
      </c>
      <c r="J42" s="112">
        <v>2</v>
      </c>
      <c r="K42" s="112">
        <v>1</v>
      </c>
      <c r="L42" s="112" t="s">
        <v>142</v>
      </c>
      <c r="M42" s="161" t="s">
        <v>150</v>
      </c>
    </row>
    <row r="43" spans="1:13" x14ac:dyDescent="0.35">
      <c r="A43" s="77">
        <v>17</v>
      </c>
      <c r="B43" s="54" t="s">
        <v>165</v>
      </c>
      <c r="C43" s="54">
        <v>2017</v>
      </c>
      <c r="D43" s="54" t="s">
        <v>209</v>
      </c>
      <c r="E43" s="54" t="s">
        <v>90</v>
      </c>
      <c r="H43" s="162">
        <v>41</v>
      </c>
      <c r="I43">
        <v>2020</v>
      </c>
      <c r="J43">
        <v>2</v>
      </c>
      <c r="K43">
        <v>1</v>
      </c>
      <c r="L43" t="s">
        <v>171</v>
      </c>
      <c r="M43" s="163" t="s">
        <v>150</v>
      </c>
    </row>
    <row r="44" spans="1:13" x14ac:dyDescent="0.35">
      <c r="A44" s="77">
        <v>17</v>
      </c>
      <c r="B44" s="54" t="s">
        <v>189</v>
      </c>
      <c r="C44" s="54">
        <v>2017</v>
      </c>
      <c r="D44" s="54" t="s">
        <v>209</v>
      </c>
      <c r="E44" s="54" t="s">
        <v>90</v>
      </c>
      <c r="H44" s="99">
        <v>42</v>
      </c>
      <c r="I44" s="164">
        <v>2020</v>
      </c>
      <c r="J44" s="164">
        <v>1</v>
      </c>
      <c r="K44" s="164">
        <v>1</v>
      </c>
      <c r="L44" s="164" t="s">
        <v>183</v>
      </c>
      <c r="M44" s="165" t="s">
        <v>150</v>
      </c>
    </row>
    <row r="45" spans="1:13" x14ac:dyDescent="0.35">
      <c r="A45" s="77">
        <v>17</v>
      </c>
      <c r="B45" s="54" t="s">
        <v>213</v>
      </c>
      <c r="C45" s="54">
        <v>2017</v>
      </c>
      <c r="D45" s="54" t="s">
        <v>209</v>
      </c>
      <c r="E45" s="54" t="s">
        <v>90</v>
      </c>
    </row>
    <row r="46" spans="1:13" x14ac:dyDescent="0.35">
      <c r="A46" s="23">
        <v>18</v>
      </c>
      <c r="B46" s="1" t="s">
        <v>55</v>
      </c>
      <c r="C46" s="1">
        <v>2017</v>
      </c>
      <c r="D46" s="1">
        <v>4</v>
      </c>
      <c r="E46" s="1" t="s">
        <v>92</v>
      </c>
    </row>
    <row r="47" spans="1:13" x14ac:dyDescent="0.35">
      <c r="A47" s="77">
        <v>19</v>
      </c>
      <c r="B47" s="54" t="s">
        <v>50</v>
      </c>
      <c r="C47" s="54">
        <v>2017</v>
      </c>
      <c r="D47" s="54" t="s">
        <v>209</v>
      </c>
      <c r="E47" s="54" t="s">
        <v>110</v>
      </c>
    </row>
    <row r="48" spans="1:13" x14ac:dyDescent="0.35">
      <c r="A48" s="77">
        <v>19</v>
      </c>
      <c r="B48" s="54" t="s">
        <v>193</v>
      </c>
      <c r="C48" s="54">
        <v>2017</v>
      </c>
      <c r="D48" s="54" t="s">
        <v>209</v>
      </c>
      <c r="E48" s="54" t="s">
        <v>110</v>
      </c>
    </row>
    <row r="49" spans="1:5" x14ac:dyDescent="0.35">
      <c r="A49" s="19">
        <v>20</v>
      </c>
      <c r="B49" s="1" t="s">
        <v>210</v>
      </c>
      <c r="C49" s="3">
        <v>2017</v>
      </c>
      <c r="D49" s="1">
        <v>18244</v>
      </c>
      <c r="E49" s="1" t="s">
        <v>219</v>
      </c>
    </row>
    <row r="50" spans="1:5" x14ac:dyDescent="0.35">
      <c r="A50" s="19">
        <v>20</v>
      </c>
      <c r="B50" s="1" t="s">
        <v>212</v>
      </c>
      <c r="C50" s="3">
        <v>2017</v>
      </c>
      <c r="D50" s="1" t="s">
        <v>201</v>
      </c>
      <c r="E50" s="1" t="s">
        <v>219</v>
      </c>
    </row>
    <row r="51" spans="1:5" x14ac:dyDescent="0.35">
      <c r="A51" s="19">
        <v>21</v>
      </c>
      <c r="B51" s="1" t="s">
        <v>154</v>
      </c>
      <c r="C51" s="3">
        <v>2018</v>
      </c>
      <c r="D51" s="1">
        <v>6</v>
      </c>
      <c r="E51" s="1">
        <v>5</v>
      </c>
    </row>
    <row r="52" spans="1:5" x14ac:dyDescent="0.35">
      <c r="A52" s="19">
        <v>21</v>
      </c>
      <c r="B52" s="1" t="s">
        <v>178</v>
      </c>
      <c r="C52" s="3">
        <v>2018</v>
      </c>
      <c r="D52" s="1">
        <v>6</v>
      </c>
      <c r="E52" s="1">
        <v>5</v>
      </c>
    </row>
    <row r="53" spans="1:5" x14ac:dyDescent="0.35">
      <c r="A53" s="19">
        <v>21</v>
      </c>
      <c r="B53" s="1" t="s">
        <v>182</v>
      </c>
      <c r="C53" s="3">
        <v>2018</v>
      </c>
      <c r="D53" s="1">
        <v>6</v>
      </c>
      <c r="E53" s="1">
        <v>5</v>
      </c>
    </row>
    <row r="54" spans="1:5" x14ac:dyDescent="0.35">
      <c r="A54" s="19">
        <v>21</v>
      </c>
      <c r="B54" s="1" t="s">
        <v>184</v>
      </c>
      <c r="C54" s="3">
        <v>2018</v>
      </c>
      <c r="D54" s="1">
        <v>6</v>
      </c>
      <c r="E54" s="1">
        <v>5</v>
      </c>
    </row>
    <row r="55" spans="1:5" x14ac:dyDescent="0.35">
      <c r="A55" s="19">
        <v>22</v>
      </c>
      <c r="B55" s="1" t="s">
        <v>142</v>
      </c>
      <c r="C55" s="3">
        <v>2018</v>
      </c>
      <c r="D55" s="1" t="s">
        <v>187</v>
      </c>
      <c r="E55" s="1">
        <v>6</v>
      </c>
    </row>
    <row r="56" spans="1:5" x14ac:dyDescent="0.35">
      <c r="A56" s="77">
        <v>23</v>
      </c>
      <c r="B56" s="54" t="s">
        <v>157</v>
      </c>
      <c r="C56" s="54">
        <v>2018</v>
      </c>
      <c r="D56" s="54" t="s">
        <v>75</v>
      </c>
      <c r="E56" s="54">
        <v>1715</v>
      </c>
    </row>
    <row r="57" spans="1:5" x14ac:dyDescent="0.35">
      <c r="A57" s="77">
        <v>23</v>
      </c>
      <c r="B57" s="54" t="s">
        <v>186</v>
      </c>
      <c r="C57" s="54">
        <v>2018</v>
      </c>
      <c r="D57" s="54" t="s">
        <v>75</v>
      </c>
      <c r="E57" s="54">
        <v>1715</v>
      </c>
    </row>
    <row r="58" spans="1:5" x14ac:dyDescent="0.35">
      <c r="A58" s="77">
        <v>23</v>
      </c>
      <c r="B58" s="54" t="s">
        <v>183</v>
      </c>
      <c r="C58" s="54">
        <v>2018</v>
      </c>
      <c r="D58" s="54" t="s">
        <v>86</v>
      </c>
      <c r="E58" s="54">
        <v>1715</v>
      </c>
    </row>
    <row r="59" spans="1:5" x14ac:dyDescent="0.35">
      <c r="A59" s="19">
        <v>24</v>
      </c>
      <c r="B59" s="1" t="s">
        <v>175</v>
      </c>
      <c r="C59" s="3">
        <v>2018</v>
      </c>
      <c r="D59" s="1" t="s">
        <v>66</v>
      </c>
      <c r="E59" s="1" t="s">
        <v>70</v>
      </c>
    </row>
    <row r="60" spans="1:5" x14ac:dyDescent="0.35">
      <c r="A60" s="19">
        <v>24</v>
      </c>
      <c r="B60" s="1" t="s">
        <v>185</v>
      </c>
      <c r="C60" s="3">
        <v>2018</v>
      </c>
      <c r="D60" s="1" t="s">
        <v>187</v>
      </c>
      <c r="E60" s="1" t="s">
        <v>70</v>
      </c>
    </row>
    <row r="61" spans="1:5" x14ac:dyDescent="0.35">
      <c r="A61" s="19">
        <v>25</v>
      </c>
      <c r="B61" s="1" t="s">
        <v>159</v>
      </c>
      <c r="C61" s="3">
        <v>2018</v>
      </c>
      <c r="D61" s="1" t="s">
        <v>86</v>
      </c>
      <c r="E61" s="1" t="s">
        <v>72</v>
      </c>
    </row>
    <row r="62" spans="1:5" x14ac:dyDescent="0.35">
      <c r="A62" s="19">
        <v>25</v>
      </c>
      <c r="B62" s="1" t="s">
        <v>226</v>
      </c>
      <c r="C62" s="3">
        <v>2018</v>
      </c>
      <c r="D62" s="1" t="s">
        <v>86</v>
      </c>
      <c r="E62" s="1" t="s">
        <v>72</v>
      </c>
    </row>
    <row r="63" spans="1:5" x14ac:dyDescent="0.35">
      <c r="A63" s="19">
        <v>25</v>
      </c>
      <c r="B63" s="1" t="s">
        <v>225</v>
      </c>
      <c r="C63" s="3">
        <v>2018</v>
      </c>
      <c r="D63" s="1" t="s">
        <v>162</v>
      </c>
      <c r="E63" s="1" t="s">
        <v>72</v>
      </c>
    </row>
    <row r="64" spans="1:5" x14ac:dyDescent="0.35">
      <c r="A64" s="19">
        <v>26</v>
      </c>
      <c r="B64" s="1" t="s">
        <v>217</v>
      </c>
      <c r="C64" s="3">
        <v>2018</v>
      </c>
      <c r="D64" s="1" t="s">
        <v>66</v>
      </c>
      <c r="E64" s="1" t="s">
        <v>77</v>
      </c>
    </row>
    <row r="65" spans="1:5" x14ac:dyDescent="0.35">
      <c r="A65" s="19">
        <v>26</v>
      </c>
      <c r="B65" s="1" t="s">
        <v>144</v>
      </c>
      <c r="C65" s="3">
        <v>2018</v>
      </c>
      <c r="D65" s="1" t="s">
        <v>191</v>
      </c>
      <c r="E65" s="1" t="s">
        <v>77</v>
      </c>
    </row>
    <row r="66" spans="1:5" x14ac:dyDescent="0.35">
      <c r="A66" s="19">
        <v>26</v>
      </c>
      <c r="B66" s="1" t="s">
        <v>156</v>
      </c>
      <c r="C66" s="3">
        <v>2018</v>
      </c>
      <c r="D66" s="1" t="s">
        <v>191</v>
      </c>
      <c r="E66" s="1" t="s">
        <v>77</v>
      </c>
    </row>
    <row r="67" spans="1:5" x14ac:dyDescent="0.35">
      <c r="A67" s="19">
        <v>26</v>
      </c>
      <c r="B67" s="1">
        <v>84125</v>
      </c>
      <c r="C67" s="3">
        <v>2018</v>
      </c>
      <c r="D67" s="1" t="s">
        <v>224</v>
      </c>
      <c r="E67" s="1" t="s">
        <v>77</v>
      </c>
    </row>
    <row r="68" spans="1:5" x14ac:dyDescent="0.35">
      <c r="A68" s="19">
        <v>27</v>
      </c>
      <c r="B68" s="1">
        <v>84143</v>
      </c>
      <c r="C68" s="3">
        <v>2018</v>
      </c>
      <c r="D68" s="1" t="s">
        <v>66</v>
      </c>
      <c r="E68" s="1" t="s">
        <v>148</v>
      </c>
    </row>
    <row r="69" spans="1:5" x14ac:dyDescent="0.35">
      <c r="A69" s="19">
        <v>28</v>
      </c>
      <c r="B69" s="1" t="s">
        <v>152</v>
      </c>
      <c r="C69" s="3">
        <v>2018</v>
      </c>
      <c r="D69" s="1">
        <v>7</v>
      </c>
      <c r="E69" s="1" t="s">
        <v>60</v>
      </c>
    </row>
    <row r="70" spans="1:5" x14ac:dyDescent="0.35">
      <c r="A70" s="19">
        <v>28</v>
      </c>
      <c r="B70" s="1" t="s">
        <v>164</v>
      </c>
      <c r="C70" s="3">
        <v>2018</v>
      </c>
      <c r="D70" s="1">
        <v>7</v>
      </c>
      <c r="E70" s="1" t="s">
        <v>60</v>
      </c>
    </row>
    <row r="71" spans="1:5" x14ac:dyDescent="0.35">
      <c r="A71" s="19">
        <v>29</v>
      </c>
      <c r="B71" s="1">
        <v>5156</v>
      </c>
      <c r="C71" s="3">
        <v>2018</v>
      </c>
      <c r="D71" s="1" t="s">
        <v>75</v>
      </c>
      <c r="E71" s="1" t="s">
        <v>189</v>
      </c>
    </row>
    <row r="72" spans="1:5" x14ac:dyDescent="0.35">
      <c r="A72" s="19">
        <v>29</v>
      </c>
      <c r="B72" s="1" t="s">
        <v>158</v>
      </c>
      <c r="C72" s="3">
        <v>2018</v>
      </c>
      <c r="D72" s="1" t="s">
        <v>75</v>
      </c>
      <c r="E72" s="1" t="s">
        <v>189</v>
      </c>
    </row>
    <row r="73" spans="1:5" x14ac:dyDescent="0.35">
      <c r="A73" s="23">
        <v>30</v>
      </c>
      <c r="B73" s="1">
        <v>84223</v>
      </c>
      <c r="C73" s="1">
        <v>2018</v>
      </c>
      <c r="D73" s="1">
        <v>1</v>
      </c>
      <c r="E73" s="1" t="s">
        <v>100</v>
      </c>
    </row>
    <row r="74" spans="1:5" x14ac:dyDescent="0.35">
      <c r="A74" s="77">
        <v>30</v>
      </c>
      <c r="B74" s="54" t="s">
        <v>131</v>
      </c>
      <c r="C74" s="54">
        <v>2018</v>
      </c>
      <c r="D74" s="54" t="s">
        <v>187</v>
      </c>
      <c r="E74" s="54" t="s">
        <v>100</v>
      </c>
    </row>
    <row r="75" spans="1:5" x14ac:dyDescent="0.35">
      <c r="A75" s="19">
        <v>31</v>
      </c>
      <c r="B75" s="1" t="s">
        <v>173</v>
      </c>
      <c r="C75" s="3">
        <v>2018</v>
      </c>
      <c r="D75" s="1" t="s">
        <v>66</v>
      </c>
      <c r="E75" s="1" t="s">
        <v>210</v>
      </c>
    </row>
    <row r="76" spans="1:5" x14ac:dyDescent="0.35">
      <c r="A76" s="19">
        <v>31</v>
      </c>
      <c r="B76" s="1" t="s">
        <v>181</v>
      </c>
      <c r="C76" s="3">
        <v>2018</v>
      </c>
      <c r="D76" s="1" t="s">
        <v>66</v>
      </c>
      <c r="E76" s="1" t="s">
        <v>210</v>
      </c>
    </row>
    <row r="77" spans="1:5" x14ac:dyDescent="0.35">
      <c r="A77" s="19">
        <v>31</v>
      </c>
      <c r="B77" s="1" t="s">
        <v>172</v>
      </c>
      <c r="C77" s="3">
        <v>2018</v>
      </c>
      <c r="D77" s="1" t="s">
        <v>206</v>
      </c>
      <c r="E77" s="1" t="s">
        <v>210</v>
      </c>
    </row>
    <row r="78" spans="1:5" x14ac:dyDescent="0.35">
      <c r="A78" s="19">
        <v>32</v>
      </c>
      <c r="B78" s="1" t="s">
        <v>168</v>
      </c>
      <c r="C78" s="3">
        <v>2018</v>
      </c>
      <c r="D78" s="1" t="s">
        <v>206</v>
      </c>
      <c r="E78" s="1" t="s">
        <v>212</v>
      </c>
    </row>
    <row r="79" spans="1:5" x14ac:dyDescent="0.35">
      <c r="A79" s="19">
        <v>32</v>
      </c>
      <c r="B79" s="1" t="s">
        <v>166</v>
      </c>
      <c r="C79" s="3">
        <v>2018</v>
      </c>
      <c r="D79" s="1" t="s">
        <v>211</v>
      </c>
      <c r="E79" s="1" t="s">
        <v>212</v>
      </c>
    </row>
    <row r="80" spans="1:5" x14ac:dyDescent="0.35">
      <c r="A80" s="19">
        <v>32</v>
      </c>
      <c r="B80" s="1" t="s">
        <v>169</v>
      </c>
      <c r="C80" s="3">
        <v>2018</v>
      </c>
      <c r="D80" s="1" t="s">
        <v>211</v>
      </c>
      <c r="E80" s="1" t="s">
        <v>212</v>
      </c>
    </row>
    <row r="81" spans="1:5" x14ac:dyDescent="0.35">
      <c r="A81" s="19">
        <v>33</v>
      </c>
      <c r="B81" s="1" t="s">
        <v>130</v>
      </c>
      <c r="C81" s="3">
        <v>2019</v>
      </c>
      <c r="D81" s="1" t="s">
        <v>131</v>
      </c>
      <c r="E81" s="1">
        <v>84143</v>
      </c>
    </row>
    <row r="82" spans="1:5" x14ac:dyDescent="0.35">
      <c r="A82" s="19">
        <v>33</v>
      </c>
      <c r="B82" s="1" t="s">
        <v>177</v>
      </c>
      <c r="C82" s="3">
        <v>2019</v>
      </c>
      <c r="D82" s="1" t="s">
        <v>168</v>
      </c>
      <c r="E82" s="1">
        <v>84143</v>
      </c>
    </row>
    <row r="83" spans="1:5" x14ac:dyDescent="0.35">
      <c r="A83" s="19">
        <v>33</v>
      </c>
      <c r="B83" s="1" t="s">
        <v>195</v>
      </c>
      <c r="C83" s="3">
        <v>2019</v>
      </c>
      <c r="D83" s="1" t="s">
        <v>191</v>
      </c>
      <c r="E83" s="1">
        <v>84143</v>
      </c>
    </row>
    <row r="84" spans="1:5" x14ac:dyDescent="0.35">
      <c r="A84" s="19">
        <v>33</v>
      </c>
      <c r="B84" s="1" t="s">
        <v>147</v>
      </c>
      <c r="C84" s="3">
        <v>2019</v>
      </c>
      <c r="D84" s="1" t="s">
        <v>206</v>
      </c>
      <c r="E84" s="1">
        <v>84125</v>
      </c>
    </row>
    <row r="85" spans="1:5" x14ac:dyDescent="0.35">
      <c r="A85" s="19">
        <v>34</v>
      </c>
      <c r="B85" s="1" t="s">
        <v>180</v>
      </c>
      <c r="C85" s="3">
        <v>2019</v>
      </c>
      <c r="D85" s="1" t="s">
        <v>86</v>
      </c>
      <c r="E85" s="1" t="s">
        <v>144</v>
      </c>
    </row>
    <row r="86" spans="1:5" x14ac:dyDescent="0.35">
      <c r="A86" s="19">
        <v>34</v>
      </c>
      <c r="B86" s="1" t="s">
        <v>137</v>
      </c>
      <c r="C86" s="3">
        <v>2019</v>
      </c>
      <c r="D86" s="1" t="s">
        <v>191</v>
      </c>
      <c r="E86" s="1" t="s">
        <v>144</v>
      </c>
    </row>
    <row r="87" spans="1:5" x14ac:dyDescent="0.35">
      <c r="A87" s="19">
        <v>35</v>
      </c>
      <c r="B87" s="1" t="s">
        <v>171</v>
      </c>
      <c r="C87" s="3">
        <v>2019</v>
      </c>
      <c r="D87" s="1" t="s">
        <v>201</v>
      </c>
      <c r="E87" s="1" t="s">
        <v>173</v>
      </c>
    </row>
    <row r="88" spans="1:5" x14ac:dyDescent="0.35">
      <c r="A88" s="19">
        <v>36</v>
      </c>
      <c r="B88" s="1" t="s">
        <v>57</v>
      </c>
      <c r="C88" s="3">
        <v>2019</v>
      </c>
      <c r="D88" s="1" t="s">
        <v>191</v>
      </c>
      <c r="E88" s="1" t="s">
        <v>183</v>
      </c>
    </row>
    <row r="89" spans="1:5" x14ac:dyDescent="0.35">
      <c r="A89" s="19">
        <v>36</v>
      </c>
      <c r="B89" s="1" t="s">
        <v>139</v>
      </c>
      <c r="C89" s="3">
        <v>2019</v>
      </c>
      <c r="D89" s="1" t="s">
        <v>206</v>
      </c>
      <c r="E89" s="1" t="s">
        <v>183</v>
      </c>
    </row>
    <row r="90" spans="1:5" x14ac:dyDescent="0.35">
      <c r="A90" s="19">
        <v>36</v>
      </c>
      <c r="B90" s="1" t="s">
        <v>170</v>
      </c>
      <c r="C90" s="3">
        <v>2019</v>
      </c>
      <c r="D90" s="1" t="s">
        <v>206</v>
      </c>
      <c r="E90" s="1" t="s">
        <v>183</v>
      </c>
    </row>
    <row r="91" spans="1:5" x14ac:dyDescent="0.35">
      <c r="A91" s="19">
        <v>37</v>
      </c>
      <c r="B91" s="1" t="s">
        <v>143</v>
      </c>
      <c r="C91" s="3">
        <v>2019</v>
      </c>
      <c r="D91" s="1" t="s">
        <v>162</v>
      </c>
      <c r="E91" s="1" t="s">
        <v>210</v>
      </c>
    </row>
    <row r="92" spans="1:5" x14ac:dyDescent="0.35">
      <c r="A92" s="19">
        <v>37</v>
      </c>
      <c r="B92" s="1" t="s">
        <v>146</v>
      </c>
      <c r="C92" s="3">
        <v>2019</v>
      </c>
      <c r="D92" s="1" t="s">
        <v>187</v>
      </c>
      <c r="E92" s="1" t="s">
        <v>210</v>
      </c>
    </row>
    <row r="93" spans="1:5" x14ac:dyDescent="0.35">
      <c r="A93" s="19">
        <v>37</v>
      </c>
      <c r="B93" s="1" t="s">
        <v>140</v>
      </c>
      <c r="C93" s="3">
        <v>2019</v>
      </c>
      <c r="D93" s="1" t="s">
        <v>191</v>
      </c>
      <c r="E93" s="1" t="s">
        <v>210</v>
      </c>
    </row>
    <row r="94" spans="1:5" x14ac:dyDescent="0.35">
      <c r="A94" s="156">
        <v>38</v>
      </c>
      <c r="B94" s="54">
        <v>738</v>
      </c>
      <c r="C94" s="56">
        <v>2019</v>
      </c>
      <c r="D94" s="54">
        <v>11</v>
      </c>
      <c r="E94" s="54" t="s">
        <v>107</v>
      </c>
    </row>
    <row r="95" spans="1:5" x14ac:dyDescent="0.35">
      <c r="A95" s="19">
        <v>38</v>
      </c>
      <c r="B95" s="1" t="s">
        <v>145</v>
      </c>
      <c r="C95" s="3">
        <v>2019</v>
      </c>
      <c r="D95" s="1">
        <v>11</v>
      </c>
      <c r="E95" s="1" t="s">
        <v>107</v>
      </c>
    </row>
    <row r="96" spans="1:5" x14ac:dyDescent="0.35">
      <c r="A96" s="19">
        <v>39</v>
      </c>
      <c r="B96" s="1" t="s">
        <v>138</v>
      </c>
      <c r="C96" s="3">
        <v>2019</v>
      </c>
      <c r="D96" s="1" t="s">
        <v>86</v>
      </c>
      <c r="E96" s="1" t="s">
        <v>217</v>
      </c>
    </row>
    <row r="97" spans="1:5" x14ac:dyDescent="0.35">
      <c r="A97" s="19">
        <v>39</v>
      </c>
      <c r="B97" s="1" t="s">
        <v>141</v>
      </c>
      <c r="C97" s="3">
        <v>2019</v>
      </c>
      <c r="D97" s="1" t="s">
        <v>201</v>
      </c>
      <c r="E97" s="1" t="s">
        <v>217</v>
      </c>
    </row>
    <row r="98" spans="1:5" x14ac:dyDescent="0.35">
      <c r="A98" s="19">
        <v>40</v>
      </c>
      <c r="B98" s="1" t="s">
        <v>221</v>
      </c>
      <c r="C98" s="3">
        <v>2020</v>
      </c>
      <c r="D98" s="1" t="s">
        <v>168</v>
      </c>
      <c r="E98" s="1" t="s">
        <v>142</v>
      </c>
    </row>
    <row r="99" spans="1:5" x14ac:dyDescent="0.35">
      <c r="A99" s="19">
        <v>40</v>
      </c>
      <c r="B99" s="1" t="s">
        <v>222</v>
      </c>
      <c r="C99" s="3">
        <v>2020</v>
      </c>
      <c r="D99" s="1" t="s">
        <v>187</v>
      </c>
      <c r="E99" s="1" t="s">
        <v>52</v>
      </c>
    </row>
    <row r="100" spans="1:5" x14ac:dyDescent="0.35">
      <c r="A100" s="19">
        <v>41</v>
      </c>
      <c r="B100" s="1" t="s">
        <v>149</v>
      </c>
      <c r="C100" s="3">
        <v>2020</v>
      </c>
      <c r="D100" s="1" t="s">
        <v>177</v>
      </c>
      <c r="E100" s="1" t="s">
        <v>171</v>
      </c>
    </row>
    <row r="101" spans="1:5" x14ac:dyDescent="0.35">
      <c r="A101" s="19">
        <v>41</v>
      </c>
      <c r="B101" s="1" t="s">
        <v>188</v>
      </c>
      <c r="C101" s="3">
        <v>2020</v>
      </c>
      <c r="D101" s="1" t="s">
        <v>177</v>
      </c>
      <c r="E101" s="1" t="s">
        <v>171</v>
      </c>
    </row>
    <row r="102" spans="1:5" x14ac:dyDescent="0.35">
      <c r="A102" s="104">
        <v>42</v>
      </c>
      <c r="B102" s="109" t="s">
        <v>216</v>
      </c>
      <c r="C102" s="105">
        <v>2020</v>
      </c>
      <c r="D102" s="109" t="s">
        <v>57</v>
      </c>
      <c r="E102" s="109" t="s">
        <v>183</v>
      </c>
    </row>
  </sheetData>
  <mergeCells count="2">
    <mergeCell ref="H1:M1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C5C7-17EC-4A59-AC54-D99702823194}">
  <sheetPr>
    <tabColor theme="5" tint="0.79998168889431442"/>
  </sheetPr>
  <dimension ref="A1:P102"/>
  <sheetViews>
    <sheetView showGridLines="0" topLeftCell="G1" zoomScale="89" zoomScaleNormal="89" workbookViewId="0">
      <selection activeCell="O23" sqref="N1:P101"/>
    </sheetView>
  </sheetViews>
  <sheetFormatPr defaultColWidth="11.453125" defaultRowHeight="17.5" customHeight="1" x14ac:dyDescent="0.35"/>
  <cols>
    <col min="1" max="1" width="11.453125" style="56"/>
    <col min="2" max="2" width="13.1796875" style="56" bestFit="1" customWidth="1"/>
    <col min="3" max="3" width="12.26953125" style="56" bestFit="1" customWidth="1"/>
    <col min="4" max="5" width="13.1796875" style="3" bestFit="1" customWidth="1"/>
    <col min="6" max="6" width="12.26953125" style="3" bestFit="1" customWidth="1"/>
    <col min="7" max="8" width="13.1796875" style="3" bestFit="1" customWidth="1"/>
    <col min="9" max="9" width="12.26953125" style="3" bestFit="1" customWidth="1"/>
    <col min="10" max="11" width="13.1796875" style="3" bestFit="1" customWidth="1"/>
    <col min="12" max="12" width="12.26953125" style="3" bestFit="1" customWidth="1"/>
    <col min="13" max="13" width="13.1796875" style="3" bestFit="1" customWidth="1"/>
    <col min="14" max="16384" width="11.453125" style="3"/>
  </cols>
  <sheetData>
    <row r="1" spans="1:16" ht="17.5" customHeight="1" x14ac:dyDescent="0.35">
      <c r="A1" s="86" t="s">
        <v>230</v>
      </c>
      <c r="B1" s="87" t="s">
        <v>228</v>
      </c>
      <c r="C1" s="87" t="s">
        <v>229</v>
      </c>
      <c r="D1" s="86" t="s">
        <v>230</v>
      </c>
      <c r="E1" s="87" t="s">
        <v>228</v>
      </c>
      <c r="F1" s="88" t="s">
        <v>229</v>
      </c>
      <c r="G1" s="86" t="s">
        <v>230</v>
      </c>
      <c r="H1" s="87" t="s">
        <v>228</v>
      </c>
      <c r="I1" s="88" t="s">
        <v>229</v>
      </c>
      <c r="J1" s="87" t="s">
        <v>230</v>
      </c>
      <c r="K1" s="87" t="s">
        <v>228</v>
      </c>
      <c r="L1" s="88" t="s">
        <v>229</v>
      </c>
      <c r="N1" s="3" t="s">
        <v>230</v>
      </c>
      <c r="O1" s="3" t="s">
        <v>228</v>
      </c>
      <c r="P1" s="3" t="s">
        <v>229</v>
      </c>
    </row>
    <row r="2" spans="1:16" ht="17.5" customHeight="1" x14ac:dyDescent="0.35">
      <c r="A2" s="77">
        <v>738</v>
      </c>
      <c r="B2" s="54" t="s">
        <v>322</v>
      </c>
      <c r="C2" s="54" t="s">
        <v>107</v>
      </c>
      <c r="D2" s="77" t="s">
        <v>138</v>
      </c>
      <c r="E2" s="54" t="s">
        <v>333</v>
      </c>
      <c r="F2" s="78" t="s">
        <v>217</v>
      </c>
      <c r="G2" s="77" t="s">
        <v>168</v>
      </c>
      <c r="H2" s="54" t="s">
        <v>206</v>
      </c>
      <c r="I2" s="78" t="s">
        <v>212</v>
      </c>
      <c r="J2" s="54" t="s">
        <v>197</v>
      </c>
      <c r="K2" s="54" t="s">
        <v>209</v>
      </c>
      <c r="L2" s="78" t="s">
        <v>99</v>
      </c>
      <c r="N2" s="3">
        <v>738</v>
      </c>
      <c r="O2" s="3" t="s">
        <v>322</v>
      </c>
      <c r="P2" s="3" t="s">
        <v>107</v>
      </c>
    </row>
    <row r="3" spans="1:16" ht="17.5" customHeight="1" x14ac:dyDescent="0.35">
      <c r="A3" s="82">
        <v>5156</v>
      </c>
      <c r="B3" s="83" t="s">
        <v>75</v>
      </c>
      <c r="C3" s="83" t="s">
        <v>189</v>
      </c>
      <c r="D3" s="82" t="s">
        <v>139</v>
      </c>
      <c r="E3" s="83" t="s">
        <v>206</v>
      </c>
      <c r="F3" s="89" t="s">
        <v>183</v>
      </c>
      <c r="G3" s="82" t="s">
        <v>169</v>
      </c>
      <c r="H3" s="83" t="s">
        <v>211</v>
      </c>
      <c r="I3" s="89" t="s">
        <v>212</v>
      </c>
      <c r="J3" s="83" t="s">
        <v>201</v>
      </c>
      <c r="K3" s="83">
        <v>18244</v>
      </c>
      <c r="L3" s="89" t="s">
        <v>103</v>
      </c>
      <c r="N3" s="3">
        <v>5156</v>
      </c>
      <c r="O3" s="3" t="s">
        <v>75</v>
      </c>
      <c r="P3" s="3" t="s">
        <v>189</v>
      </c>
    </row>
    <row r="4" spans="1:16" ht="17.5" customHeight="1" x14ac:dyDescent="0.35">
      <c r="A4" s="77">
        <v>84125</v>
      </c>
      <c r="B4" s="54" t="s">
        <v>66</v>
      </c>
      <c r="C4" s="54" t="s">
        <v>77</v>
      </c>
      <c r="D4" s="77" t="s">
        <v>140</v>
      </c>
      <c r="E4" s="54" t="s">
        <v>191</v>
      </c>
      <c r="F4" s="78" t="s">
        <v>210</v>
      </c>
      <c r="G4" s="77" t="s">
        <v>170</v>
      </c>
      <c r="H4" s="54" t="s">
        <v>206</v>
      </c>
      <c r="I4" s="78" t="s">
        <v>183</v>
      </c>
      <c r="J4" s="54" t="s">
        <v>202</v>
      </c>
      <c r="K4" s="54" t="s">
        <v>208</v>
      </c>
      <c r="L4" s="78" t="s">
        <v>340</v>
      </c>
      <c r="N4" s="3">
        <v>84125</v>
      </c>
      <c r="O4" s="3" t="s">
        <v>66</v>
      </c>
      <c r="P4" s="3" t="s">
        <v>77</v>
      </c>
    </row>
    <row r="5" spans="1:16" ht="17.5" customHeight="1" x14ac:dyDescent="0.35">
      <c r="A5" s="82">
        <v>84143</v>
      </c>
      <c r="B5" s="83" t="s">
        <v>66</v>
      </c>
      <c r="C5" s="83" t="s">
        <v>210</v>
      </c>
      <c r="D5" s="82" t="s">
        <v>141</v>
      </c>
      <c r="E5" s="83" t="s">
        <v>333</v>
      </c>
      <c r="F5" s="89" t="s">
        <v>217</v>
      </c>
      <c r="G5" s="82" t="s">
        <v>171</v>
      </c>
      <c r="H5" s="83" t="s">
        <v>333</v>
      </c>
      <c r="I5" s="89" t="s">
        <v>173</v>
      </c>
      <c r="J5" s="83" t="s">
        <v>204</v>
      </c>
      <c r="K5" s="83">
        <v>18244</v>
      </c>
      <c r="L5" s="89" t="s">
        <v>103</v>
      </c>
      <c r="N5" s="3">
        <v>84143</v>
      </c>
      <c r="O5" s="3" t="s">
        <v>66</v>
      </c>
      <c r="P5" s="3" t="s">
        <v>210</v>
      </c>
    </row>
    <row r="6" spans="1:16" ht="17.5" customHeight="1" x14ac:dyDescent="0.35">
      <c r="A6" s="77">
        <v>84223</v>
      </c>
      <c r="B6" s="54" t="s">
        <v>333</v>
      </c>
      <c r="C6" s="54" t="s">
        <v>338</v>
      </c>
      <c r="D6" s="77" t="s">
        <v>142</v>
      </c>
      <c r="E6" s="54" t="s">
        <v>187</v>
      </c>
      <c r="F6" s="78" t="s">
        <v>183</v>
      </c>
      <c r="G6" s="77" t="s">
        <v>172</v>
      </c>
      <c r="H6" s="54" t="s">
        <v>206</v>
      </c>
      <c r="I6" s="78" t="s">
        <v>210</v>
      </c>
      <c r="J6" s="54" t="s">
        <v>205</v>
      </c>
      <c r="K6" s="54" t="s">
        <v>105</v>
      </c>
      <c r="L6" s="78" t="s">
        <v>118</v>
      </c>
      <c r="N6" s="3">
        <v>84223</v>
      </c>
      <c r="O6" s="3" t="s">
        <v>333</v>
      </c>
      <c r="P6" s="3" t="s">
        <v>338</v>
      </c>
    </row>
    <row r="7" spans="1:16" ht="17.5" customHeight="1" x14ac:dyDescent="0.35">
      <c r="A7" s="82">
        <v>88761</v>
      </c>
      <c r="B7" s="83">
        <v>18244</v>
      </c>
      <c r="C7" s="83" t="s">
        <v>118</v>
      </c>
      <c r="D7" s="82" t="s">
        <v>143</v>
      </c>
      <c r="E7" s="83" t="s">
        <v>162</v>
      </c>
      <c r="F7" s="89">
        <v>84143</v>
      </c>
      <c r="G7" s="82" t="s">
        <v>173</v>
      </c>
      <c r="H7" s="83" t="s">
        <v>330</v>
      </c>
      <c r="I7" s="89" t="s">
        <v>210</v>
      </c>
      <c r="J7" s="83" t="s">
        <v>206</v>
      </c>
      <c r="K7" s="83" t="s">
        <v>201</v>
      </c>
      <c r="L7" s="89">
        <v>5340</v>
      </c>
      <c r="N7" s="3">
        <v>88761</v>
      </c>
      <c r="O7" s="3">
        <v>18244</v>
      </c>
      <c r="P7" s="3" t="s">
        <v>118</v>
      </c>
    </row>
    <row r="8" spans="1:16" ht="17.5" customHeight="1" x14ac:dyDescent="0.35">
      <c r="A8" s="77" t="s">
        <v>50</v>
      </c>
      <c r="B8" s="54" t="s">
        <v>209</v>
      </c>
      <c r="C8" s="54" t="s">
        <v>110</v>
      </c>
      <c r="D8" s="77" t="s">
        <v>144</v>
      </c>
      <c r="E8" s="54" t="s">
        <v>191</v>
      </c>
      <c r="F8" s="78" t="s">
        <v>77</v>
      </c>
      <c r="G8" s="77" t="s">
        <v>174</v>
      </c>
      <c r="H8" s="54" t="s">
        <v>325</v>
      </c>
      <c r="I8" s="78" t="s">
        <v>38</v>
      </c>
      <c r="J8" s="54" t="s">
        <v>208</v>
      </c>
      <c r="K8" s="54">
        <v>18244</v>
      </c>
      <c r="L8" s="78" t="s">
        <v>103</v>
      </c>
      <c r="N8" s="3" t="s">
        <v>50</v>
      </c>
      <c r="O8" s="3" t="s">
        <v>209</v>
      </c>
      <c r="P8" s="3" t="s">
        <v>110</v>
      </c>
    </row>
    <row r="9" spans="1:16" ht="17.5" customHeight="1" x14ac:dyDescent="0.35">
      <c r="A9" s="82" t="s">
        <v>55</v>
      </c>
      <c r="B9" s="83" t="s">
        <v>323</v>
      </c>
      <c r="C9" s="83" t="s">
        <v>334</v>
      </c>
      <c r="D9" s="82" t="s">
        <v>145</v>
      </c>
      <c r="E9" s="83" t="s">
        <v>329</v>
      </c>
      <c r="F9" s="89" t="s">
        <v>107</v>
      </c>
      <c r="G9" s="82" t="s">
        <v>175</v>
      </c>
      <c r="H9" s="83" t="s">
        <v>66</v>
      </c>
      <c r="I9" s="89" t="s">
        <v>70</v>
      </c>
      <c r="J9" s="83" t="s">
        <v>209</v>
      </c>
      <c r="K9" s="83">
        <v>18244</v>
      </c>
      <c r="L9" s="89" t="s">
        <v>118</v>
      </c>
      <c r="N9" s="3" t="s">
        <v>55</v>
      </c>
      <c r="O9" s="3" t="s">
        <v>323</v>
      </c>
      <c r="P9" s="3" t="s">
        <v>334</v>
      </c>
    </row>
    <row r="10" spans="1:16" ht="17.5" customHeight="1" x14ac:dyDescent="0.35">
      <c r="A10" s="77" t="s">
        <v>57</v>
      </c>
      <c r="B10" s="54" t="s">
        <v>191</v>
      </c>
      <c r="C10" s="54" t="s">
        <v>339</v>
      </c>
      <c r="D10" s="77" t="s">
        <v>146</v>
      </c>
      <c r="E10" s="54" t="s">
        <v>187</v>
      </c>
      <c r="F10" s="78" t="s">
        <v>210</v>
      </c>
      <c r="G10" s="77" t="s">
        <v>177</v>
      </c>
      <c r="H10" s="54" t="s">
        <v>168</v>
      </c>
      <c r="I10" s="78">
        <v>84143</v>
      </c>
      <c r="J10" s="54" t="s">
        <v>210</v>
      </c>
      <c r="K10" s="54" t="s">
        <v>201</v>
      </c>
      <c r="L10" s="78" t="s">
        <v>219</v>
      </c>
      <c r="N10" s="3" t="s">
        <v>57</v>
      </c>
      <c r="O10" s="3" t="s">
        <v>191</v>
      </c>
      <c r="P10" s="3" t="s">
        <v>339</v>
      </c>
    </row>
    <row r="11" spans="1:16" ht="17.5" customHeight="1" x14ac:dyDescent="0.35">
      <c r="A11" s="82" t="s">
        <v>59</v>
      </c>
      <c r="B11" s="83" t="s">
        <v>201</v>
      </c>
      <c r="C11" s="83" t="s">
        <v>99</v>
      </c>
      <c r="D11" s="82" t="s">
        <v>147</v>
      </c>
      <c r="E11" s="83" t="s">
        <v>206</v>
      </c>
      <c r="F11" s="89">
        <v>84125</v>
      </c>
      <c r="G11" s="82" t="s">
        <v>178</v>
      </c>
      <c r="H11" s="83" t="s">
        <v>331</v>
      </c>
      <c r="I11" s="89" t="s">
        <v>337</v>
      </c>
      <c r="J11" s="83" t="s">
        <v>211</v>
      </c>
      <c r="K11" s="83" t="s">
        <v>201</v>
      </c>
      <c r="L11" s="89" t="s">
        <v>52</v>
      </c>
      <c r="N11" s="3" t="s">
        <v>59</v>
      </c>
      <c r="O11" s="3" t="s">
        <v>201</v>
      </c>
      <c r="P11" s="3" t="s">
        <v>99</v>
      </c>
    </row>
    <row r="12" spans="1:16" ht="17.5" customHeight="1" x14ac:dyDescent="0.35">
      <c r="A12" s="77" t="s">
        <v>63</v>
      </c>
      <c r="B12" s="54" t="s">
        <v>201</v>
      </c>
      <c r="C12" s="54" t="s">
        <v>56</v>
      </c>
      <c r="D12" s="77" t="s">
        <v>148</v>
      </c>
      <c r="E12" s="54" t="s">
        <v>66</v>
      </c>
      <c r="F12" s="78" t="s">
        <v>210</v>
      </c>
      <c r="G12" s="77" t="s">
        <v>180</v>
      </c>
      <c r="H12" s="54" t="s">
        <v>181</v>
      </c>
      <c r="I12" s="78" t="s">
        <v>341</v>
      </c>
      <c r="J12" s="54" t="s">
        <v>212</v>
      </c>
      <c r="K12" s="54" t="s">
        <v>201</v>
      </c>
      <c r="L12" s="78" t="s">
        <v>219</v>
      </c>
      <c r="N12" s="3" t="s">
        <v>63</v>
      </c>
      <c r="O12" s="3" t="s">
        <v>201</v>
      </c>
      <c r="P12" s="3" t="s">
        <v>56</v>
      </c>
    </row>
    <row r="13" spans="1:16" ht="17.5" customHeight="1" x14ac:dyDescent="0.35">
      <c r="A13" s="82" t="s">
        <v>66</v>
      </c>
      <c r="B13" s="83" t="s">
        <v>201</v>
      </c>
      <c r="C13" s="83" t="s">
        <v>56</v>
      </c>
      <c r="D13" s="82" t="s">
        <v>149</v>
      </c>
      <c r="E13" s="83" t="s">
        <v>177</v>
      </c>
      <c r="F13" s="89" t="s">
        <v>171</v>
      </c>
      <c r="G13" s="82" t="s">
        <v>181</v>
      </c>
      <c r="H13" s="83" t="s">
        <v>66</v>
      </c>
      <c r="I13" s="89" t="s">
        <v>210</v>
      </c>
      <c r="J13" s="83" t="s">
        <v>213</v>
      </c>
      <c r="K13" s="83" t="s">
        <v>209</v>
      </c>
      <c r="L13" s="89" t="s">
        <v>90</v>
      </c>
      <c r="N13" s="3" t="s">
        <v>66</v>
      </c>
      <c r="O13" s="3" t="s">
        <v>201</v>
      </c>
      <c r="P13" s="3" t="s">
        <v>56</v>
      </c>
    </row>
    <row r="14" spans="1:16" ht="17.5" customHeight="1" x14ac:dyDescent="0.35">
      <c r="A14" s="77" t="s">
        <v>70</v>
      </c>
      <c r="B14" s="54" t="s">
        <v>324</v>
      </c>
      <c r="C14" s="54" t="s">
        <v>335</v>
      </c>
      <c r="D14" s="77" t="s">
        <v>151</v>
      </c>
      <c r="E14" s="54" t="s">
        <v>209</v>
      </c>
      <c r="F14" s="78" t="s">
        <v>110</v>
      </c>
      <c r="G14" s="77" t="s">
        <v>182</v>
      </c>
      <c r="H14" s="54" t="s">
        <v>331</v>
      </c>
      <c r="I14" s="78" t="s">
        <v>337</v>
      </c>
      <c r="J14" s="54" t="s">
        <v>214</v>
      </c>
      <c r="K14" s="54" t="s">
        <v>325</v>
      </c>
      <c r="L14" s="78" t="s">
        <v>38</v>
      </c>
      <c r="N14" s="3" t="s">
        <v>70</v>
      </c>
      <c r="O14" s="3" t="s">
        <v>324</v>
      </c>
      <c r="P14" s="3" t="s">
        <v>335</v>
      </c>
    </row>
    <row r="15" spans="1:16" ht="17.5" customHeight="1" x14ac:dyDescent="0.35">
      <c r="A15" s="82" t="s">
        <v>72</v>
      </c>
      <c r="B15" s="83" t="s">
        <v>209</v>
      </c>
      <c r="C15" s="83">
        <v>88761</v>
      </c>
      <c r="D15" s="82" t="s">
        <v>152</v>
      </c>
      <c r="E15" s="83" t="s">
        <v>330</v>
      </c>
      <c r="F15" s="89" t="s">
        <v>60</v>
      </c>
      <c r="G15" s="82" t="s">
        <v>183</v>
      </c>
      <c r="H15" s="83" t="s">
        <v>86</v>
      </c>
      <c r="I15" s="89" t="s">
        <v>339</v>
      </c>
      <c r="J15" s="83" t="s">
        <v>215</v>
      </c>
      <c r="K15" s="83" t="s">
        <v>325</v>
      </c>
      <c r="L15" s="89" t="s">
        <v>38</v>
      </c>
      <c r="N15" s="3" t="s">
        <v>72</v>
      </c>
      <c r="O15" s="3" t="s">
        <v>209</v>
      </c>
      <c r="P15" s="3">
        <v>88761</v>
      </c>
    </row>
    <row r="16" spans="1:16" ht="17.5" customHeight="1" x14ac:dyDescent="0.35">
      <c r="A16" s="77" t="s">
        <v>75</v>
      </c>
      <c r="B16" s="54" t="s">
        <v>325</v>
      </c>
      <c r="C16" s="54" t="s">
        <v>38</v>
      </c>
      <c r="D16" s="77" t="s">
        <v>154</v>
      </c>
      <c r="E16" s="54" t="s">
        <v>331</v>
      </c>
      <c r="F16" s="78" t="s">
        <v>337</v>
      </c>
      <c r="G16" s="77" t="s">
        <v>184</v>
      </c>
      <c r="H16" s="54" t="s">
        <v>331</v>
      </c>
      <c r="I16" s="78" t="s">
        <v>337</v>
      </c>
      <c r="J16" s="54" t="s">
        <v>216</v>
      </c>
      <c r="K16" s="54" t="s">
        <v>170</v>
      </c>
      <c r="L16" s="78" t="s">
        <v>340</v>
      </c>
      <c r="N16" s="3" t="s">
        <v>75</v>
      </c>
      <c r="O16" s="3" t="s">
        <v>325</v>
      </c>
      <c r="P16" s="3" t="s">
        <v>38</v>
      </c>
    </row>
    <row r="17" spans="1:16" ht="17.5" customHeight="1" x14ac:dyDescent="0.35">
      <c r="A17" s="82" t="s">
        <v>77</v>
      </c>
      <c r="B17" s="83" t="s">
        <v>201</v>
      </c>
      <c r="C17" s="83">
        <v>3051</v>
      </c>
      <c r="D17" s="82" t="s">
        <v>156</v>
      </c>
      <c r="E17" s="83" t="s">
        <v>191</v>
      </c>
      <c r="F17" s="89" t="s">
        <v>77</v>
      </c>
      <c r="G17" s="82" t="s">
        <v>185</v>
      </c>
      <c r="H17" s="83" t="s">
        <v>187</v>
      </c>
      <c r="I17" s="89" t="s">
        <v>70</v>
      </c>
      <c r="J17" s="83" t="s">
        <v>217</v>
      </c>
      <c r="K17" s="83" t="s">
        <v>66</v>
      </c>
      <c r="L17" s="89" t="s">
        <v>77</v>
      </c>
      <c r="N17" s="3" t="s">
        <v>77</v>
      </c>
      <c r="O17" s="3" t="s">
        <v>201</v>
      </c>
      <c r="P17" s="3">
        <v>3051</v>
      </c>
    </row>
    <row r="18" spans="1:16" ht="17.5" customHeight="1" x14ac:dyDescent="0.35">
      <c r="A18" s="77" t="s">
        <v>81</v>
      </c>
      <c r="B18" s="54" t="s">
        <v>326</v>
      </c>
      <c r="C18" s="54" t="s">
        <v>38</v>
      </c>
      <c r="D18" s="77" t="s">
        <v>157</v>
      </c>
      <c r="E18" s="54" t="s">
        <v>75</v>
      </c>
      <c r="F18" s="78">
        <v>1715</v>
      </c>
      <c r="G18" s="77" t="s">
        <v>186</v>
      </c>
      <c r="H18" s="54" t="s">
        <v>75</v>
      </c>
      <c r="I18" s="78">
        <v>1715</v>
      </c>
      <c r="J18" s="54" t="s">
        <v>218</v>
      </c>
      <c r="K18" s="54" t="s">
        <v>201</v>
      </c>
      <c r="L18" s="78" t="s">
        <v>56</v>
      </c>
      <c r="N18" s="3" t="s">
        <v>81</v>
      </c>
      <c r="O18" s="3" t="s">
        <v>326</v>
      </c>
      <c r="P18" s="3" t="s">
        <v>38</v>
      </c>
    </row>
    <row r="19" spans="1:16" ht="17.5" customHeight="1" x14ac:dyDescent="0.35">
      <c r="A19" s="82" t="s">
        <v>86</v>
      </c>
      <c r="B19" s="83" t="s">
        <v>201</v>
      </c>
      <c r="C19" s="83">
        <v>3051</v>
      </c>
      <c r="D19" s="82" t="s">
        <v>158</v>
      </c>
      <c r="E19" s="83" t="s">
        <v>75</v>
      </c>
      <c r="F19" s="89" t="s">
        <v>189</v>
      </c>
      <c r="G19" s="82" t="s">
        <v>187</v>
      </c>
      <c r="H19" s="83" t="s">
        <v>209</v>
      </c>
      <c r="I19" s="89" t="s">
        <v>52</v>
      </c>
      <c r="J19" s="83" t="s">
        <v>219</v>
      </c>
      <c r="K19" s="83">
        <v>18244</v>
      </c>
      <c r="L19" s="89" t="s">
        <v>118</v>
      </c>
      <c r="N19" s="3" t="s">
        <v>86</v>
      </c>
      <c r="O19" s="3" t="s">
        <v>201</v>
      </c>
      <c r="P19" s="3">
        <v>3051</v>
      </c>
    </row>
    <row r="20" spans="1:16" ht="17.5" customHeight="1" x14ac:dyDescent="0.35">
      <c r="A20" s="77" t="s">
        <v>91</v>
      </c>
      <c r="B20" s="54" t="s">
        <v>201</v>
      </c>
      <c r="C20" s="54" t="s">
        <v>56</v>
      </c>
      <c r="D20" s="77" t="s">
        <v>159</v>
      </c>
      <c r="E20" s="54" t="s">
        <v>86</v>
      </c>
      <c r="F20" s="78" t="s">
        <v>72</v>
      </c>
      <c r="G20" s="77" t="s">
        <v>188</v>
      </c>
      <c r="H20" s="54" t="s">
        <v>177</v>
      </c>
      <c r="I20" s="78" t="s">
        <v>171</v>
      </c>
      <c r="J20" s="54" t="s">
        <v>220</v>
      </c>
      <c r="K20" s="54" t="s">
        <v>201</v>
      </c>
      <c r="L20" s="78">
        <v>5340</v>
      </c>
      <c r="N20" s="3" t="s">
        <v>91</v>
      </c>
      <c r="O20" s="3" t="s">
        <v>201</v>
      </c>
      <c r="P20" s="3" t="s">
        <v>56</v>
      </c>
    </row>
    <row r="21" spans="1:16" ht="17.5" customHeight="1" x14ac:dyDescent="0.35">
      <c r="A21" s="82" t="s">
        <v>94</v>
      </c>
      <c r="B21" s="83" t="s">
        <v>201</v>
      </c>
      <c r="C21" s="83">
        <v>88761</v>
      </c>
      <c r="D21" s="82" t="s">
        <v>160</v>
      </c>
      <c r="E21" s="83" t="s">
        <v>327</v>
      </c>
      <c r="F21" s="89" t="s">
        <v>336</v>
      </c>
      <c r="G21" s="82" t="s">
        <v>189</v>
      </c>
      <c r="H21" s="83" t="s">
        <v>209</v>
      </c>
      <c r="I21" s="89" t="s">
        <v>90</v>
      </c>
      <c r="J21" s="83" t="s">
        <v>221</v>
      </c>
      <c r="K21" s="83" t="s">
        <v>332</v>
      </c>
      <c r="L21" s="89" t="s">
        <v>142</v>
      </c>
      <c r="N21" s="3" t="s">
        <v>94</v>
      </c>
      <c r="O21" s="3" t="s">
        <v>201</v>
      </c>
      <c r="P21" s="3">
        <v>88761</v>
      </c>
    </row>
    <row r="22" spans="1:16" ht="17.5" customHeight="1" x14ac:dyDescent="0.35">
      <c r="A22" s="77" t="s">
        <v>99</v>
      </c>
      <c r="B22" s="54">
        <v>18244</v>
      </c>
      <c r="C22" s="54" t="s">
        <v>71</v>
      </c>
      <c r="D22" s="77" t="s">
        <v>161</v>
      </c>
      <c r="E22" s="54" t="s">
        <v>105</v>
      </c>
      <c r="F22" s="78" t="s">
        <v>103</v>
      </c>
      <c r="G22" s="77" t="s">
        <v>190</v>
      </c>
      <c r="H22" s="54" t="s">
        <v>209</v>
      </c>
      <c r="I22" s="78" t="s">
        <v>90</v>
      </c>
      <c r="J22" s="54" t="s">
        <v>222</v>
      </c>
      <c r="K22" s="54" t="s">
        <v>209</v>
      </c>
      <c r="L22" s="78" t="s">
        <v>52</v>
      </c>
      <c r="N22" s="3" t="s">
        <v>99</v>
      </c>
      <c r="O22" s="3">
        <v>18244</v>
      </c>
      <c r="P22" s="3" t="s">
        <v>71</v>
      </c>
    </row>
    <row r="23" spans="1:16" ht="17.5" customHeight="1" x14ac:dyDescent="0.35">
      <c r="A23" s="82" t="s">
        <v>130</v>
      </c>
      <c r="B23" s="83" t="s">
        <v>131</v>
      </c>
      <c r="C23" s="83">
        <v>84143</v>
      </c>
      <c r="D23" s="82" t="s">
        <v>162</v>
      </c>
      <c r="E23" s="83" t="s">
        <v>209</v>
      </c>
      <c r="F23" s="89" t="s">
        <v>90</v>
      </c>
      <c r="G23" s="82" t="s">
        <v>191</v>
      </c>
      <c r="H23" s="83" t="s">
        <v>201</v>
      </c>
      <c r="I23" s="89">
        <v>88761</v>
      </c>
      <c r="J23" s="83" t="s">
        <v>223</v>
      </c>
      <c r="K23" s="83" t="s">
        <v>201</v>
      </c>
      <c r="L23" s="89" t="s">
        <v>99</v>
      </c>
      <c r="N23" s="3" t="s">
        <v>130</v>
      </c>
      <c r="O23" s="3" t="s">
        <v>131</v>
      </c>
      <c r="P23" s="3">
        <v>84143</v>
      </c>
    </row>
    <row r="24" spans="1:16" ht="17.5" customHeight="1" x14ac:dyDescent="0.35">
      <c r="A24" s="82" t="s">
        <v>131</v>
      </c>
      <c r="B24" s="83" t="s">
        <v>187</v>
      </c>
      <c r="C24" s="83" t="s">
        <v>100</v>
      </c>
      <c r="D24" s="77" t="s">
        <v>164</v>
      </c>
      <c r="E24" s="54" t="s">
        <v>330</v>
      </c>
      <c r="F24" s="78" t="s">
        <v>60</v>
      </c>
      <c r="G24" s="77" t="s">
        <v>192</v>
      </c>
      <c r="H24" s="54">
        <v>18244</v>
      </c>
      <c r="I24" s="78" t="s">
        <v>71</v>
      </c>
      <c r="J24" s="83" t="s">
        <v>224</v>
      </c>
      <c r="K24" s="83" t="s">
        <v>201</v>
      </c>
      <c r="L24" s="89">
        <v>3051</v>
      </c>
      <c r="N24" s="3" t="s">
        <v>131</v>
      </c>
      <c r="O24" s="3" t="s">
        <v>187</v>
      </c>
      <c r="P24" s="3" t="s">
        <v>100</v>
      </c>
    </row>
    <row r="25" spans="1:16" ht="17.5" customHeight="1" x14ac:dyDescent="0.35">
      <c r="A25" s="77" t="s">
        <v>132</v>
      </c>
      <c r="B25" s="54" t="s">
        <v>328</v>
      </c>
      <c r="C25" s="54" t="s">
        <v>38</v>
      </c>
      <c r="D25" s="82" t="s">
        <v>165</v>
      </c>
      <c r="E25" s="83" t="s">
        <v>209</v>
      </c>
      <c r="F25" s="89" t="s">
        <v>90</v>
      </c>
      <c r="G25" s="82" t="s">
        <v>193</v>
      </c>
      <c r="H25" s="83" t="s">
        <v>209</v>
      </c>
      <c r="I25" s="89" t="s">
        <v>110</v>
      </c>
      <c r="J25" s="3" t="s">
        <v>225</v>
      </c>
      <c r="K25" s="3" t="s">
        <v>162</v>
      </c>
      <c r="L25" s="20" t="s">
        <v>72</v>
      </c>
      <c r="N25" s="3" t="s">
        <v>132</v>
      </c>
      <c r="O25" s="3" t="s">
        <v>328</v>
      </c>
      <c r="P25" s="3" t="s">
        <v>38</v>
      </c>
    </row>
    <row r="26" spans="1:16" ht="17.5" customHeight="1" x14ac:dyDescent="0.35">
      <c r="A26" s="84" t="s">
        <v>137</v>
      </c>
      <c r="B26" s="85" t="s">
        <v>191</v>
      </c>
      <c r="C26" s="85" t="s">
        <v>77</v>
      </c>
      <c r="D26" s="79" t="s">
        <v>166</v>
      </c>
      <c r="E26" s="80" t="s">
        <v>211</v>
      </c>
      <c r="F26" s="81" t="s">
        <v>212</v>
      </c>
      <c r="G26" s="79" t="s">
        <v>195</v>
      </c>
      <c r="H26" s="80" t="s">
        <v>191</v>
      </c>
      <c r="I26" s="81">
        <v>84143</v>
      </c>
      <c r="J26" s="85" t="s">
        <v>226</v>
      </c>
      <c r="K26" s="85" t="s">
        <v>86</v>
      </c>
      <c r="L26" s="90" t="s">
        <v>72</v>
      </c>
      <c r="N26" s="3" t="s">
        <v>137</v>
      </c>
      <c r="O26" s="3" t="s">
        <v>191</v>
      </c>
      <c r="P26" s="3" t="s">
        <v>77</v>
      </c>
    </row>
    <row r="27" spans="1:16" ht="17.5" customHeight="1" x14ac:dyDescent="0.35">
      <c r="C27" s="3"/>
      <c r="N27" s="3" t="s">
        <v>138</v>
      </c>
      <c r="O27" s="3" t="s">
        <v>333</v>
      </c>
      <c r="P27" s="3" t="s">
        <v>217</v>
      </c>
    </row>
    <row r="28" spans="1:16" ht="17.5" customHeight="1" x14ac:dyDescent="0.35">
      <c r="N28" s="3" t="s">
        <v>139</v>
      </c>
      <c r="O28" s="3" t="s">
        <v>206</v>
      </c>
      <c r="P28" s="3" t="s">
        <v>183</v>
      </c>
    </row>
    <row r="29" spans="1:16" ht="17.5" customHeight="1" x14ac:dyDescent="0.35">
      <c r="N29" s="3" t="s">
        <v>140</v>
      </c>
      <c r="O29" s="3" t="s">
        <v>191</v>
      </c>
      <c r="P29" s="3" t="s">
        <v>210</v>
      </c>
    </row>
    <row r="30" spans="1:16" ht="17.5" customHeight="1" x14ac:dyDescent="0.35">
      <c r="N30" s="3" t="s">
        <v>141</v>
      </c>
      <c r="O30" s="3" t="s">
        <v>333</v>
      </c>
      <c r="P30" s="3" t="s">
        <v>217</v>
      </c>
    </row>
    <row r="31" spans="1:16" ht="17.5" customHeight="1" x14ac:dyDescent="0.35">
      <c r="N31" s="3" t="s">
        <v>142</v>
      </c>
      <c r="O31" s="3" t="s">
        <v>187</v>
      </c>
      <c r="P31" s="3" t="s">
        <v>183</v>
      </c>
    </row>
    <row r="32" spans="1:16" ht="17.5" customHeight="1" x14ac:dyDescent="0.35">
      <c r="A32" s="3"/>
      <c r="B32" s="3"/>
      <c r="C32" s="3"/>
      <c r="N32" s="3" t="s">
        <v>143</v>
      </c>
      <c r="O32" s="3" t="s">
        <v>162</v>
      </c>
      <c r="P32" s="3">
        <v>84143</v>
      </c>
    </row>
    <row r="33" spans="14:16" ht="17.5" customHeight="1" x14ac:dyDescent="0.35">
      <c r="N33" s="3" t="s">
        <v>144</v>
      </c>
      <c r="O33" s="3" t="s">
        <v>191</v>
      </c>
      <c r="P33" s="3" t="s">
        <v>77</v>
      </c>
    </row>
    <row r="34" spans="14:16" ht="17.5" customHeight="1" x14ac:dyDescent="0.35">
      <c r="N34" s="3" t="s">
        <v>145</v>
      </c>
      <c r="O34" s="3" t="s">
        <v>329</v>
      </c>
      <c r="P34" s="3" t="s">
        <v>107</v>
      </c>
    </row>
    <row r="35" spans="14:16" ht="17.5" customHeight="1" x14ac:dyDescent="0.35">
      <c r="N35" s="3" t="s">
        <v>146</v>
      </c>
      <c r="O35" s="3" t="s">
        <v>187</v>
      </c>
      <c r="P35" s="3" t="s">
        <v>210</v>
      </c>
    </row>
    <row r="36" spans="14:16" s="3" customFormat="1" ht="17.5" customHeight="1" x14ac:dyDescent="0.35">
      <c r="N36" s="3" t="s">
        <v>147</v>
      </c>
      <c r="O36" s="3" t="s">
        <v>206</v>
      </c>
      <c r="P36" s="3">
        <v>84125</v>
      </c>
    </row>
    <row r="37" spans="14:16" s="3" customFormat="1" ht="17.5" customHeight="1" x14ac:dyDescent="0.35">
      <c r="N37" s="3" t="s">
        <v>148</v>
      </c>
      <c r="O37" s="3" t="s">
        <v>66</v>
      </c>
      <c r="P37" s="3" t="s">
        <v>210</v>
      </c>
    </row>
    <row r="38" spans="14:16" s="3" customFormat="1" ht="17.5" customHeight="1" x14ac:dyDescent="0.35">
      <c r="N38" s="3" t="s">
        <v>149</v>
      </c>
      <c r="O38" s="3" t="s">
        <v>177</v>
      </c>
      <c r="P38" s="3" t="s">
        <v>171</v>
      </c>
    </row>
    <row r="39" spans="14:16" s="3" customFormat="1" ht="17.5" customHeight="1" x14ac:dyDescent="0.35">
      <c r="N39" s="3" t="s">
        <v>151</v>
      </c>
      <c r="O39" s="3" t="s">
        <v>209</v>
      </c>
      <c r="P39" s="3" t="s">
        <v>110</v>
      </c>
    </row>
    <row r="40" spans="14:16" s="3" customFormat="1" ht="17.5" customHeight="1" x14ac:dyDescent="0.35">
      <c r="N40" s="3" t="s">
        <v>152</v>
      </c>
      <c r="O40" s="3" t="s">
        <v>330</v>
      </c>
      <c r="P40" s="3" t="s">
        <v>60</v>
      </c>
    </row>
    <row r="41" spans="14:16" s="3" customFormat="1" ht="17.5" customHeight="1" x14ac:dyDescent="0.35">
      <c r="N41" s="3" t="s">
        <v>154</v>
      </c>
      <c r="O41" s="3" t="s">
        <v>331</v>
      </c>
      <c r="P41" s="3" t="s">
        <v>337</v>
      </c>
    </row>
    <row r="42" spans="14:16" s="3" customFormat="1" ht="17.5" customHeight="1" x14ac:dyDescent="0.35">
      <c r="N42" s="3" t="s">
        <v>156</v>
      </c>
      <c r="O42" s="3" t="s">
        <v>191</v>
      </c>
      <c r="P42" s="3" t="s">
        <v>77</v>
      </c>
    </row>
    <row r="43" spans="14:16" s="3" customFormat="1" ht="17.5" customHeight="1" x14ac:dyDescent="0.35">
      <c r="N43" s="3" t="s">
        <v>157</v>
      </c>
      <c r="O43" s="3" t="s">
        <v>75</v>
      </c>
      <c r="P43" s="3">
        <v>1715</v>
      </c>
    </row>
    <row r="44" spans="14:16" s="3" customFormat="1" ht="17.5" customHeight="1" x14ac:dyDescent="0.35">
      <c r="N44" s="3" t="s">
        <v>158</v>
      </c>
      <c r="O44" s="3" t="s">
        <v>75</v>
      </c>
      <c r="P44" s="3" t="s">
        <v>189</v>
      </c>
    </row>
    <row r="45" spans="14:16" s="3" customFormat="1" ht="17.5" customHeight="1" x14ac:dyDescent="0.35">
      <c r="N45" s="3" t="s">
        <v>159</v>
      </c>
      <c r="O45" s="3" t="s">
        <v>86</v>
      </c>
      <c r="P45" s="3" t="s">
        <v>72</v>
      </c>
    </row>
    <row r="46" spans="14:16" s="3" customFormat="1" ht="17.5" customHeight="1" x14ac:dyDescent="0.35">
      <c r="N46" s="3" t="s">
        <v>160</v>
      </c>
      <c r="O46" s="3" t="s">
        <v>327</v>
      </c>
      <c r="P46" s="3" t="s">
        <v>336</v>
      </c>
    </row>
    <row r="47" spans="14:16" s="3" customFormat="1" ht="17.5" customHeight="1" x14ac:dyDescent="0.35">
      <c r="N47" s="3" t="s">
        <v>161</v>
      </c>
      <c r="O47" s="3" t="s">
        <v>105</v>
      </c>
      <c r="P47" s="3" t="s">
        <v>103</v>
      </c>
    </row>
    <row r="48" spans="14:16" s="3" customFormat="1" ht="17.5" customHeight="1" x14ac:dyDescent="0.35">
      <c r="N48" s="3" t="s">
        <v>162</v>
      </c>
      <c r="O48" s="3" t="s">
        <v>209</v>
      </c>
      <c r="P48" s="3" t="s">
        <v>90</v>
      </c>
    </row>
    <row r="49" spans="14:16" s="3" customFormat="1" ht="17.5" customHeight="1" x14ac:dyDescent="0.35">
      <c r="N49" s="3" t="s">
        <v>164</v>
      </c>
      <c r="O49" s="3" t="s">
        <v>330</v>
      </c>
      <c r="P49" s="3" t="s">
        <v>60</v>
      </c>
    </row>
    <row r="50" spans="14:16" s="3" customFormat="1" ht="17.5" customHeight="1" x14ac:dyDescent="0.35">
      <c r="N50" s="3" t="s">
        <v>165</v>
      </c>
      <c r="O50" s="3" t="s">
        <v>209</v>
      </c>
      <c r="P50" s="3" t="s">
        <v>90</v>
      </c>
    </row>
    <row r="51" spans="14:16" s="3" customFormat="1" ht="17.5" customHeight="1" x14ac:dyDescent="0.35">
      <c r="N51" s="3" t="s">
        <v>166</v>
      </c>
      <c r="O51" s="3" t="s">
        <v>211</v>
      </c>
      <c r="P51" s="3" t="s">
        <v>212</v>
      </c>
    </row>
    <row r="52" spans="14:16" s="3" customFormat="1" ht="17.5" customHeight="1" x14ac:dyDescent="0.35">
      <c r="N52" s="3" t="s">
        <v>168</v>
      </c>
      <c r="O52" s="3" t="s">
        <v>206</v>
      </c>
      <c r="P52" s="3" t="s">
        <v>212</v>
      </c>
    </row>
    <row r="53" spans="14:16" s="3" customFormat="1" ht="17.5" customHeight="1" x14ac:dyDescent="0.35">
      <c r="N53" s="3" t="s">
        <v>169</v>
      </c>
      <c r="O53" s="3" t="s">
        <v>211</v>
      </c>
      <c r="P53" s="3" t="s">
        <v>212</v>
      </c>
    </row>
    <row r="54" spans="14:16" s="3" customFormat="1" ht="17.5" customHeight="1" x14ac:dyDescent="0.35">
      <c r="N54" s="3" t="s">
        <v>170</v>
      </c>
      <c r="O54" s="3" t="s">
        <v>206</v>
      </c>
      <c r="P54" s="3" t="s">
        <v>183</v>
      </c>
    </row>
    <row r="55" spans="14:16" s="3" customFormat="1" ht="17.5" customHeight="1" x14ac:dyDescent="0.35">
      <c r="N55" s="3" t="s">
        <v>171</v>
      </c>
      <c r="O55" s="3" t="s">
        <v>333</v>
      </c>
      <c r="P55" s="3" t="s">
        <v>173</v>
      </c>
    </row>
    <row r="56" spans="14:16" s="3" customFormat="1" ht="17.5" customHeight="1" x14ac:dyDescent="0.35">
      <c r="N56" s="3" t="s">
        <v>172</v>
      </c>
      <c r="O56" s="3" t="s">
        <v>206</v>
      </c>
      <c r="P56" s="3" t="s">
        <v>210</v>
      </c>
    </row>
    <row r="57" spans="14:16" s="3" customFormat="1" ht="17.5" customHeight="1" x14ac:dyDescent="0.35">
      <c r="N57" s="3" t="s">
        <v>173</v>
      </c>
      <c r="O57" s="3" t="s">
        <v>330</v>
      </c>
      <c r="P57" s="3" t="s">
        <v>210</v>
      </c>
    </row>
    <row r="58" spans="14:16" s="3" customFormat="1" ht="17.5" customHeight="1" x14ac:dyDescent="0.35">
      <c r="N58" s="3" t="s">
        <v>174</v>
      </c>
      <c r="O58" s="3" t="s">
        <v>325</v>
      </c>
      <c r="P58" s="3" t="s">
        <v>38</v>
      </c>
    </row>
    <row r="59" spans="14:16" s="3" customFormat="1" ht="17.5" customHeight="1" x14ac:dyDescent="0.35">
      <c r="N59" s="3" t="s">
        <v>175</v>
      </c>
      <c r="O59" s="3" t="s">
        <v>66</v>
      </c>
      <c r="P59" s="3" t="s">
        <v>70</v>
      </c>
    </row>
    <row r="60" spans="14:16" s="3" customFormat="1" ht="17.5" customHeight="1" x14ac:dyDescent="0.35">
      <c r="N60" s="3" t="s">
        <v>177</v>
      </c>
      <c r="O60" s="3" t="s">
        <v>168</v>
      </c>
      <c r="P60" s="3">
        <v>84143</v>
      </c>
    </row>
    <row r="61" spans="14:16" s="3" customFormat="1" ht="17.5" customHeight="1" x14ac:dyDescent="0.35">
      <c r="N61" s="3" t="s">
        <v>178</v>
      </c>
      <c r="O61" s="3" t="s">
        <v>331</v>
      </c>
      <c r="P61" s="3" t="s">
        <v>337</v>
      </c>
    </row>
    <row r="62" spans="14:16" s="3" customFormat="1" ht="17.5" customHeight="1" x14ac:dyDescent="0.35">
      <c r="N62" s="3" t="s">
        <v>180</v>
      </c>
      <c r="O62" s="3" t="s">
        <v>181</v>
      </c>
      <c r="P62" s="3" t="s">
        <v>341</v>
      </c>
    </row>
    <row r="63" spans="14:16" s="3" customFormat="1" ht="17.5" customHeight="1" x14ac:dyDescent="0.35">
      <c r="N63" s="3" t="s">
        <v>181</v>
      </c>
      <c r="O63" s="3" t="s">
        <v>66</v>
      </c>
      <c r="P63" s="3" t="s">
        <v>210</v>
      </c>
    </row>
    <row r="64" spans="14:16" s="3" customFormat="1" ht="17.5" customHeight="1" x14ac:dyDescent="0.35">
      <c r="N64" s="3" t="s">
        <v>182</v>
      </c>
      <c r="O64" s="3" t="s">
        <v>331</v>
      </c>
      <c r="P64" s="3" t="s">
        <v>337</v>
      </c>
    </row>
    <row r="65" spans="14:16" s="3" customFormat="1" ht="17.5" customHeight="1" x14ac:dyDescent="0.35">
      <c r="N65" s="3" t="s">
        <v>183</v>
      </c>
      <c r="O65" s="3" t="s">
        <v>86</v>
      </c>
      <c r="P65" s="3" t="s">
        <v>339</v>
      </c>
    </row>
    <row r="66" spans="14:16" s="3" customFormat="1" ht="17.5" customHeight="1" x14ac:dyDescent="0.35">
      <c r="N66" s="3" t="s">
        <v>184</v>
      </c>
      <c r="O66" s="3" t="s">
        <v>331</v>
      </c>
      <c r="P66" s="3" t="s">
        <v>337</v>
      </c>
    </row>
    <row r="67" spans="14:16" s="3" customFormat="1" ht="17.5" customHeight="1" x14ac:dyDescent="0.35">
      <c r="N67" s="3" t="s">
        <v>185</v>
      </c>
      <c r="O67" s="3" t="s">
        <v>187</v>
      </c>
      <c r="P67" s="3" t="s">
        <v>70</v>
      </c>
    </row>
    <row r="68" spans="14:16" s="3" customFormat="1" ht="17.5" customHeight="1" x14ac:dyDescent="0.35">
      <c r="N68" s="3" t="s">
        <v>186</v>
      </c>
      <c r="O68" s="3" t="s">
        <v>75</v>
      </c>
      <c r="P68" s="3">
        <v>1715</v>
      </c>
    </row>
    <row r="69" spans="14:16" s="3" customFormat="1" ht="17.5" customHeight="1" x14ac:dyDescent="0.35">
      <c r="N69" s="3" t="s">
        <v>187</v>
      </c>
      <c r="O69" s="3" t="s">
        <v>209</v>
      </c>
      <c r="P69" s="3" t="s">
        <v>52</v>
      </c>
    </row>
    <row r="70" spans="14:16" s="3" customFormat="1" ht="17.5" customHeight="1" x14ac:dyDescent="0.35">
      <c r="N70" s="3" t="s">
        <v>188</v>
      </c>
      <c r="O70" s="3" t="s">
        <v>177</v>
      </c>
      <c r="P70" s="3" t="s">
        <v>171</v>
      </c>
    </row>
    <row r="71" spans="14:16" s="3" customFormat="1" ht="17.5" customHeight="1" x14ac:dyDescent="0.35">
      <c r="N71" s="3" t="s">
        <v>189</v>
      </c>
      <c r="O71" s="3" t="s">
        <v>209</v>
      </c>
      <c r="P71" s="3" t="s">
        <v>90</v>
      </c>
    </row>
    <row r="72" spans="14:16" s="3" customFormat="1" ht="17.5" customHeight="1" x14ac:dyDescent="0.35">
      <c r="N72" s="3" t="s">
        <v>190</v>
      </c>
      <c r="O72" s="3" t="s">
        <v>209</v>
      </c>
      <c r="P72" s="3" t="s">
        <v>90</v>
      </c>
    </row>
    <row r="73" spans="14:16" s="3" customFormat="1" ht="17.5" customHeight="1" x14ac:dyDescent="0.35">
      <c r="N73" s="3" t="s">
        <v>191</v>
      </c>
      <c r="O73" s="3" t="s">
        <v>201</v>
      </c>
      <c r="P73" s="3">
        <v>88761</v>
      </c>
    </row>
    <row r="74" spans="14:16" s="3" customFormat="1" ht="17.5" customHeight="1" x14ac:dyDescent="0.35">
      <c r="N74" s="3" t="s">
        <v>192</v>
      </c>
      <c r="O74" s="3">
        <v>18244</v>
      </c>
      <c r="P74" s="3" t="s">
        <v>71</v>
      </c>
    </row>
    <row r="75" spans="14:16" s="3" customFormat="1" ht="17.5" customHeight="1" x14ac:dyDescent="0.35">
      <c r="N75" s="3" t="s">
        <v>193</v>
      </c>
      <c r="O75" s="3" t="s">
        <v>209</v>
      </c>
      <c r="P75" s="3" t="s">
        <v>110</v>
      </c>
    </row>
    <row r="76" spans="14:16" s="3" customFormat="1" ht="17.5" customHeight="1" x14ac:dyDescent="0.35">
      <c r="N76" s="3" t="s">
        <v>195</v>
      </c>
      <c r="O76" s="3" t="s">
        <v>191</v>
      </c>
      <c r="P76" s="3">
        <v>84143</v>
      </c>
    </row>
    <row r="77" spans="14:16" s="3" customFormat="1" ht="17.5" customHeight="1" x14ac:dyDescent="0.35">
      <c r="N77" s="3" t="s">
        <v>197</v>
      </c>
      <c r="O77" s="3" t="s">
        <v>209</v>
      </c>
      <c r="P77" s="3" t="s">
        <v>99</v>
      </c>
    </row>
    <row r="78" spans="14:16" s="3" customFormat="1" ht="17.5" customHeight="1" x14ac:dyDescent="0.35">
      <c r="N78" s="3" t="s">
        <v>201</v>
      </c>
      <c r="O78" s="3">
        <v>18244</v>
      </c>
      <c r="P78" s="3" t="s">
        <v>103</v>
      </c>
    </row>
    <row r="79" spans="14:16" s="3" customFormat="1" ht="17.5" customHeight="1" x14ac:dyDescent="0.35">
      <c r="N79" s="3" t="s">
        <v>202</v>
      </c>
      <c r="O79" s="3" t="s">
        <v>208</v>
      </c>
      <c r="P79" s="3" t="s">
        <v>340</v>
      </c>
    </row>
    <row r="80" spans="14:16" s="3" customFormat="1" ht="17.5" customHeight="1" x14ac:dyDescent="0.35">
      <c r="N80" s="3" t="s">
        <v>204</v>
      </c>
      <c r="O80" s="3">
        <v>18244</v>
      </c>
      <c r="P80" s="3" t="s">
        <v>103</v>
      </c>
    </row>
    <row r="81" spans="14:16" s="3" customFormat="1" ht="17.5" customHeight="1" x14ac:dyDescent="0.35">
      <c r="N81" s="3" t="s">
        <v>205</v>
      </c>
      <c r="O81" s="3" t="s">
        <v>105</v>
      </c>
      <c r="P81" s="3" t="s">
        <v>118</v>
      </c>
    </row>
    <row r="82" spans="14:16" s="3" customFormat="1" ht="17.5" customHeight="1" x14ac:dyDescent="0.35">
      <c r="N82" s="3" t="s">
        <v>206</v>
      </c>
      <c r="O82" s="3" t="s">
        <v>201</v>
      </c>
      <c r="P82" s="3">
        <v>5340</v>
      </c>
    </row>
    <row r="83" spans="14:16" s="3" customFormat="1" ht="17.5" customHeight="1" x14ac:dyDescent="0.35">
      <c r="N83" s="3" t="s">
        <v>208</v>
      </c>
      <c r="O83" s="3">
        <v>18244</v>
      </c>
      <c r="P83" s="3" t="s">
        <v>103</v>
      </c>
    </row>
    <row r="84" spans="14:16" s="3" customFormat="1" ht="17.5" customHeight="1" x14ac:dyDescent="0.35">
      <c r="N84" s="3" t="s">
        <v>209</v>
      </c>
      <c r="O84" s="3">
        <v>18244</v>
      </c>
      <c r="P84" s="3" t="s">
        <v>118</v>
      </c>
    </row>
    <row r="85" spans="14:16" s="3" customFormat="1" ht="17.5" customHeight="1" x14ac:dyDescent="0.35">
      <c r="N85" s="3" t="s">
        <v>210</v>
      </c>
      <c r="O85" s="3" t="s">
        <v>201</v>
      </c>
      <c r="P85" s="3" t="s">
        <v>219</v>
      </c>
    </row>
    <row r="86" spans="14:16" s="3" customFormat="1" ht="17.5" customHeight="1" x14ac:dyDescent="0.35">
      <c r="N86" s="3" t="s">
        <v>211</v>
      </c>
      <c r="O86" s="3" t="s">
        <v>201</v>
      </c>
      <c r="P86" s="3" t="s">
        <v>52</v>
      </c>
    </row>
    <row r="87" spans="14:16" s="3" customFormat="1" ht="17.5" customHeight="1" x14ac:dyDescent="0.35">
      <c r="N87" s="3" t="s">
        <v>212</v>
      </c>
      <c r="O87" s="3" t="s">
        <v>201</v>
      </c>
      <c r="P87" s="3" t="s">
        <v>219</v>
      </c>
    </row>
    <row r="88" spans="14:16" s="3" customFormat="1" ht="17.5" customHeight="1" x14ac:dyDescent="0.35">
      <c r="N88" s="3" t="s">
        <v>213</v>
      </c>
      <c r="O88" s="3" t="s">
        <v>209</v>
      </c>
      <c r="P88" s="3" t="s">
        <v>90</v>
      </c>
    </row>
    <row r="89" spans="14:16" s="3" customFormat="1" ht="17.5" customHeight="1" x14ac:dyDescent="0.35">
      <c r="N89" s="3" t="s">
        <v>214</v>
      </c>
      <c r="O89" s="3" t="s">
        <v>325</v>
      </c>
      <c r="P89" s="3" t="s">
        <v>38</v>
      </c>
    </row>
    <row r="90" spans="14:16" s="3" customFormat="1" ht="17.5" customHeight="1" x14ac:dyDescent="0.35">
      <c r="N90" s="3" t="s">
        <v>215</v>
      </c>
      <c r="O90" s="3" t="s">
        <v>325</v>
      </c>
      <c r="P90" s="3" t="s">
        <v>38</v>
      </c>
    </row>
    <row r="91" spans="14:16" s="3" customFormat="1" ht="17.5" customHeight="1" x14ac:dyDescent="0.35">
      <c r="N91" s="3" t="s">
        <v>216</v>
      </c>
      <c r="O91" s="3" t="s">
        <v>170</v>
      </c>
      <c r="P91" s="3" t="s">
        <v>340</v>
      </c>
    </row>
    <row r="92" spans="14:16" s="3" customFormat="1" ht="17.5" customHeight="1" x14ac:dyDescent="0.35">
      <c r="N92" s="3" t="s">
        <v>217</v>
      </c>
      <c r="O92" s="3" t="s">
        <v>66</v>
      </c>
      <c r="P92" s="3" t="s">
        <v>77</v>
      </c>
    </row>
    <row r="93" spans="14:16" s="3" customFormat="1" ht="17.5" customHeight="1" x14ac:dyDescent="0.35">
      <c r="N93" s="3" t="s">
        <v>218</v>
      </c>
      <c r="O93" s="3" t="s">
        <v>201</v>
      </c>
      <c r="P93" s="3" t="s">
        <v>56</v>
      </c>
    </row>
    <row r="94" spans="14:16" s="3" customFormat="1" ht="17.5" customHeight="1" x14ac:dyDescent="0.35">
      <c r="N94" s="3" t="s">
        <v>219</v>
      </c>
      <c r="O94" s="3">
        <v>18244</v>
      </c>
      <c r="P94" s="3" t="s">
        <v>118</v>
      </c>
    </row>
    <row r="95" spans="14:16" s="3" customFormat="1" ht="17.5" customHeight="1" x14ac:dyDescent="0.35">
      <c r="N95" s="3" t="s">
        <v>220</v>
      </c>
      <c r="O95" s="3" t="s">
        <v>201</v>
      </c>
      <c r="P95" s="3">
        <v>5340</v>
      </c>
    </row>
    <row r="96" spans="14:16" s="3" customFormat="1" ht="17.5" customHeight="1" x14ac:dyDescent="0.35">
      <c r="N96" s="3" t="s">
        <v>221</v>
      </c>
      <c r="O96" s="3" t="s">
        <v>332</v>
      </c>
      <c r="P96" s="3" t="s">
        <v>142</v>
      </c>
    </row>
    <row r="97" spans="14:16" s="3" customFormat="1" ht="17.5" customHeight="1" x14ac:dyDescent="0.35">
      <c r="N97" s="3" t="s">
        <v>222</v>
      </c>
      <c r="O97" s="3" t="s">
        <v>209</v>
      </c>
      <c r="P97" s="3" t="s">
        <v>52</v>
      </c>
    </row>
    <row r="98" spans="14:16" s="3" customFormat="1" ht="17.5" customHeight="1" x14ac:dyDescent="0.35">
      <c r="N98" s="3" t="s">
        <v>223</v>
      </c>
      <c r="O98" s="3" t="s">
        <v>201</v>
      </c>
      <c r="P98" s="3" t="s">
        <v>99</v>
      </c>
    </row>
    <row r="99" spans="14:16" s="3" customFormat="1" ht="17.5" customHeight="1" x14ac:dyDescent="0.35">
      <c r="N99" s="3" t="s">
        <v>224</v>
      </c>
      <c r="O99" s="3" t="s">
        <v>201</v>
      </c>
      <c r="P99" s="3">
        <v>3051</v>
      </c>
    </row>
    <row r="100" spans="14:16" s="3" customFormat="1" ht="17.5" customHeight="1" x14ac:dyDescent="0.35">
      <c r="N100" s="3" t="s">
        <v>225</v>
      </c>
      <c r="O100" s="3" t="s">
        <v>162</v>
      </c>
      <c r="P100" s="3" t="s">
        <v>72</v>
      </c>
    </row>
    <row r="101" spans="14:16" s="3" customFormat="1" ht="17.5" customHeight="1" x14ac:dyDescent="0.35">
      <c r="N101" s="3" t="s">
        <v>226</v>
      </c>
      <c r="O101" s="3" t="s">
        <v>86</v>
      </c>
      <c r="P101" s="3" t="s">
        <v>72</v>
      </c>
    </row>
    <row r="102" spans="14:16" s="3" customFormat="1" ht="17.5" customHeight="1" x14ac:dyDescent="0.35"/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9C89-4AF1-41ED-A7F8-F4BCA5653EB6}">
  <sheetPr>
    <tabColor theme="5" tint="0.79998168889431442"/>
  </sheetPr>
  <dimension ref="A1:AG145"/>
  <sheetViews>
    <sheetView topLeftCell="A117" zoomScale="70" zoomScaleNormal="70" workbookViewId="0">
      <selection activeCell="U145" sqref="Q3:U145"/>
    </sheetView>
  </sheetViews>
  <sheetFormatPr defaultColWidth="14.453125" defaultRowHeight="14.5" x14ac:dyDescent="0.35"/>
  <cols>
    <col min="1" max="1" width="21" style="3" bestFit="1" customWidth="1"/>
    <col min="2" max="2" width="8.7265625" style="3" bestFit="1" customWidth="1"/>
    <col min="3" max="3" width="9.1796875" style="3" bestFit="1" customWidth="1"/>
    <col min="4" max="4" width="4.7265625" style="3" customWidth="1"/>
    <col min="5" max="5" width="47.81640625" style="3" bestFit="1" customWidth="1"/>
    <col min="6" max="6" width="8.7265625" style="3" bestFit="1" customWidth="1"/>
    <col min="7" max="7" width="6" style="3" bestFit="1" customWidth="1"/>
    <col min="8" max="8" width="9.26953125" style="3" bestFit="1" customWidth="1"/>
    <col min="9" max="9" width="8.7265625" style="3" bestFit="1" customWidth="1"/>
    <col min="10" max="10" width="6" style="3" bestFit="1" customWidth="1"/>
    <col min="11" max="11" width="5.7265625" style="3" bestFit="1" customWidth="1"/>
    <col min="12" max="12" width="9.1796875" style="3" bestFit="1" customWidth="1"/>
    <col min="13" max="13" width="13.453125" style="3" bestFit="1" customWidth="1"/>
    <col min="14" max="14" width="5.54296875" style="3" bestFit="1" customWidth="1"/>
    <col min="15" max="15" width="5.7265625" style="3" bestFit="1" customWidth="1"/>
    <col min="16" max="16" width="4.81640625" style="3" customWidth="1"/>
    <col min="17" max="17" width="24.54296875" bestFit="1" customWidth="1"/>
    <col min="18" max="18" width="10.81640625" style="56" bestFit="1" customWidth="1"/>
    <col min="19" max="19" width="15" style="56" bestFit="1" customWidth="1"/>
    <col min="20" max="20" width="6.54296875" style="56" bestFit="1" customWidth="1"/>
    <col min="21" max="21" width="11.453125" style="159" bestFit="1" customWidth="1"/>
    <col min="22" max="22" width="3" style="3" customWidth="1"/>
    <col min="23" max="23" width="38.81640625" style="3" bestFit="1" customWidth="1"/>
    <col min="24" max="24" width="8.7265625" style="3" bestFit="1" customWidth="1"/>
    <col min="25" max="25" width="9.1796875" style="3" bestFit="1" customWidth="1"/>
    <col min="26" max="26" width="3.54296875" style="3" bestFit="1" customWidth="1"/>
    <col min="27" max="27" width="4.1796875" style="3" customWidth="1"/>
    <col min="28" max="28" width="19.1796875" style="3" customWidth="1"/>
    <col min="29" max="29" width="8.7265625" style="3" bestFit="1" customWidth="1"/>
    <col min="30" max="30" width="9.1796875" style="3" bestFit="1" customWidth="1"/>
    <col min="31" max="31" width="16" style="3" customWidth="1"/>
    <col min="32" max="32" width="8.7265625" style="3" bestFit="1" customWidth="1"/>
    <col min="33" max="33" width="9.1796875" style="3" bestFit="1" customWidth="1"/>
    <col min="34" max="16384" width="14.453125" style="3"/>
  </cols>
  <sheetData>
    <row r="1" spans="1:33" x14ac:dyDescent="0.35">
      <c r="A1" s="75" t="s">
        <v>366</v>
      </c>
      <c r="C1" s="73"/>
      <c r="W1" s="75" t="s">
        <v>386</v>
      </c>
      <c r="AB1" s="76" t="s">
        <v>385</v>
      </c>
      <c r="AC1" s="21"/>
      <c r="AD1" s="21"/>
      <c r="AE1" s="76" t="s">
        <v>387</v>
      </c>
      <c r="AF1" s="21"/>
      <c r="AG1" s="21"/>
    </row>
    <row r="2" spans="1:33" x14ac:dyDescent="0.35">
      <c r="C2" s="73"/>
      <c r="E2" s="158" t="s">
        <v>370</v>
      </c>
      <c r="W2" s="21" t="s">
        <v>230</v>
      </c>
      <c r="X2" s="21" t="s">
        <v>362</v>
      </c>
      <c r="Y2" s="21" t="s">
        <v>363</v>
      </c>
      <c r="AB2" s="21" t="s">
        <v>230</v>
      </c>
      <c r="AC2" s="21" t="s">
        <v>362</v>
      </c>
      <c r="AD2" s="21" t="s">
        <v>363</v>
      </c>
      <c r="AE2" s="21" t="s">
        <v>230</v>
      </c>
      <c r="AF2" s="21" t="s">
        <v>362</v>
      </c>
      <c r="AG2" s="21" t="s">
        <v>363</v>
      </c>
    </row>
    <row r="3" spans="1:33" x14ac:dyDescent="0.35">
      <c r="A3" s="21" t="s">
        <v>230</v>
      </c>
      <c r="B3" s="21" t="s">
        <v>362</v>
      </c>
      <c r="C3" s="21" t="s">
        <v>363</v>
      </c>
      <c r="E3" s="92" t="s">
        <v>148</v>
      </c>
      <c r="F3" s="54" t="s">
        <v>51</v>
      </c>
      <c r="G3" s="1">
        <v>2017</v>
      </c>
      <c r="H3" s="160" t="s">
        <v>66</v>
      </c>
      <c r="I3" s="1" t="s">
        <v>51</v>
      </c>
      <c r="J3" s="1">
        <v>2017</v>
      </c>
      <c r="K3" s="1" t="e">
        <v>#N/A</v>
      </c>
      <c r="L3" s="160" t="s">
        <v>210</v>
      </c>
      <c r="M3" s="1" t="s">
        <v>51</v>
      </c>
      <c r="N3" s="1">
        <v>2017</v>
      </c>
      <c r="O3" s="1" t="e">
        <v>#N/A</v>
      </c>
      <c r="W3" s="1">
        <v>738</v>
      </c>
      <c r="X3" s="1" t="s">
        <v>232</v>
      </c>
      <c r="Y3" s="1" t="s">
        <v>107</v>
      </c>
      <c r="Z3" s="1">
        <v>1</v>
      </c>
      <c r="AB3" s="1">
        <v>88761</v>
      </c>
      <c r="AC3" s="3">
        <v>18244</v>
      </c>
      <c r="AD3" s="3" t="s">
        <v>118</v>
      </c>
      <c r="AE3" s="107" t="s">
        <v>99</v>
      </c>
      <c r="AF3" s="107">
        <v>18244</v>
      </c>
      <c r="AG3" s="107" t="s">
        <v>257</v>
      </c>
    </row>
    <row r="4" spans="1:33" x14ac:dyDescent="0.35">
      <c r="A4" s="1" t="s">
        <v>99</v>
      </c>
      <c r="B4" s="107">
        <v>18244</v>
      </c>
      <c r="C4" s="107" t="s">
        <v>248</v>
      </c>
      <c r="E4" s="92" t="s">
        <v>154</v>
      </c>
      <c r="F4" s="54" t="s">
        <v>26</v>
      </c>
      <c r="G4" s="1">
        <v>2018</v>
      </c>
      <c r="H4" s="160" t="s">
        <v>184</v>
      </c>
      <c r="I4" s="1" t="s">
        <v>26</v>
      </c>
      <c r="J4" s="1">
        <v>2018</v>
      </c>
      <c r="K4" s="1" t="e">
        <v>#N/A</v>
      </c>
      <c r="L4" s="160" t="s">
        <v>178</v>
      </c>
      <c r="M4" s="1" t="s">
        <v>26</v>
      </c>
      <c r="N4" s="1">
        <v>2018</v>
      </c>
      <c r="O4" s="1" t="e">
        <v>#N/A</v>
      </c>
      <c r="W4" s="1">
        <v>1715</v>
      </c>
      <c r="X4" s="1" t="s">
        <v>233</v>
      </c>
      <c r="Y4" s="1" t="s">
        <v>234</v>
      </c>
      <c r="Z4" s="1">
        <v>2</v>
      </c>
      <c r="AB4" s="1" t="s">
        <v>99</v>
      </c>
      <c r="AC4" s="3">
        <v>18244</v>
      </c>
      <c r="AD4" s="3" t="s">
        <v>69</v>
      </c>
      <c r="AE4" s="107" t="s">
        <v>192</v>
      </c>
      <c r="AF4" s="107">
        <v>18244</v>
      </c>
      <c r="AG4" s="107" t="s">
        <v>257</v>
      </c>
    </row>
    <row r="5" spans="1:33" x14ac:dyDescent="0.35">
      <c r="A5" s="1" t="s">
        <v>192</v>
      </c>
      <c r="B5" s="107">
        <v>18244</v>
      </c>
      <c r="C5" s="107" t="s">
        <v>248</v>
      </c>
      <c r="E5" s="92" t="s">
        <v>182</v>
      </c>
      <c r="F5" s="54" t="s">
        <v>26</v>
      </c>
      <c r="G5" s="1">
        <v>2018</v>
      </c>
      <c r="H5" s="160" t="s">
        <v>184</v>
      </c>
      <c r="I5" s="1" t="s">
        <v>26</v>
      </c>
      <c r="J5" s="1">
        <v>2018</v>
      </c>
      <c r="K5" s="1" t="e">
        <v>#N/A</v>
      </c>
      <c r="L5" s="160" t="s">
        <v>178</v>
      </c>
      <c r="M5" s="1" t="s">
        <v>26</v>
      </c>
      <c r="N5" s="1">
        <v>2018</v>
      </c>
      <c r="O5" s="1" t="e">
        <v>#N/A</v>
      </c>
      <c r="W5" s="1">
        <v>1801</v>
      </c>
      <c r="X5" s="1" t="s">
        <v>235</v>
      </c>
      <c r="Y5" s="1" t="s">
        <v>236</v>
      </c>
      <c r="Z5" s="1">
        <v>3</v>
      </c>
      <c r="AB5" s="1" t="s">
        <v>192</v>
      </c>
      <c r="AC5" s="3">
        <v>18244</v>
      </c>
      <c r="AD5" s="3" t="s">
        <v>69</v>
      </c>
      <c r="AE5" s="107">
        <v>738</v>
      </c>
      <c r="AF5" s="107" t="s">
        <v>232</v>
      </c>
      <c r="AG5" s="107" t="s">
        <v>234</v>
      </c>
    </row>
    <row r="6" spans="1:33" x14ac:dyDescent="0.35">
      <c r="A6" s="1" t="s">
        <v>209</v>
      </c>
      <c r="B6" s="107">
        <v>18244</v>
      </c>
      <c r="C6" s="107" t="s">
        <v>159</v>
      </c>
      <c r="E6" s="92" t="s">
        <v>151</v>
      </c>
      <c r="F6" s="54" t="s">
        <v>47</v>
      </c>
      <c r="G6" s="1">
        <v>2016</v>
      </c>
      <c r="H6" s="160" t="s">
        <v>209</v>
      </c>
      <c r="I6" s="1" t="s">
        <v>47</v>
      </c>
      <c r="J6" s="1">
        <v>2016</v>
      </c>
      <c r="K6" s="1" t="e">
        <v>#N/A</v>
      </c>
      <c r="L6" s="160" t="s">
        <v>110</v>
      </c>
      <c r="M6" s="1" t="s">
        <v>17</v>
      </c>
      <c r="N6" s="1">
        <v>2017</v>
      </c>
      <c r="O6" s="1" t="e">
        <v>#N/A</v>
      </c>
      <c r="W6" s="1">
        <v>3051</v>
      </c>
      <c r="X6" s="1" t="s">
        <v>237</v>
      </c>
      <c r="Y6" s="1" t="s">
        <v>238</v>
      </c>
      <c r="Z6" s="1">
        <v>4</v>
      </c>
      <c r="AB6" s="1" t="s">
        <v>202</v>
      </c>
      <c r="AC6" s="3">
        <v>18244</v>
      </c>
      <c r="AD6" s="3" t="s">
        <v>103</v>
      </c>
      <c r="AE6" s="107" t="s">
        <v>145</v>
      </c>
      <c r="AF6" s="107" t="s">
        <v>232</v>
      </c>
      <c r="AG6" s="107" t="s">
        <v>234</v>
      </c>
    </row>
    <row r="7" spans="1:33" x14ac:dyDescent="0.35">
      <c r="A7" s="1">
        <v>738</v>
      </c>
      <c r="B7" s="107" t="s">
        <v>232</v>
      </c>
      <c r="C7" s="107" t="s">
        <v>107</v>
      </c>
      <c r="E7" s="92" t="s">
        <v>162</v>
      </c>
      <c r="F7" s="54" t="s">
        <v>47</v>
      </c>
      <c r="G7" s="1">
        <v>2016</v>
      </c>
      <c r="H7" s="160" t="s">
        <v>209</v>
      </c>
      <c r="I7" s="1" t="s">
        <v>47</v>
      </c>
      <c r="J7" s="1">
        <v>2016</v>
      </c>
      <c r="K7" s="1" t="e">
        <v>#N/A</v>
      </c>
      <c r="L7" s="160" t="s">
        <v>90</v>
      </c>
      <c r="M7" s="1" t="s">
        <v>17</v>
      </c>
      <c r="N7" s="1">
        <v>2017</v>
      </c>
      <c r="O7" s="1" t="e">
        <v>#N/A</v>
      </c>
      <c r="W7" s="1">
        <v>5156</v>
      </c>
      <c r="X7" s="1" t="s">
        <v>239</v>
      </c>
      <c r="Y7" s="1" t="s">
        <v>189</v>
      </c>
      <c r="Z7" s="1">
        <v>4</v>
      </c>
      <c r="AB7" s="1" t="s">
        <v>208</v>
      </c>
      <c r="AC7" s="3">
        <v>18244</v>
      </c>
      <c r="AD7" s="3" t="s">
        <v>103</v>
      </c>
      <c r="AE7" s="107" t="s">
        <v>107</v>
      </c>
      <c r="AF7" s="107" t="s">
        <v>232</v>
      </c>
      <c r="AG7" s="107" t="s">
        <v>234</v>
      </c>
    </row>
    <row r="8" spans="1:33" x14ac:dyDescent="0.35">
      <c r="A8" s="1" t="s">
        <v>145</v>
      </c>
      <c r="B8" s="107" t="s">
        <v>232</v>
      </c>
      <c r="C8" s="107" t="s">
        <v>107</v>
      </c>
      <c r="E8" s="92" t="s">
        <v>142</v>
      </c>
      <c r="F8" s="54" t="s">
        <v>26</v>
      </c>
      <c r="G8" s="1">
        <v>2018</v>
      </c>
      <c r="H8" s="92" t="s">
        <v>187</v>
      </c>
      <c r="I8" s="1" t="s">
        <v>51</v>
      </c>
      <c r="J8" s="1">
        <v>2017</v>
      </c>
      <c r="K8" s="1" t="s">
        <v>365</v>
      </c>
      <c r="L8" s="160" t="s">
        <v>183</v>
      </c>
      <c r="M8" s="1" t="s">
        <v>26</v>
      </c>
      <c r="N8" s="1">
        <v>2018</v>
      </c>
      <c r="O8" s="1" t="e">
        <v>#N/A</v>
      </c>
      <c r="W8" s="1">
        <v>5340</v>
      </c>
      <c r="X8" s="1" t="s">
        <v>241</v>
      </c>
      <c r="Y8" s="1" t="s">
        <v>240</v>
      </c>
      <c r="Z8" s="1">
        <v>5</v>
      </c>
      <c r="AB8" s="1" t="s">
        <v>209</v>
      </c>
      <c r="AC8" s="3">
        <v>18244</v>
      </c>
      <c r="AD8" s="3" t="s">
        <v>118</v>
      </c>
      <c r="AE8" s="107" t="s">
        <v>63</v>
      </c>
      <c r="AF8" s="107" t="s">
        <v>249</v>
      </c>
      <c r="AG8" s="107" t="s">
        <v>248</v>
      </c>
    </row>
    <row r="9" spans="1:33" x14ac:dyDescent="0.35">
      <c r="A9" s="1" t="s">
        <v>152</v>
      </c>
      <c r="B9" s="107" t="s">
        <v>232</v>
      </c>
      <c r="C9" s="107" t="s">
        <v>262</v>
      </c>
      <c r="E9" s="92">
        <v>84143</v>
      </c>
      <c r="F9" s="54" t="s">
        <v>26</v>
      </c>
      <c r="G9" s="1">
        <v>2018</v>
      </c>
      <c r="H9" s="160" t="s">
        <v>177</v>
      </c>
      <c r="I9" s="1" t="s">
        <v>12</v>
      </c>
      <c r="J9" s="1">
        <v>2019</v>
      </c>
      <c r="K9" s="1" t="e">
        <v>#N/A</v>
      </c>
      <c r="L9" s="92" t="s">
        <v>148</v>
      </c>
      <c r="M9" s="1" t="s">
        <v>51</v>
      </c>
      <c r="N9" s="1">
        <v>2017</v>
      </c>
      <c r="O9" s="1" t="s">
        <v>365</v>
      </c>
      <c r="W9" s="1">
        <v>18244</v>
      </c>
      <c r="X9" s="1" t="s">
        <v>243</v>
      </c>
      <c r="Y9" s="1" t="s">
        <v>242</v>
      </c>
      <c r="Z9" s="1">
        <v>4</v>
      </c>
      <c r="AB9" s="1" t="s">
        <v>210</v>
      </c>
      <c r="AC9" s="3">
        <v>18244</v>
      </c>
      <c r="AD9" s="3" t="s">
        <v>219</v>
      </c>
      <c r="AE9" s="107" t="s">
        <v>66</v>
      </c>
      <c r="AF9" s="107" t="s">
        <v>249</v>
      </c>
      <c r="AG9" s="107" t="s">
        <v>248</v>
      </c>
    </row>
    <row r="10" spans="1:33" x14ac:dyDescent="0.35">
      <c r="A10" s="1" t="s">
        <v>154</v>
      </c>
      <c r="B10" s="107" t="s">
        <v>232</v>
      </c>
      <c r="C10" s="107" t="s">
        <v>178</v>
      </c>
      <c r="E10" s="92" t="s">
        <v>149</v>
      </c>
      <c r="F10" s="54" t="s">
        <v>150</v>
      </c>
      <c r="G10" s="1">
        <v>2020</v>
      </c>
      <c r="H10" s="160" t="s">
        <v>188</v>
      </c>
      <c r="I10" s="1" t="s">
        <v>150</v>
      </c>
      <c r="J10" s="1">
        <v>2020</v>
      </c>
      <c r="K10" s="1" t="e">
        <v>#N/A</v>
      </c>
      <c r="L10" s="92" t="s">
        <v>172</v>
      </c>
      <c r="M10" s="1" t="s">
        <v>26</v>
      </c>
      <c r="N10" s="1">
        <v>2018</v>
      </c>
      <c r="O10" s="1" t="s">
        <v>365</v>
      </c>
      <c r="W10" s="1">
        <v>18258</v>
      </c>
      <c r="X10" s="1" t="s">
        <v>245</v>
      </c>
      <c r="Y10" s="1" t="s">
        <v>244</v>
      </c>
      <c r="Z10" s="1">
        <v>6</v>
      </c>
      <c r="AB10" s="1" t="s">
        <v>219</v>
      </c>
      <c r="AC10" s="3">
        <v>18244</v>
      </c>
      <c r="AD10" s="3" t="s">
        <v>118</v>
      </c>
      <c r="AE10" s="107" t="s">
        <v>91</v>
      </c>
      <c r="AF10" s="107" t="s">
        <v>249</v>
      </c>
      <c r="AG10" s="107" t="s">
        <v>248</v>
      </c>
    </row>
    <row r="11" spans="1:33" x14ac:dyDescent="0.35">
      <c r="A11" s="1" t="s">
        <v>60</v>
      </c>
      <c r="B11" s="107" t="s">
        <v>232</v>
      </c>
      <c r="C11" s="107" t="s">
        <v>262</v>
      </c>
      <c r="E11" s="92" t="s">
        <v>202</v>
      </c>
      <c r="F11" s="54" t="s">
        <v>47</v>
      </c>
      <c r="G11" s="1">
        <v>2016</v>
      </c>
      <c r="H11" s="160" t="s">
        <v>208</v>
      </c>
      <c r="I11" s="1" t="s">
        <v>47</v>
      </c>
      <c r="J11" s="1">
        <v>2016</v>
      </c>
      <c r="K11" s="1" t="e">
        <v>#N/A</v>
      </c>
      <c r="L11" s="92" t="s">
        <v>242</v>
      </c>
      <c r="M11" s="1" t="e">
        <v>#N/A</v>
      </c>
      <c r="N11" s="1" t="s">
        <v>364</v>
      </c>
      <c r="O11" s="1" t="s">
        <v>364</v>
      </c>
      <c r="W11" s="1">
        <v>84125</v>
      </c>
      <c r="X11" s="1" t="s">
        <v>237</v>
      </c>
      <c r="Y11" s="1" t="s">
        <v>238</v>
      </c>
      <c r="Z11" s="1">
        <v>4</v>
      </c>
      <c r="AB11" s="1" t="s">
        <v>216</v>
      </c>
      <c r="AC11" s="3" t="s">
        <v>57</v>
      </c>
      <c r="AD11" s="3" t="s">
        <v>183</v>
      </c>
      <c r="AE11" s="107" t="s">
        <v>56</v>
      </c>
      <c r="AF11" s="107" t="s">
        <v>249</v>
      </c>
      <c r="AG11" s="107" t="s">
        <v>240</v>
      </c>
    </row>
    <row r="12" spans="1:33" x14ac:dyDescent="0.35">
      <c r="A12" s="1" t="s">
        <v>64</v>
      </c>
      <c r="B12" s="107" t="s">
        <v>232</v>
      </c>
      <c r="C12" s="107" t="s">
        <v>238</v>
      </c>
      <c r="E12" s="92" t="s">
        <v>86</v>
      </c>
      <c r="F12" s="54" t="s">
        <v>51</v>
      </c>
      <c r="G12" s="1">
        <v>2017</v>
      </c>
      <c r="H12" s="160" t="s">
        <v>224</v>
      </c>
      <c r="I12" s="1" t="s">
        <v>51</v>
      </c>
      <c r="J12" s="1">
        <v>2017</v>
      </c>
      <c r="K12" s="1" t="e">
        <v>#N/A</v>
      </c>
      <c r="L12" s="92" t="s">
        <v>238</v>
      </c>
      <c r="M12" s="1" t="e">
        <v>#N/A</v>
      </c>
      <c r="N12" s="1" t="s">
        <v>364</v>
      </c>
      <c r="O12" s="1" t="s">
        <v>364</v>
      </c>
      <c r="W12" s="1">
        <v>84143</v>
      </c>
      <c r="X12" s="1" t="s">
        <v>247</v>
      </c>
      <c r="Y12" s="1" t="s">
        <v>246</v>
      </c>
      <c r="Z12" s="1">
        <v>4</v>
      </c>
      <c r="AB12" s="1">
        <v>84143</v>
      </c>
      <c r="AC12" s="3" t="s">
        <v>66</v>
      </c>
      <c r="AD12" s="3" t="s">
        <v>148</v>
      </c>
      <c r="AE12" s="107" t="s">
        <v>130</v>
      </c>
      <c r="AF12" s="107" t="s">
        <v>249</v>
      </c>
      <c r="AG12" s="107">
        <v>84143</v>
      </c>
    </row>
    <row r="13" spans="1:33" x14ac:dyDescent="0.35">
      <c r="A13" s="1" t="s">
        <v>67</v>
      </c>
      <c r="B13" s="107" t="s">
        <v>232</v>
      </c>
      <c r="C13" s="107" t="s">
        <v>267</v>
      </c>
      <c r="E13" s="92" t="s">
        <v>94</v>
      </c>
      <c r="F13" s="54" t="s">
        <v>51</v>
      </c>
      <c r="G13" s="1">
        <v>2017</v>
      </c>
      <c r="H13" s="160" t="s">
        <v>191</v>
      </c>
      <c r="I13" s="1" t="s">
        <v>51</v>
      </c>
      <c r="J13" s="1">
        <v>2017</v>
      </c>
      <c r="K13" s="1" t="e">
        <v>#N/A</v>
      </c>
      <c r="L13" s="92" t="s">
        <v>242</v>
      </c>
      <c r="M13" s="1" t="e">
        <v>#N/A</v>
      </c>
      <c r="N13" s="1" t="s">
        <v>364</v>
      </c>
      <c r="O13" s="1" t="s">
        <v>364</v>
      </c>
      <c r="W13" s="1">
        <v>84223</v>
      </c>
      <c r="X13" s="1" t="s">
        <v>249</v>
      </c>
      <c r="Y13" s="1" t="s">
        <v>248</v>
      </c>
      <c r="Z13" s="1">
        <v>4</v>
      </c>
      <c r="AB13" s="1" t="s">
        <v>173</v>
      </c>
      <c r="AC13" s="3" t="s">
        <v>66</v>
      </c>
      <c r="AD13" s="3" t="s">
        <v>210</v>
      </c>
      <c r="AE13" s="107" t="s">
        <v>160</v>
      </c>
      <c r="AF13" s="107" t="s">
        <v>249</v>
      </c>
      <c r="AG13" s="107" t="s">
        <v>240</v>
      </c>
    </row>
    <row r="14" spans="1:33" x14ac:dyDescent="0.35">
      <c r="A14" s="1" t="s">
        <v>164</v>
      </c>
      <c r="B14" s="107" t="s">
        <v>232</v>
      </c>
      <c r="C14" s="107" t="s">
        <v>262</v>
      </c>
      <c r="W14" s="1">
        <v>88761</v>
      </c>
      <c r="X14" s="1" t="s">
        <v>243</v>
      </c>
      <c r="Y14" s="1" t="s">
        <v>242</v>
      </c>
      <c r="Z14" s="1">
        <v>4</v>
      </c>
      <c r="AB14" s="1" t="s">
        <v>175</v>
      </c>
      <c r="AC14" s="3" t="s">
        <v>66</v>
      </c>
      <c r="AD14" s="3" t="s">
        <v>70</v>
      </c>
      <c r="AE14" s="107" t="s">
        <v>175</v>
      </c>
      <c r="AF14" s="107" t="s">
        <v>249</v>
      </c>
      <c r="AG14" s="107" t="s">
        <v>70</v>
      </c>
    </row>
    <row r="15" spans="1:33" x14ac:dyDescent="0.35">
      <c r="A15" s="1" t="s">
        <v>82</v>
      </c>
      <c r="B15" s="107" t="s">
        <v>232</v>
      </c>
      <c r="C15" s="107" t="s">
        <v>272</v>
      </c>
      <c r="W15" s="1" t="s">
        <v>50</v>
      </c>
      <c r="X15" s="1" t="s">
        <v>209</v>
      </c>
      <c r="Y15" s="1" t="s">
        <v>110</v>
      </c>
      <c r="Z15" s="1">
        <v>4</v>
      </c>
      <c r="AB15" s="1" t="s">
        <v>181</v>
      </c>
      <c r="AC15" s="3" t="s">
        <v>66</v>
      </c>
      <c r="AD15" s="3" t="s">
        <v>210</v>
      </c>
      <c r="AE15" s="107" t="s">
        <v>218</v>
      </c>
      <c r="AF15" s="107" t="s">
        <v>249</v>
      </c>
      <c r="AG15" s="107" t="s">
        <v>248</v>
      </c>
    </row>
    <row r="16" spans="1:33" x14ac:dyDescent="0.35">
      <c r="A16" s="1" t="s">
        <v>182</v>
      </c>
      <c r="B16" s="107" t="s">
        <v>232</v>
      </c>
      <c r="C16" s="107" t="s">
        <v>178</v>
      </c>
      <c r="W16" s="1" t="s">
        <v>32</v>
      </c>
      <c r="X16" s="1" t="s">
        <v>251</v>
      </c>
      <c r="Y16" s="1" t="s">
        <v>250</v>
      </c>
      <c r="Z16" s="1">
        <v>7</v>
      </c>
      <c r="AB16" s="1" t="s">
        <v>217</v>
      </c>
      <c r="AC16" s="3" t="s">
        <v>66</v>
      </c>
      <c r="AD16" s="3" t="s">
        <v>77</v>
      </c>
      <c r="AE16" s="107" t="s">
        <v>33</v>
      </c>
      <c r="AF16" s="107" t="s">
        <v>251</v>
      </c>
      <c r="AG16" s="107" t="s">
        <v>250</v>
      </c>
    </row>
    <row r="17" spans="1:33" x14ac:dyDescent="0.35">
      <c r="A17" s="1" t="s">
        <v>184</v>
      </c>
      <c r="B17" s="107" t="s">
        <v>232</v>
      </c>
      <c r="C17" s="107" t="s">
        <v>178</v>
      </c>
      <c r="W17" s="1" t="s">
        <v>55</v>
      </c>
      <c r="X17" s="1" t="s">
        <v>253</v>
      </c>
      <c r="Y17" s="1" t="s">
        <v>92</v>
      </c>
      <c r="Z17" s="1">
        <v>8</v>
      </c>
      <c r="AB17" s="1">
        <v>5156</v>
      </c>
      <c r="AC17" s="3" t="s">
        <v>75</v>
      </c>
      <c r="AD17" s="3" t="s">
        <v>189</v>
      </c>
      <c r="AE17" s="107" t="s">
        <v>36</v>
      </c>
      <c r="AF17" s="107" t="s">
        <v>251</v>
      </c>
      <c r="AG17" s="107" t="s">
        <v>250</v>
      </c>
    </row>
    <row r="18" spans="1:33" x14ac:dyDescent="0.35">
      <c r="A18" s="1" t="s">
        <v>41</v>
      </c>
      <c r="B18" s="107" t="s">
        <v>249</v>
      </c>
      <c r="C18" s="107" t="s">
        <v>90</v>
      </c>
      <c r="W18" s="1" t="s">
        <v>57</v>
      </c>
      <c r="X18" s="1" t="s">
        <v>255</v>
      </c>
      <c r="Y18" s="1" t="s">
        <v>252</v>
      </c>
      <c r="Z18" s="1">
        <v>5</v>
      </c>
      <c r="AB18" s="1" t="s">
        <v>157</v>
      </c>
      <c r="AC18" s="3" t="s">
        <v>75</v>
      </c>
      <c r="AD18" s="3">
        <v>1715</v>
      </c>
      <c r="AE18" s="107" t="s">
        <v>68</v>
      </c>
      <c r="AF18" s="107" t="s">
        <v>251</v>
      </c>
      <c r="AG18" s="107" t="s">
        <v>250</v>
      </c>
    </row>
    <row r="19" spans="1:33" x14ac:dyDescent="0.35">
      <c r="A19" s="1" t="s">
        <v>48</v>
      </c>
      <c r="B19" s="107" t="s">
        <v>251</v>
      </c>
      <c r="C19" s="107" t="s">
        <v>254</v>
      </c>
      <c r="W19" s="1" t="s">
        <v>59</v>
      </c>
      <c r="X19" s="1" t="s">
        <v>256</v>
      </c>
      <c r="Y19" s="1" t="s">
        <v>99</v>
      </c>
      <c r="Z19" s="1">
        <v>4</v>
      </c>
      <c r="AB19" s="1" t="s">
        <v>158</v>
      </c>
      <c r="AC19" s="3" t="s">
        <v>75</v>
      </c>
      <c r="AD19" s="3" t="s">
        <v>189</v>
      </c>
      <c r="AE19" s="107" t="s">
        <v>78</v>
      </c>
      <c r="AF19" s="107" t="s">
        <v>251</v>
      </c>
      <c r="AG19" s="107" t="s">
        <v>250</v>
      </c>
    </row>
    <row r="20" spans="1:33" x14ac:dyDescent="0.35">
      <c r="A20" s="1" t="s">
        <v>54</v>
      </c>
      <c r="B20" s="107" t="s">
        <v>253</v>
      </c>
      <c r="C20" s="107" t="s">
        <v>257</v>
      </c>
      <c r="W20" s="1" t="s">
        <v>63</v>
      </c>
      <c r="X20" s="1" t="s">
        <v>258</v>
      </c>
      <c r="Y20" s="1" t="s">
        <v>160</v>
      </c>
      <c r="Z20" s="1">
        <v>4</v>
      </c>
      <c r="AB20" s="1" t="s">
        <v>186</v>
      </c>
      <c r="AC20" s="3" t="s">
        <v>75</v>
      </c>
      <c r="AD20" s="3">
        <v>1715</v>
      </c>
      <c r="AE20" s="107" t="s">
        <v>79</v>
      </c>
      <c r="AF20" s="107" t="s">
        <v>251</v>
      </c>
      <c r="AG20" s="107" t="s">
        <v>250</v>
      </c>
    </row>
    <row r="21" spans="1:33" x14ac:dyDescent="0.35">
      <c r="A21" s="1" t="s">
        <v>56</v>
      </c>
      <c r="B21" s="107" t="s">
        <v>255</v>
      </c>
      <c r="C21" s="107" t="s">
        <v>260</v>
      </c>
      <c r="W21" s="1" t="s">
        <v>66</v>
      </c>
      <c r="X21" s="1" t="s">
        <v>258</v>
      </c>
      <c r="Y21" s="1" t="s">
        <v>160</v>
      </c>
      <c r="Z21" s="1">
        <v>4</v>
      </c>
      <c r="AB21" s="1" t="s">
        <v>138</v>
      </c>
      <c r="AC21" s="3" t="s">
        <v>86</v>
      </c>
      <c r="AD21" s="3" t="s">
        <v>217</v>
      </c>
      <c r="AE21" s="107" t="s">
        <v>85</v>
      </c>
      <c r="AF21" s="107" t="s">
        <v>251</v>
      </c>
      <c r="AG21" s="107" t="s">
        <v>250</v>
      </c>
    </row>
    <row r="22" spans="1:33" x14ac:dyDescent="0.35">
      <c r="A22" s="1" t="s">
        <v>131</v>
      </c>
      <c r="B22" s="107" t="s">
        <v>256</v>
      </c>
      <c r="C22" s="107" t="s">
        <v>100</v>
      </c>
      <c r="W22" s="1" t="s">
        <v>33</v>
      </c>
      <c r="X22" s="1" t="s">
        <v>259</v>
      </c>
      <c r="Y22" s="1" t="s">
        <v>254</v>
      </c>
      <c r="Z22" s="1">
        <v>9</v>
      </c>
      <c r="AB22" s="1" t="s">
        <v>159</v>
      </c>
      <c r="AC22" s="3" t="s">
        <v>86</v>
      </c>
      <c r="AD22" s="3" t="s">
        <v>72</v>
      </c>
      <c r="AE22" s="107" t="s">
        <v>81</v>
      </c>
      <c r="AF22" s="107" t="s">
        <v>253</v>
      </c>
      <c r="AG22" s="107" t="s">
        <v>38</v>
      </c>
    </row>
    <row r="23" spans="1:33" x14ac:dyDescent="0.35">
      <c r="A23" s="1" t="s">
        <v>161</v>
      </c>
      <c r="B23" s="107" t="s">
        <v>256</v>
      </c>
      <c r="C23" s="107" t="s">
        <v>103</v>
      </c>
      <c r="W23" s="1" t="s">
        <v>36</v>
      </c>
      <c r="X23" s="1" t="s">
        <v>259</v>
      </c>
      <c r="Y23" s="1" t="s">
        <v>254</v>
      </c>
      <c r="Z23" s="1">
        <v>9</v>
      </c>
      <c r="AB23" s="1" t="s">
        <v>180</v>
      </c>
      <c r="AC23" s="3" t="s">
        <v>86</v>
      </c>
      <c r="AD23" s="3" t="s">
        <v>144</v>
      </c>
      <c r="AE23" s="107" t="s">
        <v>41</v>
      </c>
      <c r="AF23" s="107" t="s">
        <v>255</v>
      </c>
      <c r="AG23" s="107" t="s">
        <v>252</v>
      </c>
    </row>
    <row r="24" spans="1:33" x14ac:dyDescent="0.35">
      <c r="A24" s="1" t="s">
        <v>138</v>
      </c>
      <c r="B24" s="107" t="s">
        <v>258</v>
      </c>
      <c r="C24" s="107" t="s">
        <v>236</v>
      </c>
      <c r="W24" s="1" t="s">
        <v>70</v>
      </c>
      <c r="X24" s="1" t="s">
        <v>261</v>
      </c>
      <c r="Y24" s="1" t="s">
        <v>257</v>
      </c>
      <c r="Z24" s="1">
        <v>4</v>
      </c>
      <c r="AB24" s="1" t="s">
        <v>183</v>
      </c>
      <c r="AC24" s="3" t="s">
        <v>86</v>
      </c>
      <c r="AD24" s="3">
        <v>1715</v>
      </c>
      <c r="AE24" s="107" t="s">
        <v>87</v>
      </c>
      <c r="AF24" s="107" t="s">
        <v>255</v>
      </c>
      <c r="AG24" s="107" t="s">
        <v>267</v>
      </c>
    </row>
    <row r="25" spans="1:33" x14ac:dyDescent="0.35">
      <c r="A25" s="1" t="s">
        <v>73</v>
      </c>
      <c r="B25" s="107" t="s">
        <v>259</v>
      </c>
      <c r="C25" s="107" t="s">
        <v>269</v>
      </c>
      <c r="W25" s="1" t="s">
        <v>72</v>
      </c>
      <c r="X25" s="1" t="s">
        <v>243</v>
      </c>
      <c r="Y25" s="1" t="s">
        <v>242</v>
      </c>
      <c r="Z25" s="1">
        <v>4</v>
      </c>
      <c r="AB25" s="1" t="s">
        <v>226</v>
      </c>
      <c r="AC25" s="3" t="s">
        <v>86</v>
      </c>
      <c r="AD25" s="3" t="s">
        <v>72</v>
      </c>
      <c r="AE25" s="107" t="s">
        <v>48</v>
      </c>
      <c r="AF25" s="107" t="s">
        <v>256</v>
      </c>
      <c r="AG25" s="107" t="s">
        <v>260</v>
      </c>
    </row>
    <row r="26" spans="1:33" x14ac:dyDescent="0.35">
      <c r="A26" s="1" t="s">
        <v>178</v>
      </c>
      <c r="B26" s="107" t="s">
        <v>261</v>
      </c>
      <c r="C26" s="107" t="s">
        <v>270</v>
      </c>
      <c r="W26" s="1" t="s">
        <v>75</v>
      </c>
      <c r="X26" s="1" t="s">
        <v>264</v>
      </c>
      <c r="Y26" s="1" t="s">
        <v>38</v>
      </c>
      <c r="Z26" s="1">
        <v>2</v>
      </c>
      <c r="AB26" s="1" t="s">
        <v>130</v>
      </c>
      <c r="AC26" s="3" t="s">
        <v>131</v>
      </c>
      <c r="AD26" s="3">
        <v>84143</v>
      </c>
      <c r="AE26" s="107" t="s">
        <v>54</v>
      </c>
      <c r="AF26" s="107" t="s">
        <v>256</v>
      </c>
      <c r="AG26" s="107" t="s">
        <v>262</v>
      </c>
    </row>
    <row r="27" spans="1:33" x14ac:dyDescent="0.35">
      <c r="A27" s="1" t="s">
        <v>107</v>
      </c>
      <c r="B27" s="107" t="s">
        <v>261</v>
      </c>
      <c r="C27" s="107" t="s">
        <v>287</v>
      </c>
      <c r="W27" s="1" t="s">
        <v>77</v>
      </c>
      <c r="X27" s="1" t="s">
        <v>201</v>
      </c>
      <c r="Y27" s="1">
        <v>3051</v>
      </c>
      <c r="Z27" s="1">
        <v>4</v>
      </c>
      <c r="AB27" s="1" t="s">
        <v>143</v>
      </c>
      <c r="AC27" s="3" t="s">
        <v>162</v>
      </c>
      <c r="AD27" s="3" t="s">
        <v>210</v>
      </c>
      <c r="AE27" s="107" t="s">
        <v>132</v>
      </c>
      <c r="AF27" s="107" t="s">
        <v>256</v>
      </c>
      <c r="AG27" s="107" t="s">
        <v>38</v>
      </c>
    </row>
    <row r="28" spans="1:33" x14ac:dyDescent="0.35">
      <c r="A28" s="1" t="s">
        <v>87</v>
      </c>
      <c r="B28" s="107" t="s">
        <v>264</v>
      </c>
      <c r="C28" s="107" t="s">
        <v>273</v>
      </c>
      <c r="W28" s="1" t="s">
        <v>38</v>
      </c>
      <c r="X28" s="1" t="s">
        <v>265</v>
      </c>
      <c r="Y28" s="1" t="s">
        <v>260</v>
      </c>
      <c r="Z28" s="1">
        <v>2</v>
      </c>
      <c r="AB28" s="1" t="s">
        <v>190</v>
      </c>
      <c r="AC28" s="3" t="s">
        <v>162</v>
      </c>
      <c r="AD28" s="3" t="s">
        <v>70</v>
      </c>
      <c r="AE28" s="107" t="s">
        <v>152</v>
      </c>
      <c r="AF28" s="107" t="s">
        <v>258</v>
      </c>
      <c r="AG28" s="107" t="s">
        <v>60</v>
      </c>
    </row>
    <row r="29" spans="1:33" x14ac:dyDescent="0.35">
      <c r="A29" s="1" t="s">
        <v>90</v>
      </c>
      <c r="B29" s="107" t="s">
        <v>265</v>
      </c>
      <c r="C29" s="107" t="s">
        <v>281</v>
      </c>
      <c r="W29" s="1" t="s">
        <v>81</v>
      </c>
      <c r="X29" s="1" t="s">
        <v>265</v>
      </c>
      <c r="Y29" s="1" t="s">
        <v>260</v>
      </c>
      <c r="Z29" s="1">
        <v>2</v>
      </c>
      <c r="AB29" s="1" t="s">
        <v>225</v>
      </c>
      <c r="AC29" s="3" t="s">
        <v>162</v>
      </c>
      <c r="AD29" s="3" t="s">
        <v>72</v>
      </c>
      <c r="AE29" s="107" t="s">
        <v>67</v>
      </c>
      <c r="AF29" s="107" t="s">
        <v>258</v>
      </c>
      <c r="AG29" s="107" t="s">
        <v>234</v>
      </c>
    </row>
    <row r="30" spans="1:33" x14ac:dyDescent="0.35">
      <c r="A30" s="1">
        <v>1715</v>
      </c>
      <c r="B30" s="107" t="s">
        <v>233</v>
      </c>
      <c r="C30" s="107" t="s">
        <v>186</v>
      </c>
      <c r="W30" s="1" t="s">
        <v>86</v>
      </c>
      <c r="X30" s="1" t="s">
        <v>201</v>
      </c>
      <c r="Y30" s="1">
        <v>3051</v>
      </c>
      <c r="Z30" s="1">
        <v>4</v>
      </c>
      <c r="AB30" s="1" t="s">
        <v>177</v>
      </c>
      <c r="AC30" s="3" t="s">
        <v>168</v>
      </c>
      <c r="AD30" s="3">
        <v>84143</v>
      </c>
      <c r="AE30" s="107" t="s">
        <v>164</v>
      </c>
      <c r="AF30" s="107" t="s">
        <v>258</v>
      </c>
      <c r="AG30" s="107" t="s">
        <v>60</v>
      </c>
    </row>
    <row r="31" spans="1:33" x14ac:dyDescent="0.35">
      <c r="A31" s="1">
        <v>5156</v>
      </c>
      <c r="B31" s="107" t="s">
        <v>233</v>
      </c>
      <c r="C31" s="107" t="s">
        <v>90</v>
      </c>
      <c r="W31" s="1" t="s">
        <v>41</v>
      </c>
      <c r="X31" s="1" t="s">
        <v>261</v>
      </c>
      <c r="Y31" s="1" t="s">
        <v>257</v>
      </c>
      <c r="Z31" s="1">
        <v>4</v>
      </c>
      <c r="AB31" s="1" t="s">
        <v>221</v>
      </c>
      <c r="AC31" s="3" t="s">
        <v>168</v>
      </c>
      <c r="AD31" s="3" t="s">
        <v>142</v>
      </c>
      <c r="AE31" s="107" t="s">
        <v>154</v>
      </c>
      <c r="AF31" s="107" t="s">
        <v>259</v>
      </c>
      <c r="AG31" s="107" t="s">
        <v>234</v>
      </c>
    </row>
    <row r="32" spans="1:33" x14ac:dyDescent="0.35">
      <c r="A32" s="1" t="s">
        <v>75</v>
      </c>
      <c r="B32" s="107" t="s">
        <v>233</v>
      </c>
      <c r="C32" s="107" t="s">
        <v>157</v>
      </c>
      <c r="W32" s="1" t="s">
        <v>91</v>
      </c>
      <c r="X32" s="1" t="s">
        <v>258</v>
      </c>
      <c r="Y32" s="1" t="s">
        <v>160</v>
      </c>
      <c r="Z32" s="1">
        <v>4</v>
      </c>
      <c r="AB32" s="1" t="s">
        <v>149</v>
      </c>
      <c r="AC32" s="3" t="s">
        <v>177</v>
      </c>
      <c r="AD32" s="3" t="s">
        <v>171</v>
      </c>
      <c r="AE32" s="107" t="s">
        <v>178</v>
      </c>
      <c r="AF32" s="107" t="s">
        <v>259</v>
      </c>
      <c r="AG32" s="107" t="s">
        <v>234</v>
      </c>
    </row>
    <row r="33" spans="1:33" x14ac:dyDescent="0.35">
      <c r="A33" s="1" t="s">
        <v>38</v>
      </c>
      <c r="B33" s="107" t="s">
        <v>233</v>
      </c>
      <c r="C33" s="107" t="s">
        <v>157</v>
      </c>
      <c r="W33" s="1" t="s">
        <v>94</v>
      </c>
      <c r="X33" s="1" t="s">
        <v>266</v>
      </c>
      <c r="Y33" s="1">
        <v>88761</v>
      </c>
      <c r="Z33" s="1">
        <v>4</v>
      </c>
      <c r="AB33" s="1" t="s">
        <v>188</v>
      </c>
      <c r="AC33" s="3" t="s">
        <v>177</v>
      </c>
      <c r="AD33" s="3" t="s">
        <v>171</v>
      </c>
      <c r="AE33" s="107" t="s">
        <v>182</v>
      </c>
      <c r="AF33" s="107" t="s">
        <v>259</v>
      </c>
      <c r="AG33" s="107" t="s">
        <v>234</v>
      </c>
    </row>
    <row r="34" spans="1:33" x14ac:dyDescent="0.35">
      <c r="A34" s="1" t="s">
        <v>81</v>
      </c>
      <c r="B34" s="107" t="s">
        <v>233</v>
      </c>
      <c r="C34" s="107" t="s">
        <v>38</v>
      </c>
      <c r="W34" s="1" t="s">
        <v>99</v>
      </c>
      <c r="X34" s="1">
        <v>18244</v>
      </c>
      <c r="Y34" s="1" t="s">
        <v>69</v>
      </c>
      <c r="Z34" s="1">
        <v>4</v>
      </c>
      <c r="AB34" s="1" t="s">
        <v>131</v>
      </c>
      <c r="AC34" s="3" t="s">
        <v>187</v>
      </c>
      <c r="AD34" s="3" t="s">
        <v>100</v>
      </c>
      <c r="AE34" s="107" t="s">
        <v>184</v>
      </c>
      <c r="AF34" s="107" t="s">
        <v>259</v>
      </c>
      <c r="AG34" s="107" t="s">
        <v>234</v>
      </c>
    </row>
    <row r="35" spans="1:33" x14ac:dyDescent="0.35">
      <c r="A35" s="9" t="s">
        <v>44</v>
      </c>
      <c r="B35" s="107" t="s">
        <v>233</v>
      </c>
      <c r="C35" s="107" t="s">
        <v>252</v>
      </c>
      <c r="W35" s="9" t="s">
        <v>44</v>
      </c>
      <c r="X35" s="1" t="s">
        <v>268</v>
      </c>
      <c r="Y35" s="1" t="s">
        <v>262</v>
      </c>
      <c r="Z35" s="1">
        <v>10</v>
      </c>
      <c r="AB35" s="1" t="s">
        <v>142</v>
      </c>
      <c r="AC35" s="3" t="s">
        <v>187</v>
      </c>
      <c r="AD35" s="3" t="e">
        <v>#N/A</v>
      </c>
      <c r="AE35" s="107" t="s">
        <v>60</v>
      </c>
      <c r="AF35" s="107" t="s">
        <v>261</v>
      </c>
      <c r="AG35" s="107" t="s">
        <v>234</v>
      </c>
    </row>
    <row r="36" spans="1:33" x14ac:dyDescent="0.35">
      <c r="A36" s="1" t="s">
        <v>132</v>
      </c>
      <c r="B36" s="107" t="s">
        <v>233</v>
      </c>
      <c r="C36" s="107" t="s">
        <v>38</v>
      </c>
      <c r="W36" s="1" t="s">
        <v>48</v>
      </c>
      <c r="X36" s="1" t="s">
        <v>271</v>
      </c>
      <c r="Y36" s="1" t="s">
        <v>263</v>
      </c>
      <c r="Z36" s="1">
        <v>11</v>
      </c>
      <c r="AB36" s="1" t="s">
        <v>146</v>
      </c>
      <c r="AC36" s="3" t="s">
        <v>187</v>
      </c>
      <c r="AD36" s="3" t="s">
        <v>210</v>
      </c>
      <c r="AE36" s="107" t="s">
        <v>95</v>
      </c>
      <c r="AF36" s="107" t="s">
        <v>261</v>
      </c>
      <c r="AG36" s="107" t="s">
        <v>269</v>
      </c>
    </row>
    <row r="37" spans="1:33" x14ac:dyDescent="0.35">
      <c r="A37" s="1" t="s">
        <v>157</v>
      </c>
      <c r="B37" s="107" t="s">
        <v>233</v>
      </c>
      <c r="C37" s="107" t="s">
        <v>263</v>
      </c>
      <c r="W37" s="1" t="s">
        <v>52</v>
      </c>
      <c r="X37" s="1" t="s">
        <v>274</v>
      </c>
      <c r="Y37" s="1" t="s">
        <v>267</v>
      </c>
      <c r="Z37" s="1">
        <v>4</v>
      </c>
      <c r="AB37" s="1" t="s">
        <v>185</v>
      </c>
      <c r="AC37" s="3" t="s">
        <v>187</v>
      </c>
      <c r="AD37" s="3" t="s">
        <v>70</v>
      </c>
      <c r="AE37" s="107" t="s">
        <v>64</v>
      </c>
      <c r="AF37" s="107" t="s">
        <v>264</v>
      </c>
      <c r="AG37" s="107" t="s">
        <v>234</v>
      </c>
    </row>
    <row r="38" spans="1:33" x14ac:dyDescent="0.35">
      <c r="A38" s="1" t="s">
        <v>174</v>
      </c>
      <c r="B38" s="107" t="s">
        <v>233</v>
      </c>
      <c r="C38" s="107" t="s">
        <v>157</v>
      </c>
      <c r="W38" s="1" t="s">
        <v>54</v>
      </c>
      <c r="X38" s="1" t="s">
        <v>275</v>
      </c>
      <c r="Y38" s="1" t="s">
        <v>269</v>
      </c>
      <c r="Z38" s="1">
        <v>12</v>
      </c>
      <c r="AB38" s="1" t="s">
        <v>222</v>
      </c>
      <c r="AC38" s="3" t="s">
        <v>187</v>
      </c>
      <c r="AD38" s="3" t="s">
        <v>52</v>
      </c>
      <c r="AE38" s="107" t="s">
        <v>69</v>
      </c>
      <c r="AF38" s="107" t="s">
        <v>265</v>
      </c>
      <c r="AG38" s="107" t="s">
        <v>257</v>
      </c>
    </row>
    <row r="39" spans="1:33" x14ac:dyDescent="0.35">
      <c r="A39" s="1" t="s">
        <v>110</v>
      </c>
      <c r="B39" s="107" t="s">
        <v>233</v>
      </c>
      <c r="C39" s="107" t="s">
        <v>289</v>
      </c>
      <c r="W39" s="1" t="s">
        <v>56</v>
      </c>
      <c r="X39" s="1" t="s">
        <v>276</v>
      </c>
      <c r="Y39" s="1" t="s">
        <v>270</v>
      </c>
      <c r="Z39" s="1">
        <v>4</v>
      </c>
      <c r="AB39" s="1" t="s">
        <v>57</v>
      </c>
      <c r="AC39" s="3" t="s">
        <v>191</v>
      </c>
      <c r="AD39" s="3" t="s">
        <v>183</v>
      </c>
      <c r="AE39" s="107" t="s">
        <v>103</v>
      </c>
      <c r="AF39" s="107" t="s">
        <v>265</v>
      </c>
      <c r="AG39" s="107" t="s">
        <v>248</v>
      </c>
    </row>
    <row r="40" spans="1:33" x14ac:dyDescent="0.35">
      <c r="A40" s="1" t="s">
        <v>214</v>
      </c>
      <c r="B40" s="107" t="s">
        <v>233</v>
      </c>
      <c r="C40" s="107" t="s">
        <v>157</v>
      </c>
      <c r="W40" s="1" t="s">
        <v>130</v>
      </c>
      <c r="X40" s="1" t="s">
        <v>131</v>
      </c>
      <c r="Y40" s="1">
        <v>84143</v>
      </c>
      <c r="Z40" s="1">
        <v>4</v>
      </c>
      <c r="AB40" s="1" t="s">
        <v>137</v>
      </c>
      <c r="AC40" s="3" t="s">
        <v>191</v>
      </c>
      <c r="AD40" s="3" t="s">
        <v>144</v>
      </c>
      <c r="AE40" s="107" t="s">
        <v>75</v>
      </c>
      <c r="AF40" s="107" t="s">
        <v>233</v>
      </c>
      <c r="AG40" s="107" t="s">
        <v>38</v>
      </c>
    </row>
    <row r="41" spans="1:33" x14ac:dyDescent="0.35">
      <c r="A41" s="1" t="s">
        <v>215</v>
      </c>
      <c r="B41" s="107" t="s">
        <v>233</v>
      </c>
      <c r="C41" s="107" t="s">
        <v>157</v>
      </c>
      <c r="W41" s="1" t="s">
        <v>131</v>
      </c>
      <c r="X41" s="1" t="s">
        <v>187</v>
      </c>
      <c r="Y41" s="1" t="s">
        <v>100</v>
      </c>
      <c r="Z41" s="1">
        <v>4</v>
      </c>
      <c r="AB41" s="1" t="s">
        <v>140</v>
      </c>
      <c r="AC41" s="3" t="s">
        <v>191</v>
      </c>
      <c r="AD41" s="3" t="s">
        <v>210</v>
      </c>
      <c r="AE41" s="107" t="s">
        <v>38</v>
      </c>
      <c r="AF41" s="107" t="s">
        <v>233</v>
      </c>
      <c r="AG41" s="107" t="s">
        <v>254</v>
      </c>
    </row>
    <row r="42" spans="1:33" x14ac:dyDescent="0.35">
      <c r="A42" s="1" t="s">
        <v>112</v>
      </c>
      <c r="B42" s="107" t="s">
        <v>233</v>
      </c>
      <c r="C42" s="107" t="s">
        <v>257</v>
      </c>
      <c r="W42" s="1" t="s">
        <v>132</v>
      </c>
      <c r="X42" s="1" t="s">
        <v>265</v>
      </c>
      <c r="Y42" s="1" t="s">
        <v>260</v>
      </c>
      <c r="Z42" s="1">
        <v>2</v>
      </c>
      <c r="AB42" s="1" t="s">
        <v>144</v>
      </c>
      <c r="AC42" s="3" t="s">
        <v>191</v>
      </c>
      <c r="AD42" s="3" t="s">
        <v>77</v>
      </c>
      <c r="AE42" s="155" t="s">
        <v>44</v>
      </c>
      <c r="AF42" s="107" t="s">
        <v>233</v>
      </c>
      <c r="AG42" s="107" t="s">
        <v>260</v>
      </c>
    </row>
    <row r="43" spans="1:33" x14ac:dyDescent="0.35">
      <c r="A43" s="1" t="s">
        <v>114</v>
      </c>
      <c r="B43" s="107" t="s">
        <v>233</v>
      </c>
      <c r="C43" s="107" t="s">
        <v>294</v>
      </c>
      <c r="W43" s="1" t="s">
        <v>137</v>
      </c>
      <c r="X43" s="1" t="s">
        <v>191</v>
      </c>
      <c r="Y43" s="1" t="s">
        <v>77</v>
      </c>
      <c r="Z43" s="1">
        <v>4</v>
      </c>
      <c r="AB43" s="1" t="s">
        <v>156</v>
      </c>
      <c r="AC43" s="3" t="s">
        <v>191</v>
      </c>
      <c r="AD43" s="3" t="s">
        <v>77</v>
      </c>
      <c r="AE43" s="107">
        <v>1715</v>
      </c>
      <c r="AF43" s="107" t="s">
        <v>233</v>
      </c>
      <c r="AG43" s="107" t="s">
        <v>236</v>
      </c>
    </row>
    <row r="44" spans="1:33" x14ac:dyDescent="0.35">
      <c r="A44" s="1" t="s">
        <v>120</v>
      </c>
      <c r="B44" s="107" t="s">
        <v>233</v>
      </c>
      <c r="C44" s="107" t="s">
        <v>298</v>
      </c>
      <c r="W44" s="1" t="s">
        <v>138</v>
      </c>
      <c r="X44" s="1" t="s">
        <v>277</v>
      </c>
      <c r="Y44" s="1" t="s">
        <v>217</v>
      </c>
      <c r="Z44" s="1">
        <v>4</v>
      </c>
      <c r="AB44" s="1" t="s">
        <v>195</v>
      </c>
      <c r="AC44" s="3" t="s">
        <v>191</v>
      </c>
      <c r="AD44" s="3">
        <v>84143</v>
      </c>
      <c r="AE44" s="107">
        <v>18258</v>
      </c>
      <c r="AF44" s="107" t="s">
        <v>233</v>
      </c>
      <c r="AG44" s="107" t="s">
        <v>246</v>
      </c>
    </row>
    <row r="45" spans="1:33" x14ac:dyDescent="0.35">
      <c r="A45" s="1" t="s">
        <v>95</v>
      </c>
      <c r="B45" s="107" t="s">
        <v>266</v>
      </c>
      <c r="C45" s="107" t="s">
        <v>283</v>
      </c>
      <c r="W45" s="1" t="s">
        <v>139</v>
      </c>
      <c r="X45" s="1" t="s">
        <v>206</v>
      </c>
      <c r="Y45" s="1" t="s">
        <v>183</v>
      </c>
      <c r="Z45" s="1">
        <v>5</v>
      </c>
      <c r="AB45" s="1" t="s">
        <v>161</v>
      </c>
      <c r="AC45" s="3" t="s">
        <v>105</v>
      </c>
      <c r="AD45" s="3" t="s">
        <v>103</v>
      </c>
      <c r="AE45" s="107" t="s">
        <v>157</v>
      </c>
      <c r="AF45" s="107" t="s">
        <v>233</v>
      </c>
      <c r="AG45" s="107" t="s">
        <v>236</v>
      </c>
    </row>
    <row r="46" spans="1:33" x14ac:dyDescent="0.35">
      <c r="A46" s="1">
        <v>1801</v>
      </c>
      <c r="B46" s="107" t="s">
        <v>235</v>
      </c>
      <c r="C46" s="107" t="s">
        <v>234</v>
      </c>
      <c r="W46" s="1" t="s">
        <v>140</v>
      </c>
      <c r="X46" s="1" t="s">
        <v>278</v>
      </c>
      <c r="Y46" s="1" t="s">
        <v>219</v>
      </c>
      <c r="Z46" s="1">
        <v>4</v>
      </c>
      <c r="AB46" s="1" t="s">
        <v>205</v>
      </c>
      <c r="AC46" s="3" t="s">
        <v>105</v>
      </c>
      <c r="AD46" s="3" t="s">
        <v>118</v>
      </c>
      <c r="AE46" s="107" t="s">
        <v>174</v>
      </c>
      <c r="AF46" s="107" t="s">
        <v>233</v>
      </c>
      <c r="AG46" s="107" t="s">
        <v>38</v>
      </c>
    </row>
    <row r="47" spans="1:33" x14ac:dyDescent="0.35">
      <c r="A47" s="1" t="s">
        <v>55</v>
      </c>
      <c r="B47" s="107" t="s">
        <v>235</v>
      </c>
      <c r="C47" s="107" t="s">
        <v>100</v>
      </c>
      <c r="W47" s="1" t="s">
        <v>141</v>
      </c>
      <c r="X47" s="1" t="s">
        <v>277</v>
      </c>
      <c r="Y47" s="1" t="s">
        <v>217</v>
      </c>
      <c r="Z47" s="1">
        <v>4</v>
      </c>
      <c r="AB47" s="1" t="s">
        <v>59</v>
      </c>
      <c r="AC47" s="3" t="s">
        <v>201</v>
      </c>
      <c r="AD47" s="3" t="s">
        <v>99</v>
      </c>
      <c r="AE47" s="107" t="s">
        <v>186</v>
      </c>
      <c r="AF47" s="107" t="s">
        <v>233</v>
      </c>
      <c r="AG47" s="107" t="s">
        <v>236</v>
      </c>
    </row>
    <row r="48" spans="1:33" x14ac:dyDescent="0.35">
      <c r="A48" s="1" t="s">
        <v>52</v>
      </c>
      <c r="B48" s="107" t="s">
        <v>235</v>
      </c>
      <c r="C48" s="107" t="s">
        <v>248</v>
      </c>
      <c r="W48" s="1" t="s">
        <v>142</v>
      </c>
      <c r="X48" s="1" t="s">
        <v>255</v>
      </c>
      <c r="Y48" s="1" t="s">
        <v>252</v>
      </c>
      <c r="Z48" s="1">
        <v>5</v>
      </c>
      <c r="AB48" s="1" t="s">
        <v>63</v>
      </c>
      <c r="AC48" s="3" t="s">
        <v>201</v>
      </c>
      <c r="AD48" s="3" t="s">
        <v>160</v>
      </c>
      <c r="AE48" s="107" t="s">
        <v>110</v>
      </c>
      <c r="AF48" s="107" t="s">
        <v>233</v>
      </c>
      <c r="AG48" s="107" t="s">
        <v>263</v>
      </c>
    </row>
    <row r="49" spans="1:33" x14ac:dyDescent="0.35">
      <c r="A49" s="1" t="s">
        <v>92</v>
      </c>
      <c r="B49" s="107" t="s">
        <v>235</v>
      </c>
      <c r="C49" s="107" t="s">
        <v>100</v>
      </c>
      <c r="W49" s="1" t="s">
        <v>143</v>
      </c>
      <c r="X49" s="1" t="s">
        <v>162</v>
      </c>
      <c r="Y49" s="1" t="s">
        <v>210</v>
      </c>
      <c r="Z49" s="1">
        <v>4</v>
      </c>
      <c r="AB49" s="1" t="s">
        <v>66</v>
      </c>
      <c r="AC49" s="3" t="s">
        <v>201</v>
      </c>
      <c r="AD49" s="3" t="s">
        <v>56</v>
      </c>
      <c r="AE49" s="107" t="s">
        <v>214</v>
      </c>
      <c r="AF49" s="107" t="s">
        <v>233</v>
      </c>
      <c r="AG49" s="107" t="s">
        <v>38</v>
      </c>
    </row>
    <row r="50" spans="1:33" x14ac:dyDescent="0.35">
      <c r="A50" s="1" t="s">
        <v>100</v>
      </c>
      <c r="B50" s="107" t="s">
        <v>235</v>
      </c>
      <c r="C50" s="107">
        <v>84223</v>
      </c>
      <c r="W50" s="1" t="s">
        <v>144</v>
      </c>
      <c r="X50" s="1" t="s">
        <v>191</v>
      </c>
      <c r="Y50" s="1" t="s">
        <v>77</v>
      </c>
      <c r="Z50" s="1">
        <v>4</v>
      </c>
      <c r="AB50" s="1" t="s">
        <v>77</v>
      </c>
      <c r="AC50" s="3" t="s">
        <v>201</v>
      </c>
      <c r="AD50" s="3">
        <v>3051</v>
      </c>
      <c r="AE50" s="107" t="s">
        <v>215</v>
      </c>
      <c r="AF50" s="107" t="s">
        <v>233</v>
      </c>
      <c r="AG50" s="107" t="s">
        <v>38</v>
      </c>
    </row>
    <row r="51" spans="1:33" x14ac:dyDescent="0.35">
      <c r="A51" s="1" t="s">
        <v>101</v>
      </c>
      <c r="B51" s="107" t="s">
        <v>235</v>
      </c>
      <c r="C51" s="107" t="s">
        <v>248</v>
      </c>
      <c r="W51" s="1" t="s">
        <v>145</v>
      </c>
      <c r="X51" s="1" t="s">
        <v>232</v>
      </c>
      <c r="Y51" s="1" t="s">
        <v>107</v>
      </c>
      <c r="Z51" s="1">
        <v>1</v>
      </c>
      <c r="AB51" s="1" t="s">
        <v>86</v>
      </c>
      <c r="AC51" s="3" t="s">
        <v>201</v>
      </c>
      <c r="AD51" s="3">
        <v>3051</v>
      </c>
      <c r="AE51" s="107" t="s">
        <v>112</v>
      </c>
      <c r="AF51" s="107" t="s">
        <v>233</v>
      </c>
      <c r="AG51" s="107" t="s">
        <v>262</v>
      </c>
    </row>
    <row r="52" spans="1:33" x14ac:dyDescent="0.35">
      <c r="A52" s="1" t="s">
        <v>103</v>
      </c>
      <c r="B52" s="107" t="s">
        <v>235</v>
      </c>
      <c r="C52" s="107" t="s">
        <v>236</v>
      </c>
      <c r="W52" s="1" t="s">
        <v>146</v>
      </c>
      <c r="X52" s="1" t="s">
        <v>279</v>
      </c>
      <c r="Y52" s="1" t="s">
        <v>172</v>
      </c>
      <c r="Z52" s="1">
        <v>4</v>
      </c>
      <c r="AB52" s="1" t="s">
        <v>91</v>
      </c>
      <c r="AC52" s="3" t="s">
        <v>201</v>
      </c>
      <c r="AD52" s="3" t="s">
        <v>160</v>
      </c>
      <c r="AE52" s="107" t="s">
        <v>114</v>
      </c>
      <c r="AF52" s="107" t="s">
        <v>233</v>
      </c>
      <c r="AG52" s="107" t="s">
        <v>272</v>
      </c>
    </row>
    <row r="53" spans="1:33" x14ac:dyDescent="0.35">
      <c r="A53" s="1" t="s">
        <v>104</v>
      </c>
      <c r="B53" s="107" t="s">
        <v>235</v>
      </c>
      <c r="C53" s="107" t="s">
        <v>285</v>
      </c>
      <c r="W53" s="1" t="s">
        <v>147</v>
      </c>
      <c r="X53" s="1" t="s">
        <v>280</v>
      </c>
      <c r="Y53" s="1">
        <v>84125</v>
      </c>
      <c r="Z53" s="1">
        <v>4</v>
      </c>
      <c r="AB53" s="1" t="s">
        <v>94</v>
      </c>
      <c r="AC53" s="3" t="s">
        <v>201</v>
      </c>
      <c r="AD53" s="3">
        <v>88761</v>
      </c>
      <c r="AE53" s="107" t="s">
        <v>120</v>
      </c>
      <c r="AF53" s="107" t="s">
        <v>233</v>
      </c>
      <c r="AG53" s="107" t="s">
        <v>273</v>
      </c>
    </row>
    <row r="54" spans="1:33" x14ac:dyDescent="0.35">
      <c r="A54" s="1" t="s">
        <v>105</v>
      </c>
      <c r="B54" s="107" t="s">
        <v>235</v>
      </c>
      <c r="C54" s="107" t="s">
        <v>161</v>
      </c>
      <c r="W54" s="1" t="s">
        <v>148</v>
      </c>
      <c r="X54" s="1" t="s">
        <v>247</v>
      </c>
      <c r="Y54" s="1" t="s">
        <v>246</v>
      </c>
      <c r="Z54" s="1">
        <v>4</v>
      </c>
      <c r="AB54" s="1" t="s">
        <v>141</v>
      </c>
      <c r="AC54" s="3" t="s">
        <v>201</v>
      </c>
      <c r="AD54" s="3" t="s">
        <v>217</v>
      </c>
      <c r="AE54" s="107" t="s">
        <v>73</v>
      </c>
      <c r="AF54" s="107" t="s">
        <v>266</v>
      </c>
      <c r="AG54" s="107" t="s">
        <v>267</v>
      </c>
    </row>
    <row r="55" spans="1:33" x14ac:dyDescent="0.35">
      <c r="A55" s="1" t="s">
        <v>121</v>
      </c>
      <c r="B55" s="107" t="s">
        <v>235</v>
      </c>
      <c r="C55" s="107" t="s">
        <v>285</v>
      </c>
      <c r="W55" s="1" t="s">
        <v>149</v>
      </c>
      <c r="X55" s="1" t="s">
        <v>177</v>
      </c>
      <c r="Y55" s="1" t="s">
        <v>171</v>
      </c>
      <c r="Z55" s="1">
        <v>4</v>
      </c>
      <c r="AB55" s="1" t="s">
        <v>148</v>
      </c>
      <c r="AC55" s="3" t="s">
        <v>201</v>
      </c>
      <c r="AD55" s="3" t="e">
        <v>#N/A</v>
      </c>
      <c r="AE55" s="107" t="s">
        <v>82</v>
      </c>
      <c r="AF55" s="107" t="s">
        <v>268</v>
      </c>
      <c r="AG55" s="107" t="s">
        <v>234</v>
      </c>
    </row>
    <row r="56" spans="1:33" x14ac:dyDescent="0.35">
      <c r="A56" s="1">
        <v>5340</v>
      </c>
      <c r="B56" s="107" t="s">
        <v>237</v>
      </c>
      <c r="C56" s="107" t="s">
        <v>238</v>
      </c>
      <c r="W56" s="1" t="s">
        <v>151</v>
      </c>
      <c r="X56" s="1" t="s">
        <v>282</v>
      </c>
      <c r="Y56" s="1" t="s">
        <v>272</v>
      </c>
      <c r="Z56" s="1">
        <v>4</v>
      </c>
      <c r="AB56" s="1" t="s">
        <v>171</v>
      </c>
      <c r="AC56" s="3" t="s">
        <v>201</v>
      </c>
      <c r="AD56" s="3" t="s">
        <v>173</v>
      </c>
      <c r="AE56" s="107" t="s">
        <v>55</v>
      </c>
      <c r="AF56" s="107" t="s">
        <v>235</v>
      </c>
      <c r="AG56" s="107" t="s">
        <v>242</v>
      </c>
    </row>
    <row r="57" spans="1:33" x14ac:dyDescent="0.35">
      <c r="A57" s="1" t="s">
        <v>139</v>
      </c>
      <c r="B57" s="107" t="s">
        <v>237</v>
      </c>
      <c r="C57" s="107" t="s">
        <v>183</v>
      </c>
      <c r="W57" s="1" t="s">
        <v>152</v>
      </c>
      <c r="X57" s="1" t="s">
        <v>284</v>
      </c>
      <c r="Y57" s="1" t="s">
        <v>60</v>
      </c>
      <c r="Z57" s="1">
        <v>13</v>
      </c>
      <c r="AB57" s="1" t="s">
        <v>191</v>
      </c>
      <c r="AC57" s="3" t="s">
        <v>201</v>
      </c>
      <c r="AD57" s="3">
        <v>88761</v>
      </c>
      <c r="AE57" s="107">
        <v>1801</v>
      </c>
      <c r="AF57" s="107" t="s">
        <v>235</v>
      </c>
      <c r="AG57" s="107" t="s">
        <v>238</v>
      </c>
    </row>
    <row r="58" spans="1:33" x14ac:dyDescent="0.35">
      <c r="A58" s="1" t="s">
        <v>147</v>
      </c>
      <c r="B58" s="107" t="s">
        <v>237</v>
      </c>
      <c r="C58" s="107" t="s">
        <v>236</v>
      </c>
      <c r="W58" s="1" t="s">
        <v>154</v>
      </c>
      <c r="X58" s="1" t="s">
        <v>286</v>
      </c>
      <c r="Y58" s="1" t="s">
        <v>273</v>
      </c>
      <c r="Z58" s="1">
        <v>14</v>
      </c>
      <c r="AB58" s="1" t="s">
        <v>206</v>
      </c>
      <c r="AC58" s="3" t="s">
        <v>201</v>
      </c>
      <c r="AD58" s="3">
        <v>5340</v>
      </c>
      <c r="AE58" s="107" t="s">
        <v>131</v>
      </c>
      <c r="AF58" s="107" t="s">
        <v>235</v>
      </c>
      <c r="AG58" s="107" t="s">
        <v>100</v>
      </c>
    </row>
    <row r="59" spans="1:33" x14ac:dyDescent="0.35">
      <c r="A59" s="1" t="s">
        <v>168</v>
      </c>
      <c r="B59" s="107" t="s">
        <v>237</v>
      </c>
      <c r="C59" s="107" t="s">
        <v>212</v>
      </c>
      <c r="W59" s="1" t="s">
        <v>60</v>
      </c>
      <c r="X59" s="1" t="s">
        <v>288</v>
      </c>
      <c r="Y59" s="1" t="s">
        <v>281</v>
      </c>
      <c r="Z59" s="1">
        <v>13</v>
      </c>
      <c r="AB59" s="1" t="s">
        <v>212</v>
      </c>
      <c r="AC59" s="3" t="s">
        <v>201</v>
      </c>
      <c r="AD59" s="3" t="s">
        <v>219</v>
      </c>
      <c r="AE59" s="107" t="s">
        <v>161</v>
      </c>
      <c r="AF59" s="107" t="s">
        <v>235</v>
      </c>
      <c r="AG59" s="107" t="s">
        <v>103</v>
      </c>
    </row>
    <row r="60" spans="1:33" x14ac:dyDescent="0.35">
      <c r="A60" s="1" t="s">
        <v>170</v>
      </c>
      <c r="B60" s="107" t="s">
        <v>237</v>
      </c>
      <c r="C60" s="107" t="s">
        <v>183</v>
      </c>
      <c r="W60" s="1" t="s">
        <v>156</v>
      </c>
      <c r="X60" s="1" t="s">
        <v>191</v>
      </c>
      <c r="Y60" s="1" t="s">
        <v>77</v>
      </c>
      <c r="Z60" s="1">
        <v>4</v>
      </c>
      <c r="AB60" s="1" t="s">
        <v>218</v>
      </c>
      <c r="AC60" s="3" t="s">
        <v>201</v>
      </c>
      <c r="AD60" s="3" t="s">
        <v>56</v>
      </c>
      <c r="AE60" s="107" t="s">
        <v>92</v>
      </c>
      <c r="AF60" s="107" t="s">
        <v>235</v>
      </c>
      <c r="AG60" s="107" t="s">
        <v>242</v>
      </c>
    </row>
    <row r="61" spans="1:33" x14ac:dyDescent="0.35">
      <c r="A61" s="1" t="s">
        <v>172</v>
      </c>
      <c r="B61" s="107" t="s">
        <v>237</v>
      </c>
      <c r="C61" s="107" t="s">
        <v>240</v>
      </c>
      <c r="W61" s="1" t="s">
        <v>64</v>
      </c>
      <c r="X61" s="1" t="s">
        <v>290</v>
      </c>
      <c r="Y61" s="1" t="s">
        <v>283</v>
      </c>
      <c r="Z61" s="1">
        <v>15</v>
      </c>
      <c r="AB61" s="1" t="s">
        <v>220</v>
      </c>
      <c r="AC61" s="3" t="s">
        <v>201</v>
      </c>
      <c r="AD61" s="3">
        <v>5340</v>
      </c>
      <c r="AE61" s="107" t="s">
        <v>100</v>
      </c>
      <c r="AF61" s="107" t="s">
        <v>235</v>
      </c>
      <c r="AG61" s="107" t="s">
        <v>270</v>
      </c>
    </row>
    <row r="62" spans="1:33" x14ac:dyDescent="0.35">
      <c r="A62" s="1" t="s">
        <v>206</v>
      </c>
      <c r="B62" s="107" t="s">
        <v>237</v>
      </c>
      <c r="C62" s="107">
        <v>5340</v>
      </c>
      <c r="W62" s="1" t="s">
        <v>157</v>
      </c>
      <c r="X62" s="1" t="s">
        <v>75</v>
      </c>
      <c r="Y62" s="1">
        <v>1715</v>
      </c>
      <c r="Z62" s="1">
        <v>2</v>
      </c>
      <c r="AB62" s="1" t="s">
        <v>223</v>
      </c>
      <c r="AC62" s="3" t="s">
        <v>201</v>
      </c>
      <c r="AD62" s="3" t="s">
        <v>99</v>
      </c>
      <c r="AE62" s="107" t="s">
        <v>101</v>
      </c>
      <c r="AF62" s="107" t="s">
        <v>235</v>
      </c>
      <c r="AG62" s="107" t="s">
        <v>257</v>
      </c>
    </row>
    <row r="63" spans="1:33" x14ac:dyDescent="0.35">
      <c r="A63" s="1" t="s">
        <v>212</v>
      </c>
      <c r="B63" s="107" t="s">
        <v>237</v>
      </c>
      <c r="C63" s="107" t="s">
        <v>240</v>
      </c>
      <c r="W63" s="1" t="s">
        <v>158</v>
      </c>
      <c r="X63" s="1" t="s">
        <v>239</v>
      </c>
      <c r="Y63" s="1" t="s">
        <v>189</v>
      </c>
      <c r="Z63" s="1">
        <v>4</v>
      </c>
      <c r="AB63" s="1" t="s">
        <v>224</v>
      </c>
      <c r="AC63" s="3" t="s">
        <v>201</v>
      </c>
      <c r="AD63" s="3">
        <v>3051</v>
      </c>
      <c r="AE63" s="107" t="s">
        <v>104</v>
      </c>
      <c r="AF63" s="107" t="s">
        <v>235</v>
      </c>
      <c r="AG63" s="107" t="s">
        <v>269</v>
      </c>
    </row>
    <row r="64" spans="1:33" x14ac:dyDescent="0.35">
      <c r="A64" s="1" t="s">
        <v>220</v>
      </c>
      <c r="B64" s="107" t="s">
        <v>237</v>
      </c>
      <c r="C64" s="107">
        <v>5340</v>
      </c>
      <c r="W64" s="1" t="s">
        <v>159</v>
      </c>
      <c r="X64" s="1" t="s">
        <v>86</v>
      </c>
      <c r="Y64" s="1" t="s">
        <v>72</v>
      </c>
      <c r="Z64" s="1">
        <v>4</v>
      </c>
      <c r="AB64" s="1" t="s">
        <v>139</v>
      </c>
      <c r="AC64" s="3" t="s">
        <v>206</v>
      </c>
      <c r="AD64" s="3" t="s">
        <v>183</v>
      </c>
      <c r="AE64" s="107" t="s">
        <v>105</v>
      </c>
      <c r="AF64" s="107" t="s">
        <v>235</v>
      </c>
      <c r="AG64" s="107" t="s">
        <v>270</v>
      </c>
    </row>
    <row r="65" spans="1:33" x14ac:dyDescent="0.35">
      <c r="A65" s="1">
        <v>18258</v>
      </c>
      <c r="B65" s="107" t="s">
        <v>239</v>
      </c>
      <c r="C65" s="107" t="s">
        <v>242</v>
      </c>
      <c r="W65" s="1" t="s">
        <v>67</v>
      </c>
      <c r="X65" s="1" t="s">
        <v>288</v>
      </c>
      <c r="Y65" s="1" t="s">
        <v>281</v>
      </c>
      <c r="Z65" s="1">
        <v>13</v>
      </c>
      <c r="AB65" s="1" t="s">
        <v>147</v>
      </c>
      <c r="AC65" s="3" t="s">
        <v>206</v>
      </c>
      <c r="AD65" s="3">
        <v>84125</v>
      </c>
      <c r="AE65" s="107" t="s">
        <v>121</v>
      </c>
      <c r="AF65" s="107" t="s">
        <v>235</v>
      </c>
      <c r="AG65" s="107" t="s">
        <v>269</v>
      </c>
    </row>
    <row r="66" spans="1:33" x14ac:dyDescent="0.35">
      <c r="A66" s="1">
        <v>84143</v>
      </c>
      <c r="B66" s="107" t="s">
        <v>241</v>
      </c>
      <c r="C66" s="107" t="s">
        <v>240</v>
      </c>
      <c r="W66" s="1" t="s">
        <v>68</v>
      </c>
      <c r="X66" s="1" t="s">
        <v>259</v>
      </c>
      <c r="Y66" s="1" t="s">
        <v>254</v>
      </c>
      <c r="Z66" s="1">
        <v>9</v>
      </c>
      <c r="AB66" s="1" t="s">
        <v>168</v>
      </c>
      <c r="AC66" s="3" t="s">
        <v>206</v>
      </c>
      <c r="AD66" s="3" t="s">
        <v>212</v>
      </c>
      <c r="AE66" s="107" t="s">
        <v>77</v>
      </c>
      <c r="AF66" s="107" t="s">
        <v>237</v>
      </c>
      <c r="AG66" s="107" t="s">
        <v>248</v>
      </c>
    </row>
    <row r="67" spans="1:33" x14ac:dyDescent="0.35">
      <c r="A67" s="1" t="s">
        <v>63</v>
      </c>
      <c r="B67" s="107" t="s">
        <v>241</v>
      </c>
      <c r="C67" s="107" t="s">
        <v>56</v>
      </c>
      <c r="W67" s="1" t="s">
        <v>160</v>
      </c>
      <c r="X67" s="1" t="s">
        <v>276</v>
      </c>
      <c r="Y67" s="1" t="s">
        <v>270</v>
      </c>
      <c r="Z67" s="1">
        <v>4</v>
      </c>
      <c r="AB67" s="1" t="s">
        <v>170</v>
      </c>
      <c r="AC67" s="3" t="s">
        <v>206</v>
      </c>
      <c r="AD67" s="3" t="s">
        <v>183</v>
      </c>
      <c r="AE67" s="107" t="s">
        <v>86</v>
      </c>
      <c r="AF67" s="107" t="s">
        <v>237</v>
      </c>
      <c r="AG67" s="107" t="s">
        <v>248</v>
      </c>
    </row>
    <row r="68" spans="1:33" x14ac:dyDescent="0.35">
      <c r="A68" s="1" t="s">
        <v>66</v>
      </c>
      <c r="B68" s="107" t="s">
        <v>241</v>
      </c>
      <c r="C68" s="107" t="s">
        <v>56</v>
      </c>
      <c r="W68" s="1" t="s">
        <v>161</v>
      </c>
      <c r="X68" s="1" t="s">
        <v>291</v>
      </c>
      <c r="Y68" s="1" t="s">
        <v>285</v>
      </c>
      <c r="Z68" s="1">
        <v>4</v>
      </c>
      <c r="AB68" s="1" t="s">
        <v>172</v>
      </c>
      <c r="AC68" s="3" t="s">
        <v>206</v>
      </c>
      <c r="AD68" s="3" t="s">
        <v>210</v>
      </c>
      <c r="AE68" s="107">
        <v>3051</v>
      </c>
      <c r="AF68" s="107" t="s">
        <v>237</v>
      </c>
      <c r="AG68" s="107" t="s">
        <v>240</v>
      </c>
    </row>
    <row r="69" spans="1:33" x14ac:dyDescent="0.35">
      <c r="A69" s="1" t="s">
        <v>91</v>
      </c>
      <c r="B69" s="107" t="s">
        <v>241</v>
      </c>
      <c r="C69" s="107" t="s">
        <v>56</v>
      </c>
      <c r="W69" s="1" t="s">
        <v>69</v>
      </c>
      <c r="X69" s="1" t="s">
        <v>274</v>
      </c>
      <c r="Y69" s="1" t="s">
        <v>267</v>
      </c>
      <c r="Z69" s="1">
        <v>4</v>
      </c>
      <c r="AB69" s="1" t="s">
        <v>50</v>
      </c>
      <c r="AC69" s="3" t="s">
        <v>209</v>
      </c>
      <c r="AD69" s="3" t="s">
        <v>110</v>
      </c>
      <c r="AE69" s="107">
        <v>84125</v>
      </c>
      <c r="AF69" s="107" t="s">
        <v>237</v>
      </c>
      <c r="AG69" s="107" t="s">
        <v>248</v>
      </c>
    </row>
    <row r="70" spans="1:33" x14ac:dyDescent="0.35">
      <c r="A70" s="1" t="s">
        <v>141</v>
      </c>
      <c r="B70" s="107" t="s">
        <v>241</v>
      </c>
      <c r="C70" s="107" t="s">
        <v>248</v>
      </c>
      <c r="W70" s="1" t="s">
        <v>162</v>
      </c>
      <c r="X70" s="1" t="s">
        <v>292</v>
      </c>
      <c r="Y70" s="1" t="s">
        <v>90</v>
      </c>
      <c r="Z70" s="1">
        <v>4</v>
      </c>
      <c r="AB70" s="1" t="s">
        <v>72</v>
      </c>
      <c r="AC70" s="3" t="s">
        <v>209</v>
      </c>
      <c r="AD70" s="3">
        <v>88761</v>
      </c>
      <c r="AE70" s="107" t="s">
        <v>217</v>
      </c>
      <c r="AF70" s="107" t="s">
        <v>237</v>
      </c>
      <c r="AG70" s="107" t="s">
        <v>248</v>
      </c>
    </row>
    <row r="71" spans="1:33" x14ac:dyDescent="0.35">
      <c r="A71" s="1" t="s">
        <v>148</v>
      </c>
      <c r="B71" s="107" t="s">
        <v>241</v>
      </c>
      <c r="C71" s="107" t="s">
        <v>240</v>
      </c>
      <c r="W71" s="1" t="s">
        <v>164</v>
      </c>
      <c r="X71" s="1" t="s">
        <v>284</v>
      </c>
      <c r="Y71" s="1" t="s">
        <v>60</v>
      </c>
      <c r="Z71" s="1">
        <v>13</v>
      </c>
      <c r="AB71" s="1" t="s">
        <v>165</v>
      </c>
      <c r="AC71" s="3" t="s">
        <v>209</v>
      </c>
      <c r="AD71" s="3" t="s">
        <v>90</v>
      </c>
      <c r="AE71" s="107" t="s">
        <v>224</v>
      </c>
      <c r="AF71" s="107" t="s">
        <v>237</v>
      </c>
      <c r="AG71" s="107" t="s">
        <v>248</v>
      </c>
    </row>
    <row r="72" spans="1:33" x14ac:dyDescent="0.35">
      <c r="A72" s="1" t="s">
        <v>149</v>
      </c>
      <c r="B72" s="107" t="s">
        <v>241</v>
      </c>
      <c r="C72" s="107" t="s">
        <v>240</v>
      </c>
      <c r="W72" s="1" t="s">
        <v>73</v>
      </c>
      <c r="X72" s="1" t="s">
        <v>293</v>
      </c>
      <c r="Y72" s="1" t="s">
        <v>287</v>
      </c>
      <c r="Z72" s="1">
        <v>16</v>
      </c>
      <c r="AB72" s="1" t="s">
        <v>187</v>
      </c>
      <c r="AC72" s="3" t="s">
        <v>209</v>
      </c>
      <c r="AD72" s="3" t="s">
        <v>52</v>
      </c>
      <c r="AE72" s="107" t="s">
        <v>50</v>
      </c>
      <c r="AF72" s="107" t="s">
        <v>239</v>
      </c>
      <c r="AG72" s="107" t="s">
        <v>110</v>
      </c>
    </row>
    <row r="73" spans="1:33" x14ac:dyDescent="0.35">
      <c r="A73" s="1" t="s">
        <v>166</v>
      </c>
      <c r="B73" s="107" t="s">
        <v>241</v>
      </c>
      <c r="C73" s="107" t="s">
        <v>212</v>
      </c>
      <c r="W73" s="1" t="s">
        <v>165</v>
      </c>
      <c r="X73" s="1" t="s">
        <v>292</v>
      </c>
      <c r="Y73" s="1" t="s">
        <v>90</v>
      </c>
      <c r="Z73" s="1">
        <v>4</v>
      </c>
      <c r="AB73" s="1" t="s">
        <v>189</v>
      </c>
      <c r="AC73" s="3" t="s">
        <v>209</v>
      </c>
      <c r="AD73" s="3" t="s">
        <v>90</v>
      </c>
      <c r="AE73" s="107" t="s">
        <v>70</v>
      </c>
      <c r="AF73" s="107" t="s">
        <v>239</v>
      </c>
      <c r="AG73" s="107" t="s">
        <v>252</v>
      </c>
    </row>
    <row r="74" spans="1:33" x14ac:dyDescent="0.35">
      <c r="A74" s="1" t="s">
        <v>171</v>
      </c>
      <c r="B74" s="107" t="s">
        <v>241</v>
      </c>
      <c r="C74" s="107" t="s">
        <v>262</v>
      </c>
      <c r="W74" s="1" t="s">
        <v>78</v>
      </c>
      <c r="X74" s="1" t="s">
        <v>259</v>
      </c>
      <c r="Y74" s="1" t="s">
        <v>254</v>
      </c>
      <c r="Z74" s="1">
        <v>9</v>
      </c>
      <c r="AB74" s="1" t="s">
        <v>193</v>
      </c>
      <c r="AC74" s="3" t="s">
        <v>209</v>
      </c>
      <c r="AD74" s="3" t="s">
        <v>110</v>
      </c>
      <c r="AE74" s="107" t="s">
        <v>72</v>
      </c>
      <c r="AF74" s="107" t="s">
        <v>239</v>
      </c>
      <c r="AG74" s="107" t="s">
        <v>244</v>
      </c>
    </row>
    <row r="75" spans="1:33" x14ac:dyDescent="0.35">
      <c r="A75" s="1" t="s">
        <v>173</v>
      </c>
      <c r="B75" s="107" t="s">
        <v>241</v>
      </c>
      <c r="C75" s="107" t="s">
        <v>262</v>
      </c>
      <c r="W75" s="1" t="s">
        <v>166</v>
      </c>
      <c r="X75" s="1" t="s">
        <v>211</v>
      </c>
      <c r="Y75" s="1" t="s">
        <v>212</v>
      </c>
      <c r="Z75" s="1">
        <v>4</v>
      </c>
      <c r="AB75" s="1" t="s">
        <v>197</v>
      </c>
      <c r="AC75" s="3" t="s">
        <v>209</v>
      </c>
      <c r="AD75" s="3" t="s">
        <v>99</v>
      </c>
      <c r="AE75" s="107">
        <v>5156</v>
      </c>
      <c r="AF75" s="107" t="s">
        <v>239</v>
      </c>
      <c r="AG75" s="107" t="s">
        <v>38</v>
      </c>
    </row>
    <row r="76" spans="1:33" x14ac:dyDescent="0.35">
      <c r="A76" s="1" t="s">
        <v>177</v>
      </c>
      <c r="B76" s="107" t="s">
        <v>241</v>
      </c>
      <c r="C76" s="107" t="s">
        <v>240</v>
      </c>
      <c r="W76" s="1" t="s">
        <v>168</v>
      </c>
      <c r="X76" s="1" t="s">
        <v>211</v>
      </c>
      <c r="Y76" s="1" t="s">
        <v>212</v>
      </c>
      <c r="Z76" s="1">
        <v>4</v>
      </c>
      <c r="AB76" s="1" t="s">
        <v>213</v>
      </c>
      <c r="AC76" s="3" t="s">
        <v>209</v>
      </c>
      <c r="AD76" s="3" t="s">
        <v>90</v>
      </c>
      <c r="AE76" s="107" t="s">
        <v>143</v>
      </c>
      <c r="AF76" s="107" t="s">
        <v>239</v>
      </c>
      <c r="AG76" s="107" t="s">
        <v>244</v>
      </c>
    </row>
    <row r="77" spans="1:33" x14ac:dyDescent="0.35">
      <c r="A77" s="1" t="s">
        <v>180</v>
      </c>
      <c r="B77" s="107" t="s">
        <v>241</v>
      </c>
      <c r="C77" s="107" t="s">
        <v>236</v>
      </c>
      <c r="W77" s="1" t="s">
        <v>169</v>
      </c>
      <c r="X77" s="1" t="s">
        <v>211</v>
      </c>
      <c r="Y77" s="1" t="s">
        <v>212</v>
      </c>
      <c r="Z77" s="1">
        <v>4</v>
      </c>
      <c r="AB77" s="1" t="s">
        <v>166</v>
      </c>
      <c r="AC77" s="3" t="s">
        <v>211</v>
      </c>
      <c r="AD77" s="3" t="s">
        <v>212</v>
      </c>
      <c r="AE77" s="107" t="s">
        <v>151</v>
      </c>
      <c r="AF77" s="107" t="s">
        <v>239</v>
      </c>
      <c r="AG77" s="107" t="s">
        <v>263</v>
      </c>
    </row>
    <row r="78" spans="1:33" x14ac:dyDescent="0.35">
      <c r="A78" s="1" t="s">
        <v>181</v>
      </c>
      <c r="B78" s="107" t="s">
        <v>241</v>
      </c>
      <c r="C78" s="107" t="s">
        <v>240</v>
      </c>
      <c r="W78" s="1" t="s">
        <v>79</v>
      </c>
      <c r="X78" s="1" t="s">
        <v>259</v>
      </c>
      <c r="Y78" s="1" t="s">
        <v>254</v>
      </c>
      <c r="Z78" s="1">
        <v>9</v>
      </c>
      <c r="AB78" s="1" t="s">
        <v>169</v>
      </c>
      <c r="AC78" s="3" t="s">
        <v>211</v>
      </c>
      <c r="AD78" s="3" t="s">
        <v>212</v>
      </c>
      <c r="AE78" s="107" t="s">
        <v>158</v>
      </c>
      <c r="AF78" s="107" t="s">
        <v>239</v>
      </c>
      <c r="AG78" s="107" t="s">
        <v>38</v>
      </c>
    </row>
    <row r="79" spans="1:33" x14ac:dyDescent="0.35">
      <c r="A79" s="1" t="s">
        <v>188</v>
      </c>
      <c r="B79" s="107" t="s">
        <v>241</v>
      </c>
      <c r="C79" s="107" t="s">
        <v>240</v>
      </c>
      <c r="W79" s="1" t="s">
        <v>170</v>
      </c>
      <c r="X79" s="1" t="s">
        <v>206</v>
      </c>
      <c r="Y79" s="1" t="s">
        <v>183</v>
      </c>
      <c r="Z79" s="1">
        <v>5</v>
      </c>
      <c r="AB79" s="1">
        <v>84125</v>
      </c>
      <c r="AC79" s="3" t="s">
        <v>224</v>
      </c>
      <c r="AD79" s="3" t="s">
        <v>77</v>
      </c>
      <c r="AE79" s="107">
        <v>88761</v>
      </c>
      <c r="AF79" s="107" t="s">
        <v>239</v>
      </c>
      <c r="AG79" s="107" t="s">
        <v>244</v>
      </c>
    </row>
    <row r="80" spans="1:33" x14ac:dyDescent="0.35">
      <c r="A80" s="1" t="s">
        <v>201</v>
      </c>
      <c r="B80" s="107" t="s">
        <v>241</v>
      </c>
      <c r="C80" s="107" t="s">
        <v>212</v>
      </c>
      <c r="W80" s="1" t="s">
        <v>171</v>
      </c>
      <c r="X80" s="1" t="s">
        <v>295</v>
      </c>
      <c r="Y80" s="1" t="s">
        <v>173</v>
      </c>
      <c r="Z80" s="1">
        <v>4</v>
      </c>
      <c r="AB80" s="1">
        <v>738</v>
      </c>
      <c r="AC80" s="3" t="e">
        <v>#N/A</v>
      </c>
      <c r="AD80" s="3" t="s">
        <v>107</v>
      </c>
      <c r="AE80" s="107" t="s">
        <v>162</v>
      </c>
      <c r="AF80" s="107" t="s">
        <v>239</v>
      </c>
      <c r="AG80" s="107" t="s">
        <v>90</v>
      </c>
    </row>
    <row r="81" spans="1:33" x14ac:dyDescent="0.35">
      <c r="A81" s="1" t="s">
        <v>217</v>
      </c>
      <c r="B81" s="107" t="s">
        <v>241</v>
      </c>
      <c r="C81" s="107" t="s">
        <v>236</v>
      </c>
      <c r="W81" s="1" t="s">
        <v>172</v>
      </c>
      <c r="X81" s="1" t="s">
        <v>278</v>
      </c>
      <c r="Y81" s="1" t="s">
        <v>219</v>
      </c>
      <c r="Z81" s="1">
        <v>4</v>
      </c>
      <c r="AB81" s="1">
        <v>1715</v>
      </c>
      <c r="AC81" s="3" t="e">
        <v>#N/A</v>
      </c>
      <c r="AD81" s="3" t="e">
        <v>#N/A</v>
      </c>
      <c r="AE81" s="107" t="s">
        <v>165</v>
      </c>
      <c r="AF81" s="107" t="s">
        <v>239</v>
      </c>
      <c r="AG81" s="107" t="s">
        <v>90</v>
      </c>
    </row>
    <row r="82" spans="1:33" x14ac:dyDescent="0.35">
      <c r="A82" s="1" t="s">
        <v>218</v>
      </c>
      <c r="B82" s="107" t="s">
        <v>241</v>
      </c>
      <c r="C82" s="107" t="s">
        <v>56</v>
      </c>
      <c r="W82" s="1" t="s">
        <v>173</v>
      </c>
      <c r="X82" s="1" t="s">
        <v>66</v>
      </c>
      <c r="Y82" s="1" t="s">
        <v>289</v>
      </c>
      <c r="Z82" s="1">
        <v>4</v>
      </c>
      <c r="AB82" s="1">
        <v>1801</v>
      </c>
      <c r="AC82" s="3" t="e">
        <v>#N/A</v>
      </c>
      <c r="AD82" s="3" t="e">
        <v>#N/A</v>
      </c>
      <c r="AE82" s="107" t="s">
        <v>185</v>
      </c>
      <c r="AF82" s="107" t="s">
        <v>239</v>
      </c>
      <c r="AG82" s="107" t="s">
        <v>70</v>
      </c>
    </row>
    <row r="83" spans="1:33" x14ac:dyDescent="0.35">
      <c r="A83" s="1" t="s">
        <v>224</v>
      </c>
      <c r="B83" s="107" t="s">
        <v>241</v>
      </c>
      <c r="C83" s="107" t="s">
        <v>236</v>
      </c>
      <c r="W83" s="1" t="s">
        <v>174</v>
      </c>
      <c r="X83" s="1" t="s">
        <v>264</v>
      </c>
      <c r="Y83" s="1" t="s">
        <v>38</v>
      </c>
      <c r="Z83" s="1">
        <v>2</v>
      </c>
      <c r="AB83" s="1">
        <v>3051</v>
      </c>
      <c r="AC83" s="3" t="e">
        <v>#N/A</v>
      </c>
      <c r="AD83" s="3" t="e">
        <v>#N/A</v>
      </c>
      <c r="AE83" s="107" t="s">
        <v>189</v>
      </c>
      <c r="AF83" s="107" t="s">
        <v>239</v>
      </c>
      <c r="AG83" s="107" t="s">
        <v>90</v>
      </c>
    </row>
    <row r="84" spans="1:33" x14ac:dyDescent="0.35">
      <c r="A84" s="1">
        <v>84223</v>
      </c>
      <c r="B84" s="107" t="s">
        <v>243</v>
      </c>
      <c r="C84" s="107" t="s">
        <v>244</v>
      </c>
      <c r="W84" s="1" t="s">
        <v>175</v>
      </c>
      <c r="X84" s="1" t="s">
        <v>296</v>
      </c>
      <c r="Y84" s="1" t="s">
        <v>70</v>
      </c>
      <c r="Z84" s="1">
        <v>4</v>
      </c>
      <c r="AB84" s="1">
        <v>5340</v>
      </c>
      <c r="AC84" s="3" t="e">
        <v>#N/A</v>
      </c>
      <c r="AD84" s="3" t="e">
        <v>#N/A</v>
      </c>
      <c r="AE84" s="107" t="s">
        <v>190</v>
      </c>
      <c r="AF84" s="107" t="s">
        <v>239</v>
      </c>
      <c r="AG84" s="107" t="s">
        <v>90</v>
      </c>
    </row>
    <row r="85" spans="1:33" x14ac:dyDescent="0.35">
      <c r="A85" s="1" t="s">
        <v>32</v>
      </c>
      <c r="B85" s="107" t="s">
        <v>245</v>
      </c>
      <c r="C85" s="107" t="s">
        <v>246</v>
      </c>
      <c r="W85" s="1" t="s">
        <v>177</v>
      </c>
      <c r="X85" s="1" t="s">
        <v>168</v>
      </c>
      <c r="Y85" s="1" t="s">
        <v>148</v>
      </c>
      <c r="Z85" s="1">
        <v>4</v>
      </c>
      <c r="AB85" s="1">
        <v>18244</v>
      </c>
      <c r="AC85" s="3" t="e">
        <v>#N/A</v>
      </c>
      <c r="AD85" s="3" t="e">
        <v>#N/A</v>
      </c>
      <c r="AE85" s="107" t="s">
        <v>90</v>
      </c>
      <c r="AF85" s="107" t="s">
        <v>239</v>
      </c>
      <c r="AG85" s="107" t="s">
        <v>252</v>
      </c>
    </row>
    <row r="86" spans="1:33" x14ac:dyDescent="0.35">
      <c r="A86" s="1" t="s">
        <v>33</v>
      </c>
      <c r="B86" s="107" t="s">
        <v>247</v>
      </c>
      <c r="C86" s="107" t="s">
        <v>250</v>
      </c>
      <c r="W86" s="1" t="s">
        <v>178</v>
      </c>
      <c r="X86" s="1" t="s">
        <v>286</v>
      </c>
      <c r="Y86" s="1" t="s">
        <v>273</v>
      </c>
      <c r="Z86" s="1">
        <v>14</v>
      </c>
      <c r="AB86" s="1">
        <v>18258</v>
      </c>
      <c r="AC86" s="3" t="e">
        <v>#N/A</v>
      </c>
      <c r="AD86" s="3" t="e">
        <v>#N/A</v>
      </c>
      <c r="AE86" s="107" t="s">
        <v>193</v>
      </c>
      <c r="AF86" s="107" t="s">
        <v>239</v>
      </c>
      <c r="AG86" s="107" t="s">
        <v>110</v>
      </c>
    </row>
    <row r="87" spans="1:33" x14ac:dyDescent="0.35">
      <c r="A87" s="1" t="s">
        <v>36</v>
      </c>
      <c r="B87" s="107" t="s">
        <v>247</v>
      </c>
      <c r="C87" s="107" t="s">
        <v>250</v>
      </c>
      <c r="W87" s="1" t="s">
        <v>180</v>
      </c>
      <c r="X87" s="1" t="s">
        <v>181</v>
      </c>
      <c r="Y87" s="1" t="s">
        <v>144</v>
      </c>
      <c r="Z87" s="1">
        <v>4</v>
      </c>
      <c r="AB87" s="1">
        <v>84223</v>
      </c>
      <c r="AC87" s="3" t="e">
        <v>#N/A</v>
      </c>
      <c r="AD87" s="3" t="s">
        <v>100</v>
      </c>
      <c r="AE87" s="107" t="s">
        <v>197</v>
      </c>
      <c r="AF87" s="107" t="s">
        <v>239</v>
      </c>
      <c r="AG87" s="107" t="s">
        <v>257</v>
      </c>
    </row>
    <row r="88" spans="1:33" x14ac:dyDescent="0.35">
      <c r="A88" s="1" t="s">
        <v>68</v>
      </c>
      <c r="B88" s="107" t="s">
        <v>247</v>
      </c>
      <c r="C88" s="107" t="s">
        <v>250</v>
      </c>
      <c r="W88" s="1" t="s">
        <v>82</v>
      </c>
      <c r="X88" s="1" t="s">
        <v>297</v>
      </c>
      <c r="Y88" s="1" t="s">
        <v>294</v>
      </c>
      <c r="Z88" s="1">
        <v>17</v>
      </c>
      <c r="AB88" s="1" t="s">
        <v>32</v>
      </c>
      <c r="AC88" s="3" t="e">
        <v>#N/A</v>
      </c>
      <c r="AD88" s="3" t="e">
        <v>#N/A</v>
      </c>
      <c r="AE88" s="107" t="s">
        <v>209</v>
      </c>
      <c r="AF88" s="107" t="s">
        <v>239</v>
      </c>
      <c r="AG88" s="107" t="s">
        <v>244</v>
      </c>
    </row>
    <row r="89" spans="1:33" x14ac:dyDescent="0.35">
      <c r="A89" s="1" t="s">
        <v>78</v>
      </c>
      <c r="B89" s="107" t="s">
        <v>247</v>
      </c>
      <c r="C89" s="107" t="s">
        <v>250</v>
      </c>
      <c r="W89" s="1" t="s">
        <v>181</v>
      </c>
      <c r="X89" s="1" t="s">
        <v>66</v>
      </c>
      <c r="Y89" s="1" t="s">
        <v>289</v>
      </c>
      <c r="Z89" s="1">
        <v>4</v>
      </c>
      <c r="AB89" s="1" t="s">
        <v>55</v>
      </c>
      <c r="AC89" s="3" t="e">
        <v>#N/A</v>
      </c>
      <c r="AD89" s="3" t="s">
        <v>92</v>
      </c>
      <c r="AE89" s="107" t="s">
        <v>213</v>
      </c>
      <c r="AF89" s="107" t="s">
        <v>239</v>
      </c>
      <c r="AG89" s="107" t="s">
        <v>90</v>
      </c>
    </row>
    <row r="90" spans="1:33" x14ac:dyDescent="0.35">
      <c r="A90" s="1" t="s">
        <v>79</v>
      </c>
      <c r="B90" s="107" t="s">
        <v>247</v>
      </c>
      <c r="C90" s="107" t="s">
        <v>250</v>
      </c>
      <c r="W90" s="1" t="s">
        <v>182</v>
      </c>
      <c r="X90" s="1" t="s">
        <v>286</v>
      </c>
      <c r="Y90" s="1" t="s">
        <v>273</v>
      </c>
      <c r="Z90" s="1">
        <v>14</v>
      </c>
      <c r="AB90" s="1" t="s">
        <v>33</v>
      </c>
      <c r="AC90" s="3" t="e">
        <v>#N/A</v>
      </c>
      <c r="AD90" s="3" t="e">
        <v>#N/A</v>
      </c>
      <c r="AE90" s="107" t="s">
        <v>219</v>
      </c>
      <c r="AF90" s="107" t="s">
        <v>239</v>
      </c>
      <c r="AG90" s="107" t="s">
        <v>244</v>
      </c>
    </row>
    <row r="91" spans="1:33" x14ac:dyDescent="0.35">
      <c r="A91" s="1" t="s">
        <v>85</v>
      </c>
      <c r="B91" s="107" t="s">
        <v>247</v>
      </c>
      <c r="C91" s="107" t="s">
        <v>250</v>
      </c>
      <c r="W91" s="1" t="s">
        <v>183</v>
      </c>
      <c r="X91" s="1" t="s">
        <v>255</v>
      </c>
      <c r="Y91" s="1" t="s">
        <v>252</v>
      </c>
      <c r="Z91" s="1">
        <v>5</v>
      </c>
      <c r="AB91" s="1" t="s">
        <v>36</v>
      </c>
      <c r="AC91" s="3" t="e">
        <v>#N/A</v>
      </c>
      <c r="AD91" s="3" t="e">
        <v>#N/A</v>
      </c>
      <c r="AE91" s="107" t="s">
        <v>225</v>
      </c>
      <c r="AF91" s="107" t="s">
        <v>239</v>
      </c>
      <c r="AG91" s="107" t="s">
        <v>244</v>
      </c>
    </row>
    <row r="92" spans="1:33" x14ac:dyDescent="0.35">
      <c r="A92" s="1" t="s">
        <v>160</v>
      </c>
      <c r="B92" s="107" t="s">
        <v>66</v>
      </c>
      <c r="C92" s="107" t="s">
        <v>56</v>
      </c>
      <c r="W92" s="1" t="s">
        <v>184</v>
      </c>
      <c r="X92" s="1" t="s">
        <v>286</v>
      </c>
      <c r="Y92" s="1" t="s">
        <v>273</v>
      </c>
      <c r="Z92" s="1">
        <v>14</v>
      </c>
      <c r="AB92" s="1" t="s">
        <v>70</v>
      </c>
      <c r="AC92" s="3" t="e">
        <v>#N/A</v>
      </c>
      <c r="AD92" s="3" t="e">
        <v>#N/A</v>
      </c>
      <c r="AE92" s="107" t="s">
        <v>118</v>
      </c>
      <c r="AF92" s="107" t="s">
        <v>239</v>
      </c>
      <c r="AG92" s="107" t="s">
        <v>272</v>
      </c>
    </row>
    <row r="93" spans="1:33" x14ac:dyDescent="0.35">
      <c r="A93" s="1" t="s">
        <v>175</v>
      </c>
      <c r="B93" s="107" t="s">
        <v>66</v>
      </c>
      <c r="C93" s="107" t="s">
        <v>70</v>
      </c>
      <c r="W93" s="1" t="s">
        <v>185</v>
      </c>
      <c r="X93" s="1" t="s">
        <v>296</v>
      </c>
      <c r="Y93" s="1" t="s">
        <v>70</v>
      </c>
      <c r="Z93" s="1">
        <v>4</v>
      </c>
      <c r="AB93" s="1" t="s">
        <v>75</v>
      </c>
      <c r="AC93" s="3" t="e">
        <v>#N/A</v>
      </c>
      <c r="AD93" s="3" t="s">
        <v>38</v>
      </c>
      <c r="AE93" s="107">
        <v>5340</v>
      </c>
      <c r="AF93" s="107" t="s">
        <v>241</v>
      </c>
      <c r="AG93" s="107" t="s">
        <v>242</v>
      </c>
    </row>
    <row r="94" spans="1:33" x14ac:dyDescent="0.35">
      <c r="A94" s="1" t="s">
        <v>186</v>
      </c>
      <c r="B94" s="107" t="s">
        <v>75</v>
      </c>
      <c r="C94" s="107" t="s">
        <v>157</v>
      </c>
      <c r="W94" s="1" t="s">
        <v>186</v>
      </c>
      <c r="X94" s="1" t="s">
        <v>75</v>
      </c>
      <c r="Y94" s="1">
        <v>1715</v>
      </c>
      <c r="Z94" s="1">
        <v>2</v>
      </c>
      <c r="AB94" s="1" t="s">
        <v>38</v>
      </c>
      <c r="AC94" s="3" t="e">
        <v>#N/A</v>
      </c>
      <c r="AD94" s="3" t="e">
        <v>#N/A</v>
      </c>
      <c r="AE94" s="107" t="s">
        <v>139</v>
      </c>
      <c r="AF94" s="107" t="s">
        <v>241</v>
      </c>
      <c r="AG94" s="107" t="s">
        <v>183</v>
      </c>
    </row>
    <row r="95" spans="1:33" x14ac:dyDescent="0.35">
      <c r="A95" s="1" t="s">
        <v>159</v>
      </c>
      <c r="B95" s="107" t="s">
        <v>86</v>
      </c>
      <c r="C95" s="107" t="s">
        <v>240</v>
      </c>
      <c r="W95" s="1" t="s">
        <v>85</v>
      </c>
      <c r="X95" s="1" t="s">
        <v>259</v>
      </c>
      <c r="Y95" s="1" t="s">
        <v>254</v>
      </c>
      <c r="Z95" s="1">
        <v>9</v>
      </c>
      <c r="AB95" s="1" t="s">
        <v>81</v>
      </c>
      <c r="AC95" s="3" t="e">
        <v>#N/A</v>
      </c>
      <c r="AD95" s="3" t="s">
        <v>38</v>
      </c>
      <c r="AE95" s="107" t="s">
        <v>147</v>
      </c>
      <c r="AF95" s="107" t="s">
        <v>241</v>
      </c>
      <c r="AG95" s="107" t="s">
        <v>248</v>
      </c>
    </row>
    <row r="96" spans="1:33" x14ac:dyDescent="0.35">
      <c r="A96" s="1" t="s">
        <v>183</v>
      </c>
      <c r="B96" s="107" t="s">
        <v>86</v>
      </c>
      <c r="C96" s="107">
        <v>1715</v>
      </c>
      <c r="W96" s="1" t="s">
        <v>87</v>
      </c>
      <c r="X96" s="1" t="s">
        <v>299</v>
      </c>
      <c r="Y96" s="1" t="s">
        <v>298</v>
      </c>
      <c r="Z96" s="1">
        <v>18</v>
      </c>
      <c r="AB96" s="1" t="s">
        <v>41</v>
      </c>
      <c r="AC96" s="3" t="e">
        <v>#N/A</v>
      </c>
      <c r="AD96" s="3" t="e">
        <v>#N/A</v>
      </c>
      <c r="AE96" s="107" t="s">
        <v>170</v>
      </c>
      <c r="AF96" s="107" t="s">
        <v>241</v>
      </c>
      <c r="AG96" s="107" t="s">
        <v>236</v>
      </c>
    </row>
    <row r="97" spans="1:33" x14ac:dyDescent="0.35">
      <c r="A97" s="1" t="s">
        <v>226</v>
      </c>
      <c r="B97" s="107" t="s">
        <v>86</v>
      </c>
      <c r="C97" s="107" t="s">
        <v>240</v>
      </c>
      <c r="W97" s="1" t="s">
        <v>187</v>
      </c>
      <c r="X97" s="1" t="s">
        <v>300</v>
      </c>
      <c r="Y97" s="1" t="s">
        <v>52</v>
      </c>
      <c r="Z97" s="1">
        <v>4</v>
      </c>
      <c r="AB97" s="9" t="s">
        <v>44</v>
      </c>
      <c r="AC97" s="3" t="e">
        <v>#N/A</v>
      </c>
      <c r="AD97" s="3" t="e">
        <v>#N/A</v>
      </c>
      <c r="AE97" s="107" t="s">
        <v>206</v>
      </c>
      <c r="AF97" s="107" t="s">
        <v>241</v>
      </c>
      <c r="AG97" s="107">
        <v>5340</v>
      </c>
    </row>
    <row r="98" spans="1:33" x14ac:dyDescent="0.35">
      <c r="A98" s="1" t="s">
        <v>130</v>
      </c>
      <c r="B98" s="107" t="s">
        <v>131</v>
      </c>
      <c r="C98" s="107">
        <v>84143</v>
      </c>
      <c r="W98" s="1" t="s">
        <v>188</v>
      </c>
      <c r="X98" s="1" t="s">
        <v>177</v>
      </c>
      <c r="Y98" s="1" t="s">
        <v>171</v>
      </c>
      <c r="Z98" s="1">
        <v>4</v>
      </c>
      <c r="AB98" s="1" t="s">
        <v>48</v>
      </c>
      <c r="AC98" s="3" t="e">
        <v>#N/A</v>
      </c>
      <c r="AD98" s="3" t="e">
        <v>#N/A</v>
      </c>
      <c r="AE98" s="107" t="s">
        <v>220</v>
      </c>
      <c r="AF98" s="107" t="s">
        <v>241</v>
      </c>
      <c r="AG98" s="107">
        <v>5340</v>
      </c>
    </row>
    <row r="99" spans="1:33" x14ac:dyDescent="0.35">
      <c r="A99" s="1" t="s">
        <v>187</v>
      </c>
      <c r="B99" s="107" t="s">
        <v>146</v>
      </c>
      <c r="C99" s="107" t="s">
        <v>52</v>
      </c>
      <c r="W99" s="1" t="s">
        <v>189</v>
      </c>
      <c r="X99" s="1" t="s">
        <v>292</v>
      </c>
      <c r="Y99" s="1" t="s">
        <v>90</v>
      </c>
      <c r="Z99" s="1">
        <v>4</v>
      </c>
      <c r="AB99" s="1" t="s">
        <v>52</v>
      </c>
      <c r="AC99" s="3" t="e">
        <v>#N/A</v>
      </c>
      <c r="AD99" s="3" t="e">
        <v>#N/A</v>
      </c>
      <c r="AE99" s="107" t="s">
        <v>59</v>
      </c>
      <c r="AF99" s="107" t="s">
        <v>243</v>
      </c>
      <c r="AG99" s="107" t="s">
        <v>99</v>
      </c>
    </row>
    <row r="100" spans="1:33" x14ac:dyDescent="0.35">
      <c r="A100" s="1" t="s">
        <v>70</v>
      </c>
      <c r="B100" s="107" t="s">
        <v>165</v>
      </c>
      <c r="C100" s="107" t="s">
        <v>90</v>
      </c>
      <c r="W100" s="1" t="s">
        <v>190</v>
      </c>
      <c r="X100" s="1" t="s">
        <v>292</v>
      </c>
      <c r="Y100" s="1" t="s">
        <v>90</v>
      </c>
      <c r="Z100" s="1">
        <v>4</v>
      </c>
      <c r="AB100" s="1" t="s">
        <v>54</v>
      </c>
      <c r="AC100" s="3" t="e">
        <v>#N/A</v>
      </c>
      <c r="AD100" s="3" t="e">
        <v>#N/A</v>
      </c>
      <c r="AE100" s="107">
        <v>18244</v>
      </c>
      <c r="AF100" s="107" t="s">
        <v>243</v>
      </c>
      <c r="AG100" s="107" t="s">
        <v>244</v>
      </c>
    </row>
    <row r="101" spans="1:33" x14ac:dyDescent="0.35">
      <c r="A101" s="1" t="s">
        <v>185</v>
      </c>
      <c r="B101" s="107" t="s">
        <v>165</v>
      </c>
      <c r="C101" s="107" t="s">
        <v>70</v>
      </c>
      <c r="W101" s="1" t="s">
        <v>90</v>
      </c>
      <c r="X101" s="1" t="s">
        <v>261</v>
      </c>
      <c r="Y101" s="1" t="s">
        <v>257</v>
      </c>
      <c r="Z101" s="1">
        <v>4</v>
      </c>
      <c r="AB101" s="1" t="s">
        <v>56</v>
      </c>
      <c r="AC101" s="3" t="e">
        <v>#N/A</v>
      </c>
      <c r="AD101" s="3" t="e">
        <v>#N/A</v>
      </c>
      <c r="AE101" s="107" t="s">
        <v>140</v>
      </c>
      <c r="AF101" s="107" t="s">
        <v>243</v>
      </c>
      <c r="AG101" s="107" t="s">
        <v>244</v>
      </c>
    </row>
    <row r="102" spans="1:33" x14ac:dyDescent="0.35">
      <c r="A102" s="1" t="s">
        <v>211</v>
      </c>
      <c r="B102" s="107" t="s">
        <v>166</v>
      </c>
      <c r="C102" s="107" t="s">
        <v>248</v>
      </c>
      <c r="W102" s="1" t="s">
        <v>191</v>
      </c>
      <c r="X102" s="1" t="s">
        <v>266</v>
      </c>
      <c r="Y102" s="1">
        <v>88761</v>
      </c>
      <c r="Z102" s="1">
        <v>4</v>
      </c>
      <c r="AB102" s="1" t="s">
        <v>132</v>
      </c>
      <c r="AC102" s="3" t="e">
        <v>#N/A</v>
      </c>
      <c r="AD102" s="3" t="s">
        <v>38</v>
      </c>
      <c r="AE102" s="107" t="s">
        <v>148</v>
      </c>
      <c r="AF102" s="107" t="s">
        <v>243</v>
      </c>
      <c r="AG102" s="107" t="s">
        <v>248</v>
      </c>
    </row>
    <row r="103" spans="1:33" x14ac:dyDescent="0.35">
      <c r="A103" s="1" t="s">
        <v>221</v>
      </c>
      <c r="B103" s="107" t="s">
        <v>168</v>
      </c>
      <c r="C103" s="107" t="s">
        <v>142</v>
      </c>
      <c r="W103" s="1" t="s">
        <v>192</v>
      </c>
      <c r="X103" s="1">
        <v>18244</v>
      </c>
      <c r="Y103" s="1" t="s">
        <v>69</v>
      </c>
      <c r="Z103" s="1">
        <v>4</v>
      </c>
      <c r="AB103" s="1" t="s">
        <v>145</v>
      </c>
      <c r="AC103" s="3" t="e">
        <v>#N/A</v>
      </c>
      <c r="AD103" s="3" t="s">
        <v>107</v>
      </c>
      <c r="AE103" s="107" t="s">
        <v>149</v>
      </c>
      <c r="AF103" s="107" t="s">
        <v>243</v>
      </c>
      <c r="AG103" s="107" t="s">
        <v>171</v>
      </c>
    </row>
    <row r="104" spans="1:33" x14ac:dyDescent="0.35">
      <c r="A104" s="1" t="s">
        <v>142</v>
      </c>
      <c r="B104" s="107" t="s">
        <v>187</v>
      </c>
      <c r="C104" s="107" t="s">
        <v>183</v>
      </c>
      <c r="W104" s="1" t="s">
        <v>92</v>
      </c>
      <c r="X104" s="1" t="s">
        <v>301</v>
      </c>
      <c r="Y104" s="1" t="s">
        <v>302</v>
      </c>
      <c r="Z104" s="1">
        <v>8</v>
      </c>
      <c r="AB104" s="1" t="s">
        <v>151</v>
      </c>
      <c r="AC104" s="3" t="e">
        <v>#N/A</v>
      </c>
      <c r="AD104" s="3" t="e">
        <v>#N/A</v>
      </c>
      <c r="AE104" s="107">
        <v>84143</v>
      </c>
      <c r="AF104" s="107" t="s">
        <v>243</v>
      </c>
      <c r="AG104" s="107" t="s">
        <v>248</v>
      </c>
    </row>
    <row r="105" spans="1:33" x14ac:dyDescent="0.35">
      <c r="A105" s="1" t="s">
        <v>222</v>
      </c>
      <c r="B105" s="107" t="s">
        <v>187</v>
      </c>
      <c r="C105" s="107" t="s">
        <v>248</v>
      </c>
      <c r="W105" s="1" t="s">
        <v>95</v>
      </c>
      <c r="X105" s="1" t="s">
        <v>373</v>
      </c>
      <c r="Y105" s="1" t="s">
        <v>374</v>
      </c>
      <c r="Z105" s="1">
        <v>19</v>
      </c>
      <c r="AB105" s="1" t="s">
        <v>152</v>
      </c>
      <c r="AC105" s="3" t="e">
        <v>#N/A</v>
      </c>
      <c r="AD105" s="3" t="s">
        <v>60</v>
      </c>
      <c r="AE105" s="107" t="s">
        <v>166</v>
      </c>
      <c r="AF105" s="107" t="s">
        <v>243</v>
      </c>
      <c r="AG105" s="107" t="s">
        <v>212</v>
      </c>
    </row>
    <row r="106" spans="1:33" x14ac:dyDescent="0.35">
      <c r="A106" s="1" t="s">
        <v>69</v>
      </c>
      <c r="B106" s="107" t="s">
        <v>192</v>
      </c>
      <c r="C106" s="107" t="s">
        <v>248</v>
      </c>
      <c r="W106" s="1" t="s">
        <v>193</v>
      </c>
      <c r="X106" s="1" t="s">
        <v>209</v>
      </c>
      <c r="Y106" s="1" t="s">
        <v>110</v>
      </c>
      <c r="Z106" s="1">
        <v>4</v>
      </c>
      <c r="AB106" s="1" t="s">
        <v>154</v>
      </c>
      <c r="AC106" s="3" t="e">
        <v>#N/A</v>
      </c>
      <c r="AD106" s="3" t="e">
        <v>#N/A</v>
      </c>
      <c r="AE106" s="107" t="s">
        <v>168</v>
      </c>
      <c r="AF106" s="107" t="s">
        <v>243</v>
      </c>
      <c r="AG106" s="107" t="s">
        <v>212</v>
      </c>
    </row>
    <row r="107" spans="1:33" x14ac:dyDescent="0.35">
      <c r="A107" s="1" t="s">
        <v>205</v>
      </c>
      <c r="B107" s="107" t="s">
        <v>105</v>
      </c>
      <c r="C107" s="107" t="s">
        <v>118</v>
      </c>
      <c r="W107" s="1" t="s">
        <v>195</v>
      </c>
      <c r="X107" s="1" t="s">
        <v>247</v>
      </c>
      <c r="Y107" s="1" t="s">
        <v>246</v>
      </c>
      <c r="Z107" s="1">
        <v>4</v>
      </c>
      <c r="AB107" s="1" t="s">
        <v>60</v>
      </c>
      <c r="AC107" s="3" t="e">
        <v>#N/A</v>
      </c>
      <c r="AD107" s="3" t="e">
        <v>#N/A</v>
      </c>
      <c r="AE107" s="107" t="s">
        <v>169</v>
      </c>
      <c r="AF107" s="107" t="s">
        <v>243</v>
      </c>
      <c r="AG107" s="107" t="s">
        <v>212</v>
      </c>
    </row>
    <row r="108" spans="1:33" x14ac:dyDescent="0.35">
      <c r="A108" s="1">
        <v>18244</v>
      </c>
      <c r="B108" s="107" t="s">
        <v>201</v>
      </c>
      <c r="C108" s="107" t="s">
        <v>240</v>
      </c>
      <c r="W108" s="1" t="s">
        <v>197</v>
      </c>
      <c r="X108" s="1" t="s">
        <v>375</v>
      </c>
      <c r="Y108" s="1" t="s">
        <v>376</v>
      </c>
      <c r="Z108" s="1">
        <v>20</v>
      </c>
      <c r="AB108" s="1" t="s">
        <v>64</v>
      </c>
      <c r="AC108" s="3" t="e">
        <v>#N/A</v>
      </c>
      <c r="AD108" s="3" t="e">
        <v>#N/A</v>
      </c>
      <c r="AE108" s="107" t="s">
        <v>172</v>
      </c>
      <c r="AF108" s="107" t="s">
        <v>243</v>
      </c>
      <c r="AG108" s="107" t="s">
        <v>244</v>
      </c>
    </row>
    <row r="109" spans="1:33" x14ac:dyDescent="0.35">
      <c r="A109" s="1" t="s">
        <v>57</v>
      </c>
      <c r="B109" s="107" t="s">
        <v>201</v>
      </c>
      <c r="C109" s="107" t="s">
        <v>183</v>
      </c>
      <c r="W109" s="1" t="s">
        <v>100</v>
      </c>
      <c r="X109" s="1" t="s">
        <v>249</v>
      </c>
      <c r="Y109" s="1" t="s">
        <v>248</v>
      </c>
      <c r="Z109" s="1">
        <v>4</v>
      </c>
      <c r="AB109" s="1" t="s">
        <v>67</v>
      </c>
      <c r="AC109" s="3" t="e">
        <v>#N/A</v>
      </c>
      <c r="AD109" s="3" t="e">
        <v>#N/A</v>
      </c>
      <c r="AE109" s="107" t="s">
        <v>173</v>
      </c>
      <c r="AF109" s="107" t="s">
        <v>243</v>
      </c>
      <c r="AG109" s="107" t="s">
        <v>248</v>
      </c>
    </row>
    <row r="110" spans="1:33" x14ac:dyDescent="0.35">
      <c r="A110" s="1" t="s">
        <v>59</v>
      </c>
      <c r="B110" s="107" t="s">
        <v>201</v>
      </c>
      <c r="C110" s="107" t="s">
        <v>248</v>
      </c>
      <c r="W110" s="1" t="s">
        <v>101</v>
      </c>
      <c r="X110" s="1" t="s">
        <v>274</v>
      </c>
      <c r="Y110" s="1" t="s">
        <v>267</v>
      </c>
      <c r="Z110" s="1">
        <v>4</v>
      </c>
      <c r="AB110" s="1" t="s">
        <v>68</v>
      </c>
      <c r="AC110" s="3" t="e">
        <v>#N/A</v>
      </c>
      <c r="AD110" s="3" t="e">
        <v>#N/A</v>
      </c>
      <c r="AE110" s="107" t="s">
        <v>177</v>
      </c>
      <c r="AF110" s="107" t="s">
        <v>243</v>
      </c>
      <c r="AG110" s="107" t="s">
        <v>212</v>
      </c>
    </row>
    <row r="111" spans="1:33" x14ac:dyDescent="0.35">
      <c r="A111" s="1" t="s">
        <v>94</v>
      </c>
      <c r="B111" s="107" t="s">
        <v>201</v>
      </c>
      <c r="C111" s="107" t="s">
        <v>240</v>
      </c>
      <c r="W111" s="1" t="s">
        <v>103</v>
      </c>
      <c r="X111" s="1" t="s">
        <v>291</v>
      </c>
      <c r="Y111" s="1" t="s">
        <v>285</v>
      </c>
      <c r="Z111" s="1">
        <v>4</v>
      </c>
      <c r="AB111" s="1" t="s">
        <v>160</v>
      </c>
      <c r="AC111" s="3" t="e">
        <v>#N/A</v>
      </c>
      <c r="AD111" s="3" t="e">
        <v>#N/A</v>
      </c>
      <c r="AE111" s="107" t="s">
        <v>181</v>
      </c>
      <c r="AF111" s="107" t="s">
        <v>243</v>
      </c>
      <c r="AG111" s="107" t="s">
        <v>244</v>
      </c>
    </row>
    <row r="112" spans="1:33" x14ac:dyDescent="0.35">
      <c r="A112" s="1" t="s">
        <v>137</v>
      </c>
      <c r="B112" s="107" t="s">
        <v>201</v>
      </c>
      <c r="C112" s="107" t="s">
        <v>236</v>
      </c>
      <c r="W112" s="1" t="s">
        <v>104</v>
      </c>
      <c r="X112" s="1" t="s">
        <v>301</v>
      </c>
      <c r="Y112" s="1" t="s">
        <v>302</v>
      </c>
      <c r="Z112" s="1">
        <v>8</v>
      </c>
      <c r="AB112" s="1" t="s">
        <v>69</v>
      </c>
      <c r="AC112" s="3" t="e">
        <v>#N/A</v>
      </c>
      <c r="AD112" s="3" t="e">
        <v>#N/A</v>
      </c>
      <c r="AE112" s="107" t="s">
        <v>188</v>
      </c>
      <c r="AF112" s="107" t="s">
        <v>243</v>
      </c>
      <c r="AG112" s="107" t="s">
        <v>171</v>
      </c>
    </row>
    <row r="113" spans="1:33" x14ac:dyDescent="0.35">
      <c r="A113" s="1" t="s">
        <v>140</v>
      </c>
      <c r="B113" s="107" t="s">
        <v>201</v>
      </c>
      <c r="C113" s="107" t="s">
        <v>240</v>
      </c>
      <c r="W113" s="1" t="s">
        <v>105</v>
      </c>
      <c r="X113" s="1" t="s">
        <v>291</v>
      </c>
      <c r="Y113" s="1" t="s">
        <v>285</v>
      </c>
      <c r="Z113" s="1">
        <v>4</v>
      </c>
      <c r="AB113" s="1" t="s">
        <v>162</v>
      </c>
      <c r="AC113" s="3" t="e">
        <v>#N/A</v>
      </c>
      <c r="AD113" s="3" t="s">
        <v>90</v>
      </c>
      <c r="AE113" s="107" t="s">
        <v>201</v>
      </c>
      <c r="AF113" s="107" t="s">
        <v>243</v>
      </c>
      <c r="AG113" s="107" t="s">
        <v>248</v>
      </c>
    </row>
    <row r="114" spans="1:33" x14ac:dyDescent="0.35">
      <c r="A114" s="1" t="s">
        <v>144</v>
      </c>
      <c r="B114" s="107" t="s">
        <v>201</v>
      </c>
      <c r="C114" s="107" t="s">
        <v>236</v>
      </c>
      <c r="W114" s="1" t="s">
        <v>201</v>
      </c>
      <c r="X114" s="1" t="s">
        <v>377</v>
      </c>
      <c r="Y114" s="1" t="s">
        <v>103</v>
      </c>
      <c r="Z114" s="1">
        <v>4</v>
      </c>
      <c r="AB114" s="1" t="s">
        <v>164</v>
      </c>
      <c r="AC114" s="3" t="e">
        <v>#N/A</v>
      </c>
      <c r="AD114" s="3" t="s">
        <v>60</v>
      </c>
      <c r="AE114" s="107" t="s">
        <v>202</v>
      </c>
      <c r="AF114" s="107" t="s">
        <v>243</v>
      </c>
      <c r="AG114" s="107" t="s">
        <v>103</v>
      </c>
    </row>
    <row r="115" spans="1:33" x14ac:dyDescent="0.35">
      <c r="A115" s="1" t="s">
        <v>156</v>
      </c>
      <c r="B115" s="107" t="s">
        <v>201</v>
      </c>
      <c r="C115" s="107" t="s">
        <v>236</v>
      </c>
      <c r="W115" s="1" t="s">
        <v>202</v>
      </c>
      <c r="X115" s="1" t="s">
        <v>377</v>
      </c>
      <c r="Y115" s="1" t="s">
        <v>103</v>
      </c>
      <c r="Z115" s="1">
        <v>4</v>
      </c>
      <c r="AB115" s="1" t="s">
        <v>73</v>
      </c>
      <c r="AC115" s="3" t="e">
        <v>#N/A</v>
      </c>
      <c r="AD115" s="3" t="e">
        <v>#N/A</v>
      </c>
      <c r="AE115" s="107" t="s">
        <v>204</v>
      </c>
      <c r="AF115" s="107" t="s">
        <v>243</v>
      </c>
      <c r="AG115" s="107" t="s">
        <v>103</v>
      </c>
    </row>
    <row r="116" spans="1:33" x14ac:dyDescent="0.35">
      <c r="A116" s="1" t="s">
        <v>191</v>
      </c>
      <c r="B116" s="107" t="s">
        <v>201</v>
      </c>
      <c r="C116" s="107" t="s">
        <v>240</v>
      </c>
      <c r="W116" s="1" t="s">
        <v>204</v>
      </c>
      <c r="X116" s="1" t="s">
        <v>377</v>
      </c>
      <c r="Y116" s="1" t="s">
        <v>103</v>
      </c>
      <c r="Z116" s="1">
        <v>4</v>
      </c>
      <c r="AB116" s="1" t="s">
        <v>78</v>
      </c>
      <c r="AC116" s="3" t="e">
        <v>#N/A</v>
      </c>
      <c r="AD116" s="3" t="e">
        <v>#N/A</v>
      </c>
      <c r="AE116" s="107" t="s">
        <v>208</v>
      </c>
      <c r="AF116" s="107" t="s">
        <v>243</v>
      </c>
      <c r="AG116" s="107" t="s">
        <v>103</v>
      </c>
    </row>
    <row r="117" spans="1:33" x14ac:dyDescent="0.35">
      <c r="A117" s="1" t="s">
        <v>195</v>
      </c>
      <c r="B117" s="107" t="s">
        <v>201</v>
      </c>
      <c r="C117" s="107">
        <v>84143</v>
      </c>
      <c r="W117" s="1" t="s">
        <v>205</v>
      </c>
      <c r="X117" s="1" t="s">
        <v>105</v>
      </c>
      <c r="Y117" s="1" t="s">
        <v>118</v>
      </c>
      <c r="Z117" s="1">
        <v>4</v>
      </c>
      <c r="AB117" s="1" t="s">
        <v>79</v>
      </c>
      <c r="AC117" s="3" t="e">
        <v>#N/A</v>
      </c>
      <c r="AD117" s="3" t="e">
        <v>#N/A</v>
      </c>
      <c r="AE117" s="107" t="s">
        <v>210</v>
      </c>
      <c r="AF117" s="107" t="s">
        <v>243</v>
      </c>
      <c r="AG117" s="107" t="s">
        <v>244</v>
      </c>
    </row>
    <row r="118" spans="1:33" x14ac:dyDescent="0.35">
      <c r="A118" s="1" t="s">
        <v>202</v>
      </c>
      <c r="B118" s="107" t="s">
        <v>201</v>
      </c>
      <c r="C118" s="107" t="s">
        <v>103</v>
      </c>
      <c r="W118" s="1" t="s">
        <v>206</v>
      </c>
      <c r="X118" s="1" t="s">
        <v>378</v>
      </c>
      <c r="Y118" s="1">
        <v>5340</v>
      </c>
      <c r="Z118" s="1">
        <v>5</v>
      </c>
      <c r="AB118" s="1" t="s">
        <v>174</v>
      </c>
      <c r="AC118" s="3" t="e">
        <v>#N/A</v>
      </c>
      <c r="AD118" s="3" t="s">
        <v>38</v>
      </c>
      <c r="AE118" s="107" t="s">
        <v>212</v>
      </c>
      <c r="AF118" s="107" t="s">
        <v>243</v>
      </c>
      <c r="AG118" s="107" t="s">
        <v>244</v>
      </c>
    </row>
    <row r="119" spans="1:33" x14ac:dyDescent="0.35">
      <c r="A119" s="1" t="s">
        <v>204</v>
      </c>
      <c r="B119" s="107" t="s">
        <v>201</v>
      </c>
      <c r="C119" s="107" t="s">
        <v>103</v>
      </c>
      <c r="W119" s="1" t="s">
        <v>208</v>
      </c>
      <c r="X119" s="1" t="s">
        <v>377</v>
      </c>
      <c r="Y119" s="1" t="s">
        <v>103</v>
      </c>
      <c r="Z119" s="1">
        <v>4</v>
      </c>
      <c r="AB119" s="1" t="s">
        <v>178</v>
      </c>
      <c r="AC119" s="3" t="e">
        <v>#N/A</v>
      </c>
      <c r="AD119" s="3" t="e">
        <v>#N/A</v>
      </c>
      <c r="AE119" s="107" t="s">
        <v>223</v>
      </c>
      <c r="AF119" s="107" t="s">
        <v>243</v>
      </c>
      <c r="AG119" s="107" t="s">
        <v>99</v>
      </c>
    </row>
    <row r="120" spans="1:33" x14ac:dyDescent="0.35">
      <c r="A120" s="1" t="s">
        <v>208</v>
      </c>
      <c r="B120" s="107" t="s">
        <v>201</v>
      </c>
      <c r="C120" s="107" t="s">
        <v>103</v>
      </c>
      <c r="W120" s="1" t="s">
        <v>209</v>
      </c>
      <c r="X120" s="1" t="s">
        <v>243</v>
      </c>
      <c r="Y120" s="1" t="s">
        <v>242</v>
      </c>
      <c r="Z120" s="1">
        <v>4</v>
      </c>
      <c r="AB120" s="1" t="s">
        <v>82</v>
      </c>
      <c r="AC120" s="3" t="e">
        <v>#N/A</v>
      </c>
      <c r="AD120" s="3" t="e">
        <v>#N/A</v>
      </c>
      <c r="AE120" s="107" t="s">
        <v>52</v>
      </c>
      <c r="AF120" s="107" t="s">
        <v>245</v>
      </c>
      <c r="AG120" s="107" t="s">
        <v>257</v>
      </c>
    </row>
    <row r="121" spans="1:33" x14ac:dyDescent="0.35">
      <c r="A121" s="1" t="s">
        <v>210</v>
      </c>
      <c r="B121" s="107" t="s">
        <v>201</v>
      </c>
      <c r="C121" s="107" t="s">
        <v>240</v>
      </c>
      <c r="W121" s="1" t="s">
        <v>210</v>
      </c>
      <c r="X121" s="1" t="s">
        <v>278</v>
      </c>
      <c r="Y121" s="1" t="s">
        <v>219</v>
      </c>
      <c r="Z121" s="1">
        <v>4</v>
      </c>
      <c r="AB121" s="1" t="s">
        <v>182</v>
      </c>
      <c r="AC121" s="3" t="e">
        <v>#N/A</v>
      </c>
      <c r="AD121" s="3" t="e">
        <v>#N/A</v>
      </c>
      <c r="AE121" s="107" t="s">
        <v>138</v>
      </c>
      <c r="AF121" s="107" t="s">
        <v>245</v>
      </c>
      <c r="AG121" s="107" t="s">
        <v>248</v>
      </c>
    </row>
    <row r="122" spans="1:33" x14ac:dyDescent="0.35">
      <c r="A122" s="1" t="s">
        <v>216</v>
      </c>
      <c r="B122" s="107" t="s">
        <v>201</v>
      </c>
      <c r="C122" s="107" t="s">
        <v>183</v>
      </c>
      <c r="W122" s="1" t="s">
        <v>211</v>
      </c>
      <c r="X122" s="1" t="s">
        <v>300</v>
      </c>
      <c r="Y122" s="1" t="s">
        <v>52</v>
      </c>
      <c r="Z122" s="1">
        <v>4</v>
      </c>
      <c r="AB122" s="1" t="s">
        <v>184</v>
      </c>
      <c r="AC122" s="3" t="e">
        <v>#N/A</v>
      </c>
      <c r="AD122" s="3" t="e">
        <v>#N/A</v>
      </c>
      <c r="AE122" s="107" t="s">
        <v>141</v>
      </c>
      <c r="AF122" s="107" t="s">
        <v>245</v>
      </c>
      <c r="AG122" s="107" t="s">
        <v>248</v>
      </c>
    </row>
    <row r="123" spans="1:33" x14ac:dyDescent="0.35">
      <c r="A123" s="1" t="s">
        <v>223</v>
      </c>
      <c r="B123" s="107" t="s">
        <v>201</v>
      </c>
      <c r="C123" s="107" t="s">
        <v>248</v>
      </c>
      <c r="W123" s="1" t="s">
        <v>107</v>
      </c>
      <c r="X123" s="1" t="s">
        <v>379</v>
      </c>
      <c r="Y123" s="1" t="s">
        <v>380</v>
      </c>
      <c r="Z123" s="1">
        <v>1</v>
      </c>
      <c r="AB123" s="1" t="s">
        <v>85</v>
      </c>
      <c r="AC123" s="3" t="e">
        <v>#N/A</v>
      </c>
      <c r="AD123" s="3" t="e">
        <v>#N/A</v>
      </c>
      <c r="AE123" s="107">
        <v>84223</v>
      </c>
      <c r="AF123" s="107" t="s">
        <v>245</v>
      </c>
      <c r="AG123" s="107" t="s">
        <v>100</v>
      </c>
    </row>
    <row r="124" spans="1:33" x14ac:dyDescent="0.35">
      <c r="A124" s="1">
        <v>88761</v>
      </c>
      <c r="B124" s="107" t="s">
        <v>209</v>
      </c>
      <c r="C124" s="107" t="s">
        <v>240</v>
      </c>
      <c r="W124" s="1" t="s">
        <v>212</v>
      </c>
      <c r="X124" s="1" t="s">
        <v>278</v>
      </c>
      <c r="Y124" s="1" t="s">
        <v>219</v>
      </c>
      <c r="Z124" s="1">
        <v>4</v>
      </c>
      <c r="AB124" s="1" t="s">
        <v>87</v>
      </c>
      <c r="AC124" s="3" t="e">
        <v>#N/A</v>
      </c>
      <c r="AD124" s="3" t="e">
        <v>#N/A</v>
      </c>
      <c r="AE124" s="107" t="s">
        <v>171</v>
      </c>
      <c r="AF124" s="107" t="s">
        <v>245</v>
      </c>
      <c r="AG124" s="107" t="s">
        <v>173</v>
      </c>
    </row>
    <row r="125" spans="1:33" x14ac:dyDescent="0.35">
      <c r="A125" s="1" t="s">
        <v>50</v>
      </c>
      <c r="B125" s="107" t="s">
        <v>209</v>
      </c>
      <c r="C125" s="107" t="s">
        <v>110</v>
      </c>
      <c r="W125" s="1" t="s">
        <v>213</v>
      </c>
      <c r="X125" s="1" t="s">
        <v>292</v>
      </c>
      <c r="Y125" s="1" t="s">
        <v>90</v>
      </c>
      <c r="Z125" s="1">
        <v>4</v>
      </c>
      <c r="AB125" s="1" t="s">
        <v>90</v>
      </c>
      <c r="AC125" s="3" t="e">
        <v>#N/A</v>
      </c>
      <c r="AD125" s="3" t="e">
        <v>#N/A</v>
      </c>
      <c r="AE125" s="107" t="s">
        <v>211</v>
      </c>
      <c r="AF125" s="107" t="s">
        <v>245</v>
      </c>
      <c r="AG125" s="107" t="s">
        <v>257</v>
      </c>
    </row>
    <row r="126" spans="1:33" x14ac:dyDescent="0.35">
      <c r="A126" s="1" t="s">
        <v>72</v>
      </c>
      <c r="B126" s="107" t="s">
        <v>209</v>
      </c>
      <c r="C126" s="107" t="s">
        <v>240</v>
      </c>
      <c r="W126" s="1" t="s">
        <v>110</v>
      </c>
      <c r="X126" s="1" t="s">
        <v>282</v>
      </c>
      <c r="Y126" s="1" t="s">
        <v>272</v>
      </c>
      <c r="Z126" s="1">
        <v>4</v>
      </c>
      <c r="AB126" s="1" t="s">
        <v>92</v>
      </c>
      <c r="AC126" s="3" t="e">
        <v>#N/A</v>
      </c>
      <c r="AD126" s="3" t="e">
        <v>#N/A</v>
      </c>
      <c r="AE126" s="107" t="s">
        <v>32</v>
      </c>
      <c r="AF126" s="107" t="s">
        <v>247</v>
      </c>
      <c r="AG126" s="107" t="s">
        <v>238</v>
      </c>
    </row>
    <row r="127" spans="1:33" x14ac:dyDescent="0.35">
      <c r="A127" s="1" t="s">
        <v>143</v>
      </c>
      <c r="B127" s="107" t="s">
        <v>209</v>
      </c>
      <c r="C127" s="107" t="s">
        <v>240</v>
      </c>
      <c r="W127" s="1" t="s">
        <v>214</v>
      </c>
      <c r="X127" s="1" t="s">
        <v>264</v>
      </c>
      <c r="Y127" s="1" t="s">
        <v>38</v>
      </c>
      <c r="Z127" s="1">
        <v>2</v>
      </c>
      <c r="AB127" s="1" t="s">
        <v>95</v>
      </c>
      <c r="AC127" s="3" t="e">
        <v>#N/A</v>
      </c>
      <c r="AD127" s="3" t="e">
        <v>#N/A</v>
      </c>
      <c r="AE127" s="107" t="s">
        <v>159</v>
      </c>
      <c r="AF127" s="107" t="s">
        <v>86</v>
      </c>
      <c r="AG127" s="107" t="s">
        <v>244</v>
      </c>
    </row>
    <row r="128" spans="1:33" x14ac:dyDescent="0.35">
      <c r="A128" s="1" t="s">
        <v>146</v>
      </c>
      <c r="B128" s="107" t="s">
        <v>209</v>
      </c>
      <c r="C128" s="107" t="s">
        <v>240</v>
      </c>
      <c r="W128" s="1" t="s">
        <v>215</v>
      </c>
      <c r="X128" s="1" t="s">
        <v>264</v>
      </c>
      <c r="Y128" s="1" t="s">
        <v>38</v>
      </c>
      <c r="Z128" s="1">
        <v>2</v>
      </c>
      <c r="AB128" s="1" t="s">
        <v>100</v>
      </c>
      <c r="AC128" s="3" t="e">
        <v>#N/A</v>
      </c>
      <c r="AD128" s="3" t="e">
        <v>#N/A</v>
      </c>
      <c r="AE128" s="107" t="s">
        <v>180</v>
      </c>
      <c r="AF128" s="107" t="s">
        <v>86</v>
      </c>
      <c r="AG128" s="107" t="s">
        <v>248</v>
      </c>
    </row>
    <row r="129" spans="1:33" x14ac:dyDescent="0.35">
      <c r="A129" s="1" t="s">
        <v>151</v>
      </c>
      <c r="B129" s="107" t="s">
        <v>209</v>
      </c>
      <c r="C129" s="107" t="s">
        <v>110</v>
      </c>
      <c r="W129" s="1" t="s">
        <v>216</v>
      </c>
      <c r="X129" s="1" t="s">
        <v>255</v>
      </c>
      <c r="Y129" s="1" t="s">
        <v>252</v>
      </c>
      <c r="Z129" s="1">
        <v>5</v>
      </c>
      <c r="AB129" s="1" t="s">
        <v>101</v>
      </c>
      <c r="AC129" s="3" t="e">
        <v>#N/A</v>
      </c>
      <c r="AD129" s="3" t="e">
        <v>#N/A</v>
      </c>
      <c r="AE129" s="107" t="s">
        <v>183</v>
      </c>
      <c r="AF129" s="107" t="s">
        <v>86</v>
      </c>
      <c r="AG129" s="107" t="s">
        <v>236</v>
      </c>
    </row>
    <row r="130" spans="1:33" x14ac:dyDescent="0.35">
      <c r="A130" s="1" t="s">
        <v>158</v>
      </c>
      <c r="B130" s="107" t="s">
        <v>209</v>
      </c>
      <c r="C130" s="107" t="s">
        <v>157</v>
      </c>
      <c r="W130" s="1" t="s">
        <v>217</v>
      </c>
      <c r="X130" s="1" t="s">
        <v>224</v>
      </c>
      <c r="Y130" s="1" t="s">
        <v>381</v>
      </c>
      <c r="Z130" s="1">
        <v>4</v>
      </c>
      <c r="AB130" s="1" t="s">
        <v>103</v>
      </c>
      <c r="AC130" s="3" t="e">
        <v>#N/A</v>
      </c>
      <c r="AD130" s="3" t="e">
        <v>#N/A</v>
      </c>
      <c r="AE130" s="107" t="s">
        <v>226</v>
      </c>
      <c r="AF130" s="107" t="s">
        <v>86</v>
      </c>
      <c r="AG130" s="107" t="s">
        <v>244</v>
      </c>
    </row>
    <row r="131" spans="1:33" x14ac:dyDescent="0.35">
      <c r="A131" s="1" t="s">
        <v>162</v>
      </c>
      <c r="B131" s="107" t="s">
        <v>209</v>
      </c>
      <c r="C131" s="107" t="s">
        <v>90</v>
      </c>
      <c r="W131" s="1" t="s">
        <v>112</v>
      </c>
      <c r="X131" s="1" t="s">
        <v>275</v>
      </c>
      <c r="Y131" s="1" t="s">
        <v>269</v>
      </c>
      <c r="Z131" s="1">
        <v>12</v>
      </c>
      <c r="AB131" s="1" t="s">
        <v>104</v>
      </c>
      <c r="AC131" s="3" t="e">
        <v>#N/A</v>
      </c>
      <c r="AD131" s="3" t="e">
        <v>#N/A</v>
      </c>
      <c r="AE131" s="107" t="s">
        <v>221</v>
      </c>
      <c r="AF131" s="107" t="s">
        <v>168</v>
      </c>
      <c r="AG131" s="107" t="s">
        <v>236</v>
      </c>
    </row>
    <row r="132" spans="1:33" x14ac:dyDescent="0.35">
      <c r="A132" s="1" t="s">
        <v>165</v>
      </c>
      <c r="B132" s="107" t="s">
        <v>209</v>
      </c>
      <c r="C132" s="107" t="s">
        <v>90</v>
      </c>
      <c r="W132" s="1" t="s">
        <v>218</v>
      </c>
      <c r="X132" s="1" t="s">
        <v>258</v>
      </c>
      <c r="Y132" s="1" t="s">
        <v>160</v>
      </c>
      <c r="Z132" s="1">
        <v>4</v>
      </c>
      <c r="AB132" s="1" t="s">
        <v>105</v>
      </c>
      <c r="AC132" s="3" t="e">
        <v>#N/A</v>
      </c>
      <c r="AD132" s="3" t="e">
        <v>#N/A</v>
      </c>
      <c r="AE132" s="107" t="s">
        <v>142</v>
      </c>
      <c r="AF132" s="107" t="s">
        <v>187</v>
      </c>
      <c r="AG132" s="107" t="s">
        <v>236</v>
      </c>
    </row>
    <row r="133" spans="1:33" x14ac:dyDescent="0.35">
      <c r="A133" s="1" t="s">
        <v>189</v>
      </c>
      <c r="B133" s="107" t="s">
        <v>209</v>
      </c>
      <c r="C133" s="107" t="s">
        <v>90</v>
      </c>
      <c r="W133" s="1" t="s">
        <v>219</v>
      </c>
      <c r="X133" s="1" t="s">
        <v>243</v>
      </c>
      <c r="Y133" s="1" t="s">
        <v>242</v>
      </c>
      <c r="Z133" s="1">
        <v>4</v>
      </c>
      <c r="AB133" s="1" t="s">
        <v>201</v>
      </c>
      <c r="AC133" s="3" t="e">
        <v>#N/A</v>
      </c>
      <c r="AD133" s="3" t="s">
        <v>103</v>
      </c>
      <c r="AE133" s="107" t="s">
        <v>205</v>
      </c>
      <c r="AF133" s="107" t="s">
        <v>105</v>
      </c>
      <c r="AG133" s="107" t="s">
        <v>118</v>
      </c>
    </row>
    <row r="134" spans="1:33" x14ac:dyDescent="0.35">
      <c r="A134" s="1" t="s">
        <v>190</v>
      </c>
      <c r="B134" s="107" t="s">
        <v>209</v>
      </c>
      <c r="C134" s="107" t="s">
        <v>90</v>
      </c>
      <c r="W134" s="1" t="s">
        <v>114</v>
      </c>
      <c r="X134" s="1" t="s">
        <v>382</v>
      </c>
      <c r="Y134" s="1" t="s">
        <v>383</v>
      </c>
      <c r="Z134" s="1">
        <v>21</v>
      </c>
      <c r="AB134" s="1" t="s">
        <v>204</v>
      </c>
      <c r="AC134" s="3" t="e">
        <v>#N/A</v>
      </c>
      <c r="AD134" s="3" t="s">
        <v>103</v>
      </c>
      <c r="AE134" s="107" t="s">
        <v>57</v>
      </c>
      <c r="AF134" s="107" t="s">
        <v>201</v>
      </c>
      <c r="AG134" s="107" t="s">
        <v>236</v>
      </c>
    </row>
    <row r="135" spans="1:33" x14ac:dyDescent="0.35">
      <c r="A135" s="1" t="s">
        <v>193</v>
      </c>
      <c r="B135" s="107" t="s">
        <v>209</v>
      </c>
      <c r="C135" s="107" t="s">
        <v>110</v>
      </c>
      <c r="W135" s="1" t="s">
        <v>220</v>
      </c>
      <c r="X135" s="1" t="s">
        <v>378</v>
      </c>
      <c r="Y135" s="1">
        <v>5340</v>
      </c>
      <c r="Z135" s="1">
        <v>5</v>
      </c>
      <c r="AB135" s="1" t="s">
        <v>211</v>
      </c>
      <c r="AC135" s="3" t="e">
        <v>#N/A</v>
      </c>
      <c r="AD135" s="3" t="s">
        <v>52</v>
      </c>
      <c r="AE135" s="107" t="s">
        <v>94</v>
      </c>
      <c r="AF135" s="107" t="s">
        <v>201</v>
      </c>
      <c r="AG135" s="107" t="s">
        <v>244</v>
      </c>
    </row>
    <row r="136" spans="1:33" x14ac:dyDescent="0.35">
      <c r="A136" s="1" t="s">
        <v>197</v>
      </c>
      <c r="B136" s="107" t="s">
        <v>209</v>
      </c>
      <c r="C136" s="107" t="s">
        <v>99</v>
      </c>
      <c r="W136" s="1" t="s">
        <v>221</v>
      </c>
      <c r="X136" s="1" t="s">
        <v>384</v>
      </c>
      <c r="Y136" s="1" t="s">
        <v>142</v>
      </c>
      <c r="Z136" s="1">
        <v>5</v>
      </c>
      <c r="AB136" s="1" t="s">
        <v>107</v>
      </c>
      <c r="AC136" s="3" t="e">
        <v>#N/A</v>
      </c>
      <c r="AD136" s="3" t="e">
        <v>#N/A</v>
      </c>
      <c r="AE136" s="107" t="s">
        <v>137</v>
      </c>
      <c r="AF136" s="107" t="s">
        <v>201</v>
      </c>
      <c r="AG136" s="107" t="s">
        <v>248</v>
      </c>
    </row>
    <row r="137" spans="1:33" x14ac:dyDescent="0.35">
      <c r="A137" s="1" t="s">
        <v>213</v>
      </c>
      <c r="B137" s="107" t="s">
        <v>209</v>
      </c>
      <c r="C137" s="107" t="s">
        <v>90</v>
      </c>
      <c r="W137" s="1" t="s">
        <v>222</v>
      </c>
      <c r="X137" s="1" t="s">
        <v>300</v>
      </c>
      <c r="Y137" s="1" t="s">
        <v>52</v>
      </c>
      <c r="Z137" s="1">
        <v>4</v>
      </c>
      <c r="AB137" s="1" t="s">
        <v>110</v>
      </c>
      <c r="AC137" s="3" t="e">
        <v>#N/A</v>
      </c>
      <c r="AD137" s="3" t="e">
        <v>#N/A</v>
      </c>
      <c r="AE137" s="107" t="s">
        <v>144</v>
      </c>
      <c r="AF137" s="107" t="s">
        <v>201</v>
      </c>
      <c r="AG137" s="107" t="s">
        <v>248</v>
      </c>
    </row>
    <row r="138" spans="1:33" x14ac:dyDescent="0.35">
      <c r="A138" s="1" t="s">
        <v>219</v>
      </c>
      <c r="B138" s="107" t="s">
        <v>209</v>
      </c>
      <c r="C138" s="107" t="s">
        <v>240</v>
      </c>
      <c r="W138" s="1" t="s">
        <v>223</v>
      </c>
      <c r="X138" s="1" t="s">
        <v>256</v>
      </c>
      <c r="Y138" s="1" t="s">
        <v>99</v>
      </c>
      <c r="Z138" s="1">
        <v>4</v>
      </c>
      <c r="AB138" s="1" t="s">
        <v>214</v>
      </c>
      <c r="AC138" s="3" t="e">
        <v>#N/A</v>
      </c>
      <c r="AD138" s="3" t="s">
        <v>38</v>
      </c>
      <c r="AE138" s="107" t="s">
        <v>156</v>
      </c>
      <c r="AF138" s="107" t="s">
        <v>201</v>
      </c>
      <c r="AG138" s="107" t="s">
        <v>248</v>
      </c>
    </row>
    <row r="139" spans="1:33" x14ac:dyDescent="0.35">
      <c r="A139" s="1" t="s">
        <v>225</v>
      </c>
      <c r="B139" s="107" t="s">
        <v>209</v>
      </c>
      <c r="C139" s="107" t="s">
        <v>72</v>
      </c>
      <c r="W139" s="1" t="s">
        <v>224</v>
      </c>
      <c r="X139" s="1" t="s">
        <v>201</v>
      </c>
      <c r="Y139" s="1">
        <v>3051</v>
      </c>
      <c r="Z139" s="1">
        <v>4</v>
      </c>
      <c r="AB139" s="1" t="s">
        <v>215</v>
      </c>
      <c r="AC139" s="3" t="e">
        <v>#N/A</v>
      </c>
      <c r="AD139" s="3" t="s">
        <v>38</v>
      </c>
      <c r="AE139" s="107" t="s">
        <v>191</v>
      </c>
      <c r="AF139" s="107" t="s">
        <v>201</v>
      </c>
      <c r="AG139" s="107" t="s">
        <v>244</v>
      </c>
    </row>
    <row r="140" spans="1:33" x14ac:dyDescent="0.35">
      <c r="A140" s="1" t="s">
        <v>118</v>
      </c>
      <c r="B140" s="107" t="s">
        <v>209</v>
      </c>
      <c r="C140" s="107" t="s">
        <v>294</v>
      </c>
      <c r="W140" s="1" t="s">
        <v>225</v>
      </c>
      <c r="X140" s="1" t="s">
        <v>162</v>
      </c>
      <c r="Y140" s="1" t="s">
        <v>210</v>
      </c>
      <c r="Z140" s="1">
        <v>4</v>
      </c>
      <c r="AB140" s="1" t="s">
        <v>112</v>
      </c>
      <c r="AC140" s="3" t="e">
        <v>#N/A</v>
      </c>
      <c r="AD140" s="3" t="e">
        <v>#N/A</v>
      </c>
      <c r="AE140" s="107" t="s">
        <v>195</v>
      </c>
      <c r="AF140" s="107" t="s">
        <v>201</v>
      </c>
      <c r="AG140" s="107" t="s">
        <v>248</v>
      </c>
    </row>
    <row r="141" spans="1:33" x14ac:dyDescent="0.35">
      <c r="A141" s="1" t="s">
        <v>169</v>
      </c>
      <c r="B141" s="107" t="s">
        <v>211</v>
      </c>
      <c r="C141" s="107" t="s">
        <v>212</v>
      </c>
      <c r="W141" s="1" t="s">
        <v>118</v>
      </c>
      <c r="X141" s="1" t="s">
        <v>243</v>
      </c>
      <c r="Y141" s="1" t="s">
        <v>242</v>
      </c>
      <c r="Z141" s="1">
        <v>4</v>
      </c>
      <c r="AB141" s="1" t="s">
        <v>114</v>
      </c>
      <c r="AC141" s="3" t="e">
        <v>#N/A</v>
      </c>
      <c r="AD141" s="3" t="e">
        <v>#N/A</v>
      </c>
      <c r="AE141" s="107" t="s">
        <v>216</v>
      </c>
      <c r="AF141" s="107" t="s">
        <v>201</v>
      </c>
      <c r="AG141" s="107" t="s">
        <v>236</v>
      </c>
    </row>
    <row r="142" spans="1:33" x14ac:dyDescent="0.35">
      <c r="A142" s="1">
        <v>3051</v>
      </c>
      <c r="B142" s="107" t="s">
        <v>224</v>
      </c>
      <c r="C142" s="107" t="s">
        <v>236</v>
      </c>
      <c r="W142" s="1" t="s">
        <v>120</v>
      </c>
      <c r="X142" s="1" t="s">
        <v>268</v>
      </c>
      <c r="Y142" s="1" t="s">
        <v>262</v>
      </c>
      <c r="Z142" s="1">
        <v>10</v>
      </c>
      <c r="AB142" s="1" t="s">
        <v>118</v>
      </c>
      <c r="AC142" s="3" t="e">
        <v>#N/A</v>
      </c>
      <c r="AD142" s="3" t="e">
        <v>#N/A</v>
      </c>
      <c r="AE142" s="107" t="s">
        <v>146</v>
      </c>
      <c r="AF142" s="107" t="s">
        <v>209</v>
      </c>
      <c r="AG142" s="107" t="s">
        <v>244</v>
      </c>
    </row>
    <row r="143" spans="1:33" x14ac:dyDescent="0.35">
      <c r="A143" s="1">
        <v>84125</v>
      </c>
      <c r="B143" s="107" t="s">
        <v>224</v>
      </c>
      <c r="C143" s="107" t="s">
        <v>236</v>
      </c>
      <c r="W143" s="1" t="s">
        <v>121</v>
      </c>
      <c r="X143" s="1" t="s">
        <v>301</v>
      </c>
      <c r="Y143" s="1" t="s">
        <v>302</v>
      </c>
      <c r="Z143" s="1">
        <v>8</v>
      </c>
      <c r="AB143" s="1" t="s">
        <v>120</v>
      </c>
      <c r="AC143" s="3" t="e">
        <v>#N/A</v>
      </c>
      <c r="AD143" s="3" t="e">
        <v>#N/A</v>
      </c>
      <c r="AE143" s="107" t="s">
        <v>187</v>
      </c>
      <c r="AF143" s="107" t="s">
        <v>209</v>
      </c>
      <c r="AG143" s="107" t="s">
        <v>257</v>
      </c>
    </row>
    <row r="144" spans="1:33" x14ac:dyDescent="0.35">
      <c r="A144" s="1" t="s">
        <v>77</v>
      </c>
      <c r="B144" s="107" t="s">
        <v>224</v>
      </c>
      <c r="C144" s="107" t="s">
        <v>236</v>
      </c>
      <c r="W144" s="1" t="s">
        <v>226</v>
      </c>
      <c r="X144" s="1" t="s">
        <v>86</v>
      </c>
      <c r="Y144" s="1" t="s">
        <v>72</v>
      </c>
      <c r="Z144" s="1">
        <v>4</v>
      </c>
      <c r="AB144" s="1" t="s">
        <v>121</v>
      </c>
      <c r="AC144" s="3" t="e">
        <v>#N/A</v>
      </c>
      <c r="AD144" s="3" t="e">
        <v>#N/A</v>
      </c>
      <c r="AE144" s="107" t="s">
        <v>222</v>
      </c>
      <c r="AF144" s="107" t="s">
        <v>209</v>
      </c>
      <c r="AG144" s="107" t="s">
        <v>257</v>
      </c>
    </row>
    <row r="145" spans="1:3" x14ac:dyDescent="0.35">
      <c r="A145" s="1" t="s">
        <v>86</v>
      </c>
      <c r="B145" s="107" t="s">
        <v>224</v>
      </c>
      <c r="C145" s="107" t="s">
        <v>236</v>
      </c>
    </row>
  </sheetData>
  <sortState xmlns:xlrd2="http://schemas.microsoft.com/office/spreadsheetml/2017/richdata2" ref="AB3:AD144">
    <sortCondition ref="AC3:AC144"/>
  </sortState>
  <conditionalFormatting sqref="F3:F13">
    <cfRule type="cellIs" dxfId="3" priority="2" operator="equal">
      <formula>"""1"",""3"",""5"",""7"",""9"",""11"",""13"",""15"",""17"",""19"",""21"",""23"",""25"",""27"",""29"",""31"",""33"",""35"""",37"",""39"",""41"",""43"",""45"""</formula>
    </cfRule>
  </conditionalFormatting>
  <conditionalFormatting sqref="R146:T1048576">
    <cfRule type="cellIs" dxfId="2" priority="1" operator="equal">
      <formula>"""1"",""3"",""5"",""7"",""9"",""11"",""13"",""15"",""17"",""19"",""21"",""23"",""25"",""27"",""29"",""31"",""33"",""35"""",37"",""39"",""41"",""43"",""45"""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8A86-2A8C-48D4-84F4-6CF93FBDB4AB}">
  <sheetPr>
    <tabColor theme="5" tint="0.79998168889431442"/>
  </sheetPr>
  <dimension ref="A1:AF144"/>
  <sheetViews>
    <sheetView workbookViewId="0">
      <selection activeCell="G9" sqref="G9"/>
    </sheetView>
  </sheetViews>
  <sheetFormatPr defaultColWidth="15" defaultRowHeight="14.5" x14ac:dyDescent="0.35"/>
  <cols>
    <col min="1" max="1" width="9.26953125" style="3" bestFit="1" customWidth="1"/>
    <col min="2" max="2" width="14.1796875" style="3" bestFit="1" customWidth="1"/>
    <col min="3" max="3" width="9.1796875" style="3" bestFit="1" customWidth="1"/>
    <col min="4" max="4" width="9.7265625" style="3" bestFit="1" customWidth="1"/>
    <col min="5" max="5" width="4.453125" style="3" bestFit="1" customWidth="1"/>
    <col min="6" max="6" width="9.26953125" style="3" bestFit="1" customWidth="1"/>
    <col min="7" max="7" width="14.1796875" style="3" bestFit="1" customWidth="1"/>
    <col min="8" max="8" width="9.1796875" style="3" bestFit="1" customWidth="1"/>
    <col min="9" max="9" width="9.7265625" style="3" bestFit="1" customWidth="1"/>
    <col min="10" max="10" width="4.453125" style="3" bestFit="1" customWidth="1"/>
    <col min="11" max="11" width="15.1796875" style="3" bestFit="1" customWidth="1"/>
    <col min="12" max="12" width="15.7265625" style="3" bestFit="1" customWidth="1"/>
    <col min="13" max="13" width="15" style="3"/>
    <col min="14" max="14" width="32" style="3" bestFit="1" customWidth="1"/>
    <col min="15" max="15" width="8.453125" style="3" bestFit="1" customWidth="1"/>
    <col min="16" max="16384" width="15" style="3"/>
  </cols>
  <sheetData>
    <row r="1" spans="1:32" x14ac:dyDescent="0.35">
      <c r="A1" s="66" t="s">
        <v>230</v>
      </c>
      <c r="B1" s="67" t="s">
        <v>5</v>
      </c>
      <c r="C1" s="66" t="s">
        <v>228</v>
      </c>
      <c r="D1" s="66" t="s">
        <v>229</v>
      </c>
      <c r="E1" s="64" t="s">
        <v>311</v>
      </c>
      <c r="F1" s="66" t="s">
        <v>230</v>
      </c>
      <c r="G1" s="67" t="s">
        <v>5</v>
      </c>
      <c r="H1" s="66" t="s">
        <v>228</v>
      </c>
      <c r="I1" s="66" t="s">
        <v>229</v>
      </c>
      <c r="J1" s="64" t="s">
        <v>311</v>
      </c>
      <c r="K1" s="66" t="s">
        <v>312</v>
      </c>
      <c r="L1" s="66" t="s">
        <v>313</v>
      </c>
      <c r="N1" s="66" t="s">
        <v>314</v>
      </c>
      <c r="Q1" s="24"/>
      <c r="S1" s="174" t="s">
        <v>304</v>
      </c>
      <c r="T1" s="175"/>
      <c r="U1" s="172" t="s">
        <v>305</v>
      </c>
      <c r="V1" s="176"/>
      <c r="W1" s="50"/>
      <c r="X1" s="51"/>
      <c r="Y1" s="174" t="s">
        <v>304</v>
      </c>
      <c r="Z1" s="177"/>
      <c r="AA1" s="21"/>
      <c r="AB1" s="21"/>
      <c r="AC1" s="172" t="s">
        <v>305</v>
      </c>
      <c r="AD1" s="176"/>
      <c r="AE1" s="50"/>
      <c r="AF1" s="51"/>
    </row>
    <row r="2" spans="1:32" x14ac:dyDescent="0.35">
      <c r="A2" s="1">
        <v>84223</v>
      </c>
      <c r="B2" s="55" t="s">
        <v>26</v>
      </c>
      <c r="C2" s="1" t="s">
        <v>239</v>
      </c>
      <c r="D2" s="1" t="s">
        <v>100</v>
      </c>
      <c r="F2" s="54">
        <v>84223</v>
      </c>
      <c r="G2" s="55" t="s">
        <v>26</v>
      </c>
      <c r="H2" s="54" t="s">
        <v>245</v>
      </c>
      <c r="I2" s="54" t="s">
        <v>246</v>
      </c>
      <c r="K2" s="61" t="str">
        <f t="shared" ref="K2:K33" si="0">IF(C2=H2," ", "Check")</f>
        <v>Check</v>
      </c>
      <c r="L2" s="3" t="str">
        <f t="shared" ref="L2:L33" si="1">IF(D2=I2," ", "Check")</f>
        <v>Check</v>
      </c>
      <c r="N2" s="3" t="s">
        <v>315</v>
      </c>
      <c r="O2" s="3">
        <f>COUNTIF(L2:L14,"Check")</f>
        <v>13</v>
      </c>
      <c r="Q2" s="25"/>
      <c r="S2" s="71"/>
      <c r="T2" s="21"/>
      <c r="U2" s="19"/>
      <c r="X2" s="20"/>
      <c r="Y2" s="71"/>
      <c r="Z2" s="72"/>
      <c r="AA2" s="21"/>
      <c r="AB2" s="21"/>
      <c r="AC2" s="19"/>
      <c r="AF2" s="20"/>
    </row>
    <row r="3" spans="1:32" x14ac:dyDescent="0.35">
      <c r="A3" s="1" t="s">
        <v>101</v>
      </c>
      <c r="B3" s="5" t="s">
        <v>28</v>
      </c>
      <c r="C3" s="1" t="s">
        <v>265</v>
      </c>
      <c r="D3" s="1" t="s">
        <v>52</v>
      </c>
      <c r="F3" s="1" t="s">
        <v>101</v>
      </c>
      <c r="G3" s="5" t="s">
        <v>28</v>
      </c>
      <c r="H3" s="1" t="s">
        <v>235</v>
      </c>
      <c r="I3" s="1" t="s">
        <v>263</v>
      </c>
      <c r="K3" s="61" t="str">
        <f t="shared" si="0"/>
        <v>Check</v>
      </c>
      <c r="L3" s="3" t="str">
        <f t="shared" si="1"/>
        <v>Check</v>
      </c>
      <c r="N3" s="3" t="s">
        <v>316</v>
      </c>
      <c r="O3" s="3">
        <f>COUNTIF(K5:K17, "Check")</f>
        <v>10</v>
      </c>
      <c r="Q3" s="25" t="s">
        <v>230</v>
      </c>
      <c r="S3" s="170" t="s">
        <v>228</v>
      </c>
      <c r="T3" s="171"/>
      <c r="U3" s="172" t="s">
        <v>228</v>
      </c>
      <c r="V3" s="173"/>
      <c r="X3" s="20"/>
      <c r="Y3" s="170" t="s">
        <v>229</v>
      </c>
      <c r="Z3" s="171"/>
      <c r="AA3" s="21"/>
      <c r="AB3" s="21"/>
      <c r="AC3" s="172" t="s">
        <v>229</v>
      </c>
      <c r="AD3" s="173"/>
      <c r="AF3" s="20"/>
    </row>
    <row r="4" spans="1:32" ht="29" x14ac:dyDescent="0.35">
      <c r="A4" s="1" t="s">
        <v>79</v>
      </c>
      <c r="B4" s="58" t="s">
        <v>34</v>
      </c>
      <c r="C4" s="1" t="s">
        <v>266</v>
      </c>
      <c r="D4" s="1" t="s">
        <v>244</v>
      </c>
      <c r="F4" s="1" t="s">
        <v>79</v>
      </c>
      <c r="G4" s="58" t="s">
        <v>34</v>
      </c>
      <c r="H4" s="1" t="s">
        <v>251</v>
      </c>
      <c r="I4" s="10" t="s">
        <v>85</v>
      </c>
      <c r="K4" s="61" t="str">
        <f t="shared" si="0"/>
        <v>Check</v>
      </c>
      <c r="L4" s="3" t="str">
        <f t="shared" si="1"/>
        <v>Check</v>
      </c>
      <c r="Q4" s="36">
        <v>18244</v>
      </c>
      <c r="R4" s="13" t="s">
        <v>306</v>
      </c>
      <c r="S4" s="37"/>
      <c r="T4" s="22"/>
      <c r="U4" s="38"/>
      <c r="V4" s="39"/>
      <c r="W4" s="13"/>
      <c r="X4" s="39"/>
      <c r="Y4" s="37" t="s">
        <v>124</v>
      </c>
      <c r="Z4" s="26" t="s">
        <v>20</v>
      </c>
      <c r="AA4" s="13">
        <v>18244</v>
      </c>
      <c r="AB4" s="13" t="s">
        <v>269</v>
      </c>
      <c r="AC4" s="38" t="s">
        <v>242</v>
      </c>
      <c r="AD4" s="40"/>
      <c r="AF4" s="20"/>
    </row>
    <row r="5" spans="1:32" x14ac:dyDescent="0.35">
      <c r="A5" s="1" t="s">
        <v>202</v>
      </c>
      <c r="B5" s="55" t="s">
        <v>47</v>
      </c>
      <c r="C5" s="1">
        <v>18244</v>
      </c>
      <c r="D5" s="1" t="s">
        <v>103</v>
      </c>
      <c r="F5" s="3" t="s">
        <v>202</v>
      </c>
      <c r="G5" s="55" t="s">
        <v>47</v>
      </c>
      <c r="H5" s="3" t="s">
        <v>208</v>
      </c>
      <c r="I5" s="3" t="s">
        <v>242</v>
      </c>
      <c r="K5" s="3" t="str">
        <f t="shared" si="0"/>
        <v>Check</v>
      </c>
      <c r="L5" s="3" t="str">
        <f t="shared" si="1"/>
        <v>Check</v>
      </c>
      <c r="Q5" s="28">
        <v>20022</v>
      </c>
      <c r="R5" s="29" t="s">
        <v>20</v>
      </c>
      <c r="S5" s="30" t="s">
        <v>239</v>
      </c>
      <c r="T5" s="31"/>
      <c r="U5" s="32" t="s">
        <v>113</v>
      </c>
      <c r="V5" s="33" t="s">
        <v>20</v>
      </c>
      <c r="W5" s="29"/>
      <c r="X5" s="33"/>
      <c r="Y5" s="30" t="s">
        <v>127</v>
      </c>
      <c r="Z5" s="34" t="s">
        <v>20</v>
      </c>
      <c r="AA5" s="31"/>
      <c r="AB5" s="31"/>
      <c r="AC5" s="32" t="s">
        <v>240</v>
      </c>
      <c r="AD5" s="35"/>
      <c r="AF5" s="20"/>
    </row>
    <row r="6" spans="1:32" s="61" customFormat="1" ht="29" x14ac:dyDescent="0.35">
      <c r="A6" s="1" t="s">
        <v>55</v>
      </c>
      <c r="B6" s="55" t="s">
        <v>51</v>
      </c>
      <c r="C6" s="1" t="s">
        <v>243</v>
      </c>
      <c r="D6" s="1" t="s">
        <v>242</v>
      </c>
      <c r="E6" s="3"/>
      <c r="F6" s="54" t="s">
        <v>55</v>
      </c>
      <c r="G6" s="55" t="s">
        <v>51</v>
      </c>
      <c r="H6" s="54" t="s">
        <v>249</v>
      </c>
      <c r="I6" s="54" t="s">
        <v>250</v>
      </c>
      <c r="J6" s="3"/>
      <c r="K6" s="3" t="str">
        <f t="shared" si="0"/>
        <v>Check</v>
      </c>
      <c r="L6" s="3" t="str">
        <f t="shared" si="1"/>
        <v>Check</v>
      </c>
      <c r="Q6" s="28">
        <v>84223</v>
      </c>
      <c r="R6" s="29" t="s">
        <v>26</v>
      </c>
      <c r="S6" s="30"/>
      <c r="T6" s="31"/>
      <c r="U6" s="32"/>
      <c r="V6" s="33"/>
      <c r="W6" s="29"/>
      <c r="X6" s="33"/>
      <c r="Y6" s="30" t="s">
        <v>100</v>
      </c>
      <c r="Z6" s="34" t="s">
        <v>307</v>
      </c>
      <c r="AA6" s="31"/>
      <c r="AB6" s="31"/>
      <c r="AC6" s="32" t="s">
        <v>246</v>
      </c>
      <c r="AD6" s="35"/>
      <c r="AE6" s="3"/>
      <c r="AF6" s="20"/>
    </row>
    <row r="7" spans="1:32" s="61" customFormat="1" x14ac:dyDescent="0.35">
      <c r="A7" s="1" t="s">
        <v>70</v>
      </c>
      <c r="B7" s="55" t="s">
        <v>51</v>
      </c>
      <c r="C7" s="1" t="s">
        <v>247</v>
      </c>
      <c r="D7" s="1" t="s">
        <v>246</v>
      </c>
      <c r="E7" s="3"/>
      <c r="F7" s="54" t="s">
        <v>70</v>
      </c>
      <c r="G7" s="55" t="s">
        <v>51</v>
      </c>
      <c r="H7" s="54" t="s">
        <v>253</v>
      </c>
      <c r="I7" s="54" t="s">
        <v>254</v>
      </c>
      <c r="J7" s="3"/>
      <c r="K7" s="3" t="str">
        <f t="shared" si="0"/>
        <v>Check</v>
      </c>
      <c r="L7" s="3" t="str">
        <f t="shared" si="1"/>
        <v>Check</v>
      </c>
      <c r="Q7" s="28" t="s">
        <v>111</v>
      </c>
      <c r="R7" s="29" t="s">
        <v>20</v>
      </c>
      <c r="S7" s="30" t="s">
        <v>200</v>
      </c>
      <c r="T7" s="31" t="s">
        <v>20</v>
      </c>
      <c r="U7" s="32" t="s">
        <v>268</v>
      </c>
      <c r="V7" s="33"/>
      <c r="W7" s="29"/>
      <c r="X7" s="33"/>
      <c r="Y7" s="30" t="s">
        <v>270</v>
      </c>
      <c r="Z7" s="34"/>
      <c r="AA7" s="31"/>
      <c r="AB7" s="31"/>
      <c r="AC7" s="32" t="s">
        <v>254</v>
      </c>
      <c r="AD7" s="35"/>
      <c r="AE7" s="3"/>
      <c r="AF7" s="20"/>
    </row>
    <row r="8" spans="1:32" s="61" customFormat="1" x14ac:dyDescent="0.35">
      <c r="A8" s="1" t="s">
        <v>160</v>
      </c>
      <c r="B8" s="55" t="s">
        <v>51</v>
      </c>
      <c r="C8" s="1" t="s">
        <v>235</v>
      </c>
      <c r="D8" s="1" t="s">
        <v>260</v>
      </c>
      <c r="E8" s="3"/>
      <c r="F8" s="54" t="s">
        <v>160</v>
      </c>
      <c r="G8" s="55" t="s">
        <v>51</v>
      </c>
      <c r="H8" s="54" t="s">
        <v>271</v>
      </c>
      <c r="I8" s="54" t="s">
        <v>272</v>
      </c>
      <c r="J8" s="3"/>
      <c r="K8" s="3" t="str">
        <f t="shared" si="0"/>
        <v>Check</v>
      </c>
      <c r="L8" s="3" t="str">
        <f t="shared" si="1"/>
        <v>Check</v>
      </c>
      <c r="Q8" s="28" t="s">
        <v>113</v>
      </c>
      <c r="R8" s="29" t="s">
        <v>20</v>
      </c>
      <c r="S8" s="30"/>
      <c r="T8" s="31"/>
      <c r="U8" s="32"/>
      <c r="V8" s="33"/>
      <c r="W8" s="29"/>
      <c r="X8" s="33"/>
      <c r="Y8" s="30" t="s">
        <v>127</v>
      </c>
      <c r="Z8" s="34" t="s">
        <v>20</v>
      </c>
      <c r="AA8" s="31"/>
      <c r="AB8" s="31"/>
      <c r="AC8" s="32" t="s">
        <v>269</v>
      </c>
      <c r="AD8" s="35"/>
      <c r="AE8" s="3"/>
      <c r="AF8" s="20"/>
    </row>
    <row r="9" spans="1:32" s="61" customFormat="1" ht="29" x14ac:dyDescent="0.35">
      <c r="A9" s="1" t="s">
        <v>195</v>
      </c>
      <c r="B9" s="55" t="s">
        <v>51</v>
      </c>
      <c r="C9" s="1" t="s">
        <v>274</v>
      </c>
      <c r="D9" s="1" t="s">
        <v>99</v>
      </c>
      <c r="E9" s="3"/>
      <c r="F9" s="54" t="s">
        <v>195</v>
      </c>
      <c r="G9" s="55" t="s">
        <v>51</v>
      </c>
      <c r="H9" s="54" t="s">
        <v>191</v>
      </c>
      <c r="I9" s="54">
        <v>84143</v>
      </c>
      <c r="J9" s="3"/>
      <c r="K9" s="3" t="str">
        <f t="shared" si="0"/>
        <v>Check</v>
      </c>
      <c r="L9" s="3" t="str">
        <f t="shared" si="1"/>
        <v>Check</v>
      </c>
      <c r="Q9" s="28" t="s">
        <v>58</v>
      </c>
      <c r="R9" s="29" t="s">
        <v>17</v>
      </c>
      <c r="S9" s="30"/>
      <c r="T9" s="31"/>
      <c r="U9" s="32"/>
      <c r="V9" s="33"/>
      <c r="W9" s="29"/>
      <c r="X9" s="33"/>
      <c r="Y9" s="30" t="s">
        <v>56</v>
      </c>
      <c r="Z9" s="34" t="s">
        <v>307</v>
      </c>
      <c r="AA9" s="29"/>
      <c r="AB9" s="29"/>
      <c r="AC9" s="32" t="s">
        <v>272</v>
      </c>
      <c r="AD9" s="35"/>
      <c r="AE9" s="15"/>
      <c r="AF9" s="20"/>
    </row>
    <row r="10" spans="1:32" s="61" customFormat="1" x14ac:dyDescent="0.35">
      <c r="A10" s="1" t="s">
        <v>197</v>
      </c>
      <c r="B10" s="55" t="s">
        <v>12</v>
      </c>
      <c r="C10" s="1" t="s">
        <v>201</v>
      </c>
      <c r="D10" s="1" t="s">
        <v>289</v>
      </c>
      <c r="E10" s="3"/>
      <c r="F10" s="54" t="s">
        <v>197</v>
      </c>
      <c r="G10" s="55" t="s">
        <v>12</v>
      </c>
      <c r="H10" s="54" t="s">
        <v>209</v>
      </c>
      <c r="I10" s="54" t="s">
        <v>99</v>
      </c>
      <c r="J10" s="3"/>
      <c r="K10" s="3" t="str">
        <f t="shared" si="0"/>
        <v>Check</v>
      </c>
      <c r="L10" s="3" t="str">
        <f t="shared" si="1"/>
        <v>Check</v>
      </c>
      <c r="Q10" s="36" t="s">
        <v>124</v>
      </c>
      <c r="R10" s="13" t="s">
        <v>20</v>
      </c>
      <c r="S10" s="37" t="s">
        <v>266</v>
      </c>
      <c r="T10" s="22"/>
      <c r="U10" s="38">
        <v>18244</v>
      </c>
      <c r="V10" s="39" t="s">
        <v>28</v>
      </c>
      <c r="W10" s="13"/>
      <c r="X10" s="39"/>
      <c r="Y10" s="37" t="s">
        <v>273</v>
      </c>
      <c r="Z10" s="26"/>
      <c r="AA10" s="22"/>
      <c r="AB10" s="22"/>
      <c r="AC10" s="38" t="s">
        <v>269</v>
      </c>
      <c r="AD10" s="40"/>
      <c r="AE10" s="3"/>
      <c r="AF10" s="20"/>
    </row>
    <row r="11" spans="1:32" s="61" customFormat="1" x14ac:dyDescent="0.35">
      <c r="A11" s="1" t="s">
        <v>69</v>
      </c>
      <c r="B11" s="5" t="s">
        <v>28</v>
      </c>
      <c r="C11" s="1" t="s">
        <v>265</v>
      </c>
      <c r="D11" s="1" t="s">
        <v>52</v>
      </c>
      <c r="E11" s="3"/>
      <c r="F11" s="1" t="s">
        <v>69</v>
      </c>
      <c r="G11" s="5" t="s">
        <v>28</v>
      </c>
      <c r="H11" s="1" t="s">
        <v>286</v>
      </c>
      <c r="I11" s="1" t="s">
        <v>263</v>
      </c>
      <c r="J11" s="3"/>
      <c r="K11" s="3" t="str">
        <f t="shared" si="0"/>
        <v>Check</v>
      </c>
      <c r="L11" s="3" t="str">
        <f t="shared" si="1"/>
        <v>Check</v>
      </c>
      <c r="Q11" s="28" t="s">
        <v>125</v>
      </c>
      <c r="R11" s="29" t="s">
        <v>20</v>
      </c>
      <c r="S11" s="30" t="s">
        <v>200</v>
      </c>
      <c r="T11" s="31" t="s">
        <v>20</v>
      </c>
      <c r="U11" s="32" t="s">
        <v>268</v>
      </c>
      <c r="V11" s="33"/>
      <c r="W11" s="29"/>
      <c r="X11" s="33"/>
      <c r="Y11" s="30" t="s">
        <v>270</v>
      </c>
      <c r="Z11" s="34"/>
      <c r="AA11" s="31"/>
      <c r="AB11" s="31"/>
      <c r="AC11" s="32" t="s">
        <v>254</v>
      </c>
      <c r="AD11" s="35"/>
      <c r="AE11" s="3"/>
      <c r="AF11" s="20"/>
    </row>
    <row r="12" spans="1:32" s="61" customFormat="1" x14ac:dyDescent="0.35">
      <c r="A12" s="1" t="s">
        <v>143</v>
      </c>
      <c r="B12" s="55" t="s">
        <v>12</v>
      </c>
      <c r="C12" s="1" t="s">
        <v>162</v>
      </c>
      <c r="D12" s="1" t="s">
        <v>210</v>
      </c>
      <c r="E12" s="3"/>
      <c r="F12" s="54" t="s">
        <v>143</v>
      </c>
      <c r="G12" s="55" t="s">
        <v>12</v>
      </c>
      <c r="H12" s="54" t="s">
        <v>162</v>
      </c>
      <c r="I12" s="54">
        <v>84143</v>
      </c>
      <c r="J12" s="3"/>
      <c r="K12" s="3" t="str">
        <f t="shared" si="0"/>
        <v xml:space="preserve"> </v>
      </c>
      <c r="L12" s="3" t="str">
        <f t="shared" si="1"/>
        <v>Check</v>
      </c>
      <c r="Q12" s="36" t="s">
        <v>127</v>
      </c>
      <c r="R12" s="13" t="s">
        <v>20</v>
      </c>
      <c r="S12" s="37" t="s">
        <v>241</v>
      </c>
      <c r="T12" s="22"/>
      <c r="U12" s="38">
        <v>18244</v>
      </c>
      <c r="V12" s="39" t="s">
        <v>28</v>
      </c>
      <c r="W12" s="13"/>
      <c r="X12" s="39"/>
      <c r="Y12" s="37" t="s">
        <v>124</v>
      </c>
      <c r="Z12" s="26" t="s">
        <v>20</v>
      </c>
      <c r="AA12" s="22"/>
      <c r="AB12" s="22"/>
      <c r="AC12" s="38" t="s">
        <v>269</v>
      </c>
      <c r="AD12" s="40"/>
      <c r="AE12" s="3"/>
      <c r="AF12" s="20"/>
    </row>
    <row r="13" spans="1:32" s="61" customFormat="1" x14ac:dyDescent="0.35">
      <c r="A13" s="1" t="s">
        <v>170</v>
      </c>
      <c r="B13" s="55" t="s">
        <v>12</v>
      </c>
      <c r="C13" s="1" t="s">
        <v>206</v>
      </c>
      <c r="D13" s="1" t="s">
        <v>234</v>
      </c>
      <c r="E13" s="3"/>
      <c r="F13" s="54" t="s">
        <v>170</v>
      </c>
      <c r="G13" s="55" t="s">
        <v>12</v>
      </c>
      <c r="H13" s="54" t="s">
        <v>206</v>
      </c>
      <c r="I13" s="54" t="s">
        <v>183</v>
      </c>
      <c r="J13" s="3"/>
      <c r="K13" s="3" t="str">
        <f t="shared" si="0"/>
        <v xml:space="preserve"> </v>
      </c>
      <c r="L13" s="3" t="str">
        <f t="shared" si="1"/>
        <v>Check</v>
      </c>
      <c r="Q13" s="28" t="s">
        <v>137</v>
      </c>
      <c r="R13" s="29" t="s">
        <v>12</v>
      </c>
      <c r="S13" s="30"/>
      <c r="T13" s="41"/>
      <c r="U13" s="32"/>
      <c r="V13" s="33"/>
      <c r="W13" s="29"/>
      <c r="X13" s="33"/>
      <c r="Y13" s="30" t="s">
        <v>238</v>
      </c>
      <c r="Z13" s="34"/>
      <c r="AA13" s="31"/>
      <c r="AB13" s="31"/>
      <c r="AC13" s="32" t="s">
        <v>77</v>
      </c>
      <c r="AD13" s="53" t="s">
        <v>51</v>
      </c>
      <c r="AE13" s="29" t="s">
        <v>201</v>
      </c>
      <c r="AF13" s="33">
        <v>3051</v>
      </c>
    </row>
    <row r="14" spans="1:32" s="61" customFormat="1" x14ac:dyDescent="0.35">
      <c r="A14" s="1" t="s">
        <v>177</v>
      </c>
      <c r="B14" s="55" t="s">
        <v>12</v>
      </c>
      <c r="C14" s="1" t="s">
        <v>168</v>
      </c>
      <c r="D14" s="1" t="s">
        <v>148</v>
      </c>
      <c r="E14" s="3"/>
      <c r="F14" s="54" t="s">
        <v>177</v>
      </c>
      <c r="G14" s="55" t="s">
        <v>12</v>
      </c>
      <c r="H14" s="54" t="s">
        <v>168</v>
      </c>
      <c r="I14" s="54">
        <v>84143</v>
      </c>
      <c r="J14" s="3"/>
      <c r="K14" s="3" t="str">
        <f t="shared" si="0"/>
        <v xml:space="preserve"> </v>
      </c>
      <c r="L14" s="3" t="str">
        <f t="shared" si="1"/>
        <v>Check</v>
      </c>
      <c r="Q14" s="28" t="s">
        <v>144</v>
      </c>
      <c r="R14" s="29" t="s">
        <v>12</v>
      </c>
      <c r="S14" s="30"/>
      <c r="T14" s="41"/>
      <c r="U14" s="32"/>
      <c r="V14" s="33"/>
      <c r="W14" s="29"/>
      <c r="X14" s="33"/>
      <c r="Y14" s="30" t="s">
        <v>238</v>
      </c>
      <c r="Z14" s="34"/>
      <c r="AA14" s="31"/>
      <c r="AB14" s="31"/>
      <c r="AC14" s="32" t="s">
        <v>77</v>
      </c>
      <c r="AD14" s="53" t="s">
        <v>51</v>
      </c>
      <c r="AE14" s="29" t="s">
        <v>201</v>
      </c>
      <c r="AF14" s="33">
        <v>3051</v>
      </c>
    </row>
    <row r="15" spans="1:32" s="61" customFormat="1" ht="29" x14ac:dyDescent="0.35">
      <c r="A15" s="1" t="s">
        <v>180</v>
      </c>
      <c r="B15" s="55" t="s">
        <v>12</v>
      </c>
      <c r="C15" s="1" t="s">
        <v>86</v>
      </c>
      <c r="D15" s="1" t="s">
        <v>287</v>
      </c>
      <c r="E15" s="3"/>
      <c r="F15" s="54" t="s">
        <v>180</v>
      </c>
      <c r="G15" s="55" t="s">
        <v>12</v>
      </c>
      <c r="H15" s="54" t="s">
        <v>181</v>
      </c>
      <c r="I15" s="54" t="s">
        <v>238</v>
      </c>
      <c r="J15" s="3"/>
      <c r="K15" s="3" t="str">
        <f t="shared" si="0"/>
        <v>Check</v>
      </c>
      <c r="L15" s="61" t="str">
        <f t="shared" si="1"/>
        <v>Check</v>
      </c>
      <c r="Q15" s="28" t="s">
        <v>160</v>
      </c>
      <c r="R15" s="29" t="s">
        <v>51</v>
      </c>
      <c r="S15" s="30"/>
      <c r="T15" s="31"/>
      <c r="U15" s="32"/>
      <c r="V15" s="33"/>
      <c r="W15" s="29"/>
      <c r="X15" s="33"/>
      <c r="Y15" s="30" t="s">
        <v>56</v>
      </c>
      <c r="Z15" s="34" t="s">
        <v>307</v>
      </c>
      <c r="AA15" s="29"/>
      <c r="AB15" s="29"/>
      <c r="AC15" s="32" t="s">
        <v>272</v>
      </c>
      <c r="AD15" s="35"/>
      <c r="AE15" s="15"/>
      <c r="AF15" s="35"/>
    </row>
    <row r="16" spans="1:32" s="61" customFormat="1" ht="29" x14ac:dyDescent="0.35">
      <c r="A16" s="1" t="s">
        <v>216</v>
      </c>
      <c r="B16" s="55" t="s">
        <v>150</v>
      </c>
      <c r="C16" s="1" t="s">
        <v>191</v>
      </c>
      <c r="D16" s="1" t="s">
        <v>234</v>
      </c>
      <c r="E16" s="3"/>
      <c r="F16" s="54" t="s">
        <v>216</v>
      </c>
      <c r="G16" s="55" t="s">
        <v>150</v>
      </c>
      <c r="H16" s="54" t="s">
        <v>170</v>
      </c>
      <c r="I16" s="54" t="s">
        <v>242</v>
      </c>
      <c r="J16" s="3"/>
      <c r="K16" s="3" t="str">
        <f t="shared" si="0"/>
        <v>Check</v>
      </c>
      <c r="L16" s="61" t="str">
        <f t="shared" si="1"/>
        <v>Check</v>
      </c>
      <c r="Q16" s="28" t="s">
        <v>79</v>
      </c>
      <c r="R16" s="29" t="s">
        <v>308</v>
      </c>
      <c r="S16" s="30"/>
      <c r="T16" s="31"/>
      <c r="U16" s="32"/>
      <c r="V16" s="33"/>
      <c r="W16" s="29"/>
      <c r="X16" s="33"/>
      <c r="Y16" s="30" t="s">
        <v>248</v>
      </c>
      <c r="Z16" s="34"/>
      <c r="AA16" s="31"/>
      <c r="AB16" s="31"/>
      <c r="AC16" s="32" t="s">
        <v>85</v>
      </c>
      <c r="AD16" s="35" t="s">
        <v>308</v>
      </c>
      <c r="AE16" s="15"/>
      <c r="AF16" s="35"/>
    </row>
    <row r="17" spans="1:32" s="61" customFormat="1" x14ac:dyDescent="0.35">
      <c r="A17" s="1" t="s">
        <v>73</v>
      </c>
      <c r="B17" s="58" t="s">
        <v>28</v>
      </c>
      <c r="C17" s="1" t="s">
        <v>286</v>
      </c>
      <c r="D17" s="1" t="s">
        <v>285</v>
      </c>
      <c r="E17" s="3"/>
      <c r="F17" s="1" t="s">
        <v>73</v>
      </c>
      <c r="G17" s="58" t="s">
        <v>28</v>
      </c>
      <c r="H17" s="1" t="s">
        <v>76</v>
      </c>
      <c r="I17" s="1" t="s">
        <v>287</v>
      </c>
      <c r="J17" s="3"/>
      <c r="K17" s="3" t="str">
        <f t="shared" si="0"/>
        <v>Check</v>
      </c>
      <c r="L17" s="61" t="str">
        <f t="shared" si="1"/>
        <v>Check</v>
      </c>
      <c r="Q17" s="28" t="s">
        <v>173</v>
      </c>
      <c r="R17" s="29" t="s">
        <v>26</v>
      </c>
      <c r="S17" s="30" t="s">
        <v>66</v>
      </c>
      <c r="T17" s="31" t="s">
        <v>51</v>
      </c>
      <c r="U17" s="32" t="s">
        <v>279</v>
      </c>
      <c r="V17" s="33"/>
      <c r="W17" s="29"/>
      <c r="X17" s="33"/>
      <c r="Y17" s="30"/>
      <c r="Z17" s="34"/>
      <c r="AA17" s="29"/>
      <c r="AB17" s="29"/>
      <c r="AC17" s="32"/>
      <c r="AD17" s="35"/>
      <c r="AE17" s="15"/>
      <c r="AF17" s="35"/>
    </row>
    <row r="18" spans="1:32" ht="29" x14ac:dyDescent="0.35">
      <c r="A18" s="59" t="s">
        <v>154</v>
      </c>
      <c r="B18" s="65" t="s">
        <v>26</v>
      </c>
      <c r="C18" s="59" t="s">
        <v>259</v>
      </c>
      <c r="D18" s="59" t="s">
        <v>262</v>
      </c>
      <c r="E18" s="61"/>
      <c r="F18" s="59" t="s">
        <v>154</v>
      </c>
      <c r="G18" s="65" t="s">
        <v>26</v>
      </c>
      <c r="H18" s="59" t="s">
        <v>280</v>
      </c>
      <c r="I18" s="59" t="s">
        <v>281</v>
      </c>
      <c r="J18" s="61"/>
      <c r="K18" s="61" t="str">
        <f t="shared" si="0"/>
        <v>Check</v>
      </c>
      <c r="L18" s="61" t="str">
        <f t="shared" si="1"/>
        <v>Check</v>
      </c>
      <c r="Q18" s="28" t="s">
        <v>202</v>
      </c>
      <c r="R18" s="29" t="s">
        <v>309</v>
      </c>
      <c r="S18" s="30">
        <v>18244</v>
      </c>
      <c r="T18" s="31" t="s">
        <v>28</v>
      </c>
      <c r="U18" s="32" t="s">
        <v>208</v>
      </c>
      <c r="V18" s="33" t="s">
        <v>47</v>
      </c>
      <c r="W18" s="29">
        <v>18244</v>
      </c>
      <c r="X18" s="33" t="s">
        <v>103</v>
      </c>
      <c r="Y18" s="30" t="s">
        <v>103</v>
      </c>
      <c r="Z18" s="34" t="s">
        <v>310</v>
      </c>
      <c r="AA18" s="31"/>
      <c r="AB18" s="31"/>
      <c r="AC18" s="32" t="s">
        <v>242</v>
      </c>
      <c r="AD18" s="35"/>
      <c r="AE18" s="15"/>
      <c r="AF18" s="35"/>
    </row>
    <row r="19" spans="1:32" x14ac:dyDescent="0.35">
      <c r="A19" s="59" t="s">
        <v>178</v>
      </c>
      <c r="B19" s="60" t="s">
        <v>26</v>
      </c>
      <c r="C19" s="59" t="s">
        <v>259</v>
      </c>
      <c r="D19" s="59" t="s">
        <v>262</v>
      </c>
      <c r="E19" s="61"/>
      <c r="F19" s="59" t="s">
        <v>178</v>
      </c>
      <c r="G19" s="60" t="s">
        <v>26</v>
      </c>
      <c r="H19" s="59" t="s">
        <v>280</v>
      </c>
      <c r="I19" s="59" t="s">
        <v>281</v>
      </c>
      <c r="J19" s="61"/>
      <c r="K19" s="61" t="str">
        <f t="shared" si="0"/>
        <v>Check</v>
      </c>
      <c r="L19" s="61" t="str">
        <f t="shared" si="1"/>
        <v>Check</v>
      </c>
      <c r="Q19" s="42" t="s">
        <v>216</v>
      </c>
      <c r="R19" s="29" t="s">
        <v>150</v>
      </c>
      <c r="S19" s="43"/>
      <c r="T19" s="44"/>
      <c r="U19" s="45"/>
      <c r="V19" s="47"/>
      <c r="W19" s="46"/>
      <c r="X19" s="47"/>
      <c r="Y19" s="43" t="s">
        <v>144</v>
      </c>
      <c r="Z19" s="48" t="s">
        <v>12</v>
      </c>
      <c r="AA19" s="29" t="s">
        <v>191</v>
      </c>
      <c r="AB19" s="29" t="s">
        <v>77</v>
      </c>
      <c r="AC19" s="45" t="s">
        <v>242</v>
      </c>
      <c r="AD19" s="49"/>
      <c r="AE19" s="52"/>
      <c r="AF19" s="27"/>
    </row>
    <row r="20" spans="1:32" x14ac:dyDescent="0.35">
      <c r="A20" s="59" t="s">
        <v>182</v>
      </c>
      <c r="B20" s="60" t="s">
        <v>26</v>
      </c>
      <c r="C20" s="59" t="s">
        <v>259</v>
      </c>
      <c r="D20" s="59" t="s">
        <v>262</v>
      </c>
      <c r="E20" s="61"/>
      <c r="F20" s="59" t="s">
        <v>182</v>
      </c>
      <c r="G20" s="60" t="s">
        <v>26</v>
      </c>
      <c r="H20" s="59" t="s">
        <v>280</v>
      </c>
      <c r="I20" s="59" t="s">
        <v>281</v>
      </c>
      <c r="J20" s="61"/>
      <c r="K20" s="61" t="str">
        <f t="shared" si="0"/>
        <v>Check</v>
      </c>
      <c r="L20" s="61" t="str">
        <f t="shared" si="1"/>
        <v>Check</v>
      </c>
    </row>
    <row r="21" spans="1:32" x14ac:dyDescent="0.35">
      <c r="A21" s="59" t="s">
        <v>184</v>
      </c>
      <c r="B21" s="60" t="s">
        <v>26</v>
      </c>
      <c r="C21" s="59" t="s">
        <v>259</v>
      </c>
      <c r="D21" s="59" t="s">
        <v>262</v>
      </c>
      <c r="E21" s="61"/>
      <c r="F21" s="59" t="s">
        <v>184</v>
      </c>
      <c r="G21" s="60" t="s">
        <v>26</v>
      </c>
      <c r="H21" s="59" t="s">
        <v>280</v>
      </c>
      <c r="I21" s="59" t="s">
        <v>281</v>
      </c>
      <c r="J21" s="61"/>
      <c r="K21" s="61" t="str">
        <f t="shared" si="0"/>
        <v>Check</v>
      </c>
      <c r="L21" s="61" t="str">
        <f t="shared" si="1"/>
        <v>Check</v>
      </c>
    </row>
    <row r="22" spans="1:32" x14ac:dyDescent="0.35">
      <c r="A22" s="59">
        <v>18244</v>
      </c>
      <c r="B22" s="62" t="s">
        <v>28</v>
      </c>
      <c r="C22" s="59" t="s">
        <v>284</v>
      </c>
      <c r="D22" s="59" t="s">
        <v>281</v>
      </c>
      <c r="E22" s="61"/>
      <c r="F22" s="70">
        <v>18244</v>
      </c>
      <c r="G22" s="62" t="s">
        <v>28</v>
      </c>
      <c r="H22" s="59" t="s">
        <v>241</v>
      </c>
      <c r="I22" s="59" t="s">
        <v>242</v>
      </c>
      <c r="J22" s="61"/>
      <c r="K22" s="61" t="str">
        <f t="shared" si="0"/>
        <v>Check</v>
      </c>
      <c r="L22" s="61" t="str">
        <f t="shared" si="1"/>
        <v>Check</v>
      </c>
    </row>
    <row r="23" spans="1:32" x14ac:dyDescent="0.35">
      <c r="A23" s="59">
        <v>18258</v>
      </c>
      <c r="B23" s="62" t="s">
        <v>28</v>
      </c>
      <c r="C23" s="59" t="s">
        <v>232</v>
      </c>
      <c r="D23" s="59" t="s">
        <v>283</v>
      </c>
      <c r="E23" s="61"/>
      <c r="F23" s="59">
        <v>18258</v>
      </c>
      <c r="G23" s="62" t="s">
        <v>28</v>
      </c>
      <c r="H23" s="59" t="s">
        <v>243</v>
      </c>
      <c r="I23" s="59" t="s">
        <v>244</v>
      </c>
      <c r="J23" s="61"/>
      <c r="K23" s="61" t="str">
        <f t="shared" si="0"/>
        <v>Check</v>
      </c>
      <c r="L23" s="61" t="str">
        <f t="shared" si="1"/>
        <v>Check</v>
      </c>
    </row>
    <row r="24" spans="1:32" x14ac:dyDescent="0.35">
      <c r="A24" s="59" t="s">
        <v>48</v>
      </c>
      <c r="B24" s="62" t="s">
        <v>28</v>
      </c>
      <c r="C24" s="59" t="s">
        <v>253</v>
      </c>
      <c r="D24" s="59" t="s">
        <v>252</v>
      </c>
      <c r="E24" s="61"/>
      <c r="F24" s="59" t="s">
        <v>48</v>
      </c>
      <c r="G24" s="62" t="s">
        <v>28</v>
      </c>
      <c r="H24" s="59" t="s">
        <v>261</v>
      </c>
      <c r="I24" s="59" t="s">
        <v>262</v>
      </c>
      <c r="J24" s="61"/>
      <c r="K24" s="61" t="str">
        <f t="shared" si="0"/>
        <v>Check</v>
      </c>
      <c r="L24" s="61" t="str">
        <f t="shared" si="1"/>
        <v>Check</v>
      </c>
    </row>
    <row r="25" spans="1:32" x14ac:dyDescent="0.35">
      <c r="A25" s="59" t="s">
        <v>52</v>
      </c>
      <c r="B25" s="60" t="s">
        <v>28</v>
      </c>
      <c r="C25" s="59" t="s">
        <v>239</v>
      </c>
      <c r="D25" s="59" t="s">
        <v>254</v>
      </c>
      <c r="E25" s="61"/>
      <c r="F25" s="59" t="s">
        <v>52</v>
      </c>
      <c r="G25" s="60" t="s">
        <v>28</v>
      </c>
      <c r="H25" s="59" t="s">
        <v>245</v>
      </c>
      <c r="I25" s="59" t="s">
        <v>263</v>
      </c>
      <c r="J25" s="61"/>
      <c r="K25" s="61" t="str">
        <f t="shared" si="0"/>
        <v>Check</v>
      </c>
      <c r="L25" s="61" t="str">
        <f t="shared" si="1"/>
        <v>Check</v>
      </c>
    </row>
    <row r="26" spans="1:32" x14ac:dyDescent="0.35">
      <c r="A26" s="59" t="s">
        <v>87</v>
      </c>
      <c r="B26" s="62" t="s">
        <v>28</v>
      </c>
      <c r="C26" s="59" t="s">
        <v>288</v>
      </c>
      <c r="D26" s="59" t="s">
        <v>285</v>
      </c>
      <c r="E26" s="61"/>
      <c r="F26" s="59" t="s">
        <v>87</v>
      </c>
      <c r="G26" s="62" t="s">
        <v>28</v>
      </c>
      <c r="H26" s="59" t="s">
        <v>293</v>
      </c>
      <c r="I26" s="59" t="s">
        <v>289</v>
      </c>
      <c r="J26" s="61"/>
      <c r="K26" s="61" t="str">
        <f t="shared" si="0"/>
        <v>Check</v>
      </c>
      <c r="L26" s="61" t="str">
        <f t="shared" si="1"/>
        <v>Check</v>
      </c>
    </row>
    <row r="27" spans="1:32" x14ac:dyDescent="0.35">
      <c r="A27" s="59" t="s">
        <v>104</v>
      </c>
      <c r="B27" s="60" t="s">
        <v>28</v>
      </c>
      <c r="C27" s="59" t="s">
        <v>280</v>
      </c>
      <c r="D27" s="59" t="s">
        <v>242</v>
      </c>
      <c r="E27" s="61"/>
      <c r="F27" s="59" t="s">
        <v>104</v>
      </c>
      <c r="G27" s="60" t="s">
        <v>28</v>
      </c>
      <c r="H27" s="59" t="s">
        <v>296</v>
      </c>
      <c r="I27" s="59" t="s">
        <v>250</v>
      </c>
      <c r="J27" s="61"/>
      <c r="K27" s="61" t="str">
        <f t="shared" si="0"/>
        <v>Check</v>
      </c>
      <c r="L27" s="61" t="str">
        <f t="shared" si="1"/>
        <v>Check</v>
      </c>
    </row>
    <row r="28" spans="1:32" x14ac:dyDescent="0.35">
      <c r="A28" s="59" t="s">
        <v>118</v>
      </c>
      <c r="B28" s="62" t="s">
        <v>28</v>
      </c>
      <c r="C28" s="59" t="s">
        <v>274</v>
      </c>
      <c r="D28" s="59" t="s">
        <v>273</v>
      </c>
      <c r="E28" s="61"/>
      <c r="F28" s="59" t="s">
        <v>118</v>
      </c>
      <c r="G28" s="62" t="s">
        <v>28</v>
      </c>
      <c r="H28" s="59" t="s">
        <v>301</v>
      </c>
      <c r="I28" s="59" t="s">
        <v>257</v>
      </c>
      <c r="J28" s="61"/>
      <c r="K28" s="61" t="str">
        <f t="shared" si="0"/>
        <v>Check</v>
      </c>
      <c r="L28" s="61" t="str">
        <f t="shared" si="1"/>
        <v>Check</v>
      </c>
    </row>
    <row r="29" spans="1:32" x14ac:dyDescent="0.35">
      <c r="A29" s="59" t="s">
        <v>120</v>
      </c>
      <c r="B29" s="62" t="s">
        <v>28</v>
      </c>
      <c r="C29" s="59" t="s">
        <v>232</v>
      </c>
      <c r="D29" s="59" t="s">
        <v>294</v>
      </c>
      <c r="E29" s="61"/>
      <c r="F29" s="59" t="s">
        <v>120</v>
      </c>
      <c r="G29" s="62" t="s">
        <v>28</v>
      </c>
      <c r="H29" s="59" t="s">
        <v>233</v>
      </c>
      <c r="I29" s="59" t="s">
        <v>302</v>
      </c>
      <c r="J29" s="61"/>
      <c r="K29" s="61" t="str">
        <f t="shared" si="0"/>
        <v>Check</v>
      </c>
      <c r="L29" s="61" t="str">
        <f t="shared" si="1"/>
        <v>Check</v>
      </c>
    </row>
    <row r="30" spans="1:32" x14ac:dyDescent="0.35">
      <c r="A30" s="59" t="s">
        <v>121</v>
      </c>
      <c r="B30" s="60" t="s">
        <v>28</v>
      </c>
      <c r="C30" s="59" t="s">
        <v>280</v>
      </c>
      <c r="D30" s="59" t="s">
        <v>242</v>
      </c>
      <c r="E30" s="61"/>
      <c r="F30" s="59" t="s">
        <v>121</v>
      </c>
      <c r="G30" s="60" t="s">
        <v>28</v>
      </c>
      <c r="H30" s="59" t="s">
        <v>296</v>
      </c>
      <c r="I30" s="59" t="s">
        <v>250</v>
      </c>
      <c r="J30" s="61"/>
      <c r="K30" s="61" t="str">
        <f t="shared" si="0"/>
        <v>Check</v>
      </c>
      <c r="L30" s="61" t="str">
        <f t="shared" si="1"/>
        <v>Check</v>
      </c>
    </row>
    <row r="31" spans="1:32" x14ac:dyDescent="0.35">
      <c r="A31" s="59">
        <v>5340</v>
      </c>
      <c r="B31" s="60" t="s">
        <v>17</v>
      </c>
      <c r="C31" s="59" t="s">
        <v>237</v>
      </c>
      <c r="D31" s="59" t="s">
        <v>238</v>
      </c>
      <c r="E31" s="61"/>
      <c r="F31" s="59">
        <v>5340</v>
      </c>
      <c r="G31" s="60" t="s">
        <v>17</v>
      </c>
      <c r="H31" s="59" t="s">
        <v>239</v>
      </c>
      <c r="I31" s="59" t="s">
        <v>240</v>
      </c>
      <c r="J31" s="61"/>
      <c r="K31" s="61" t="str">
        <f t="shared" si="0"/>
        <v>Check</v>
      </c>
      <c r="L31" s="61" t="str">
        <f t="shared" si="1"/>
        <v>Check</v>
      </c>
    </row>
    <row r="32" spans="1:32" x14ac:dyDescent="0.35">
      <c r="A32" s="59" t="s">
        <v>32</v>
      </c>
      <c r="B32" s="60" t="s">
        <v>17</v>
      </c>
      <c r="C32" s="59" t="s">
        <v>241</v>
      </c>
      <c r="D32" s="59" t="s">
        <v>240</v>
      </c>
      <c r="E32" s="61"/>
      <c r="F32" s="59" t="s">
        <v>32</v>
      </c>
      <c r="G32" s="60" t="s">
        <v>17</v>
      </c>
      <c r="H32" s="59" t="s">
        <v>247</v>
      </c>
      <c r="I32" s="59" t="s">
        <v>248</v>
      </c>
      <c r="J32" s="61"/>
      <c r="K32" s="61" t="str">
        <f t="shared" si="0"/>
        <v>Check</v>
      </c>
      <c r="L32" s="61" t="str">
        <f t="shared" si="1"/>
        <v>Check</v>
      </c>
    </row>
    <row r="33" spans="1:12" x14ac:dyDescent="0.35">
      <c r="A33" s="59" t="s">
        <v>38</v>
      </c>
      <c r="B33" s="62" t="s">
        <v>17</v>
      </c>
      <c r="C33" s="59" t="s">
        <v>232</v>
      </c>
      <c r="D33" s="59" t="s">
        <v>248</v>
      </c>
      <c r="E33" s="61"/>
      <c r="F33" s="59" t="s">
        <v>38</v>
      </c>
      <c r="G33" s="62" t="s">
        <v>17</v>
      </c>
      <c r="H33" s="59" t="s">
        <v>256</v>
      </c>
      <c r="I33" s="59" t="s">
        <v>257</v>
      </c>
      <c r="J33" s="61"/>
      <c r="K33" s="61" t="str">
        <f t="shared" si="0"/>
        <v>Check</v>
      </c>
      <c r="L33" s="61" t="str">
        <f t="shared" si="1"/>
        <v>Check</v>
      </c>
    </row>
    <row r="34" spans="1:12" x14ac:dyDescent="0.35">
      <c r="A34" s="59" t="s">
        <v>41</v>
      </c>
      <c r="B34" s="62" t="s">
        <v>17</v>
      </c>
      <c r="C34" s="59" t="s">
        <v>251</v>
      </c>
      <c r="D34" s="59" t="s">
        <v>246</v>
      </c>
      <c r="E34" s="61"/>
      <c r="F34" s="68" t="s">
        <v>41</v>
      </c>
      <c r="G34" s="62" t="s">
        <v>17</v>
      </c>
      <c r="H34" s="59" t="s">
        <v>259</v>
      </c>
      <c r="I34" s="59" t="s">
        <v>254</v>
      </c>
      <c r="J34" s="61"/>
      <c r="K34" s="61" t="str">
        <f t="shared" ref="K34:K65" si="2">IF(C34=H34," ", "Check")</f>
        <v>Check</v>
      </c>
      <c r="L34" s="61" t="str">
        <f t="shared" ref="L34:L65" si="3">IF(D34=I34," ", "Check")</f>
        <v>Check</v>
      </c>
    </row>
    <row r="35" spans="1:12" x14ac:dyDescent="0.35">
      <c r="A35" s="69" t="s">
        <v>44</v>
      </c>
      <c r="B35" s="62" t="s">
        <v>17</v>
      </c>
      <c r="C35" s="59" t="s">
        <v>232</v>
      </c>
      <c r="D35" s="59" t="s">
        <v>250</v>
      </c>
      <c r="E35" s="61"/>
      <c r="F35" s="69" t="s">
        <v>44</v>
      </c>
      <c r="G35" s="62" t="s">
        <v>17</v>
      </c>
      <c r="H35" s="59" t="s">
        <v>233</v>
      </c>
      <c r="I35" s="59" t="s">
        <v>260</v>
      </c>
      <c r="J35" s="61"/>
      <c r="K35" s="61" t="str">
        <f t="shared" si="2"/>
        <v>Check</v>
      </c>
      <c r="L35" s="61" t="str">
        <f t="shared" si="3"/>
        <v>Check</v>
      </c>
    </row>
    <row r="36" spans="1:12" x14ac:dyDescent="0.35">
      <c r="A36" s="59" t="s">
        <v>56</v>
      </c>
      <c r="B36" s="60" t="s">
        <v>17</v>
      </c>
      <c r="C36" s="59" t="s">
        <v>235</v>
      </c>
      <c r="D36" s="59" t="s">
        <v>260</v>
      </c>
      <c r="E36" s="61"/>
      <c r="F36" s="59" t="s">
        <v>56</v>
      </c>
      <c r="G36" s="60" t="s">
        <v>17</v>
      </c>
      <c r="H36" s="59" t="s">
        <v>271</v>
      </c>
      <c r="I36" s="59" t="s">
        <v>272</v>
      </c>
      <c r="J36" s="61"/>
      <c r="K36" s="61" t="str">
        <f t="shared" si="2"/>
        <v>Check</v>
      </c>
      <c r="L36" s="61" t="str">
        <f t="shared" si="3"/>
        <v>Check</v>
      </c>
    </row>
    <row r="37" spans="1:12" x14ac:dyDescent="0.35">
      <c r="A37" s="59" t="s">
        <v>90</v>
      </c>
      <c r="B37" s="62" t="s">
        <v>17</v>
      </c>
      <c r="C37" s="59" t="s">
        <v>247</v>
      </c>
      <c r="D37" s="59" t="s">
        <v>246</v>
      </c>
      <c r="E37" s="61"/>
      <c r="F37" s="59" t="s">
        <v>90</v>
      </c>
      <c r="G37" s="62" t="s">
        <v>17</v>
      </c>
      <c r="H37" s="59" t="s">
        <v>253</v>
      </c>
      <c r="I37" s="59" t="s">
        <v>254</v>
      </c>
      <c r="J37" s="61"/>
      <c r="K37" s="61" t="str">
        <f t="shared" si="2"/>
        <v>Check</v>
      </c>
      <c r="L37" s="61" t="str">
        <f t="shared" si="3"/>
        <v>Check</v>
      </c>
    </row>
    <row r="38" spans="1:12" x14ac:dyDescent="0.35">
      <c r="A38" s="59" t="s">
        <v>92</v>
      </c>
      <c r="B38" s="60" t="s">
        <v>17</v>
      </c>
      <c r="C38" s="59" t="s">
        <v>243</v>
      </c>
      <c r="D38" s="59" t="s">
        <v>242</v>
      </c>
      <c r="E38" s="61"/>
      <c r="F38" s="59" t="s">
        <v>92</v>
      </c>
      <c r="G38" s="60" t="s">
        <v>17</v>
      </c>
      <c r="H38" s="59" t="s">
        <v>249</v>
      </c>
      <c r="I38" s="59" t="s">
        <v>250</v>
      </c>
      <c r="J38" s="61"/>
      <c r="K38" s="61" t="str">
        <f t="shared" si="2"/>
        <v>Check</v>
      </c>
      <c r="L38" s="61" t="str">
        <f t="shared" si="3"/>
        <v>Check</v>
      </c>
    </row>
    <row r="39" spans="1:12" x14ac:dyDescent="0.35">
      <c r="A39" s="59" t="s">
        <v>100</v>
      </c>
      <c r="B39" s="60" t="s">
        <v>17</v>
      </c>
      <c r="C39" s="59" t="s">
        <v>275</v>
      </c>
      <c r="D39" s="59" t="s">
        <v>236</v>
      </c>
      <c r="E39" s="61"/>
      <c r="F39" s="59" t="s">
        <v>100</v>
      </c>
      <c r="G39" s="60" t="s">
        <v>17</v>
      </c>
      <c r="H39" s="59" t="s">
        <v>295</v>
      </c>
      <c r="I39" s="59" t="s">
        <v>246</v>
      </c>
      <c r="J39" s="61"/>
      <c r="K39" s="61" t="str">
        <f t="shared" si="2"/>
        <v>Check</v>
      </c>
      <c r="L39" s="61" t="str">
        <f t="shared" si="3"/>
        <v>Check</v>
      </c>
    </row>
    <row r="40" spans="1:12" x14ac:dyDescent="0.35">
      <c r="A40" s="59" t="s">
        <v>110</v>
      </c>
      <c r="B40" s="62" t="s">
        <v>17</v>
      </c>
      <c r="C40" s="59" t="s">
        <v>278</v>
      </c>
      <c r="D40" s="59" t="s">
        <v>270</v>
      </c>
      <c r="E40" s="61"/>
      <c r="F40" s="59" t="s">
        <v>110</v>
      </c>
      <c r="G40" s="62" t="s">
        <v>17</v>
      </c>
      <c r="H40" s="59" t="s">
        <v>233</v>
      </c>
      <c r="I40" s="59" t="s">
        <v>298</v>
      </c>
      <c r="J40" s="61"/>
      <c r="K40" s="61" t="str">
        <f t="shared" si="2"/>
        <v>Check</v>
      </c>
      <c r="L40" s="61" t="str">
        <f t="shared" si="3"/>
        <v>Check</v>
      </c>
    </row>
    <row r="41" spans="1:12" x14ac:dyDescent="0.35">
      <c r="A41" s="59" t="s">
        <v>114</v>
      </c>
      <c r="B41" s="62" t="s">
        <v>17</v>
      </c>
      <c r="C41" s="59" t="s">
        <v>232</v>
      </c>
      <c r="D41" s="59" t="s">
        <v>272</v>
      </c>
      <c r="E41" s="61"/>
      <c r="F41" s="59" t="s">
        <v>114</v>
      </c>
      <c r="G41" s="62" t="s">
        <v>17</v>
      </c>
      <c r="H41" s="59" t="s">
        <v>300</v>
      </c>
      <c r="I41" s="59" t="s">
        <v>257</v>
      </c>
      <c r="J41" s="61"/>
      <c r="K41" s="61" t="str">
        <f t="shared" si="2"/>
        <v>Check</v>
      </c>
      <c r="L41" s="61" t="str">
        <f t="shared" si="3"/>
        <v>Check</v>
      </c>
    </row>
    <row r="42" spans="1:12" x14ac:dyDescent="0.35">
      <c r="A42" s="59" t="s">
        <v>60</v>
      </c>
      <c r="B42" s="62" t="s">
        <v>61</v>
      </c>
      <c r="C42" s="59" t="s">
        <v>261</v>
      </c>
      <c r="D42" s="59" t="s">
        <v>263</v>
      </c>
      <c r="E42" s="61"/>
      <c r="F42" s="59" t="s">
        <v>60</v>
      </c>
      <c r="G42" s="62" t="s">
        <v>61</v>
      </c>
      <c r="H42" s="59" t="s">
        <v>282</v>
      </c>
      <c r="I42" s="59" t="s">
        <v>283</v>
      </c>
      <c r="J42" s="61"/>
      <c r="K42" s="61" t="str">
        <f t="shared" si="2"/>
        <v>Check</v>
      </c>
      <c r="L42" s="61" t="str">
        <f t="shared" si="3"/>
        <v>Check</v>
      </c>
    </row>
    <row r="43" spans="1:12" x14ac:dyDescent="0.35">
      <c r="A43" s="59" t="s">
        <v>64</v>
      </c>
      <c r="B43" s="62" t="s">
        <v>61</v>
      </c>
      <c r="C43" s="59" t="s">
        <v>264</v>
      </c>
      <c r="D43" s="59" t="s">
        <v>263</v>
      </c>
      <c r="E43" s="61"/>
      <c r="F43" s="59" t="s">
        <v>64</v>
      </c>
      <c r="G43" s="62" t="s">
        <v>61</v>
      </c>
      <c r="H43" s="59" t="s">
        <v>284</v>
      </c>
      <c r="I43" s="59" t="s">
        <v>283</v>
      </c>
      <c r="J43" s="61"/>
      <c r="K43" s="61" t="str">
        <f t="shared" si="2"/>
        <v>Check</v>
      </c>
      <c r="L43" s="61" t="str">
        <f t="shared" si="3"/>
        <v>Check</v>
      </c>
    </row>
    <row r="44" spans="1:12" x14ac:dyDescent="0.35">
      <c r="A44" s="59" t="s">
        <v>67</v>
      </c>
      <c r="B44" s="62" t="s">
        <v>61</v>
      </c>
      <c r="C44" s="59" t="s">
        <v>261</v>
      </c>
      <c r="D44" s="59" t="s">
        <v>267</v>
      </c>
      <c r="E44" s="61"/>
      <c r="F44" s="59" t="s">
        <v>67</v>
      </c>
      <c r="G44" s="62" t="s">
        <v>61</v>
      </c>
      <c r="H44" s="59" t="s">
        <v>282</v>
      </c>
      <c r="I44" s="59" t="s">
        <v>285</v>
      </c>
      <c r="J44" s="61"/>
      <c r="K44" s="61" t="str">
        <f t="shared" si="2"/>
        <v>Check</v>
      </c>
      <c r="L44" s="61" t="str">
        <f t="shared" si="3"/>
        <v>Check</v>
      </c>
    </row>
    <row r="45" spans="1:12" x14ac:dyDescent="0.35">
      <c r="A45" s="59" t="s">
        <v>82</v>
      </c>
      <c r="B45" s="62" t="s">
        <v>61</v>
      </c>
      <c r="C45" s="59" t="s">
        <v>268</v>
      </c>
      <c r="D45" s="59" t="s">
        <v>263</v>
      </c>
      <c r="E45" s="61"/>
      <c r="F45" s="59" t="s">
        <v>82</v>
      </c>
      <c r="G45" s="62" t="s">
        <v>61</v>
      </c>
      <c r="H45" s="59" t="s">
        <v>291</v>
      </c>
      <c r="I45" s="59" t="s">
        <v>283</v>
      </c>
      <c r="J45" s="61"/>
      <c r="K45" s="61" t="str">
        <f t="shared" si="2"/>
        <v>Check</v>
      </c>
      <c r="L45" s="61" t="str">
        <f t="shared" si="3"/>
        <v>Check</v>
      </c>
    </row>
    <row r="46" spans="1:12" x14ac:dyDescent="0.35">
      <c r="A46" s="59" t="s">
        <v>33</v>
      </c>
      <c r="B46" s="62" t="s">
        <v>34</v>
      </c>
      <c r="C46" s="59" t="s">
        <v>245</v>
      </c>
      <c r="D46" s="59" t="s">
        <v>244</v>
      </c>
      <c r="E46" s="61"/>
      <c r="F46" s="59" t="s">
        <v>33</v>
      </c>
      <c r="G46" s="62" t="s">
        <v>34</v>
      </c>
      <c r="H46" s="59" t="s">
        <v>251</v>
      </c>
      <c r="I46" s="59" t="s">
        <v>252</v>
      </c>
      <c r="J46" s="61"/>
      <c r="K46" s="61" t="str">
        <f t="shared" si="2"/>
        <v>Check</v>
      </c>
      <c r="L46" s="61" t="str">
        <f t="shared" si="3"/>
        <v>Check</v>
      </c>
    </row>
    <row r="47" spans="1:12" x14ac:dyDescent="0.35">
      <c r="A47" s="59" t="s">
        <v>36</v>
      </c>
      <c r="B47" s="62" t="s">
        <v>34</v>
      </c>
      <c r="C47" s="59" t="s">
        <v>245</v>
      </c>
      <c r="D47" s="59" t="s">
        <v>244</v>
      </c>
      <c r="E47" s="61"/>
      <c r="F47" s="59" t="s">
        <v>36</v>
      </c>
      <c r="G47" s="62" t="s">
        <v>34</v>
      </c>
      <c r="H47" s="59" t="s">
        <v>251</v>
      </c>
      <c r="I47" s="59" t="s">
        <v>252</v>
      </c>
      <c r="J47" s="61"/>
      <c r="K47" s="61" t="str">
        <f t="shared" si="2"/>
        <v>Check</v>
      </c>
      <c r="L47" s="61" t="str">
        <f t="shared" si="3"/>
        <v>Check</v>
      </c>
    </row>
    <row r="48" spans="1:12" x14ac:dyDescent="0.35">
      <c r="A48" s="59" t="s">
        <v>68</v>
      </c>
      <c r="B48" s="62" t="s">
        <v>34</v>
      </c>
      <c r="C48" s="59" t="s">
        <v>245</v>
      </c>
      <c r="D48" s="59" t="s">
        <v>244</v>
      </c>
      <c r="E48" s="61"/>
      <c r="F48" s="59" t="s">
        <v>68</v>
      </c>
      <c r="G48" s="62" t="s">
        <v>34</v>
      </c>
      <c r="H48" s="59" t="s">
        <v>251</v>
      </c>
      <c r="I48" s="59" t="s">
        <v>252</v>
      </c>
      <c r="J48" s="61"/>
      <c r="K48" s="61" t="str">
        <f t="shared" si="2"/>
        <v>Check</v>
      </c>
      <c r="L48" s="61" t="str">
        <f t="shared" si="3"/>
        <v>Check</v>
      </c>
    </row>
    <row r="49" spans="1:12" x14ac:dyDescent="0.35">
      <c r="A49" s="59" t="s">
        <v>85</v>
      </c>
      <c r="B49" s="62" t="s">
        <v>34</v>
      </c>
      <c r="C49" s="59" t="s">
        <v>266</v>
      </c>
      <c r="D49" s="59" t="s">
        <v>244</v>
      </c>
      <c r="E49" s="61"/>
      <c r="F49" s="63" t="s">
        <v>85</v>
      </c>
      <c r="G49" s="62" t="s">
        <v>34</v>
      </c>
      <c r="H49" s="59" t="s">
        <v>292</v>
      </c>
      <c r="I49" s="59" t="s">
        <v>252</v>
      </c>
      <c r="J49" s="61"/>
      <c r="K49" s="61" t="str">
        <f t="shared" si="2"/>
        <v>Check</v>
      </c>
      <c r="L49" s="61" t="str">
        <f t="shared" si="3"/>
        <v>Check</v>
      </c>
    </row>
    <row r="50" spans="1:12" x14ac:dyDescent="0.35">
      <c r="A50" s="59" t="s">
        <v>107</v>
      </c>
      <c r="B50" s="62" t="s">
        <v>34</v>
      </c>
      <c r="C50" s="59" t="s">
        <v>277</v>
      </c>
      <c r="D50" s="59" t="s">
        <v>267</v>
      </c>
      <c r="E50" s="61"/>
      <c r="F50" s="59" t="s">
        <v>107</v>
      </c>
      <c r="G50" s="62" t="s">
        <v>34</v>
      </c>
      <c r="H50" s="59" t="s">
        <v>297</v>
      </c>
      <c r="I50" s="59" t="s">
        <v>285</v>
      </c>
      <c r="J50" s="61"/>
      <c r="K50" s="61" t="str">
        <f t="shared" si="2"/>
        <v>Check</v>
      </c>
      <c r="L50" s="61" t="str">
        <f t="shared" si="3"/>
        <v>Check</v>
      </c>
    </row>
    <row r="51" spans="1:12" x14ac:dyDescent="0.35">
      <c r="A51" s="59" t="s">
        <v>95</v>
      </c>
      <c r="B51" s="60" t="s">
        <v>96</v>
      </c>
      <c r="C51" s="59" t="s">
        <v>271</v>
      </c>
      <c r="D51" s="59" t="s">
        <v>269</v>
      </c>
      <c r="E51" s="61"/>
      <c r="F51" s="59" t="s">
        <v>95</v>
      </c>
      <c r="G51" s="60" t="s">
        <v>96</v>
      </c>
      <c r="H51" s="59" t="s">
        <v>277</v>
      </c>
      <c r="I51" s="59" t="s">
        <v>294</v>
      </c>
      <c r="J51" s="61"/>
      <c r="K51" s="61" t="str">
        <f t="shared" si="2"/>
        <v>Check</v>
      </c>
      <c r="L51" s="61" t="str">
        <f t="shared" si="3"/>
        <v>Check</v>
      </c>
    </row>
    <row r="52" spans="1:12" x14ac:dyDescent="0.35">
      <c r="A52" s="59" t="s">
        <v>75</v>
      </c>
      <c r="B52" s="60" t="s">
        <v>51</v>
      </c>
      <c r="C52" s="59" t="s">
        <v>279</v>
      </c>
      <c r="D52" s="59" t="s">
        <v>38</v>
      </c>
      <c r="E52" s="61"/>
      <c r="F52" s="59" t="s">
        <v>75</v>
      </c>
      <c r="G52" s="60" t="s">
        <v>51</v>
      </c>
      <c r="H52" s="59" t="s">
        <v>255</v>
      </c>
      <c r="I52" s="59" t="s">
        <v>38</v>
      </c>
      <c r="J52" s="61"/>
      <c r="K52" s="61" t="str">
        <f t="shared" si="2"/>
        <v>Check</v>
      </c>
      <c r="L52" s="61" t="str">
        <f t="shared" si="3"/>
        <v xml:space="preserve"> </v>
      </c>
    </row>
    <row r="53" spans="1:12" x14ac:dyDescent="0.35">
      <c r="A53" s="59" t="s">
        <v>81</v>
      </c>
      <c r="B53" s="60" t="s">
        <v>51</v>
      </c>
      <c r="C53" s="59" t="s">
        <v>249</v>
      </c>
      <c r="D53" s="59" t="s">
        <v>38</v>
      </c>
      <c r="E53" s="61"/>
      <c r="F53" s="59" t="s">
        <v>81</v>
      </c>
      <c r="G53" s="60" t="s">
        <v>51</v>
      </c>
      <c r="H53" s="59" t="s">
        <v>258</v>
      </c>
      <c r="I53" s="59" t="s">
        <v>38</v>
      </c>
      <c r="J53" s="61"/>
      <c r="K53" s="61" t="str">
        <f t="shared" si="2"/>
        <v>Check</v>
      </c>
      <c r="L53" s="61" t="str">
        <f t="shared" si="3"/>
        <v xml:space="preserve"> </v>
      </c>
    </row>
    <row r="54" spans="1:12" x14ac:dyDescent="0.35">
      <c r="A54" s="59" t="s">
        <v>132</v>
      </c>
      <c r="B54" s="60" t="s">
        <v>51</v>
      </c>
      <c r="C54" s="59" t="s">
        <v>278</v>
      </c>
      <c r="D54" s="59" t="s">
        <v>38</v>
      </c>
      <c r="E54" s="61"/>
      <c r="F54" s="59" t="s">
        <v>132</v>
      </c>
      <c r="G54" s="60" t="s">
        <v>51</v>
      </c>
      <c r="H54" s="59" t="s">
        <v>275</v>
      </c>
      <c r="I54" s="59" t="s">
        <v>38</v>
      </c>
      <c r="J54" s="61"/>
      <c r="K54" s="61" t="str">
        <f t="shared" si="2"/>
        <v>Check</v>
      </c>
      <c r="L54" s="61" t="str">
        <f t="shared" si="3"/>
        <v xml:space="preserve"> </v>
      </c>
    </row>
    <row r="55" spans="1:12" x14ac:dyDescent="0.35">
      <c r="A55" s="59" t="s">
        <v>174</v>
      </c>
      <c r="B55" s="60" t="s">
        <v>51</v>
      </c>
      <c r="C55" s="59" t="s">
        <v>279</v>
      </c>
      <c r="D55" s="59" t="s">
        <v>38</v>
      </c>
      <c r="E55" s="61"/>
      <c r="F55" s="59" t="s">
        <v>174</v>
      </c>
      <c r="G55" s="60" t="s">
        <v>51</v>
      </c>
      <c r="H55" s="59" t="s">
        <v>255</v>
      </c>
      <c r="I55" s="59" t="s">
        <v>38</v>
      </c>
      <c r="J55" s="61"/>
      <c r="K55" s="61" t="str">
        <f t="shared" si="2"/>
        <v>Check</v>
      </c>
      <c r="L55" s="61" t="str">
        <f t="shared" si="3"/>
        <v xml:space="preserve"> </v>
      </c>
    </row>
    <row r="56" spans="1:12" x14ac:dyDescent="0.35">
      <c r="A56" s="59" t="s">
        <v>214</v>
      </c>
      <c r="B56" s="60" t="s">
        <v>51</v>
      </c>
      <c r="C56" s="59" t="s">
        <v>279</v>
      </c>
      <c r="D56" s="59" t="s">
        <v>38</v>
      </c>
      <c r="E56" s="61"/>
      <c r="F56" s="59" t="s">
        <v>214</v>
      </c>
      <c r="G56" s="60" t="s">
        <v>51</v>
      </c>
      <c r="H56" s="59" t="s">
        <v>255</v>
      </c>
      <c r="I56" s="59" t="s">
        <v>38</v>
      </c>
      <c r="J56" s="61"/>
      <c r="K56" s="61" t="str">
        <f t="shared" si="2"/>
        <v>Check</v>
      </c>
      <c r="L56" s="61" t="str">
        <f t="shared" si="3"/>
        <v xml:space="preserve"> </v>
      </c>
    </row>
    <row r="57" spans="1:12" x14ac:dyDescent="0.35">
      <c r="A57" s="59" t="s">
        <v>215</v>
      </c>
      <c r="B57" s="60" t="s">
        <v>51</v>
      </c>
      <c r="C57" s="59" t="s">
        <v>279</v>
      </c>
      <c r="D57" s="59" t="s">
        <v>38</v>
      </c>
      <c r="E57" s="61"/>
      <c r="F57" s="59" t="s">
        <v>215</v>
      </c>
      <c r="G57" s="60" t="s">
        <v>51</v>
      </c>
      <c r="H57" s="59" t="s">
        <v>255</v>
      </c>
      <c r="I57" s="59" t="s">
        <v>38</v>
      </c>
      <c r="J57" s="61"/>
      <c r="K57" s="61" t="str">
        <f t="shared" si="2"/>
        <v>Check</v>
      </c>
      <c r="L57" s="61" t="str">
        <f t="shared" si="3"/>
        <v xml:space="preserve"> </v>
      </c>
    </row>
    <row r="58" spans="1:12" x14ac:dyDescent="0.35">
      <c r="A58" s="59" t="s">
        <v>152</v>
      </c>
      <c r="B58" s="60" t="s">
        <v>26</v>
      </c>
      <c r="C58" s="59" t="s">
        <v>258</v>
      </c>
      <c r="D58" s="59" t="s">
        <v>60</v>
      </c>
      <c r="E58" s="61"/>
      <c r="F58" s="59" t="s">
        <v>152</v>
      </c>
      <c r="G58" s="60" t="s">
        <v>26</v>
      </c>
      <c r="H58" s="59" t="s">
        <v>279</v>
      </c>
      <c r="I58" s="59" t="s">
        <v>60</v>
      </c>
      <c r="J58" s="61"/>
      <c r="K58" s="61" t="str">
        <f t="shared" si="2"/>
        <v>Check</v>
      </c>
      <c r="L58" s="61" t="str">
        <f t="shared" si="3"/>
        <v xml:space="preserve"> </v>
      </c>
    </row>
    <row r="59" spans="1:12" x14ac:dyDescent="0.35">
      <c r="A59" s="59" t="s">
        <v>164</v>
      </c>
      <c r="B59" s="60" t="s">
        <v>26</v>
      </c>
      <c r="C59" s="59" t="s">
        <v>258</v>
      </c>
      <c r="D59" s="59" t="s">
        <v>60</v>
      </c>
      <c r="E59" s="61"/>
      <c r="F59" s="59" t="s">
        <v>164</v>
      </c>
      <c r="G59" s="60" t="s">
        <v>26</v>
      </c>
      <c r="H59" s="59" t="s">
        <v>279</v>
      </c>
      <c r="I59" s="59" t="s">
        <v>60</v>
      </c>
      <c r="J59" s="61"/>
      <c r="K59" s="61" t="str">
        <f t="shared" si="2"/>
        <v>Check</v>
      </c>
      <c r="L59" s="61" t="str">
        <f t="shared" si="3"/>
        <v xml:space="preserve"> </v>
      </c>
    </row>
    <row r="60" spans="1:12" x14ac:dyDescent="0.35">
      <c r="A60" s="59" t="s">
        <v>173</v>
      </c>
      <c r="B60" s="60" t="s">
        <v>26</v>
      </c>
      <c r="C60" s="59" t="s">
        <v>258</v>
      </c>
      <c r="D60" s="59" t="s">
        <v>210</v>
      </c>
      <c r="E60" s="61"/>
      <c r="F60" s="59" t="s">
        <v>173</v>
      </c>
      <c r="G60" s="60" t="s">
        <v>26</v>
      </c>
      <c r="H60" s="59" t="s">
        <v>279</v>
      </c>
      <c r="I60" s="59" t="s">
        <v>210</v>
      </c>
      <c r="J60" s="61"/>
      <c r="K60" s="61" t="str">
        <f t="shared" si="2"/>
        <v>Check</v>
      </c>
      <c r="L60" s="61" t="str">
        <f t="shared" si="3"/>
        <v xml:space="preserve"> </v>
      </c>
    </row>
    <row r="61" spans="1:12" x14ac:dyDescent="0.35">
      <c r="A61" s="59">
        <v>738</v>
      </c>
      <c r="B61" s="60" t="s">
        <v>12</v>
      </c>
      <c r="C61" s="59" t="s">
        <v>282</v>
      </c>
      <c r="D61" s="59" t="s">
        <v>107</v>
      </c>
      <c r="E61" s="61"/>
      <c r="F61" s="59">
        <v>738</v>
      </c>
      <c r="G61" s="60" t="s">
        <v>12</v>
      </c>
      <c r="H61" s="59" t="s">
        <v>232</v>
      </c>
      <c r="I61" s="59" t="s">
        <v>107</v>
      </c>
      <c r="J61" s="61"/>
      <c r="K61" s="61" t="str">
        <f t="shared" si="2"/>
        <v>Check</v>
      </c>
      <c r="L61" s="61" t="str">
        <f t="shared" si="3"/>
        <v xml:space="preserve"> </v>
      </c>
    </row>
    <row r="62" spans="1:12" x14ac:dyDescent="0.35">
      <c r="A62" s="59" t="s">
        <v>138</v>
      </c>
      <c r="B62" s="60" t="s">
        <v>12</v>
      </c>
      <c r="C62" s="59" t="s">
        <v>239</v>
      </c>
      <c r="D62" s="59" t="s">
        <v>217</v>
      </c>
      <c r="E62" s="61"/>
      <c r="F62" s="59" t="s">
        <v>138</v>
      </c>
      <c r="G62" s="60" t="s">
        <v>12</v>
      </c>
      <c r="H62" s="59" t="s">
        <v>245</v>
      </c>
      <c r="I62" s="59" t="s">
        <v>217</v>
      </c>
      <c r="J62" s="61"/>
      <c r="K62" s="61" t="str">
        <f t="shared" si="2"/>
        <v>Check</v>
      </c>
      <c r="L62" s="61" t="str">
        <f t="shared" si="3"/>
        <v xml:space="preserve"> </v>
      </c>
    </row>
    <row r="63" spans="1:12" x14ac:dyDescent="0.35">
      <c r="A63" s="59" t="s">
        <v>141</v>
      </c>
      <c r="B63" s="60" t="s">
        <v>12</v>
      </c>
      <c r="C63" s="59" t="s">
        <v>239</v>
      </c>
      <c r="D63" s="59" t="s">
        <v>217</v>
      </c>
      <c r="E63" s="61"/>
      <c r="F63" s="59" t="s">
        <v>141</v>
      </c>
      <c r="G63" s="60" t="s">
        <v>12</v>
      </c>
      <c r="H63" s="59" t="s">
        <v>245</v>
      </c>
      <c r="I63" s="59" t="s">
        <v>217</v>
      </c>
      <c r="J63" s="61"/>
      <c r="K63" s="61" t="str">
        <f t="shared" si="2"/>
        <v>Check</v>
      </c>
      <c r="L63" s="61" t="str">
        <f t="shared" si="3"/>
        <v xml:space="preserve"> </v>
      </c>
    </row>
    <row r="64" spans="1:12" x14ac:dyDescent="0.35">
      <c r="A64" s="59" t="s">
        <v>145</v>
      </c>
      <c r="B64" s="60" t="s">
        <v>12</v>
      </c>
      <c r="C64" s="59" t="s">
        <v>256</v>
      </c>
      <c r="D64" s="59" t="s">
        <v>107</v>
      </c>
      <c r="E64" s="61"/>
      <c r="F64" s="59" t="s">
        <v>145</v>
      </c>
      <c r="G64" s="60" t="s">
        <v>12</v>
      </c>
      <c r="H64" s="59" t="s">
        <v>278</v>
      </c>
      <c r="I64" s="59" t="s">
        <v>107</v>
      </c>
      <c r="J64" s="61"/>
      <c r="K64" s="61" t="str">
        <f t="shared" si="2"/>
        <v>Check</v>
      </c>
      <c r="L64" s="61" t="str">
        <f t="shared" si="3"/>
        <v xml:space="preserve"> </v>
      </c>
    </row>
    <row r="65" spans="1:12" x14ac:dyDescent="0.35">
      <c r="A65" s="59" t="s">
        <v>171</v>
      </c>
      <c r="B65" s="60" t="s">
        <v>12</v>
      </c>
      <c r="C65" s="59" t="s">
        <v>239</v>
      </c>
      <c r="D65" s="59" t="s">
        <v>173</v>
      </c>
      <c r="E65" s="61"/>
      <c r="F65" s="59" t="s">
        <v>171</v>
      </c>
      <c r="G65" s="60" t="s">
        <v>12</v>
      </c>
      <c r="H65" s="59" t="s">
        <v>245</v>
      </c>
      <c r="I65" s="59" t="s">
        <v>173</v>
      </c>
      <c r="J65" s="61"/>
      <c r="K65" s="61" t="str">
        <f t="shared" si="2"/>
        <v>Check</v>
      </c>
      <c r="L65" s="61" t="str">
        <f t="shared" si="3"/>
        <v xml:space="preserve"> </v>
      </c>
    </row>
    <row r="66" spans="1:12" x14ac:dyDescent="0.35">
      <c r="A66" s="59" t="s">
        <v>54</v>
      </c>
      <c r="B66" s="62" t="s">
        <v>28</v>
      </c>
      <c r="C66" s="59" t="s">
        <v>255</v>
      </c>
      <c r="D66" s="59" t="s">
        <v>257</v>
      </c>
      <c r="E66" s="61"/>
      <c r="F66" s="59" t="s">
        <v>54</v>
      </c>
      <c r="G66" s="62" t="s">
        <v>28</v>
      </c>
      <c r="H66" s="59" t="s">
        <v>264</v>
      </c>
      <c r="I66" s="59" t="s">
        <v>257</v>
      </c>
      <c r="J66" s="61"/>
      <c r="K66" s="61" t="str">
        <f t="shared" ref="K66:K97" si="4">IF(C66=H66," ", "Check")</f>
        <v>Check</v>
      </c>
      <c r="L66" s="61" t="str">
        <f t="shared" ref="L66:L97" si="5">IF(D66=I66," ", "Check")</f>
        <v xml:space="preserve"> </v>
      </c>
    </row>
    <row r="67" spans="1:12" x14ac:dyDescent="0.35">
      <c r="A67" s="59" t="s">
        <v>103</v>
      </c>
      <c r="B67" s="60" t="s">
        <v>28</v>
      </c>
      <c r="C67" s="59" t="s">
        <v>276</v>
      </c>
      <c r="D67" s="59" t="s">
        <v>236</v>
      </c>
      <c r="E67" s="61"/>
      <c r="F67" s="59" t="s">
        <v>103</v>
      </c>
      <c r="G67" s="60" t="s">
        <v>28</v>
      </c>
      <c r="H67" s="59" t="s">
        <v>274</v>
      </c>
      <c r="I67" s="59" t="s">
        <v>236</v>
      </c>
      <c r="J67" s="61"/>
      <c r="K67" s="61" t="str">
        <f t="shared" si="4"/>
        <v>Check</v>
      </c>
      <c r="L67" s="61" t="str">
        <f t="shared" si="5"/>
        <v xml:space="preserve"> </v>
      </c>
    </row>
    <row r="68" spans="1:12" x14ac:dyDescent="0.35">
      <c r="A68" s="59" t="s">
        <v>105</v>
      </c>
      <c r="B68" s="60" t="s">
        <v>28</v>
      </c>
      <c r="C68" s="59" t="s">
        <v>275</v>
      </c>
      <c r="D68" s="59" t="s">
        <v>236</v>
      </c>
      <c r="E68" s="61"/>
      <c r="F68" s="59" t="s">
        <v>105</v>
      </c>
      <c r="G68" s="60" t="s">
        <v>28</v>
      </c>
      <c r="H68" s="59" t="s">
        <v>295</v>
      </c>
      <c r="I68" s="59" t="s">
        <v>236</v>
      </c>
      <c r="J68" s="61"/>
      <c r="K68" s="61" t="str">
        <f t="shared" si="4"/>
        <v>Check</v>
      </c>
      <c r="L68" s="61" t="str">
        <f t="shared" si="5"/>
        <v xml:space="preserve"> </v>
      </c>
    </row>
    <row r="69" spans="1:12" x14ac:dyDescent="0.35">
      <c r="A69" s="59">
        <v>1715</v>
      </c>
      <c r="B69" s="62" t="s">
        <v>17</v>
      </c>
      <c r="C69" s="59" t="s">
        <v>232</v>
      </c>
      <c r="D69" s="59" t="s">
        <v>234</v>
      </c>
      <c r="E69" s="61"/>
      <c r="F69" s="59">
        <v>1715</v>
      </c>
      <c r="G69" s="62" t="s">
        <v>17</v>
      </c>
      <c r="H69" s="59" t="s">
        <v>233</v>
      </c>
      <c r="I69" s="59" t="s">
        <v>234</v>
      </c>
      <c r="J69" s="61"/>
      <c r="K69" s="61" t="str">
        <f t="shared" si="4"/>
        <v>Check</v>
      </c>
      <c r="L69" s="61" t="str">
        <f t="shared" si="5"/>
        <v xml:space="preserve"> </v>
      </c>
    </row>
    <row r="70" spans="1:12" x14ac:dyDescent="0.35">
      <c r="A70" s="59">
        <v>1801</v>
      </c>
      <c r="B70" s="60" t="s">
        <v>17</v>
      </c>
      <c r="C70" s="59" t="s">
        <v>233</v>
      </c>
      <c r="D70" s="59" t="s">
        <v>236</v>
      </c>
      <c r="E70" s="61"/>
      <c r="F70" s="59">
        <v>1801</v>
      </c>
      <c r="G70" s="60" t="s">
        <v>17</v>
      </c>
      <c r="H70" s="59" t="s">
        <v>235</v>
      </c>
      <c r="I70" s="59" t="s">
        <v>236</v>
      </c>
      <c r="J70" s="61"/>
      <c r="K70" s="61" t="str">
        <f t="shared" si="4"/>
        <v>Check</v>
      </c>
      <c r="L70" s="61" t="str">
        <f t="shared" si="5"/>
        <v xml:space="preserve"> </v>
      </c>
    </row>
    <row r="71" spans="1:12" x14ac:dyDescent="0.35">
      <c r="A71" s="59">
        <v>3051</v>
      </c>
      <c r="B71" s="60" t="s">
        <v>17</v>
      </c>
      <c r="C71" s="59" t="s">
        <v>235</v>
      </c>
      <c r="D71" s="59" t="s">
        <v>238</v>
      </c>
      <c r="E71" s="61"/>
      <c r="F71" s="59">
        <v>3051</v>
      </c>
      <c r="G71" s="60" t="s">
        <v>17</v>
      </c>
      <c r="H71" s="59" t="s">
        <v>237</v>
      </c>
      <c r="I71" s="59" t="s">
        <v>238</v>
      </c>
      <c r="J71" s="61"/>
      <c r="K71" s="61" t="str">
        <f t="shared" si="4"/>
        <v>Check</v>
      </c>
      <c r="L71" s="61" t="str">
        <f t="shared" si="5"/>
        <v xml:space="preserve"> </v>
      </c>
    </row>
    <row r="72" spans="1:12" x14ac:dyDescent="0.35">
      <c r="A72" s="59" t="s">
        <v>112</v>
      </c>
      <c r="B72" s="62" t="s">
        <v>17</v>
      </c>
      <c r="C72" s="59" t="s">
        <v>232</v>
      </c>
      <c r="D72" s="59" t="s">
        <v>257</v>
      </c>
      <c r="E72" s="61"/>
      <c r="F72" s="59" t="s">
        <v>112</v>
      </c>
      <c r="G72" s="62" t="s">
        <v>17</v>
      </c>
      <c r="H72" s="59" t="s">
        <v>299</v>
      </c>
      <c r="I72" s="59" t="s">
        <v>257</v>
      </c>
      <c r="J72" s="61"/>
      <c r="K72" s="61" t="str">
        <f t="shared" si="4"/>
        <v>Check</v>
      </c>
      <c r="L72" s="61" t="str">
        <f t="shared" si="5"/>
        <v xml:space="preserve"> </v>
      </c>
    </row>
    <row r="73" spans="1:12" x14ac:dyDescent="0.35">
      <c r="A73" s="59" t="s">
        <v>78</v>
      </c>
      <c r="B73" s="62" t="s">
        <v>34</v>
      </c>
      <c r="C73" s="59" t="s">
        <v>245</v>
      </c>
      <c r="D73" s="59" t="s">
        <v>85</v>
      </c>
      <c r="E73" s="61"/>
      <c r="F73" s="59" t="s">
        <v>78</v>
      </c>
      <c r="G73" s="62" t="s">
        <v>34</v>
      </c>
      <c r="H73" s="59" t="s">
        <v>290</v>
      </c>
      <c r="I73" s="63" t="s">
        <v>85</v>
      </c>
      <c r="J73" s="61"/>
      <c r="K73" s="61" t="str">
        <f t="shared" si="4"/>
        <v>Check</v>
      </c>
      <c r="L73" s="61" t="str">
        <f t="shared" si="5"/>
        <v xml:space="preserve"> </v>
      </c>
    </row>
    <row r="74" spans="1:12" s="61" customFormat="1" x14ac:dyDescent="0.35">
      <c r="A74" s="1" t="s">
        <v>99</v>
      </c>
      <c r="B74" s="55" t="s">
        <v>47</v>
      </c>
      <c r="C74" s="1">
        <v>18244</v>
      </c>
      <c r="D74" s="1" t="s">
        <v>69</v>
      </c>
      <c r="E74" s="3"/>
      <c r="F74" s="54" t="s">
        <v>99</v>
      </c>
      <c r="G74" s="55" t="s">
        <v>47</v>
      </c>
      <c r="H74" s="54">
        <v>18244</v>
      </c>
      <c r="I74" s="54" t="s">
        <v>69</v>
      </c>
      <c r="J74" s="3"/>
      <c r="K74" s="3" t="str">
        <f t="shared" si="4"/>
        <v xml:space="preserve"> </v>
      </c>
      <c r="L74" s="3" t="str">
        <f t="shared" si="5"/>
        <v xml:space="preserve"> </v>
      </c>
    </row>
    <row r="75" spans="1:12" s="61" customFormat="1" x14ac:dyDescent="0.35">
      <c r="A75" s="1" t="s">
        <v>192</v>
      </c>
      <c r="B75" s="55" t="s">
        <v>47</v>
      </c>
      <c r="C75" s="1">
        <v>18244</v>
      </c>
      <c r="D75" s="1" t="s">
        <v>69</v>
      </c>
      <c r="E75" s="3"/>
      <c r="F75" s="54" t="s">
        <v>192</v>
      </c>
      <c r="G75" s="55" t="s">
        <v>47</v>
      </c>
      <c r="H75" s="54">
        <v>18244</v>
      </c>
      <c r="I75" s="54" t="s">
        <v>69</v>
      </c>
      <c r="J75" s="3"/>
      <c r="K75" s="3" t="str">
        <f t="shared" si="4"/>
        <v xml:space="preserve"> </v>
      </c>
      <c r="L75" s="3" t="str">
        <f t="shared" si="5"/>
        <v xml:space="preserve"> </v>
      </c>
    </row>
    <row r="76" spans="1:12" x14ac:dyDescent="0.35">
      <c r="A76" s="1">
        <v>88761</v>
      </c>
      <c r="B76" s="55" t="s">
        <v>47</v>
      </c>
      <c r="C76" s="1">
        <v>18244</v>
      </c>
      <c r="D76" s="1" t="s">
        <v>118</v>
      </c>
      <c r="F76" s="54">
        <v>88761</v>
      </c>
      <c r="G76" s="55" t="s">
        <v>47</v>
      </c>
      <c r="H76" s="54">
        <v>18244</v>
      </c>
      <c r="I76" s="54" t="s">
        <v>118</v>
      </c>
      <c r="K76" s="3" t="str">
        <f t="shared" si="4"/>
        <v xml:space="preserve"> </v>
      </c>
      <c r="L76" s="3" t="str">
        <f t="shared" si="5"/>
        <v xml:space="preserve"> </v>
      </c>
    </row>
    <row r="77" spans="1:12" x14ac:dyDescent="0.35">
      <c r="A77" s="1" t="s">
        <v>161</v>
      </c>
      <c r="B77" s="55" t="s">
        <v>47</v>
      </c>
      <c r="C77" s="1" t="s">
        <v>105</v>
      </c>
      <c r="D77" s="1" t="s">
        <v>103</v>
      </c>
      <c r="F77" s="54" t="s">
        <v>161</v>
      </c>
      <c r="G77" s="55" t="s">
        <v>47</v>
      </c>
      <c r="H77" s="54" t="s">
        <v>105</v>
      </c>
      <c r="I77" s="54" t="s">
        <v>103</v>
      </c>
      <c r="K77" s="3" t="str">
        <f t="shared" si="4"/>
        <v xml:space="preserve"> </v>
      </c>
      <c r="L77" s="3" t="str">
        <f t="shared" si="5"/>
        <v xml:space="preserve"> </v>
      </c>
    </row>
    <row r="78" spans="1:12" x14ac:dyDescent="0.35">
      <c r="A78" s="1" t="s">
        <v>201</v>
      </c>
      <c r="B78" s="55" t="s">
        <v>47</v>
      </c>
      <c r="C78" s="1">
        <v>18244</v>
      </c>
      <c r="D78" s="1" t="s">
        <v>103</v>
      </c>
      <c r="F78" s="54" t="s">
        <v>201</v>
      </c>
      <c r="G78" s="55" t="s">
        <v>47</v>
      </c>
      <c r="H78" s="54">
        <v>18244</v>
      </c>
      <c r="I78" s="54" t="s">
        <v>103</v>
      </c>
      <c r="K78" s="3" t="str">
        <f t="shared" si="4"/>
        <v xml:space="preserve"> </v>
      </c>
      <c r="L78" s="3" t="str">
        <f t="shared" si="5"/>
        <v xml:space="preserve"> </v>
      </c>
    </row>
    <row r="79" spans="1:12" x14ac:dyDescent="0.35">
      <c r="A79" s="1" t="s">
        <v>204</v>
      </c>
      <c r="B79" s="55" t="s">
        <v>47</v>
      </c>
      <c r="C79" s="1">
        <v>18244</v>
      </c>
      <c r="D79" s="1" t="s">
        <v>103</v>
      </c>
      <c r="F79" s="3" t="s">
        <v>204</v>
      </c>
      <c r="G79" s="55" t="s">
        <v>47</v>
      </c>
      <c r="H79" s="3">
        <v>18244</v>
      </c>
      <c r="I79" s="3" t="s">
        <v>103</v>
      </c>
      <c r="K79" s="3" t="str">
        <f t="shared" si="4"/>
        <v xml:space="preserve"> </v>
      </c>
      <c r="L79" s="3" t="str">
        <f t="shared" si="5"/>
        <v xml:space="preserve"> </v>
      </c>
    </row>
    <row r="80" spans="1:12" x14ac:dyDescent="0.35">
      <c r="A80" s="1" t="s">
        <v>205</v>
      </c>
      <c r="B80" s="55" t="s">
        <v>47</v>
      </c>
      <c r="C80" s="1" t="s">
        <v>105</v>
      </c>
      <c r="D80" s="1" t="s">
        <v>118</v>
      </c>
      <c r="F80" s="54" t="s">
        <v>205</v>
      </c>
      <c r="G80" s="55" t="s">
        <v>47</v>
      </c>
      <c r="H80" s="54" t="s">
        <v>105</v>
      </c>
      <c r="I80" s="54" t="s">
        <v>118</v>
      </c>
      <c r="K80" s="3" t="str">
        <f t="shared" si="4"/>
        <v xml:space="preserve"> </v>
      </c>
      <c r="L80" s="3" t="str">
        <f t="shared" si="5"/>
        <v xml:space="preserve"> </v>
      </c>
    </row>
    <row r="81" spans="1:12" x14ac:dyDescent="0.35">
      <c r="A81" s="1" t="s">
        <v>208</v>
      </c>
      <c r="B81" s="55" t="s">
        <v>47</v>
      </c>
      <c r="C81" s="1">
        <v>18244</v>
      </c>
      <c r="D81" s="1" t="s">
        <v>103</v>
      </c>
      <c r="F81" s="54" t="s">
        <v>208</v>
      </c>
      <c r="G81" s="55" t="s">
        <v>47</v>
      </c>
      <c r="H81" s="54">
        <v>18244</v>
      </c>
      <c r="I81" s="54" t="s">
        <v>103</v>
      </c>
      <c r="K81" s="3" t="str">
        <f t="shared" si="4"/>
        <v xml:space="preserve"> </v>
      </c>
      <c r="L81" s="3" t="str">
        <f t="shared" si="5"/>
        <v xml:space="preserve"> </v>
      </c>
    </row>
    <row r="82" spans="1:12" x14ac:dyDescent="0.35">
      <c r="A82" s="1" t="s">
        <v>209</v>
      </c>
      <c r="B82" s="55" t="s">
        <v>47</v>
      </c>
      <c r="C82" s="1">
        <v>18244</v>
      </c>
      <c r="D82" s="1" t="s">
        <v>118</v>
      </c>
      <c r="F82" s="54" t="s">
        <v>209</v>
      </c>
      <c r="G82" s="55" t="s">
        <v>47</v>
      </c>
      <c r="H82" s="54">
        <v>18244</v>
      </c>
      <c r="I82" s="54" t="s">
        <v>118</v>
      </c>
      <c r="K82" s="3" t="str">
        <f t="shared" si="4"/>
        <v xml:space="preserve"> </v>
      </c>
      <c r="L82" s="3" t="str">
        <f t="shared" si="5"/>
        <v xml:space="preserve"> </v>
      </c>
    </row>
    <row r="83" spans="1:12" x14ac:dyDescent="0.35">
      <c r="A83" s="1" t="s">
        <v>219</v>
      </c>
      <c r="B83" s="55" t="s">
        <v>47</v>
      </c>
      <c r="C83" s="1">
        <v>18244</v>
      </c>
      <c r="D83" s="1" t="s">
        <v>118</v>
      </c>
      <c r="F83" s="54" t="s">
        <v>219</v>
      </c>
      <c r="G83" s="55" t="s">
        <v>47</v>
      </c>
      <c r="H83" s="54">
        <v>18244</v>
      </c>
      <c r="I83" s="54" t="s">
        <v>118</v>
      </c>
      <c r="K83" s="3" t="str">
        <f t="shared" si="4"/>
        <v xml:space="preserve"> </v>
      </c>
      <c r="L83" s="3" t="str">
        <f t="shared" si="5"/>
        <v xml:space="preserve"> </v>
      </c>
    </row>
    <row r="84" spans="1:12" x14ac:dyDescent="0.35">
      <c r="A84" s="1" t="s">
        <v>50</v>
      </c>
      <c r="B84" s="55" t="s">
        <v>51</v>
      </c>
      <c r="C84" s="1" t="s">
        <v>209</v>
      </c>
      <c r="D84" s="1" t="s">
        <v>110</v>
      </c>
      <c r="F84" s="54" t="s">
        <v>50</v>
      </c>
      <c r="G84" s="55" t="s">
        <v>51</v>
      </c>
      <c r="H84" s="54" t="s">
        <v>209</v>
      </c>
      <c r="I84" s="54" t="s">
        <v>110</v>
      </c>
      <c r="K84" s="3" t="str">
        <f t="shared" si="4"/>
        <v xml:space="preserve"> </v>
      </c>
      <c r="L84" s="3" t="str">
        <f t="shared" si="5"/>
        <v xml:space="preserve"> </v>
      </c>
    </row>
    <row r="85" spans="1:12" x14ac:dyDescent="0.35">
      <c r="A85" s="1" t="s">
        <v>59</v>
      </c>
      <c r="B85" s="55" t="s">
        <v>51</v>
      </c>
      <c r="C85" s="1" t="s">
        <v>201</v>
      </c>
      <c r="D85" s="1" t="s">
        <v>99</v>
      </c>
      <c r="F85" s="54" t="s">
        <v>59</v>
      </c>
      <c r="G85" s="55" t="s">
        <v>51</v>
      </c>
      <c r="H85" s="54" t="s">
        <v>201</v>
      </c>
      <c r="I85" s="54" t="s">
        <v>99</v>
      </c>
      <c r="K85" s="3" t="str">
        <f t="shared" si="4"/>
        <v xml:space="preserve"> </v>
      </c>
      <c r="L85" s="3" t="str">
        <f t="shared" si="5"/>
        <v xml:space="preserve"> </v>
      </c>
    </row>
    <row r="86" spans="1:12" x14ac:dyDescent="0.35">
      <c r="A86" s="1" t="s">
        <v>63</v>
      </c>
      <c r="B86" s="55" t="s">
        <v>51</v>
      </c>
      <c r="C86" s="1" t="s">
        <v>201</v>
      </c>
      <c r="D86" s="1" t="s">
        <v>56</v>
      </c>
      <c r="F86" s="54" t="s">
        <v>63</v>
      </c>
      <c r="G86" s="55" t="s">
        <v>51</v>
      </c>
      <c r="H86" s="54" t="s">
        <v>201</v>
      </c>
      <c r="I86" s="54" t="s">
        <v>56</v>
      </c>
      <c r="K86" s="3" t="str">
        <f t="shared" si="4"/>
        <v xml:space="preserve"> </v>
      </c>
      <c r="L86" s="3" t="str">
        <f t="shared" si="5"/>
        <v xml:space="preserve"> </v>
      </c>
    </row>
    <row r="87" spans="1:12" x14ac:dyDescent="0.35">
      <c r="A87" s="1" t="s">
        <v>66</v>
      </c>
      <c r="B87" s="55" t="s">
        <v>51</v>
      </c>
      <c r="C87" s="1" t="s">
        <v>201</v>
      </c>
      <c r="D87" s="1" t="s">
        <v>56</v>
      </c>
      <c r="F87" s="54" t="s">
        <v>66</v>
      </c>
      <c r="G87" s="55" t="s">
        <v>51</v>
      </c>
      <c r="H87" s="54" t="s">
        <v>201</v>
      </c>
      <c r="I87" s="54" t="s">
        <v>56</v>
      </c>
      <c r="K87" s="3" t="str">
        <f t="shared" si="4"/>
        <v xml:space="preserve"> </v>
      </c>
      <c r="L87" s="3" t="str">
        <f t="shared" si="5"/>
        <v xml:space="preserve"> </v>
      </c>
    </row>
    <row r="88" spans="1:12" x14ac:dyDescent="0.35">
      <c r="A88" s="1" t="s">
        <v>72</v>
      </c>
      <c r="B88" s="55" t="s">
        <v>51</v>
      </c>
      <c r="C88" s="1" t="s">
        <v>209</v>
      </c>
      <c r="D88" s="1">
        <v>88761</v>
      </c>
      <c r="F88" s="54" t="s">
        <v>72</v>
      </c>
      <c r="G88" s="55" t="s">
        <v>51</v>
      </c>
      <c r="H88" s="54" t="s">
        <v>209</v>
      </c>
      <c r="I88" s="54">
        <v>88761</v>
      </c>
      <c r="K88" s="3" t="str">
        <f t="shared" si="4"/>
        <v xml:space="preserve"> </v>
      </c>
      <c r="L88" s="3" t="str">
        <f t="shared" si="5"/>
        <v xml:space="preserve"> </v>
      </c>
    </row>
    <row r="89" spans="1:12" x14ac:dyDescent="0.35">
      <c r="A89" s="1" t="s">
        <v>77</v>
      </c>
      <c r="B89" s="55" t="s">
        <v>51</v>
      </c>
      <c r="C89" s="1" t="s">
        <v>201</v>
      </c>
      <c r="D89" s="1">
        <v>3051</v>
      </c>
      <c r="F89" s="54" t="s">
        <v>77</v>
      </c>
      <c r="G89" s="55" t="s">
        <v>51</v>
      </c>
      <c r="H89" s="54" t="s">
        <v>201</v>
      </c>
      <c r="I89" s="54">
        <v>3051</v>
      </c>
      <c r="K89" s="3" t="str">
        <f t="shared" si="4"/>
        <v xml:space="preserve"> </v>
      </c>
      <c r="L89" s="3" t="str">
        <f t="shared" si="5"/>
        <v xml:space="preserve"> </v>
      </c>
    </row>
    <row r="90" spans="1:12" x14ac:dyDescent="0.35">
      <c r="A90" s="1" t="s">
        <v>86</v>
      </c>
      <c r="B90" s="55" t="s">
        <v>51</v>
      </c>
      <c r="C90" s="1" t="s">
        <v>201</v>
      </c>
      <c r="D90" s="1">
        <v>3051</v>
      </c>
      <c r="F90" s="54" t="s">
        <v>86</v>
      </c>
      <c r="G90" s="55" t="s">
        <v>51</v>
      </c>
      <c r="H90" s="54" t="s">
        <v>201</v>
      </c>
      <c r="I90" s="54">
        <v>3051</v>
      </c>
      <c r="K90" s="3" t="str">
        <f t="shared" si="4"/>
        <v xml:space="preserve"> </v>
      </c>
      <c r="L90" s="3" t="str">
        <f t="shared" si="5"/>
        <v xml:space="preserve"> </v>
      </c>
    </row>
    <row r="91" spans="1:12" x14ac:dyDescent="0.35">
      <c r="A91" s="1" t="s">
        <v>91</v>
      </c>
      <c r="B91" s="55" t="s">
        <v>51</v>
      </c>
      <c r="C91" s="1" t="s">
        <v>201</v>
      </c>
      <c r="D91" s="1" t="s">
        <v>56</v>
      </c>
      <c r="F91" s="54" t="s">
        <v>91</v>
      </c>
      <c r="G91" s="55" t="s">
        <v>51</v>
      </c>
      <c r="H91" s="54" t="s">
        <v>201</v>
      </c>
      <c r="I91" s="54" t="s">
        <v>56</v>
      </c>
      <c r="K91" s="3" t="str">
        <f t="shared" si="4"/>
        <v xml:space="preserve"> </v>
      </c>
      <c r="L91" s="3" t="str">
        <f t="shared" si="5"/>
        <v xml:space="preserve"> </v>
      </c>
    </row>
    <row r="92" spans="1:12" x14ac:dyDescent="0.35">
      <c r="A92" s="1" t="s">
        <v>94</v>
      </c>
      <c r="B92" s="55" t="s">
        <v>51</v>
      </c>
      <c r="C92" s="1" t="s">
        <v>201</v>
      </c>
      <c r="D92" s="1">
        <v>88761</v>
      </c>
      <c r="F92" s="54" t="s">
        <v>94</v>
      </c>
      <c r="G92" s="55" t="s">
        <v>51</v>
      </c>
      <c r="H92" s="54" t="s">
        <v>201</v>
      </c>
      <c r="I92" s="54">
        <v>88761</v>
      </c>
      <c r="K92" s="3" t="str">
        <f t="shared" si="4"/>
        <v xml:space="preserve"> </v>
      </c>
      <c r="L92" s="3" t="str">
        <f t="shared" si="5"/>
        <v xml:space="preserve"> </v>
      </c>
    </row>
    <row r="93" spans="1:12" x14ac:dyDescent="0.35">
      <c r="A93" s="1" t="s">
        <v>151</v>
      </c>
      <c r="B93" s="55" t="s">
        <v>51</v>
      </c>
      <c r="C93" s="1" t="s">
        <v>209</v>
      </c>
      <c r="D93" s="1" t="s">
        <v>110</v>
      </c>
      <c r="F93" s="54" t="s">
        <v>151</v>
      </c>
      <c r="G93" s="55" t="s">
        <v>51</v>
      </c>
      <c r="H93" s="54" t="s">
        <v>209</v>
      </c>
      <c r="I93" s="54" t="s">
        <v>110</v>
      </c>
      <c r="K93" s="3" t="str">
        <f t="shared" si="4"/>
        <v xml:space="preserve"> </v>
      </c>
      <c r="L93" s="3" t="str">
        <f t="shared" si="5"/>
        <v xml:space="preserve"> </v>
      </c>
    </row>
    <row r="94" spans="1:12" x14ac:dyDescent="0.35">
      <c r="A94" s="1" t="s">
        <v>162</v>
      </c>
      <c r="B94" s="55" t="s">
        <v>51</v>
      </c>
      <c r="C94" s="1" t="s">
        <v>209</v>
      </c>
      <c r="D94" s="1" t="s">
        <v>90</v>
      </c>
      <c r="F94" s="54" t="s">
        <v>162</v>
      </c>
      <c r="G94" s="55" t="s">
        <v>51</v>
      </c>
      <c r="H94" s="54" t="s">
        <v>209</v>
      </c>
      <c r="I94" s="54" t="s">
        <v>90</v>
      </c>
      <c r="K94" s="3" t="str">
        <f t="shared" si="4"/>
        <v xml:space="preserve"> </v>
      </c>
      <c r="L94" s="3" t="str">
        <f t="shared" si="5"/>
        <v xml:space="preserve"> </v>
      </c>
    </row>
    <row r="95" spans="1:12" x14ac:dyDescent="0.35">
      <c r="A95" s="1" t="s">
        <v>165</v>
      </c>
      <c r="B95" s="55" t="s">
        <v>51</v>
      </c>
      <c r="C95" s="1" t="s">
        <v>209</v>
      </c>
      <c r="D95" s="1" t="s">
        <v>90</v>
      </c>
      <c r="F95" s="54" t="s">
        <v>165</v>
      </c>
      <c r="G95" s="55" t="s">
        <v>51</v>
      </c>
      <c r="H95" s="54" t="s">
        <v>209</v>
      </c>
      <c r="I95" s="54" t="s">
        <v>90</v>
      </c>
      <c r="K95" s="3" t="str">
        <f t="shared" si="4"/>
        <v xml:space="preserve"> </v>
      </c>
      <c r="L95" s="3" t="str">
        <f t="shared" si="5"/>
        <v xml:space="preserve"> </v>
      </c>
    </row>
    <row r="96" spans="1:12" x14ac:dyDescent="0.35">
      <c r="A96" s="1" t="s">
        <v>187</v>
      </c>
      <c r="B96" s="55" t="s">
        <v>51</v>
      </c>
      <c r="C96" s="1" t="s">
        <v>209</v>
      </c>
      <c r="D96" s="1" t="s">
        <v>52</v>
      </c>
      <c r="F96" s="54" t="s">
        <v>187</v>
      </c>
      <c r="G96" s="55" t="s">
        <v>51</v>
      </c>
      <c r="H96" s="54" t="s">
        <v>209</v>
      </c>
      <c r="I96" s="54" t="s">
        <v>52</v>
      </c>
      <c r="K96" s="3" t="str">
        <f t="shared" si="4"/>
        <v xml:space="preserve"> </v>
      </c>
      <c r="L96" s="3" t="str">
        <f t="shared" si="5"/>
        <v xml:space="preserve"> </v>
      </c>
    </row>
    <row r="97" spans="1:12" x14ac:dyDescent="0.35">
      <c r="A97" s="1" t="s">
        <v>189</v>
      </c>
      <c r="B97" s="55" t="s">
        <v>51</v>
      </c>
      <c r="C97" s="1" t="s">
        <v>209</v>
      </c>
      <c r="D97" s="1" t="s">
        <v>90</v>
      </c>
      <c r="F97" s="54" t="s">
        <v>189</v>
      </c>
      <c r="G97" s="55" t="s">
        <v>51</v>
      </c>
      <c r="H97" s="54" t="s">
        <v>209</v>
      </c>
      <c r="I97" s="54" t="s">
        <v>90</v>
      </c>
      <c r="K97" s="3" t="str">
        <f t="shared" si="4"/>
        <v xml:space="preserve"> </v>
      </c>
      <c r="L97" s="3" t="str">
        <f t="shared" si="5"/>
        <v xml:space="preserve"> </v>
      </c>
    </row>
    <row r="98" spans="1:12" x14ac:dyDescent="0.35">
      <c r="A98" s="1" t="s">
        <v>190</v>
      </c>
      <c r="B98" s="55" t="s">
        <v>51</v>
      </c>
      <c r="C98" s="1" t="s">
        <v>209</v>
      </c>
      <c r="D98" s="1" t="s">
        <v>90</v>
      </c>
      <c r="F98" s="54" t="s">
        <v>190</v>
      </c>
      <c r="G98" s="55" t="s">
        <v>51</v>
      </c>
      <c r="H98" s="54" t="s">
        <v>209</v>
      </c>
      <c r="I98" s="54" t="s">
        <v>90</v>
      </c>
      <c r="K98" s="3" t="str">
        <f t="shared" ref="K98:K129" si="6">IF(C98=H98," ", "Check")</f>
        <v xml:space="preserve"> </v>
      </c>
      <c r="L98" s="3" t="str">
        <f t="shared" ref="L98:L129" si="7">IF(D98=I98," ", "Check")</f>
        <v xml:space="preserve"> </v>
      </c>
    </row>
    <row r="99" spans="1:12" x14ac:dyDescent="0.35">
      <c r="A99" s="1" t="s">
        <v>191</v>
      </c>
      <c r="B99" s="55" t="s">
        <v>51</v>
      </c>
      <c r="C99" s="1" t="s">
        <v>201</v>
      </c>
      <c r="D99" s="1">
        <v>88761</v>
      </c>
      <c r="F99" s="54" t="s">
        <v>191</v>
      </c>
      <c r="G99" s="55" t="s">
        <v>51</v>
      </c>
      <c r="H99" s="54" t="s">
        <v>201</v>
      </c>
      <c r="I99" s="54">
        <v>88761</v>
      </c>
      <c r="K99" s="3" t="str">
        <f t="shared" si="6"/>
        <v xml:space="preserve"> </v>
      </c>
      <c r="L99" s="3" t="str">
        <f t="shared" si="7"/>
        <v xml:space="preserve"> </v>
      </c>
    </row>
    <row r="100" spans="1:12" x14ac:dyDescent="0.35">
      <c r="A100" s="1" t="s">
        <v>193</v>
      </c>
      <c r="B100" s="55" t="s">
        <v>51</v>
      </c>
      <c r="C100" s="1" t="s">
        <v>209</v>
      </c>
      <c r="D100" s="1" t="s">
        <v>110</v>
      </c>
      <c r="F100" s="54" t="s">
        <v>193</v>
      </c>
      <c r="G100" s="55" t="s">
        <v>51</v>
      </c>
      <c r="H100" s="54" t="s">
        <v>209</v>
      </c>
      <c r="I100" s="54" t="s">
        <v>110</v>
      </c>
      <c r="K100" s="3" t="str">
        <f t="shared" si="6"/>
        <v xml:space="preserve"> </v>
      </c>
      <c r="L100" s="3" t="str">
        <f t="shared" si="7"/>
        <v xml:space="preserve"> </v>
      </c>
    </row>
    <row r="101" spans="1:12" x14ac:dyDescent="0.35">
      <c r="A101" s="1" t="s">
        <v>206</v>
      </c>
      <c r="B101" s="55" t="s">
        <v>51</v>
      </c>
      <c r="C101" s="1" t="s">
        <v>201</v>
      </c>
      <c r="D101" s="1">
        <v>5340</v>
      </c>
      <c r="F101" s="54" t="s">
        <v>206</v>
      </c>
      <c r="G101" s="55" t="s">
        <v>51</v>
      </c>
      <c r="H101" s="54" t="s">
        <v>201</v>
      </c>
      <c r="I101" s="54">
        <v>5340</v>
      </c>
      <c r="K101" s="3" t="str">
        <f t="shared" si="6"/>
        <v xml:space="preserve"> </v>
      </c>
      <c r="L101" s="3" t="str">
        <f t="shared" si="7"/>
        <v xml:space="preserve"> </v>
      </c>
    </row>
    <row r="102" spans="1:12" x14ac:dyDescent="0.35">
      <c r="A102" s="1" t="s">
        <v>210</v>
      </c>
      <c r="B102" s="57" t="s">
        <v>51</v>
      </c>
      <c r="C102" s="1" t="s">
        <v>201</v>
      </c>
      <c r="D102" s="1" t="s">
        <v>219</v>
      </c>
      <c r="F102" s="54" t="s">
        <v>210</v>
      </c>
      <c r="G102" s="57" t="s">
        <v>51</v>
      </c>
      <c r="H102" s="54" t="s">
        <v>201</v>
      </c>
      <c r="I102" s="54" t="s">
        <v>219</v>
      </c>
      <c r="K102" s="3" t="str">
        <f t="shared" si="6"/>
        <v xml:space="preserve"> </v>
      </c>
      <c r="L102" s="3" t="str">
        <f t="shared" si="7"/>
        <v xml:space="preserve"> </v>
      </c>
    </row>
    <row r="103" spans="1:12" x14ac:dyDescent="0.35">
      <c r="A103" s="1" t="s">
        <v>211</v>
      </c>
      <c r="B103" s="57" t="s">
        <v>51</v>
      </c>
      <c r="C103" s="1" t="s">
        <v>201</v>
      </c>
      <c r="D103" s="1" t="s">
        <v>52</v>
      </c>
      <c r="F103" s="54" t="s">
        <v>211</v>
      </c>
      <c r="G103" s="57" t="s">
        <v>51</v>
      </c>
      <c r="H103" s="54" t="s">
        <v>201</v>
      </c>
      <c r="I103" s="54" t="s">
        <v>52</v>
      </c>
      <c r="K103" s="3" t="str">
        <f t="shared" si="6"/>
        <v xml:space="preserve"> </v>
      </c>
      <c r="L103" s="3" t="str">
        <f t="shared" si="7"/>
        <v xml:space="preserve"> </v>
      </c>
    </row>
    <row r="104" spans="1:12" x14ac:dyDescent="0.35">
      <c r="A104" s="1" t="s">
        <v>212</v>
      </c>
      <c r="B104" s="57" t="s">
        <v>51</v>
      </c>
      <c r="C104" s="1" t="s">
        <v>201</v>
      </c>
      <c r="D104" s="1" t="s">
        <v>219</v>
      </c>
      <c r="F104" s="54" t="s">
        <v>212</v>
      </c>
      <c r="G104" s="57" t="s">
        <v>51</v>
      </c>
      <c r="H104" s="54" t="s">
        <v>201</v>
      </c>
      <c r="I104" s="54" t="s">
        <v>219</v>
      </c>
      <c r="K104" s="3" t="str">
        <f t="shared" si="6"/>
        <v xml:space="preserve"> </v>
      </c>
      <c r="L104" s="3" t="str">
        <f t="shared" si="7"/>
        <v xml:space="preserve"> </v>
      </c>
    </row>
    <row r="105" spans="1:12" x14ac:dyDescent="0.35">
      <c r="A105" s="1" t="s">
        <v>213</v>
      </c>
      <c r="B105" s="57" t="s">
        <v>51</v>
      </c>
      <c r="C105" s="1" t="s">
        <v>209</v>
      </c>
      <c r="D105" s="1" t="s">
        <v>90</v>
      </c>
      <c r="F105" s="54" t="s">
        <v>213</v>
      </c>
      <c r="G105" s="57" t="s">
        <v>51</v>
      </c>
      <c r="H105" s="54" t="s">
        <v>209</v>
      </c>
      <c r="I105" s="54" t="s">
        <v>90</v>
      </c>
      <c r="K105" s="3" t="str">
        <f t="shared" si="6"/>
        <v xml:space="preserve"> </v>
      </c>
      <c r="L105" s="3" t="str">
        <f t="shared" si="7"/>
        <v xml:space="preserve"> </v>
      </c>
    </row>
    <row r="106" spans="1:12" x14ac:dyDescent="0.35">
      <c r="A106" s="1" t="s">
        <v>218</v>
      </c>
      <c r="B106" s="57" t="s">
        <v>51</v>
      </c>
      <c r="C106" s="1" t="s">
        <v>201</v>
      </c>
      <c r="D106" s="1" t="s">
        <v>56</v>
      </c>
      <c r="F106" s="54" t="s">
        <v>218</v>
      </c>
      <c r="G106" s="57" t="s">
        <v>51</v>
      </c>
      <c r="H106" s="54" t="s">
        <v>201</v>
      </c>
      <c r="I106" s="54" t="s">
        <v>56</v>
      </c>
      <c r="K106" s="3" t="str">
        <f t="shared" si="6"/>
        <v xml:space="preserve"> </v>
      </c>
      <c r="L106" s="3" t="str">
        <f t="shared" si="7"/>
        <v xml:space="preserve"> </v>
      </c>
    </row>
    <row r="107" spans="1:12" x14ac:dyDescent="0.35">
      <c r="A107" s="1" t="s">
        <v>220</v>
      </c>
      <c r="B107" s="57" t="s">
        <v>51</v>
      </c>
      <c r="C107" s="1" t="s">
        <v>201</v>
      </c>
      <c r="D107" s="1">
        <v>5340</v>
      </c>
      <c r="F107" s="54" t="s">
        <v>220</v>
      </c>
      <c r="G107" s="57" t="s">
        <v>51</v>
      </c>
      <c r="H107" s="54" t="s">
        <v>201</v>
      </c>
      <c r="I107" s="54">
        <v>5340</v>
      </c>
      <c r="K107" s="3" t="str">
        <f t="shared" si="6"/>
        <v xml:space="preserve"> </v>
      </c>
      <c r="L107" s="3" t="str">
        <f t="shared" si="7"/>
        <v xml:space="preserve"> </v>
      </c>
    </row>
    <row r="108" spans="1:12" x14ac:dyDescent="0.35">
      <c r="A108" s="1" t="s">
        <v>222</v>
      </c>
      <c r="B108" s="57" t="s">
        <v>51</v>
      </c>
      <c r="C108" s="1" t="s">
        <v>209</v>
      </c>
      <c r="D108" s="1" t="s">
        <v>52</v>
      </c>
      <c r="F108" s="54" t="s">
        <v>222</v>
      </c>
      <c r="G108" s="57" t="s">
        <v>51</v>
      </c>
      <c r="H108" s="54" t="s">
        <v>209</v>
      </c>
      <c r="I108" s="54" t="s">
        <v>52</v>
      </c>
      <c r="K108" s="3" t="str">
        <f t="shared" si="6"/>
        <v xml:space="preserve"> </v>
      </c>
      <c r="L108" s="3" t="str">
        <f t="shared" si="7"/>
        <v xml:space="preserve"> </v>
      </c>
    </row>
    <row r="109" spans="1:12" x14ac:dyDescent="0.35">
      <c r="A109" s="1" t="s">
        <v>223</v>
      </c>
      <c r="B109" s="57" t="s">
        <v>51</v>
      </c>
      <c r="C109" s="1" t="s">
        <v>201</v>
      </c>
      <c r="D109" s="1" t="s">
        <v>99</v>
      </c>
      <c r="F109" s="54" t="s">
        <v>223</v>
      </c>
      <c r="G109" s="57" t="s">
        <v>51</v>
      </c>
      <c r="H109" s="54" t="s">
        <v>201</v>
      </c>
      <c r="I109" s="54" t="s">
        <v>99</v>
      </c>
      <c r="K109" s="3" t="str">
        <f t="shared" si="6"/>
        <v xml:space="preserve"> </v>
      </c>
      <c r="L109" s="3" t="str">
        <f t="shared" si="7"/>
        <v xml:space="preserve"> </v>
      </c>
    </row>
    <row r="110" spans="1:12" x14ac:dyDescent="0.35">
      <c r="A110" s="1" t="s">
        <v>224</v>
      </c>
      <c r="B110" s="57" t="s">
        <v>51</v>
      </c>
      <c r="C110" s="1" t="s">
        <v>201</v>
      </c>
      <c r="D110" s="1">
        <v>3051</v>
      </c>
      <c r="F110" s="54" t="s">
        <v>224</v>
      </c>
      <c r="G110" s="57" t="s">
        <v>51</v>
      </c>
      <c r="H110" s="54" t="s">
        <v>201</v>
      </c>
      <c r="I110" s="54">
        <v>3051</v>
      </c>
      <c r="K110" s="3" t="str">
        <f t="shared" si="6"/>
        <v xml:space="preserve"> </v>
      </c>
      <c r="L110" s="3" t="str">
        <f t="shared" si="7"/>
        <v xml:space="preserve"> </v>
      </c>
    </row>
    <row r="111" spans="1:12" x14ac:dyDescent="0.35">
      <c r="A111" s="1">
        <v>5156</v>
      </c>
      <c r="B111" s="57" t="s">
        <v>26</v>
      </c>
      <c r="C111" s="1" t="s">
        <v>75</v>
      </c>
      <c r="D111" s="1" t="s">
        <v>189</v>
      </c>
      <c r="F111" s="54">
        <v>5156</v>
      </c>
      <c r="G111" s="57" t="s">
        <v>26</v>
      </c>
      <c r="H111" s="54" t="s">
        <v>75</v>
      </c>
      <c r="I111" s="54" t="s">
        <v>189</v>
      </c>
      <c r="K111" s="3" t="str">
        <f t="shared" si="6"/>
        <v xml:space="preserve"> </v>
      </c>
      <c r="L111" s="3" t="str">
        <f t="shared" si="7"/>
        <v xml:space="preserve"> </v>
      </c>
    </row>
    <row r="112" spans="1:12" x14ac:dyDescent="0.35">
      <c r="A112" s="1">
        <v>84125</v>
      </c>
      <c r="B112" s="57" t="s">
        <v>26</v>
      </c>
      <c r="C112" s="1" t="s">
        <v>66</v>
      </c>
      <c r="D112" s="1" t="s">
        <v>77</v>
      </c>
      <c r="F112" s="54">
        <v>84125</v>
      </c>
      <c r="G112" s="57" t="s">
        <v>26</v>
      </c>
      <c r="H112" s="54" t="s">
        <v>66</v>
      </c>
      <c r="I112" s="54" t="s">
        <v>77</v>
      </c>
      <c r="K112" s="3" t="str">
        <f t="shared" si="6"/>
        <v xml:space="preserve"> </v>
      </c>
      <c r="L112" s="3" t="str">
        <f t="shared" si="7"/>
        <v xml:space="preserve"> </v>
      </c>
    </row>
    <row r="113" spans="1:12" x14ac:dyDescent="0.35">
      <c r="A113" s="1">
        <v>84143</v>
      </c>
      <c r="B113" s="57" t="s">
        <v>26</v>
      </c>
      <c r="C113" s="1" t="s">
        <v>66</v>
      </c>
      <c r="D113" s="1" t="s">
        <v>210</v>
      </c>
      <c r="F113" s="54">
        <v>84143</v>
      </c>
      <c r="G113" s="57" t="s">
        <v>26</v>
      </c>
      <c r="H113" s="54" t="s">
        <v>66</v>
      </c>
      <c r="I113" s="54" t="s">
        <v>210</v>
      </c>
      <c r="K113" s="3" t="str">
        <f t="shared" si="6"/>
        <v xml:space="preserve"> </v>
      </c>
      <c r="L113" s="3" t="str">
        <f t="shared" si="7"/>
        <v xml:space="preserve"> </v>
      </c>
    </row>
    <row r="114" spans="1:12" x14ac:dyDescent="0.35">
      <c r="A114" s="1" t="s">
        <v>57</v>
      </c>
      <c r="B114" s="57" t="s">
        <v>26</v>
      </c>
      <c r="C114" s="1" t="s">
        <v>191</v>
      </c>
      <c r="D114" s="1" t="s">
        <v>234</v>
      </c>
      <c r="F114" s="54" t="s">
        <v>57</v>
      </c>
      <c r="G114" s="57" t="s">
        <v>26</v>
      </c>
      <c r="H114" s="54" t="s">
        <v>191</v>
      </c>
      <c r="I114" s="54" t="s">
        <v>234</v>
      </c>
      <c r="K114" s="3" t="str">
        <f t="shared" si="6"/>
        <v xml:space="preserve"> </v>
      </c>
      <c r="L114" s="3" t="str">
        <f t="shared" si="7"/>
        <v xml:space="preserve"> </v>
      </c>
    </row>
    <row r="115" spans="1:12" x14ac:dyDescent="0.35">
      <c r="A115" s="1" t="s">
        <v>131</v>
      </c>
      <c r="B115" s="57" t="s">
        <v>26</v>
      </c>
      <c r="C115" s="1" t="s">
        <v>187</v>
      </c>
      <c r="D115" s="1" t="s">
        <v>100</v>
      </c>
      <c r="F115" s="54" t="s">
        <v>131</v>
      </c>
      <c r="G115" s="57" t="s">
        <v>26</v>
      </c>
      <c r="H115" s="54" t="s">
        <v>187</v>
      </c>
      <c r="I115" s="54" t="s">
        <v>100</v>
      </c>
      <c r="K115" s="3" t="str">
        <f t="shared" si="6"/>
        <v xml:space="preserve"> </v>
      </c>
      <c r="L115" s="3" t="str">
        <f t="shared" si="7"/>
        <v xml:space="preserve"> </v>
      </c>
    </row>
    <row r="116" spans="1:12" x14ac:dyDescent="0.35">
      <c r="A116" s="1" t="s">
        <v>148</v>
      </c>
      <c r="B116" s="57" t="s">
        <v>26</v>
      </c>
      <c r="C116" s="1" t="s">
        <v>66</v>
      </c>
      <c r="D116" s="1" t="s">
        <v>210</v>
      </c>
      <c r="F116" s="54" t="s">
        <v>148</v>
      </c>
      <c r="G116" s="57" t="s">
        <v>26</v>
      </c>
      <c r="H116" s="54" t="s">
        <v>66</v>
      </c>
      <c r="I116" s="54" t="s">
        <v>210</v>
      </c>
      <c r="K116" s="3" t="str">
        <f t="shared" si="6"/>
        <v xml:space="preserve"> </v>
      </c>
      <c r="L116" s="3" t="str">
        <f t="shared" si="7"/>
        <v xml:space="preserve"> </v>
      </c>
    </row>
    <row r="117" spans="1:12" x14ac:dyDescent="0.35">
      <c r="A117" s="1" t="s">
        <v>156</v>
      </c>
      <c r="B117" s="57" t="s">
        <v>26</v>
      </c>
      <c r="C117" s="1" t="s">
        <v>191</v>
      </c>
      <c r="D117" s="1" t="s">
        <v>77</v>
      </c>
      <c r="F117" s="54" t="s">
        <v>156</v>
      </c>
      <c r="G117" s="57" t="s">
        <v>26</v>
      </c>
      <c r="H117" s="54" t="s">
        <v>191</v>
      </c>
      <c r="I117" s="54" t="s">
        <v>77</v>
      </c>
      <c r="K117" s="3" t="str">
        <f t="shared" si="6"/>
        <v xml:space="preserve"> </v>
      </c>
      <c r="L117" s="3" t="str">
        <f t="shared" si="7"/>
        <v xml:space="preserve"> </v>
      </c>
    </row>
    <row r="118" spans="1:12" x14ac:dyDescent="0.35">
      <c r="A118" s="1" t="s">
        <v>157</v>
      </c>
      <c r="B118" s="57" t="s">
        <v>26</v>
      </c>
      <c r="C118" s="1" t="s">
        <v>75</v>
      </c>
      <c r="D118" s="1">
        <v>1715</v>
      </c>
      <c r="F118" s="54" t="s">
        <v>157</v>
      </c>
      <c r="G118" s="57" t="s">
        <v>26</v>
      </c>
      <c r="H118" s="54" t="s">
        <v>75</v>
      </c>
      <c r="I118" s="54">
        <v>1715</v>
      </c>
      <c r="K118" s="3" t="str">
        <f t="shared" si="6"/>
        <v xml:space="preserve"> </v>
      </c>
      <c r="L118" s="3" t="str">
        <f t="shared" si="7"/>
        <v xml:space="preserve"> </v>
      </c>
    </row>
    <row r="119" spans="1:12" x14ac:dyDescent="0.35">
      <c r="A119" s="1" t="s">
        <v>158</v>
      </c>
      <c r="B119" s="57" t="s">
        <v>26</v>
      </c>
      <c r="C119" s="1" t="s">
        <v>75</v>
      </c>
      <c r="D119" s="1" t="s">
        <v>189</v>
      </c>
      <c r="F119" s="54" t="s">
        <v>158</v>
      </c>
      <c r="G119" s="57" t="s">
        <v>26</v>
      </c>
      <c r="H119" s="54" t="s">
        <v>75</v>
      </c>
      <c r="I119" s="54" t="s">
        <v>189</v>
      </c>
      <c r="K119" s="3" t="str">
        <f t="shared" si="6"/>
        <v xml:space="preserve"> </v>
      </c>
      <c r="L119" s="3" t="str">
        <f t="shared" si="7"/>
        <v xml:space="preserve"> </v>
      </c>
    </row>
    <row r="120" spans="1:12" x14ac:dyDescent="0.35">
      <c r="A120" s="1" t="s">
        <v>159</v>
      </c>
      <c r="B120" s="57" t="s">
        <v>26</v>
      </c>
      <c r="C120" s="1" t="s">
        <v>86</v>
      </c>
      <c r="D120" s="1" t="s">
        <v>72</v>
      </c>
      <c r="F120" s="54" t="s">
        <v>159</v>
      </c>
      <c r="G120" s="57" t="s">
        <v>26</v>
      </c>
      <c r="H120" s="54" t="s">
        <v>86</v>
      </c>
      <c r="I120" s="54" t="s">
        <v>72</v>
      </c>
      <c r="K120" s="3" t="str">
        <f t="shared" si="6"/>
        <v xml:space="preserve"> </v>
      </c>
      <c r="L120" s="3" t="str">
        <f t="shared" si="7"/>
        <v xml:space="preserve"> </v>
      </c>
    </row>
    <row r="121" spans="1:12" x14ac:dyDescent="0.35">
      <c r="A121" s="1" t="s">
        <v>166</v>
      </c>
      <c r="B121" s="57" t="s">
        <v>26</v>
      </c>
      <c r="C121" s="1" t="s">
        <v>211</v>
      </c>
      <c r="D121" s="1" t="s">
        <v>212</v>
      </c>
      <c r="F121" s="54" t="s">
        <v>166</v>
      </c>
      <c r="G121" s="57" t="s">
        <v>26</v>
      </c>
      <c r="H121" s="54" t="s">
        <v>211</v>
      </c>
      <c r="I121" s="54" t="s">
        <v>212</v>
      </c>
      <c r="K121" s="3" t="str">
        <f t="shared" si="6"/>
        <v xml:space="preserve"> </v>
      </c>
      <c r="L121" s="3" t="str">
        <f t="shared" si="7"/>
        <v xml:space="preserve"> </v>
      </c>
    </row>
    <row r="122" spans="1:12" x14ac:dyDescent="0.35">
      <c r="A122" s="1" t="s">
        <v>168</v>
      </c>
      <c r="B122" s="57" t="s">
        <v>26</v>
      </c>
      <c r="C122" s="1" t="s">
        <v>206</v>
      </c>
      <c r="D122" s="1" t="s">
        <v>212</v>
      </c>
      <c r="F122" s="54" t="s">
        <v>168</v>
      </c>
      <c r="G122" s="57" t="s">
        <v>26</v>
      </c>
      <c r="H122" s="54" t="s">
        <v>206</v>
      </c>
      <c r="I122" s="54" t="s">
        <v>212</v>
      </c>
      <c r="K122" s="3" t="str">
        <f t="shared" si="6"/>
        <v xml:space="preserve"> </v>
      </c>
      <c r="L122" s="3" t="str">
        <f t="shared" si="7"/>
        <v xml:space="preserve"> </v>
      </c>
    </row>
    <row r="123" spans="1:12" x14ac:dyDescent="0.35">
      <c r="A123" s="1" t="s">
        <v>169</v>
      </c>
      <c r="B123" s="57" t="s">
        <v>26</v>
      </c>
      <c r="C123" s="1" t="s">
        <v>211</v>
      </c>
      <c r="D123" s="1" t="s">
        <v>212</v>
      </c>
      <c r="F123" s="54" t="s">
        <v>169</v>
      </c>
      <c r="G123" s="57" t="s">
        <v>26</v>
      </c>
      <c r="H123" s="54" t="s">
        <v>211</v>
      </c>
      <c r="I123" s="54" t="s">
        <v>212</v>
      </c>
      <c r="K123" s="3" t="str">
        <f t="shared" si="6"/>
        <v xml:space="preserve"> </v>
      </c>
      <c r="L123" s="3" t="str">
        <f t="shared" si="7"/>
        <v xml:space="preserve"> </v>
      </c>
    </row>
    <row r="124" spans="1:12" x14ac:dyDescent="0.35">
      <c r="A124" s="1" t="s">
        <v>172</v>
      </c>
      <c r="B124" s="57" t="s">
        <v>26</v>
      </c>
      <c r="C124" s="1" t="s">
        <v>206</v>
      </c>
      <c r="D124" s="1" t="s">
        <v>210</v>
      </c>
      <c r="F124" s="54" t="s">
        <v>172</v>
      </c>
      <c r="G124" s="57" t="s">
        <v>26</v>
      </c>
      <c r="H124" s="54" t="s">
        <v>206</v>
      </c>
      <c r="I124" s="54" t="s">
        <v>210</v>
      </c>
      <c r="K124" s="3" t="str">
        <f t="shared" si="6"/>
        <v xml:space="preserve"> </v>
      </c>
      <c r="L124" s="3" t="str">
        <f t="shared" si="7"/>
        <v xml:space="preserve"> </v>
      </c>
    </row>
    <row r="125" spans="1:12" x14ac:dyDescent="0.35">
      <c r="A125" s="1" t="s">
        <v>175</v>
      </c>
      <c r="B125" s="57" t="s">
        <v>26</v>
      </c>
      <c r="C125" s="1" t="s">
        <v>66</v>
      </c>
      <c r="D125" s="1" t="s">
        <v>70</v>
      </c>
      <c r="F125" s="54" t="s">
        <v>175</v>
      </c>
      <c r="G125" s="57" t="s">
        <v>26</v>
      </c>
      <c r="H125" s="54" t="s">
        <v>66</v>
      </c>
      <c r="I125" s="54" t="s">
        <v>70</v>
      </c>
      <c r="K125" s="3" t="str">
        <f t="shared" si="6"/>
        <v xml:space="preserve"> </v>
      </c>
      <c r="L125" s="3" t="str">
        <f t="shared" si="7"/>
        <v xml:space="preserve"> </v>
      </c>
    </row>
    <row r="126" spans="1:12" x14ac:dyDescent="0.35">
      <c r="A126" s="1" t="s">
        <v>181</v>
      </c>
      <c r="B126" s="57" t="s">
        <v>26</v>
      </c>
      <c r="C126" s="1" t="s">
        <v>66</v>
      </c>
      <c r="D126" s="1" t="s">
        <v>210</v>
      </c>
      <c r="F126" s="54" t="s">
        <v>181</v>
      </c>
      <c r="G126" s="57" t="s">
        <v>26</v>
      </c>
      <c r="H126" s="54" t="s">
        <v>66</v>
      </c>
      <c r="I126" s="54" t="s">
        <v>210</v>
      </c>
      <c r="K126" s="3" t="str">
        <f t="shared" si="6"/>
        <v xml:space="preserve"> </v>
      </c>
      <c r="L126" s="3" t="str">
        <f t="shared" si="7"/>
        <v xml:space="preserve"> </v>
      </c>
    </row>
    <row r="127" spans="1:12" x14ac:dyDescent="0.35">
      <c r="A127" s="1" t="s">
        <v>183</v>
      </c>
      <c r="B127" s="57" t="s">
        <v>26</v>
      </c>
      <c r="C127" s="1" t="s">
        <v>86</v>
      </c>
      <c r="D127" s="1" t="s">
        <v>234</v>
      </c>
      <c r="F127" s="54" t="s">
        <v>183</v>
      </c>
      <c r="G127" s="57" t="s">
        <v>26</v>
      </c>
      <c r="H127" s="54" t="s">
        <v>86</v>
      </c>
      <c r="I127" s="54" t="s">
        <v>234</v>
      </c>
      <c r="K127" s="3" t="str">
        <f t="shared" si="6"/>
        <v xml:space="preserve"> </v>
      </c>
      <c r="L127" s="3" t="str">
        <f t="shared" si="7"/>
        <v xml:space="preserve"> </v>
      </c>
    </row>
    <row r="128" spans="1:12" x14ac:dyDescent="0.35">
      <c r="A128" s="1" t="s">
        <v>185</v>
      </c>
      <c r="B128" s="57" t="s">
        <v>26</v>
      </c>
      <c r="C128" s="1" t="s">
        <v>187</v>
      </c>
      <c r="D128" s="1" t="s">
        <v>70</v>
      </c>
      <c r="F128" s="54" t="s">
        <v>185</v>
      </c>
      <c r="G128" s="57" t="s">
        <v>26</v>
      </c>
      <c r="H128" s="54" t="s">
        <v>187</v>
      </c>
      <c r="I128" s="54" t="s">
        <v>70</v>
      </c>
      <c r="K128" s="3" t="str">
        <f t="shared" si="6"/>
        <v xml:space="preserve"> </v>
      </c>
      <c r="L128" s="3" t="str">
        <f t="shared" si="7"/>
        <v xml:space="preserve"> </v>
      </c>
    </row>
    <row r="129" spans="1:12" x14ac:dyDescent="0.35">
      <c r="A129" s="1" t="s">
        <v>186</v>
      </c>
      <c r="B129" s="57" t="s">
        <v>26</v>
      </c>
      <c r="C129" s="1" t="s">
        <v>75</v>
      </c>
      <c r="D129" s="1">
        <v>1715</v>
      </c>
      <c r="F129" s="54" t="s">
        <v>186</v>
      </c>
      <c r="G129" s="57" t="s">
        <v>26</v>
      </c>
      <c r="H129" s="54" t="s">
        <v>75</v>
      </c>
      <c r="I129" s="54">
        <v>1715</v>
      </c>
      <c r="K129" s="3" t="str">
        <f t="shared" si="6"/>
        <v xml:space="preserve"> </v>
      </c>
      <c r="L129" s="3" t="str">
        <f t="shared" si="7"/>
        <v xml:space="preserve"> </v>
      </c>
    </row>
    <row r="130" spans="1:12" x14ac:dyDescent="0.35">
      <c r="A130" s="1" t="s">
        <v>217</v>
      </c>
      <c r="B130" s="57" t="s">
        <v>26</v>
      </c>
      <c r="C130" s="1" t="s">
        <v>66</v>
      </c>
      <c r="D130" s="1" t="s">
        <v>77</v>
      </c>
      <c r="F130" s="54" t="s">
        <v>217</v>
      </c>
      <c r="G130" s="57" t="s">
        <v>26</v>
      </c>
      <c r="H130" s="54" t="s">
        <v>66</v>
      </c>
      <c r="I130" s="54" t="s">
        <v>77</v>
      </c>
      <c r="K130" s="3" t="str">
        <f t="shared" ref="K130:K143" si="8">IF(C130=H130," ", "Check")</f>
        <v xml:space="preserve"> </v>
      </c>
      <c r="L130" s="3" t="str">
        <f t="shared" ref="L130:L143" si="9">IF(D130=I130," ", "Check")</f>
        <v xml:space="preserve"> </v>
      </c>
    </row>
    <row r="131" spans="1:12" x14ac:dyDescent="0.35">
      <c r="A131" s="1" t="s">
        <v>225</v>
      </c>
      <c r="B131" s="57" t="s">
        <v>26</v>
      </c>
      <c r="C131" s="1" t="s">
        <v>162</v>
      </c>
      <c r="D131" s="1" t="s">
        <v>72</v>
      </c>
      <c r="F131" s="54" t="s">
        <v>225</v>
      </c>
      <c r="G131" s="57" t="s">
        <v>26</v>
      </c>
      <c r="H131" s="54" t="s">
        <v>162</v>
      </c>
      <c r="I131" s="54" t="s">
        <v>72</v>
      </c>
      <c r="K131" s="3" t="str">
        <f t="shared" si="8"/>
        <v xml:space="preserve"> </v>
      </c>
      <c r="L131" s="3" t="str">
        <f t="shared" si="9"/>
        <v xml:space="preserve"> </v>
      </c>
    </row>
    <row r="132" spans="1:12" x14ac:dyDescent="0.35">
      <c r="A132" s="1" t="s">
        <v>226</v>
      </c>
      <c r="B132" s="57" t="s">
        <v>26</v>
      </c>
      <c r="C132" s="1" t="s">
        <v>86</v>
      </c>
      <c r="D132" s="1" t="s">
        <v>72</v>
      </c>
      <c r="F132" s="54" t="s">
        <v>226</v>
      </c>
      <c r="G132" s="57" t="s">
        <v>26</v>
      </c>
      <c r="H132" s="54" t="s">
        <v>86</v>
      </c>
      <c r="I132" s="54" t="s">
        <v>72</v>
      </c>
      <c r="K132" s="3" t="str">
        <f t="shared" si="8"/>
        <v xml:space="preserve"> </v>
      </c>
      <c r="L132" s="3" t="str">
        <f t="shared" si="9"/>
        <v xml:space="preserve"> </v>
      </c>
    </row>
    <row r="133" spans="1:12" x14ac:dyDescent="0.35">
      <c r="A133" s="1" t="s">
        <v>130</v>
      </c>
      <c r="B133" s="57" t="s">
        <v>12</v>
      </c>
      <c r="C133" s="1" t="s">
        <v>131</v>
      </c>
      <c r="D133" s="1">
        <v>84143</v>
      </c>
      <c r="F133" s="54" t="s">
        <v>130</v>
      </c>
      <c r="G133" s="57" t="s">
        <v>12</v>
      </c>
      <c r="H133" s="54" t="s">
        <v>131</v>
      </c>
      <c r="I133" s="54">
        <v>84143</v>
      </c>
      <c r="K133" s="3" t="str">
        <f t="shared" si="8"/>
        <v xml:space="preserve"> </v>
      </c>
      <c r="L133" s="3" t="str">
        <f t="shared" si="9"/>
        <v xml:space="preserve"> </v>
      </c>
    </row>
    <row r="134" spans="1:12" x14ac:dyDescent="0.35">
      <c r="A134" s="1" t="s">
        <v>137</v>
      </c>
      <c r="B134" s="57" t="s">
        <v>12</v>
      </c>
      <c r="C134" s="1" t="s">
        <v>191</v>
      </c>
      <c r="D134" s="1" t="s">
        <v>77</v>
      </c>
      <c r="F134" s="54" t="s">
        <v>137</v>
      </c>
      <c r="G134" s="57" t="s">
        <v>12</v>
      </c>
      <c r="H134" s="54" t="s">
        <v>191</v>
      </c>
      <c r="I134" s="54" t="s">
        <v>77</v>
      </c>
      <c r="K134" s="3" t="str">
        <f t="shared" si="8"/>
        <v xml:space="preserve"> </v>
      </c>
      <c r="L134" s="3" t="str">
        <f t="shared" si="9"/>
        <v xml:space="preserve"> </v>
      </c>
    </row>
    <row r="135" spans="1:12" x14ac:dyDescent="0.35">
      <c r="A135" s="1" t="s">
        <v>139</v>
      </c>
      <c r="B135" s="57" t="s">
        <v>12</v>
      </c>
      <c r="C135" s="1" t="s">
        <v>206</v>
      </c>
      <c r="D135" s="1" t="s">
        <v>183</v>
      </c>
      <c r="F135" s="54" t="s">
        <v>139</v>
      </c>
      <c r="G135" s="57" t="s">
        <v>12</v>
      </c>
      <c r="H135" s="54" t="s">
        <v>206</v>
      </c>
      <c r="I135" s="54" t="s">
        <v>183</v>
      </c>
      <c r="K135" s="3" t="str">
        <f t="shared" si="8"/>
        <v xml:space="preserve"> </v>
      </c>
      <c r="L135" s="3" t="str">
        <f t="shared" si="9"/>
        <v xml:space="preserve"> </v>
      </c>
    </row>
    <row r="136" spans="1:12" x14ac:dyDescent="0.35">
      <c r="A136" s="1" t="s">
        <v>140</v>
      </c>
      <c r="B136" s="57" t="s">
        <v>12</v>
      </c>
      <c r="C136" s="1" t="s">
        <v>191</v>
      </c>
      <c r="D136" s="1" t="s">
        <v>210</v>
      </c>
      <c r="F136" s="54" t="s">
        <v>140</v>
      </c>
      <c r="G136" s="57" t="s">
        <v>12</v>
      </c>
      <c r="H136" s="54" t="s">
        <v>191</v>
      </c>
      <c r="I136" s="54" t="s">
        <v>210</v>
      </c>
      <c r="K136" s="3" t="str">
        <f t="shared" si="8"/>
        <v xml:space="preserve"> </v>
      </c>
      <c r="L136" s="3" t="str">
        <f t="shared" si="9"/>
        <v xml:space="preserve"> </v>
      </c>
    </row>
    <row r="137" spans="1:12" x14ac:dyDescent="0.35">
      <c r="A137" s="1" t="s">
        <v>142</v>
      </c>
      <c r="B137" s="57" t="s">
        <v>12</v>
      </c>
      <c r="C137" s="1" t="s">
        <v>187</v>
      </c>
      <c r="D137" s="1" t="s">
        <v>183</v>
      </c>
      <c r="F137" s="54" t="s">
        <v>142</v>
      </c>
      <c r="G137" s="57" t="s">
        <v>12</v>
      </c>
      <c r="H137" s="54" t="s">
        <v>187</v>
      </c>
      <c r="I137" s="54" t="s">
        <v>183</v>
      </c>
      <c r="K137" s="3" t="str">
        <f t="shared" si="8"/>
        <v xml:space="preserve"> </v>
      </c>
      <c r="L137" s="3" t="str">
        <f t="shared" si="9"/>
        <v xml:space="preserve"> </v>
      </c>
    </row>
    <row r="138" spans="1:12" x14ac:dyDescent="0.35">
      <c r="A138" s="1" t="s">
        <v>144</v>
      </c>
      <c r="B138" s="57" t="s">
        <v>12</v>
      </c>
      <c r="C138" s="1" t="s">
        <v>191</v>
      </c>
      <c r="D138" s="1" t="s">
        <v>77</v>
      </c>
      <c r="F138" s="54" t="s">
        <v>144</v>
      </c>
      <c r="G138" s="57" t="s">
        <v>12</v>
      </c>
      <c r="H138" s="54" t="s">
        <v>191</v>
      </c>
      <c r="I138" s="54" t="s">
        <v>77</v>
      </c>
      <c r="K138" s="3" t="str">
        <f t="shared" si="8"/>
        <v xml:space="preserve"> </v>
      </c>
      <c r="L138" s="3" t="str">
        <f t="shared" si="9"/>
        <v xml:space="preserve"> </v>
      </c>
    </row>
    <row r="139" spans="1:12" x14ac:dyDescent="0.35">
      <c r="A139" s="1" t="s">
        <v>146</v>
      </c>
      <c r="B139" s="57" t="s">
        <v>12</v>
      </c>
      <c r="C139" s="1" t="s">
        <v>187</v>
      </c>
      <c r="D139" s="1" t="s">
        <v>210</v>
      </c>
      <c r="F139" s="54" t="s">
        <v>146</v>
      </c>
      <c r="G139" s="57" t="s">
        <v>12</v>
      </c>
      <c r="H139" s="54" t="s">
        <v>187</v>
      </c>
      <c r="I139" s="54" t="s">
        <v>210</v>
      </c>
      <c r="K139" s="3" t="str">
        <f t="shared" si="8"/>
        <v xml:space="preserve"> </v>
      </c>
      <c r="L139" s="3" t="str">
        <f t="shared" si="9"/>
        <v xml:space="preserve"> </v>
      </c>
    </row>
    <row r="140" spans="1:12" x14ac:dyDescent="0.35">
      <c r="A140" s="1" t="s">
        <v>147</v>
      </c>
      <c r="B140" s="57" t="s">
        <v>12</v>
      </c>
      <c r="C140" s="1" t="s">
        <v>206</v>
      </c>
      <c r="D140" s="1">
        <v>84125</v>
      </c>
      <c r="F140" s="54" t="s">
        <v>147</v>
      </c>
      <c r="G140" s="57" t="s">
        <v>12</v>
      </c>
      <c r="H140" s="54" t="s">
        <v>206</v>
      </c>
      <c r="I140" s="54">
        <v>84125</v>
      </c>
      <c r="K140" s="3" t="str">
        <f t="shared" si="8"/>
        <v xml:space="preserve"> </v>
      </c>
      <c r="L140" s="3" t="str">
        <f t="shared" si="9"/>
        <v xml:space="preserve"> </v>
      </c>
    </row>
    <row r="141" spans="1:12" x14ac:dyDescent="0.35">
      <c r="A141" s="1" t="s">
        <v>149</v>
      </c>
      <c r="B141" s="57" t="s">
        <v>150</v>
      </c>
      <c r="C141" s="1" t="s">
        <v>177</v>
      </c>
      <c r="D141" s="1" t="s">
        <v>171</v>
      </c>
      <c r="F141" s="54" t="s">
        <v>149</v>
      </c>
      <c r="G141" s="57" t="s">
        <v>150</v>
      </c>
      <c r="H141" s="54" t="s">
        <v>177</v>
      </c>
      <c r="I141" s="54" t="s">
        <v>171</v>
      </c>
      <c r="K141" s="3" t="str">
        <f t="shared" si="8"/>
        <v xml:space="preserve"> </v>
      </c>
      <c r="L141" s="3" t="str">
        <f t="shared" si="9"/>
        <v xml:space="preserve"> </v>
      </c>
    </row>
    <row r="142" spans="1:12" x14ac:dyDescent="0.35">
      <c r="A142" s="1" t="s">
        <v>188</v>
      </c>
      <c r="B142" s="57" t="s">
        <v>150</v>
      </c>
      <c r="C142" s="1" t="s">
        <v>177</v>
      </c>
      <c r="D142" s="1" t="s">
        <v>171</v>
      </c>
      <c r="F142" s="54" t="s">
        <v>188</v>
      </c>
      <c r="G142" s="57" t="s">
        <v>150</v>
      </c>
      <c r="H142" s="54" t="s">
        <v>177</v>
      </c>
      <c r="I142" s="54" t="s">
        <v>171</v>
      </c>
      <c r="K142" s="3" t="str">
        <f t="shared" si="8"/>
        <v xml:space="preserve"> </v>
      </c>
      <c r="L142" s="3" t="str">
        <f t="shared" si="9"/>
        <v xml:space="preserve"> </v>
      </c>
    </row>
    <row r="143" spans="1:12" x14ac:dyDescent="0.35">
      <c r="A143" s="1" t="s">
        <v>221</v>
      </c>
      <c r="B143" s="57" t="s">
        <v>150</v>
      </c>
      <c r="C143" s="1" t="s">
        <v>290</v>
      </c>
      <c r="D143" s="1" t="s">
        <v>142</v>
      </c>
      <c r="F143" s="54" t="s">
        <v>221</v>
      </c>
      <c r="G143" s="57" t="s">
        <v>150</v>
      </c>
      <c r="H143" s="54" t="s">
        <v>290</v>
      </c>
      <c r="I143" s="54" t="s">
        <v>142</v>
      </c>
      <c r="K143" s="3" t="str">
        <f t="shared" si="8"/>
        <v xml:space="preserve"> </v>
      </c>
      <c r="L143" s="3" t="str">
        <f t="shared" si="9"/>
        <v xml:space="preserve"> </v>
      </c>
    </row>
    <row r="144" spans="1:12" x14ac:dyDescent="0.35">
      <c r="A144" s="1"/>
      <c r="D144" s="1"/>
    </row>
  </sheetData>
  <sortState xmlns:xlrd2="http://schemas.microsoft.com/office/spreadsheetml/2017/richdata2" ref="A2:L143">
    <sortCondition sortBy="fontColor" ref="L18:L143" dxfId="5"/>
    <sortCondition sortBy="fontColor" ref="K18:K143" dxfId="4"/>
    <sortCondition descending="1" ref="L18:L143"/>
    <sortCondition descending="1" ref="K18:K143"/>
    <sortCondition ref="B18:B143"/>
  </sortState>
  <mergeCells count="8">
    <mergeCell ref="S3:T3"/>
    <mergeCell ref="U3:V3"/>
    <mergeCell ref="Y3:Z3"/>
    <mergeCell ref="AC3:AD3"/>
    <mergeCell ref="S1:T1"/>
    <mergeCell ref="U1:V1"/>
    <mergeCell ref="Y1:Z1"/>
    <mergeCell ref="AC1:A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1C67-343F-4B6F-8143-F7BAE9812B72}">
  <sheetPr>
    <tabColor theme="5" tint="0.79998168889431442"/>
  </sheetPr>
  <dimension ref="A1:PP199"/>
  <sheetViews>
    <sheetView zoomScale="55" zoomScaleNormal="55" workbookViewId="0">
      <selection activeCell="N17" sqref="A1:XFD1048576"/>
    </sheetView>
  </sheetViews>
  <sheetFormatPr defaultColWidth="23.453125" defaultRowHeight="14.5" x14ac:dyDescent="0.35"/>
  <cols>
    <col min="1" max="1" width="6.26953125" style="3" bestFit="1" customWidth="1"/>
    <col min="2" max="2" width="13.1796875" style="21" bestFit="1" customWidth="1"/>
    <col min="3" max="3" width="15.81640625" style="56" bestFit="1" customWidth="1"/>
    <col min="4" max="4" width="13.1796875" style="3" customWidth="1"/>
    <col min="5" max="5" width="11.54296875" style="21" bestFit="1" customWidth="1"/>
    <col min="6" max="6" width="15.54296875" style="3" bestFit="1" customWidth="1"/>
    <col min="7" max="7" width="13.1796875" style="3" bestFit="1" customWidth="1"/>
    <col min="8" max="8" width="11.26953125" style="21" bestFit="1" customWidth="1"/>
    <col min="9" max="9" width="15.81640625" style="3" customWidth="1"/>
    <col min="10" max="10" width="13.1796875" style="3" bestFit="1" customWidth="1"/>
    <col min="11" max="11" width="7.54296875" style="3" bestFit="1" customWidth="1"/>
    <col min="12" max="12" width="13.1796875" style="3" bestFit="1" customWidth="1"/>
    <col min="13" max="13" width="10.453125" style="3" bestFit="1" customWidth="1"/>
    <col min="14" max="14" width="14.26953125" style="3" bestFit="1" customWidth="1"/>
    <col min="15" max="15" width="10.81640625" customWidth="1"/>
    <col min="16" max="16" width="17.7265625" style="3" bestFit="1" customWidth="1"/>
    <col min="17" max="18" width="15.81640625" style="3" bestFit="1" customWidth="1"/>
    <col min="19" max="19" width="20.7265625" style="3" bestFit="1" customWidth="1"/>
    <col min="20" max="20" width="10.453125" style="3" bestFit="1" customWidth="1"/>
    <col min="21" max="21" width="10.453125" style="21" bestFit="1" customWidth="1"/>
    <col min="22" max="22" width="7.453125" style="21" bestFit="1" customWidth="1"/>
    <col min="23" max="23" width="10.54296875" style="3" bestFit="1" customWidth="1"/>
    <col min="24" max="24" width="8.81640625" style="3" bestFit="1" customWidth="1"/>
    <col min="25" max="25" width="13.7265625" style="3" bestFit="1" customWidth="1"/>
    <col min="26" max="26" width="11" style="3" bestFit="1" customWidth="1"/>
    <col min="27" max="27" width="7.7265625" style="3" bestFit="1" customWidth="1"/>
    <col min="28" max="28" width="13.453125" style="3" bestFit="1" customWidth="1"/>
    <col min="29" max="29" width="20.453125" style="3" bestFit="1" customWidth="1"/>
    <col min="30" max="30" width="14" style="3" bestFit="1" customWidth="1"/>
    <col min="31" max="31" width="20.7265625" style="3" bestFit="1" customWidth="1"/>
    <col min="32" max="32" width="20.453125" style="3" customWidth="1"/>
    <col min="33" max="33" width="21.7265625" style="3" customWidth="1"/>
    <col min="34" max="34" width="12.26953125" style="3" bestFit="1" customWidth="1"/>
    <col min="35" max="35" width="11.7265625" style="3" bestFit="1" customWidth="1"/>
    <col min="36" max="36" width="19.1796875" style="3" bestFit="1" customWidth="1"/>
    <col min="37" max="37" width="20.1796875" style="3" bestFit="1" customWidth="1"/>
    <col min="38" max="38" width="19.81640625" style="3" bestFit="1" customWidth="1"/>
    <col min="39" max="39" width="19.7265625" style="3" bestFit="1" customWidth="1"/>
    <col min="40" max="40" width="28.453125" style="3" bestFit="1" customWidth="1"/>
    <col min="41" max="41" width="30.26953125" style="3" bestFit="1" customWidth="1"/>
    <col min="42" max="42" width="33.453125" style="3" bestFit="1" customWidth="1"/>
    <col min="43" max="43" width="10.81640625" style="3" bestFit="1" customWidth="1"/>
    <col min="44" max="44" width="26.1796875" style="3" bestFit="1" customWidth="1"/>
    <col min="45" max="48" width="6.7265625" style="3" bestFit="1" customWidth="1"/>
    <col min="49" max="50" width="6.453125" style="3" bestFit="1" customWidth="1"/>
    <col min="51" max="52" width="6.1796875" style="3" bestFit="1" customWidth="1"/>
    <col min="53" max="53" width="6" style="3" bestFit="1" customWidth="1"/>
    <col min="54" max="54" width="6.453125" style="3" bestFit="1" customWidth="1"/>
    <col min="55" max="55" width="6.54296875" style="3" bestFit="1" customWidth="1"/>
    <col min="56" max="61" width="6.1796875" style="3" bestFit="1" customWidth="1"/>
    <col min="62" max="62" width="6.453125" style="3" bestFit="1" customWidth="1"/>
    <col min="63" max="63" width="6.7265625" style="3" bestFit="1" customWidth="1"/>
    <col min="64" max="65" width="6" style="3" bestFit="1" customWidth="1"/>
    <col min="66" max="66" width="6.1796875" style="3" bestFit="1" customWidth="1"/>
    <col min="67" max="67" width="6" style="3" bestFit="1" customWidth="1"/>
    <col min="68" max="68" width="6.1796875" style="3" bestFit="1" customWidth="1"/>
    <col min="69" max="69" width="6.453125" style="3" bestFit="1" customWidth="1"/>
    <col min="70" max="70" width="6.1796875" style="3" bestFit="1" customWidth="1"/>
    <col min="71" max="72" width="6" style="3" bestFit="1" customWidth="1"/>
    <col min="73" max="73" width="6.54296875" style="3" bestFit="1" customWidth="1"/>
    <col min="74" max="76" width="6.1796875" style="3" bestFit="1" customWidth="1"/>
    <col min="77" max="79" width="6" style="3" bestFit="1" customWidth="1"/>
    <col min="80" max="81" width="6.7265625" style="3" bestFit="1" customWidth="1"/>
    <col min="82" max="84" width="6.1796875" style="3" bestFit="1" customWidth="1"/>
    <col min="85" max="85" width="6.54296875" style="3" bestFit="1" customWidth="1"/>
    <col min="86" max="86" width="6" style="3" bestFit="1" customWidth="1"/>
    <col min="87" max="87" width="6.453125" style="3" bestFit="1" customWidth="1"/>
    <col min="88" max="89" width="6" style="3" bestFit="1" customWidth="1"/>
    <col min="90" max="91" width="6.453125" style="3" bestFit="1" customWidth="1"/>
    <col min="92" max="95" width="6.54296875" style="3" bestFit="1" customWidth="1"/>
    <col min="96" max="96" width="6.7265625" style="3" bestFit="1" customWidth="1"/>
    <col min="97" max="97" width="6.54296875" style="3" bestFit="1" customWidth="1"/>
    <col min="98" max="98" width="6.7265625" style="3" bestFit="1" customWidth="1"/>
    <col min="99" max="99" width="6.54296875" style="3" bestFit="1" customWidth="1"/>
    <col min="100" max="100" width="6.453125" style="3" bestFit="1" customWidth="1"/>
    <col min="101" max="101" width="6.54296875" style="3" bestFit="1" customWidth="1"/>
    <col min="102" max="103" width="6.81640625" style="3" bestFit="1" customWidth="1"/>
    <col min="104" max="104" width="6.1796875" style="3" bestFit="1" customWidth="1"/>
    <col min="105" max="105" width="6" style="3" bestFit="1" customWidth="1"/>
    <col min="106" max="106" width="6.453125" style="3" bestFit="1" customWidth="1"/>
    <col min="107" max="108" width="7.453125" style="3" bestFit="1" customWidth="1"/>
    <col min="109" max="109" width="6" style="3" bestFit="1" customWidth="1"/>
    <col min="110" max="111" width="4.1796875" style="3" bestFit="1" customWidth="1"/>
    <col min="112" max="112" width="6" style="3" bestFit="1" customWidth="1"/>
    <col min="113" max="115" width="6.1796875" style="3" bestFit="1" customWidth="1"/>
    <col min="116" max="117" width="6.453125" style="3" bestFit="1" customWidth="1"/>
    <col min="118" max="118" width="6.7265625" style="3" bestFit="1" customWidth="1"/>
    <col min="119" max="121" width="6.453125" style="3" bestFit="1" customWidth="1"/>
    <col min="122" max="122" width="6.54296875" style="3" bestFit="1" customWidth="1"/>
    <col min="123" max="125" width="6.453125" style="3" bestFit="1" customWidth="1"/>
    <col min="126" max="128" width="6.54296875" style="3" bestFit="1" customWidth="1"/>
    <col min="129" max="129" width="7.1796875" style="3" bestFit="1" customWidth="1"/>
    <col min="130" max="130" width="6.7265625" style="3" bestFit="1" customWidth="1"/>
    <col min="131" max="132" width="6" style="3" bestFit="1" customWidth="1"/>
    <col min="133" max="133" width="10.7265625" style="3" bestFit="1" customWidth="1"/>
    <col min="134" max="134" width="11.453125" style="3" bestFit="1" customWidth="1"/>
    <col min="135" max="135" width="8.1796875" style="3" bestFit="1" customWidth="1"/>
    <col min="136" max="136" width="6.1796875" style="3" bestFit="1" customWidth="1"/>
    <col min="137" max="137" width="6.453125" style="3" bestFit="1" customWidth="1"/>
    <col min="138" max="138" width="11" style="3" bestFit="1" customWidth="1"/>
    <col min="139" max="139" width="8" style="3" bestFit="1" customWidth="1"/>
    <col min="140" max="140" width="6.1796875" style="3" bestFit="1" customWidth="1"/>
    <col min="141" max="141" width="11" style="3" bestFit="1" customWidth="1"/>
    <col min="142" max="142" width="8" style="3" bestFit="1" customWidth="1"/>
    <col min="143" max="143" width="6.7265625" style="3" bestFit="1" customWidth="1"/>
    <col min="144" max="144" width="11" style="3" bestFit="1" customWidth="1"/>
    <col min="145" max="145" width="10.26953125" style="3" bestFit="1" customWidth="1"/>
    <col min="146" max="146" width="6.7265625" style="3" bestFit="1" customWidth="1"/>
    <col min="147" max="147" width="13.453125" style="3" bestFit="1" customWidth="1"/>
    <col min="148" max="148" width="11.26953125" style="3" bestFit="1" customWidth="1"/>
    <col min="149" max="149" width="14.453125" style="3" bestFit="1" customWidth="1"/>
    <col min="150" max="150" width="11.26953125" style="3" bestFit="1" customWidth="1"/>
    <col min="151" max="151" width="14.453125" style="3" bestFit="1" customWidth="1"/>
    <col min="152" max="152" width="11.26953125" style="3" bestFit="1" customWidth="1"/>
    <col min="153" max="155" width="6.54296875" style="3" bestFit="1" customWidth="1"/>
    <col min="156" max="156" width="14.453125" style="3" bestFit="1" customWidth="1"/>
    <col min="157" max="157" width="10.26953125" style="3" bestFit="1" customWidth="1"/>
    <col min="158" max="158" width="13.453125" style="3" bestFit="1" customWidth="1"/>
    <col min="159" max="159" width="10.26953125" style="3" bestFit="1" customWidth="1"/>
    <col min="160" max="160" width="6.54296875" style="3" bestFit="1" customWidth="1"/>
    <col min="161" max="161" width="13.453125" style="3" bestFit="1" customWidth="1"/>
    <col min="162" max="162" width="10.26953125" style="3" bestFit="1" customWidth="1"/>
    <col min="163" max="163" width="13.453125" style="3" bestFit="1" customWidth="1"/>
    <col min="164" max="164" width="10.26953125" style="3" bestFit="1" customWidth="1"/>
    <col min="165" max="165" width="13.453125" style="3" bestFit="1" customWidth="1"/>
    <col min="166" max="166" width="7.7265625" style="3" bestFit="1" customWidth="1"/>
    <col min="167" max="167" width="6" style="3" bestFit="1" customWidth="1"/>
    <col min="168" max="168" width="6.1796875" style="3" bestFit="1" customWidth="1"/>
    <col min="169" max="169" width="6.453125" style="3" bestFit="1" customWidth="1"/>
    <col min="170" max="170" width="10.54296875" style="3" bestFit="1" customWidth="1"/>
    <col min="171" max="171" width="10.7265625" style="3" bestFit="1" customWidth="1"/>
    <col min="172" max="172" width="11" style="3" bestFit="1" customWidth="1"/>
    <col min="173" max="173" width="8.453125" style="3" bestFit="1" customWidth="1"/>
    <col min="174" max="174" width="11" style="3" bestFit="1" customWidth="1"/>
    <col min="175" max="175" width="11.453125" style="3" bestFit="1" customWidth="1"/>
    <col min="176" max="176" width="10.26953125" style="3" bestFit="1" customWidth="1"/>
    <col min="177" max="177" width="13.453125" style="3" bestFit="1" customWidth="1"/>
    <col min="178" max="178" width="12.453125" style="3" bestFit="1" customWidth="1"/>
    <col min="179" max="179" width="11.26953125" style="3" bestFit="1" customWidth="1"/>
    <col min="180" max="180" width="14.453125" style="3" bestFit="1" customWidth="1"/>
    <col min="181" max="181" width="12.453125" style="3" bestFit="1" customWidth="1"/>
    <col min="182" max="182" width="9.453125" style="3" bestFit="1" customWidth="1"/>
    <col min="183" max="183" width="6" style="3" bestFit="1" customWidth="1"/>
    <col min="184" max="185" width="6.453125" style="3" bestFit="1" customWidth="1"/>
    <col min="186" max="186" width="11.453125" style="3" bestFit="1" customWidth="1"/>
    <col min="187" max="187" width="12.453125" style="3" bestFit="1" customWidth="1"/>
    <col min="188" max="188" width="9.453125" style="3" bestFit="1" customWidth="1"/>
    <col min="189" max="189" width="11.453125" style="3" bestFit="1" customWidth="1"/>
    <col min="190" max="190" width="12.453125" style="3" bestFit="1" customWidth="1"/>
    <col min="191" max="191" width="11.26953125" style="3" bestFit="1" customWidth="1"/>
    <col min="192" max="192" width="14.453125" style="3" bestFit="1" customWidth="1"/>
    <col min="193" max="193" width="12.453125" style="3" bestFit="1" customWidth="1"/>
    <col min="194" max="194" width="9.453125" style="3" bestFit="1" customWidth="1"/>
    <col min="195" max="195" width="11.453125" style="3" bestFit="1" customWidth="1"/>
    <col min="196" max="196" width="12.453125" style="3" bestFit="1" customWidth="1"/>
    <col min="197" max="197" width="9.453125" style="3" bestFit="1" customWidth="1"/>
    <col min="198" max="198" width="11" style="3" bestFit="1" customWidth="1"/>
    <col min="199" max="199" width="12.453125" style="3" bestFit="1" customWidth="1"/>
    <col min="200" max="200" width="9.453125" style="3" bestFit="1" customWidth="1"/>
    <col min="201" max="201" width="6.7265625" style="3" bestFit="1" customWidth="1"/>
    <col min="202" max="202" width="11" style="3" bestFit="1" customWidth="1"/>
    <col min="203" max="203" width="8" style="3" bestFit="1" customWidth="1"/>
    <col min="204" max="204" width="11" style="3" bestFit="1" customWidth="1"/>
    <col min="205" max="205" width="12.453125" style="3" bestFit="1" customWidth="1"/>
    <col min="206" max="206" width="11.26953125" style="3" bestFit="1" customWidth="1"/>
    <col min="207" max="209" width="6.54296875" style="3" bestFit="1" customWidth="1"/>
    <col min="210" max="210" width="14.453125" style="3" bestFit="1" customWidth="1"/>
    <col min="211" max="211" width="12.453125" style="3" bestFit="1" customWidth="1"/>
    <col min="212" max="212" width="9.453125" style="3" bestFit="1" customWidth="1"/>
    <col min="213" max="213" width="11" style="3" bestFit="1" customWidth="1"/>
    <col min="214" max="214" width="12.453125" style="3" bestFit="1" customWidth="1"/>
    <col min="215" max="215" width="8.453125" style="3" bestFit="1" customWidth="1"/>
    <col min="216" max="216" width="10.54296875" style="3" bestFit="1" customWidth="1"/>
    <col min="217" max="217" width="8" style="3" bestFit="1" customWidth="1"/>
    <col min="218" max="218" width="6.1796875" style="3" bestFit="1" customWidth="1"/>
    <col min="219" max="219" width="11" style="3" bestFit="1" customWidth="1"/>
    <col min="220" max="220" width="10.26953125" style="3" bestFit="1" customWidth="1"/>
    <col min="221" max="221" width="13.453125" style="3" bestFit="1" customWidth="1"/>
    <col min="222" max="222" width="11.453125" style="3" bestFit="1" customWidth="1"/>
    <col min="223" max="223" width="10.7265625" style="3" bestFit="1" customWidth="1"/>
    <col min="224" max="224" width="10.54296875" style="3" bestFit="1" customWidth="1"/>
    <col min="225" max="225" width="7.81640625" style="3" bestFit="1" customWidth="1"/>
    <col min="226" max="226" width="10.54296875" style="3" bestFit="1" customWidth="1"/>
    <col min="227" max="227" width="8.453125" style="3" bestFit="1" customWidth="1"/>
    <col min="228" max="228" width="11.453125" style="3" bestFit="1" customWidth="1"/>
    <col min="229" max="229" width="8.453125" style="3" bestFit="1" customWidth="1"/>
    <col min="230" max="230" width="11.453125" style="3" bestFit="1" customWidth="1"/>
    <col min="231" max="231" width="8.453125" style="3" bestFit="1" customWidth="1"/>
    <col min="232" max="232" width="11.453125" style="3" bestFit="1" customWidth="1"/>
    <col min="233" max="233" width="8.1796875" style="3" bestFit="1" customWidth="1"/>
    <col min="234" max="234" width="11" style="3" bestFit="1" customWidth="1"/>
    <col min="235" max="235" width="10.81640625" style="3" bestFit="1" customWidth="1"/>
    <col min="236" max="236" width="8.1796875" style="3" bestFit="1" customWidth="1"/>
    <col min="237" max="237" width="10.81640625" style="3" bestFit="1" customWidth="1"/>
    <col min="238" max="238" width="8" style="3" bestFit="1" customWidth="1"/>
    <col min="239" max="239" width="10.81640625" style="3" bestFit="1" customWidth="1"/>
    <col min="240" max="240" width="8.1796875" style="3" bestFit="1" customWidth="1"/>
    <col min="241" max="242" width="11" style="3" bestFit="1" customWidth="1"/>
    <col min="243" max="243" width="10.81640625" style="3" bestFit="1" customWidth="1"/>
    <col min="244" max="244" width="8.26953125" style="3" bestFit="1" customWidth="1"/>
    <col min="245" max="245" width="10.81640625" style="3" bestFit="1" customWidth="1"/>
    <col min="246" max="246" width="7.81640625" style="3" bestFit="1" customWidth="1"/>
    <col min="247" max="247" width="10.81640625" style="3" bestFit="1" customWidth="1"/>
    <col min="248" max="248" width="11.453125" style="3" bestFit="1" customWidth="1"/>
    <col min="249" max="249" width="11" style="3" bestFit="1" customWidth="1"/>
    <col min="250" max="250" width="8.453125" style="3" bestFit="1" customWidth="1"/>
    <col min="251" max="251" width="8.7265625" style="3" bestFit="1" customWidth="1"/>
    <col min="252" max="252" width="11" style="3" bestFit="1" customWidth="1"/>
    <col min="253" max="253" width="11.453125" style="3" bestFit="1" customWidth="1"/>
    <col min="254" max="254" width="10.26953125" style="3" bestFit="1" customWidth="1"/>
    <col min="255" max="255" width="10.81640625" style="3" bestFit="1" customWidth="1"/>
    <col min="256" max="256" width="13.453125" style="3" bestFit="1" customWidth="1"/>
    <col min="257" max="257" width="12.453125" style="3" bestFit="1" customWidth="1"/>
    <col min="258" max="258" width="11.26953125" style="3" bestFit="1" customWidth="1"/>
    <col min="259" max="259" width="11.453125" style="3" bestFit="1" customWidth="1"/>
    <col min="260" max="260" width="14.453125" style="3" bestFit="1" customWidth="1"/>
    <col min="261" max="261" width="12.453125" style="3" bestFit="1" customWidth="1"/>
    <col min="262" max="262" width="9.453125" style="3" bestFit="1" customWidth="1"/>
    <col min="263" max="263" width="11.453125" style="3" bestFit="1" customWidth="1"/>
    <col min="264" max="264" width="7.81640625" style="3" bestFit="1" customWidth="1"/>
    <col min="265" max="265" width="10.54296875" style="3" bestFit="1" customWidth="1"/>
    <col min="266" max="266" width="8" style="3" bestFit="1" customWidth="1"/>
    <col min="267" max="267" width="11" style="3" bestFit="1" customWidth="1"/>
    <col min="268" max="268" width="8" style="3" bestFit="1" customWidth="1"/>
    <col min="269" max="269" width="11" style="3" bestFit="1" customWidth="1"/>
    <col min="270" max="270" width="11.453125" style="3" bestFit="1" customWidth="1"/>
    <col min="271" max="271" width="12.453125" style="3" bestFit="1" customWidth="1"/>
    <col min="272" max="272" width="9.453125" style="3" bestFit="1" customWidth="1"/>
    <col min="273" max="273" width="11" style="3" bestFit="1" customWidth="1"/>
    <col min="274" max="274" width="11.453125" style="3" bestFit="1" customWidth="1"/>
    <col min="275" max="275" width="12.453125" style="3" bestFit="1" customWidth="1"/>
    <col min="276" max="276" width="11.26953125" style="3" bestFit="1" customWidth="1"/>
    <col min="277" max="277" width="10.54296875" style="3" bestFit="1" customWidth="1"/>
    <col min="278" max="278" width="14.453125" style="3" bestFit="1" customWidth="1"/>
    <col min="279" max="279" width="12.453125" style="3" bestFit="1" customWidth="1"/>
    <col min="280" max="280" width="9.453125" style="3" bestFit="1" customWidth="1"/>
    <col min="281" max="281" width="10.81640625" style="3" bestFit="1" customWidth="1"/>
    <col min="282" max="282" width="11.453125" style="3" bestFit="1" customWidth="1"/>
    <col min="283" max="283" width="12.453125" style="3" bestFit="1" customWidth="1"/>
    <col min="284" max="284" width="9.453125" style="3" bestFit="1" customWidth="1"/>
    <col min="285" max="285" width="10.54296875" style="3" bestFit="1" customWidth="1"/>
    <col min="286" max="286" width="11" style="3" bestFit="1" customWidth="1"/>
    <col min="287" max="287" width="12.453125" style="3" bestFit="1" customWidth="1"/>
    <col min="288" max="288" width="9.453125" style="3" bestFit="1" customWidth="1"/>
    <col min="289" max="289" width="10.54296875" style="3" bestFit="1" customWidth="1"/>
    <col min="290" max="290" width="8.453125" style="3" bestFit="1" customWidth="1"/>
    <col min="291" max="291" width="11.453125" style="3" bestFit="1" customWidth="1"/>
    <col min="292" max="292" width="11" style="3" bestFit="1" customWidth="1"/>
    <col min="293" max="293" width="8" style="3" bestFit="1" customWidth="1"/>
    <col min="294" max="294" width="10.54296875" style="3" bestFit="1" customWidth="1"/>
    <col min="295" max="295" width="11" style="3" bestFit="1" customWidth="1"/>
    <col min="296" max="296" width="12.453125" style="3" bestFit="1" customWidth="1"/>
    <col min="297" max="297" width="11.26953125" style="3" bestFit="1" customWidth="1"/>
    <col min="298" max="298" width="10.54296875" style="3" bestFit="1" customWidth="1"/>
    <col min="299" max="299" width="8.26953125" style="3" bestFit="1" customWidth="1"/>
    <col min="300" max="300" width="11.1796875" style="3" bestFit="1" customWidth="1"/>
    <col min="301" max="301" width="8.1796875" style="3" bestFit="1" customWidth="1"/>
    <col min="302" max="302" width="11.1796875" style="3" bestFit="1" customWidth="1"/>
    <col min="303" max="303" width="8.26953125" style="3" bestFit="1" customWidth="1"/>
    <col min="304" max="304" width="11.1796875" style="3" bestFit="1" customWidth="1"/>
    <col min="305" max="305" width="14.453125" style="3" bestFit="1" customWidth="1"/>
    <col min="306" max="306" width="12.453125" style="3" bestFit="1" customWidth="1"/>
    <col min="307" max="307" width="9.453125" style="3" bestFit="1" customWidth="1"/>
    <col min="308" max="308" width="11.1796875" style="3" bestFit="1" customWidth="1"/>
    <col min="309" max="309" width="11" style="3" bestFit="1" customWidth="1"/>
    <col min="310" max="310" width="12.453125" style="3" bestFit="1" customWidth="1"/>
    <col min="311" max="311" width="8.453125" style="3" bestFit="1" customWidth="1"/>
    <col min="312" max="313" width="10.54296875" style="3" bestFit="1" customWidth="1"/>
    <col min="314" max="314" width="8" style="3" bestFit="1" customWidth="1"/>
    <col min="315" max="315" width="10.81640625" style="3" bestFit="1" customWidth="1"/>
    <col min="316" max="316" width="7.81640625" style="3" bestFit="1" customWidth="1"/>
    <col min="317" max="317" width="10.81640625" style="3" bestFit="1" customWidth="1"/>
    <col min="318" max="318" width="11" style="3" bestFit="1" customWidth="1"/>
    <col min="319" max="319" width="10.26953125" style="3" bestFit="1" customWidth="1"/>
    <col min="320" max="320" width="10.54296875" style="3" bestFit="1" customWidth="1"/>
    <col min="321" max="321" width="13.453125" style="3" bestFit="1" customWidth="1"/>
    <col min="322" max="322" width="11.453125" style="3" bestFit="1" customWidth="1"/>
    <col min="323" max="323" width="10.7265625" style="3" bestFit="1" customWidth="1"/>
    <col min="324" max="324" width="8.453125" style="3" bestFit="1" customWidth="1"/>
    <col min="325" max="325" width="10.54296875" style="3" bestFit="1" customWidth="1"/>
    <col min="326" max="326" width="11.453125" style="3" bestFit="1" customWidth="1"/>
    <col min="327" max="327" width="7.81640625" style="3" bestFit="1" customWidth="1"/>
    <col min="328" max="329" width="10.54296875" style="3" bestFit="1" customWidth="1"/>
    <col min="330" max="330" width="8.1796875" style="3" bestFit="1" customWidth="1"/>
    <col min="331" max="331" width="11" style="3" bestFit="1" customWidth="1"/>
    <col min="332" max="332" width="10.54296875" style="3" bestFit="1" customWidth="1"/>
    <col min="333" max="333" width="10.7265625" style="3" bestFit="1" customWidth="1"/>
    <col min="334" max="334" width="11.1796875" style="3" bestFit="1" customWidth="1"/>
    <col min="335" max="335" width="9.453125" style="3" bestFit="1" customWidth="1"/>
    <col min="336" max="336" width="12.453125" style="3" bestFit="1" customWidth="1"/>
    <col min="337" max="337" width="11.1796875" style="3" bestFit="1" customWidth="1"/>
    <col min="338" max="338" width="14.453125" style="3" bestFit="1" customWidth="1"/>
    <col min="339" max="339" width="10.26953125" style="3" bestFit="1" customWidth="1"/>
    <col min="340" max="341" width="11.1796875" style="3" bestFit="1" customWidth="1"/>
    <col min="342" max="342" width="13.453125" style="3" bestFit="1" customWidth="1"/>
    <col min="343" max="343" width="10.26953125" style="3" bestFit="1" customWidth="1"/>
    <col min="344" max="344" width="10.81640625" style="3" bestFit="1" customWidth="1"/>
    <col min="345" max="345" width="8.7265625" style="3" bestFit="1" customWidth="1"/>
    <col min="346" max="346" width="8.1796875" style="3" bestFit="1" customWidth="1"/>
    <col min="347" max="348" width="11.1796875" style="3" bestFit="1" customWidth="1"/>
    <col min="349" max="349" width="13.453125" style="3" bestFit="1" customWidth="1"/>
    <col min="350" max="350" width="10.26953125" style="3" bestFit="1" customWidth="1"/>
    <col min="351" max="351" width="11.453125" style="3" bestFit="1" customWidth="1"/>
    <col min="352" max="352" width="10.54296875" style="3" bestFit="1" customWidth="1"/>
    <col min="353" max="353" width="13.453125" style="3" bestFit="1" customWidth="1"/>
    <col min="354" max="354" width="10.26953125" style="3" bestFit="1" customWidth="1"/>
    <col min="355" max="355" width="12.453125" style="3" bestFit="1" customWidth="1"/>
    <col min="356" max="356" width="10.81640625" style="3" bestFit="1" customWidth="1"/>
    <col min="357" max="357" width="13.453125" style="3" bestFit="1" customWidth="1"/>
    <col min="358" max="358" width="7.81640625" style="3" bestFit="1" customWidth="1"/>
    <col min="359" max="360" width="10.54296875" style="3" bestFit="1" customWidth="1"/>
    <col min="361" max="361" width="8.1796875" style="3" bestFit="1" customWidth="1"/>
    <col min="362" max="362" width="11.1796875" style="3" bestFit="1" customWidth="1"/>
    <col min="363" max="363" width="10.54296875" style="3" bestFit="1" customWidth="1"/>
    <col min="364" max="364" width="7.81640625" style="3" bestFit="1" customWidth="1"/>
    <col min="365" max="365" width="10.54296875" style="3" bestFit="1" customWidth="1"/>
    <col min="366" max="366" width="10.81640625" style="3" bestFit="1" customWidth="1"/>
    <col min="367" max="367" width="8" style="3" bestFit="1" customWidth="1"/>
    <col min="368" max="368" width="10.54296875" style="3" bestFit="1" customWidth="1"/>
    <col min="369" max="369" width="11" style="3" bestFit="1" customWidth="1"/>
    <col min="370" max="370" width="10.54296875" style="3" bestFit="1" customWidth="1"/>
    <col min="371" max="371" width="10.7265625" style="3" bestFit="1" customWidth="1"/>
    <col min="372" max="372" width="8.26953125" style="3" bestFit="1" customWidth="1"/>
    <col min="373" max="373" width="10.54296875" style="3" bestFit="1" customWidth="1"/>
    <col min="374" max="374" width="7.7265625" style="3" bestFit="1" customWidth="1"/>
    <col min="375" max="375" width="11.453125" style="3" bestFit="1" customWidth="1"/>
    <col min="376" max="376" width="8.1796875" style="3" bestFit="1" customWidth="1"/>
    <col min="377" max="377" width="10.81640625" style="3" bestFit="1" customWidth="1"/>
    <col min="378" max="378" width="7.7265625" style="3" bestFit="1" customWidth="1"/>
    <col min="379" max="379" width="11" style="3" bestFit="1" customWidth="1"/>
    <col min="380" max="380" width="9.453125" style="3" bestFit="1" customWidth="1"/>
    <col min="381" max="381" width="12.453125" style="3" bestFit="1" customWidth="1"/>
    <col min="382" max="382" width="7.7265625" style="3" bestFit="1" customWidth="1"/>
    <col min="383" max="383" width="11" style="3" bestFit="1" customWidth="1"/>
    <col min="384" max="384" width="9.453125" style="3" bestFit="1" customWidth="1"/>
    <col min="385" max="385" width="12.453125" style="3" bestFit="1" customWidth="1"/>
    <col min="386" max="386" width="7.7265625" style="3" bestFit="1" customWidth="1"/>
    <col min="387" max="387" width="11" style="3" bestFit="1" customWidth="1"/>
    <col min="388" max="388" width="8.7265625" style="3" bestFit="1" customWidth="1"/>
    <col min="389" max="389" width="11.1796875" style="3" bestFit="1" customWidth="1"/>
    <col min="390" max="390" width="7.7265625" style="3" bestFit="1" customWidth="1"/>
    <col min="391" max="391" width="11.1796875" style="3" bestFit="1" customWidth="1"/>
    <col min="392" max="392" width="8.1796875" style="3" bestFit="1" customWidth="1"/>
    <col min="393" max="393" width="11" style="3" bestFit="1" customWidth="1"/>
    <col min="394" max="394" width="7.7265625" style="3" bestFit="1" customWidth="1"/>
    <col min="395" max="395" width="11" style="3" bestFit="1" customWidth="1"/>
    <col min="396" max="396" width="8.1796875" style="3" bestFit="1" customWidth="1"/>
    <col min="397" max="397" width="10.54296875" style="3" bestFit="1" customWidth="1"/>
    <col min="398" max="398" width="7.7265625" style="3" bestFit="1" customWidth="1"/>
    <col min="399" max="399" width="11" style="3" bestFit="1" customWidth="1"/>
    <col min="400" max="400" width="8" style="3" bestFit="1" customWidth="1"/>
    <col min="401" max="401" width="10.54296875" style="3" bestFit="1" customWidth="1"/>
    <col min="402" max="402" width="7.7265625" style="3" bestFit="1" customWidth="1"/>
    <col min="403" max="403" width="11" style="3" bestFit="1" customWidth="1"/>
    <col min="404" max="404" width="8.1796875" style="3" bestFit="1" customWidth="1"/>
    <col min="405" max="405" width="10.54296875" style="3" bestFit="1" customWidth="1"/>
    <col min="406" max="406" width="6.7265625" style="3" bestFit="1" customWidth="1"/>
    <col min="407" max="407" width="11.1796875" style="3" bestFit="1" customWidth="1"/>
    <col min="408" max="408" width="9.453125" style="3" bestFit="1" customWidth="1"/>
    <col min="409" max="409" width="12.453125" style="3" bestFit="1" customWidth="1"/>
    <col min="410" max="410" width="7.7265625" style="3" bestFit="1" customWidth="1"/>
    <col min="411" max="411" width="11.1796875" style="3" bestFit="1" customWidth="1"/>
    <col min="412" max="412" width="8.1796875" style="3" bestFit="1" customWidth="1"/>
    <col min="413" max="413" width="10.81640625" style="3" bestFit="1" customWidth="1"/>
    <col min="414" max="414" width="7.7265625" style="3" bestFit="1" customWidth="1"/>
    <col min="415" max="415" width="11.1796875" style="3" bestFit="1" customWidth="1"/>
    <col min="416" max="416" width="8.54296875" style="3" bestFit="1" customWidth="1"/>
    <col min="417" max="417" width="10.54296875" style="3" bestFit="1" customWidth="1"/>
    <col min="418" max="418" width="7.7265625" style="3" bestFit="1" customWidth="1"/>
    <col min="419" max="419" width="11.81640625" style="3" bestFit="1" customWidth="1"/>
    <col min="420" max="420" width="8.453125" style="3" bestFit="1" customWidth="1"/>
    <col min="421" max="421" width="10.54296875" style="3" bestFit="1" customWidth="1"/>
    <col min="422" max="422" width="6.7265625" style="3" bestFit="1" customWidth="1"/>
    <col min="423" max="423" width="11.453125" style="3" bestFit="1" customWidth="1"/>
    <col min="424" max="424" width="7.81640625" style="3" bestFit="1" customWidth="1"/>
    <col min="425" max="425" width="10.54296875" style="3" bestFit="1" customWidth="1"/>
    <col min="426" max="426" width="6.7265625" style="3" bestFit="1" customWidth="1"/>
    <col min="427" max="427" width="10.54296875" style="3" bestFit="1" customWidth="1"/>
    <col min="428" max="428" width="8.1796875" style="3" bestFit="1" customWidth="1"/>
    <col min="429" max="429" width="11" style="3" bestFit="1" customWidth="1"/>
    <col min="430" max="430" width="6.7265625" style="3" bestFit="1" customWidth="1"/>
    <col min="431" max="431" width="10.54296875" style="3" bestFit="1" customWidth="1"/>
    <col min="432" max="432" width="10.7265625" style="3" bestFit="1" customWidth="1"/>
    <col min="433" max="16384" width="23.453125" style="3"/>
  </cols>
  <sheetData>
    <row r="1" spans="1:432" s="1" customFormat="1" x14ac:dyDescent="0.35">
      <c r="B1" s="75" t="s">
        <v>369</v>
      </c>
      <c r="C1" s="56"/>
      <c r="D1" s="3"/>
      <c r="E1" s="21"/>
      <c r="F1" s="3"/>
      <c r="G1" s="3"/>
      <c r="H1" s="21"/>
      <c r="I1" s="3"/>
      <c r="J1" s="3"/>
      <c r="K1" s="127"/>
      <c r="M1" s="127"/>
      <c r="N1" s="127"/>
      <c r="O1"/>
      <c r="P1" s="3"/>
      <c r="Q1" s="3"/>
      <c r="R1" s="3"/>
      <c r="S1" s="3"/>
      <c r="T1" s="3"/>
      <c r="U1" s="21"/>
      <c r="V1" s="2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32" ht="16.5" customHeight="1" x14ac:dyDescent="0.35">
      <c r="K2" s="126"/>
      <c r="L2" s="126"/>
      <c r="M2" s="126"/>
      <c r="N2" s="126"/>
      <c r="AC2" s="3" t="s">
        <v>371</v>
      </c>
      <c r="AF2" s="3" t="s">
        <v>371</v>
      </c>
    </row>
    <row r="3" spans="1:432" ht="44.15" customHeight="1" x14ac:dyDescent="0.35">
      <c r="A3" s="3" t="s">
        <v>227</v>
      </c>
      <c r="B3" s="129" t="s">
        <v>230</v>
      </c>
      <c r="C3" s="134" t="s">
        <v>344</v>
      </c>
      <c r="D3" s="130" t="s">
        <v>345</v>
      </c>
      <c r="E3" s="129" t="s">
        <v>362</v>
      </c>
      <c r="F3" s="131" t="s">
        <v>367</v>
      </c>
      <c r="G3" s="131" t="s">
        <v>345</v>
      </c>
      <c r="H3" s="129" t="s">
        <v>363</v>
      </c>
      <c r="I3" s="131" t="s">
        <v>367</v>
      </c>
      <c r="J3" s="131" t="s">
        <v>345</v>
      </c>
      <c r="K3" s="126"/>
      <c r="L3" s="126"/>
      <c r="M3" s="126"/>
      <c r="N3" s="126"/>
      <c r="O3" s="98"/>
      <c r="P3" s="113" t="s">
        <v>342</v>
      </c>
      <c r="Q3" s="7" t="s">
        <v>5</v>
      </c>
      <c r="R3" s="7" t="s">
        <v>344</v>
      </c>
      <c r="S3" s="16" t="s">
        <v>6</v>
      </c>
      <c r="T3" s="113" t="s">
        <v>228</v>
      </c>
      <c r="U3" s="113" t="s">
        <v>229</v>
      </c>
      <c r="V3" s="113" t="s">
        <v>303</v>
      </c>
      <c r="W3" s="1"/>
      <c r="X3" s="3" t="s">
        <v>227</v>
      </c>
      <c r="Y3" s="129" t="s">
        <v>230</v>
      </c>
      <c r="Z3" s="134" t="s">
        <v>5</v>
      </c>
      <c r="AA3" s="130" t="s">
        <v>231</v>
      </c>
      <c r="AB3" s="129" t="s">
        <v>362</v>
      </c>
      <c r="AC3" s="108" t="s">
        <v>352</v>
      </c>
      <c r="AD3" s="108" t="s">
        <v>363</v>
      </c>
      <c r="AE3" s="108" t="s">
        <v>347</v>
      </c>
      <c r="AF3" s="108" t="s">
        <v>353</v>
      </c>
      <c r="AG3" s="108" t="s">
        <v>354</v>
      </c>
      <c r="AH3" s="1"/>
      <c r="AI3" s="98"/>
      <c r="AJ3" s="98"/>
      <c r="AK3" s="98"/>
      <c r="AL3" s="98"/>
      <c r="AM3" s="91"/>
      <c r="AN3" s="91"/>
      <c r="AO3" s="1"/>
      <c r="AP3" s="1"/>
    </row>
    <row r="4" spans="1:432" ht="16.5" customHeight="1" x14ac:dyDescent="0.35">
      <c r="A4" s="3">
        <v>1</v>
      </c>
      <c r="B4" s="129" t="s">
        <v>202</v>
      </c>
      <c r="C4" s="138" t="s">
        <v>47</v>
      </c>
      <c r="D4" s="111">
        <v>2016</v>
      </c>
      <c r="E4" s="139" t="s">
        <v>351</v>
      </c>
      <c r="F4" s="110" t="s">
        <v>368</v>
      </c>
      <c r="G4" s="110" t="s">
        <v>368</v>
      </c>
      <c r="H4" s="129">
        <v>2</v>
      </c>
      <c r="I4" s="110" t="e">
        <v>#N/A</v>
      </c>
      <c r="J4" s="110" t="s">
        <v>364</v>
      </c>
      <c r="K4" s="126"/>
      <c r="L4" s="126"/>
      <c r="M4" s="126"/>
      <c r="N4" s="126"/>
      <c r="P4" s="1">
        <v>1715</v>
      </c>
      <c r="Q4" s="6" t="s">
        <v>17</v>
      </c>
      <c r="R4" s="6" t="s">
        <v>15</v>
      </c>
      <c r="S4" s="2" t="s">
        <v>18</v>
      </c>
      <c r="T4" s="1" t="s">
        <v>233</v>
      </c>
      <c r="U4" s="1" t="s">
        <v>234</v>
      </c>
      <c r="V4" s="1">
        <v>1</v>
      </c>
      <c r="X4" s="3">
        <v>1</v>
      </c>
      <c r="Y4" s="129" t="s">
        <v>202</v>
      </c>
      <c r="Z4" s="138" t="s">
        <v>47</v>
      </c>
      <c r="AA4" s="111">
        <v>2016</v>
      </c>
      <c r="AB4" s="139" t="s">
        <v>351</v>
      </c>
      <c r="AC4" s="147" cm="1">
        <f t="array" ref="AC4">IF(SUMPRODUCT(($Z$4:$Z4=Z4)*($AB$4:$AB4=AB4))&gt;1,0,1)</f>
        <v>1</v>
      </c>
      <c r="AD4" s="96">
        <v>2</v>
      </c>
      <c r="AE4" s="148" t="str">
        <f>_xlfn.XLOOKUP(AD4,'Summary General Info'!A:A,'Summary General Info'!I:I, "n/a")</f>
        <v>n/a</v>
      </c>
      <c r="AF4" s="147" cm="1">
        <f t="array" ref="AF4">IF(SUMPRODUCT(($AD$4:$AD4=AD4)*($Z$4:$Z4=Z4))&gt;1,0,1)</f>
        <v>1</v>
      </c>
      <c r="AG4" s="149" cm="1">
        <f t="array" ref="AG4">IF(SUMPRODUCT(($AB$4:$AB4=AB4)*($AD$4:$AD4=AD4))&gt;1,0,1)</f>
        <v>1</v>
      </c>
      <c r="AI4" s="102" t="s">
        <v>5</v>
      </c>
      <c r="AJ4" s="103" t="s">
        <v>355</v>
      </c>
      <c r="AK4" s="103" t="s">
        <v>356</v>
      </c>
      <c r="AL4" s="103" t="s">
        <v>346</v>
      </c>
      <c r="AM4" s="103" t="s">
        <v>357</v>
      </c>
      <c r="AN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3"/>
      <c r="FP4" s="93"/>
      <c r="FQ4" s="93"/>
      <c r="FR4" s="93"/>
      <c r="FS4" s="93"/>
      <c r="FT4" s="93"/>
      <c r="FU4" s="93"/>
      <c r="FV4" s="93"/>
      <c r="FW4" s="93"/>
      <c r="FX4" s="93"/>
      <c r="FY4" s="93"/>
      <c r="FZ4" s="93"/>
      <c r="GA4" s="93"/>
      <c r="GB4" s="93"/>
      <c r="GC4" s="93"/>
      <c r="GD4" s="93"/>
      <c r="GE4" s="93"/>
      <c r="GF4" s="93"/>
      <c r="GG4" s="93"/>
      <c r="GH4" s="93"/>
      <c r="GI4" s="93"/>
      <c r="GJ4" s="93"/>
      <c r="GK4" s="93"/>
      <c r="GL4" s="93"/>
      <c r="GM4" s="93"/>
      <c r="GN4" s="93"/>
      <c r="GO4" s="93"/>
      <c r="GP4" s="93"/>
      <c r="GQ4" s="93"/>
      <c r="GR4" s="93"/>
      <c r="GS4" s="93"/>
      <c r="GT4" s="93"/>
      <c r="GU4" s="93"/>
      <c r="GV4" s="93"/>
      <c r="GW4" s="93"/>
      <c r="GX4" s="93"/>
      <c r="GY4" s="93"/>
      <c r="GZ4" s="93"/>
      <c r="HA4" s="93"/>
      <c r="HB4" s="93"/>
      <c r="HC4" s="93"/>
      <c r="HD4" s="93"/>
      <c r="HE4" s="93"/>
      <c r="HF4" s="93"/>
      <c r="HG4" s="93"/>
      <c r="HH4" s="93"/>
      <c r="HI4" s="93"/>
      <c r="HJ4" s="93"/>
      <c r="HK4" s="93"/>
      <c r="HL4" s="93"/>
      <c r="HM4" s="93"/>
      <c r="HN4" s="93"/>
      <c r="HO4" s="93"/>
      <c r="HP4" s="93"/>
      <c r="HQ4" s="93"/>
      <c r="HR4" s="93"/>
      <c r="HS4" s="93"/>
      <c r="HT4" s="93"/>
      <c r="HU4" s="93"/>
      <c r="HV4" s="93"/>
      <c r="HW4" s="93"/>
      <c r="HX4" s="93"/>
      <c r="HY4" s="93"/>
      <c r="HZ4" s="93"/>
      <c r="IA4" s="93"/>
      <c r="IB4" s="93"/>
      <c r="IC4" s="93"/>
      <c r="ID4" s="93"/>
      <c r="IE4" s="93"/>
      <c r="IF4" s="93"/>
      <c r="IG4" s="93"/>
      <c r="IH4" s="93"/>
      <c r="II4" s="93"/>
      <c r="IJ4" s="93"/>
      <c r="IK4" s="93"/>
      <c r="IL4" s="93"/>
      <c r="IM4" s="93"/>
      <c r="IN4" s="93"/>
      <c r="IO4" s="93"/>
      <c r="IP4" s="93"/>
      <c r="IQ4" s="93"/>
      <c r="IR4" s="93"/>
      <c r="IS4" s="93"/>
      <c r="IT4" s="93"/>
      <c r="IU4" s="93"/>
      <c r="IV4" s="93"/>
      <c r="IW4" s="93"/>
      <c r="IX4" s="93"/>
      <c r="IY4" s="93"/>
      <c r="IZ4" s="93"/>
      <c r="JA4" s="93"/>
      <c r="JB4" s="93"/>
      <c r="JC4" s="93"/>
      <c r="JD4" s="93"/>
      <c r="JE4" s="93"/>
      <c r="JF4" s="93"/>
      <c r="JG4" s="93"/>
      <c r="JH4" s="93"/>
      <c r="JI4" s="93"/>
      <c r="JJ4" s="93"/>
      <c r="JK4" s="93"/>
      <c r="JL4" s="93"/>
      <c r="JM4" s="93"/>
      <c r="JN4" s="93"/>
      <c r="JO4" s="93"/>
      <c r="JP4" s="93"/>
      <c r="JQ4" s="93"/>
      <c r="JR4" s="93"/>
      <c r="JS4" s="93"/>
      <c r="JT4" s="93"/>
      <c r="JU4" s="93"/>
      <c r="JV4" s="93"/>
      <c r="JW4" s="93"/>
      <c r="JX4" s="93"/>
      <c r="JY4" s="93"/>
      <c r="JZ4" s="93"/>
      <c r="KA4" s="93"/>
      <c r="KB4" s="93"/>
      <c r="KC4" s="93"/>
      <c r="KD4" s="93"/>
      <c r="KE4" s="93"/>
      <c r="KF4" s="93"/>
      <c r="KG4" s="93"/>
      <c r="KH4" s="93"/>
      <c r="KI4" s="93"/>
      <c r="KJ4" s="93"/>
      <c r="KK4" s="93"/>
      <c r="KL4" s="93"/>
      <c r="KM4" s="93"/>
      <c r="KN4" s="93"/>
      <c r="KO4" s="93"/>
      <c r="KP4" s="93"/>
      <c r="KQ4" s="93"/>
      <c r="KR4" s="93"/>
      <c r="KS4" s="93"/>
      <c r="KT4" s="93"/>
      <c r="KU4" s="93"/>
      <c r="KV4" s="93"/>
      <c r="KW4" s="93"/>
      <c r="KX4" s="93"/>
      <c r="KY4" s="93"/>
      <c r="KZ4" s="93"/>
      <c r="LA4" s="93"/>
      <c r="LB4" s="93"/>
      <c r="LC4" s="93"/>
      <c r="LD4" s="93"/>
      <c r="LE4" s="93"/>
      <c r="LF4" s="93"/>
      <c r="LG4" s="93"/>
      <c r="LH4" s="93"/>
      <c r="LI4" s="93"/>
      <c r="LJ4" s="93"/>
      <c r="LK4" s="93"/>
      <c r="LL4" s="93"/>
      <c r="LM4" s="93"/>
      <c r="LN4" s="93"/>
      <c r="LO4" s="93"/>
      <c r="LP4" s="93"/>
      <c r="LQ4" s="93"/>
      <c r="LR4" s="93"/>
      <c r="LS4" s="93"/>
      <c r="LT4" s="93"/>
      <c r="LU4" s="93"/>
      <c r="LV4" s="93"/>
      <c r="LW4" s="93"/>
      <c r="LX4" s="93"/>
      <c r="LY4" s="93"/>
      <c r="LZ4" s="93"/>
      <c r="MA4" s="93"/>
      <c r="MB4" s="93"/>
      <c r="MC4" s="93"/>
      <c r="MD4" s="93"/>
      <c r="ME4" s="93"/>
      <c r="MF4" s="93"/>
      <c r="MG4" s="93"/>
      <c r="MH4" s="93"/>
      <c r="MI4" s="93"/>
      <c r="MJ4" s="93"/>
      <c r="MK4" s="93"/>
      <c r="ML4" s="93"/>
      <c r="MM4" s="93"/>
      <c r="MN4" s="93"/>
      <c r="MO4" s="93"/>
      <c r="MP4" s="93"/>
      <c r="MQ4" s="93"/>
      <c r="MR4" s="93"/>
      <c r="MS4" s="93"/>
      <c r="MT4" s="93"/>
      <c r="MU4" s="93"/>
      <c r="MV4" s="93"/>
      <c r="MW4" s="93"/>
      <c r="MX4" s="93"/>
      <c r="MY4" s="93"/>
      <c r="MZ4" s="93"/>
      <c r="NA4" s="93"/>
      <c r="NB4" s="93"/>
      <c r="NC4" s="93"/>
      <c r="ND4" s="93"/>
      <c r="NE4" s="93"/>
      <c r="NF4" s="93"/>
      <c r="NG4" s="93"/>
      <c r="NH4" s="93"/>
      <c r="NI4" s="93"/>
      <c r="NJ4" s="93"/>
      <c r="NK4" s="93"/>
      <c r="NL4" s="93"/>
      <c r="NM4" s="93"/>
      <c r="NN4" s="93"/>
      <c r="NO4" s="93"/>
      <c r="NP4" s="93"/>
      <c r="NQ4" s="93"/>
      <c r="NR4" s="93"/>
      <c r="NS4" s="93"/>
      <c r="NT4" s="93"/>
      <c r="NU4" s="93"/>
      <c r="NV4" s="93"/>
      <c r="NW4" s="93"/>
      <c r="NX4" s="93"/>
      <c r="NY4" s="93"/>
      <c r="NZ4" s="93"/>
      <c r="OA4" s="93"/>
      <c r="OB4" s="93"/>
      <c r="OC4" s="93"/>
      <c r="OD4" s="93"/>
      <c r="OE4" s="93"/>
      <c r="OF4" s="93"/>
      <c r="OG4" s="93"/>
      <c r="OH4" s="93"/>
      <c r="OI4" s="93"/>
      <c r="OJ4" s="93"/>
      <c r="OK4" s="93"/>
      <c r="OL4" s="93"/>
      <c r="OM4" s="93"/>
      <c r="ON4" s="93"/>
      <c r="OO4" s="93"/>
      <c r="OP4" s="93"/>
      <c r="OQ4" s="93"/>
      <c r="OR4" s="93"/>
      <c r="OS4" s="93"/>
      <c r="OT4" s="93"/>
      <c r="OU4" s="93"/>
      <c r="OV4" s="93"/>
      <c r="OW4" s="93"/>
      <c r="OX4" s="93"/>
      <c r="OY4" s="93"/>
      <c r="OZ4" s="93"/>
      <c r="PA4" s="93"/>
      <c r="PB4" s="93"/>
      <c r="PC4" s="93"/>
      <c r="PD4" s="93"/>
      <c r="PE4" s="93"/>
      <c r="PF4" s="93"/>
      <c r="PG4" s="93"/>
      <c r="PH4" s="93"/>
      <c r="PI4" s="93"/>
      <c r="PJ4" s="93"/>
      <c r="PK4" s="93"/>
      <c r="PL4" s="93"/>
      <c r="PM4" s="93"/>
      <c r="PN4" s="93"/>
      <c r="PO4" s="93"/>
      <c r="PP4" s="93"/>
    </row>
    <row r="5" spans="1:432" ht="16.5" customHeight="1" x14ac:dyDescent="0.35">
      <c r="A5" s="3">
        <v>2</v>
      </c>
      <c r="B5" s="132" t="s">
        <v>70</v>
      </c>
      <c r="C5" s="54" t="s">
        <v>47</v>
      </c>
      <c r="D5" s="135">
        <v>2016</v>
      </c>
      <c r="E5" s="132">
        <v>6</v>
      </c>
      <c r="F5" s="1" t="s">
        <v>364</v>
      </c>
      <c r="G5" s="1" t="s">
        <v>364</v>
      </c>
      <c r="H5" s="132">
        <v>5</v>
      </c>
      <c r="I5" s="1" t="s">
        <v>364</v>
      </c>
      <c r="J5" s="1" t="s">
        <v>364</v>
      </c>
      <c r="K5" s="126"/>
      <c r="L5" s="126"/>
      <c r="M5" s="126"/>
      <c r="N5" s="126"/>
      <c r="P5" s="1">
        <v>1801</v>
      </c>
      <c r="Q5" s="6" t="s">
        <v>17</v>
      </c>
      <c r="R5" s="2" t="s">
        <v>20</v>
      </c>
      <c r="S5" s="2" t="s">
        <v>21</v>
      </c>
      <c r="T5" s="1" t="s">
        <v>235</v>
      </c>
      <c r="U5" s="1" t="s">
        <v>236</v>
      </c>
      <c r="V5" s="1">
        <v>1</v>
      </c>
      <c r="X5" s="3">
        <v>2</v>
      </c>
      <c r="Y5" s="132" t="s">
        <v>70</v>
      </c>
      <c r="Z5" s="54" t="s">
        <v>47</v>
      </c>
      <c r="AA5" s="135">
        <v>2016</v>
      </c>
      <c r="AB5" s="132">
        <v>6</v>
      </c>
      <c r="AC5" s="95" cm="1">
        <f t="array" ref="AC5">IF(SUMPRODUCT(($Z$4:$Z5=Z5)*($AB$4:$AB5=AB5))&gt;1,0,1)</f>
        <v>1</v>
      </c>
      <c r="AD5" s="94">
        <v>5</v>
      </c>
      <c r="AE5" s="74" t="str">
        <f>_xlfn.XLOOKUP(AD5,'Summary General Info'!A:A,'Summary General Info'!I:I, "n/a")</f>
        <v>n/a</v>
      </c>
      <c r="AF5" s="95" cm="1">
        <f t="array" ref="AF5">IF(SUMPRODUCT(($AD$4:$AD5=AD5)*($Z$4:$Z5=Z5))&gt;1,0,1)</f>
        <v>1</v>
      </c>
      <c r="AG5" s="150" cm="1">
        <f t="array" ref="AG5">IF(SUMPRODUCT(($AB$4:$AB5=AB5)*($AD$4:$AD5=AD5))&gt;1,0,1)</f>
        <v>1</v>
      </c>
      <c r="AI5" s="103" t="s">
        <v>47</v>
      </c>
      <c r="AJ5" s="93">
        <f>SUMIF(Z:Z,AI5,AC:AC)</f>
        <v>5</v>
      </c>
      <c r="AK5" s="93">
        <f>SUMIF(Z:Z,AI5,AF:AF)</f>
        <v>6</v>
      </c>
      <c r="AL5" s="93">
        <f>SUMIF(Z:Z,AI5,AG:AG)</f>
        <v>8</v>
      </c>
      <c r="AM5" s="93">
        <f>COUNTIF(Z:Z,AI5)</f>
        <v>13</v>
      </c>
      <c r="AN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93"/>
      <c r="CV5" s="93"/>
      <c r="CW5" s="93"/>
      <c r="CX5" s="93"/>
      <c r="CY5" s="93"/>
      <c r="CZ5" s="93"/>
      <c r="DA5" s="93"/>
      <c r="DB5" s="93"/>
      <c r="DC5" s="93"/>
      <c r="DD5" s="93"/>
      <c r="DE5" s="93"/>
      <c r="DF5" s="93"/>
      <c r="DG5" s="93"/>
      <c r="DH5" s="93"/>
      <c r="DI5" s="93"/>
      <c r="DJ5" s="93"/>
      <c r="DK5" s="93"/>
      <c r="DL5" s="9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3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3"/>
      <c r="FP5" s="93"/>
      <c r="FQ5" s="93"/>
      <c r="FR5" s="93"/>
      <c r="FS5" s="93"/>
      <c r="FT5" s="93"/>
      <c r="FU5" s="93"/>
      <c r="FV5" s="93"/>
      <c r="FW5" s="93"/>
      <c r="FX5" s="93"/>
      <c r="FY5" s="93"/>
      <c r="FZ5" s="93"/>
      <c r="GA5" s="93"/>
      <c r="GB5" s="93"/>
      <c r="GC5" s="93"/>
      <c r="GD5" s="93"/>
      <c r="GE5" s="93"/>
      <c r="GF5" s="93"/>
      <c r="GG5" s="93"/>
      <c r="GH5" s="93"/>
      <c r="GI5" s="93"/>
      <c r="GJ5" s="93"/>
      <c r="GK5" s="93"/>
      <c r="GL5" s="93"/>
      <c r="GM5" s="93"/>
      <c r="GN5" s="93"/>
      <c r="GO5" s="93"/>
      <c r="GP5" s="93"/>
      <c r="GQ5" s="93"/>
      <c r="GR5" s="93"/>
      <c r="GS5" s="93"/>
      <c r="GT5" s="93"/>
      <c r="GU5" s="93"/>
      <c r="GV5" s="93"/>
      <c r="GW5" s="93"/>
      <c r="GX5" s="93"/>
      <c r="GY5" s="93"/>
      <c r="GZ5" s="93"/>
      <c r="HA5" s="93"/>
      <c r="HB5" s="93"/>
      <c r="HC5" s="93"/>
      <c r="HD5" s="93"/>
      <c r="HE5" s="93"/>
      <c r="HF5" s="93"/>
      <c r="HG5" s="93"/>
      <c r="HH5" s="93"/>
      <c r="HI5" s="93"/>
      <c r="HJ5" s="93"/>
      <c r="HK5" s="93"/>
      <c r="HL5" s="93"/>
      <c r="HM5" s="93"/>
      <c r="HN5" s="93"/>
      <c r="HO5" s="93"/>
      <c r="HP5" s="93"/>
      <c r="HQ5" s="93"/>
      <c r="HR5" s="93"/>
      <c r="HS5" s="93"/>
      <c r="HT5" s="93"/>
      <c r="HU5" s="93"/>
      <c r="HV5" s="93"/>
      <c r="HW5" s="93"/>
      <c r="HX5" s="93"/>
      <c r="HY5" s="93"/>
      <c r="HZ5" s="93"/>
      <c r="IA5" s="93"/>
      <c r="IB5" s="93"/>
      <c r="IC5" s="93"/>
      <c r="ID5" s="93"/>
      <c r="IE5" s="93"/>
      <c r="IF5" s="93"/>
      <c r="IG5" s="93"/>
      <c r="IH5" s="93"/>
      <c r="II5" s="93"/>
      <c r="IJ5" s="93"/>
      <c r="IK5" s="93"/>
      <c r="IL5" s="93"/>
      <c r="IM5" s="93"/>
      <c r="IN5" s="93"/>
      <c r="IO5" s="93"/>
      <c r="IP5" s="93"/>
      <c r="IQ5" s="93"/>
      <c r="IR5" s="93"/>
      <c r="IS5" s="93"/>
      <c r="IT5" s="93"/>
      <c r="IU5" s="93"/>
      <c r="IV5" s="93"/>
      <c r="IW5" s="93"/>
      <c r="IX5" s="93"/>
      <c r="IY5" s="93"/>
      <c r="IZ5" s="93"/>
      <c r="JA5" s="93"/>
      <c r="JB5" s="93"/>
      <c r="JC5" s="93"/>
      <c r="JD5" s="93"/>
      <c r="JE5" s="93"/>
      <c r="JF5" s="93"/>
      <c r="JG5" s="93"/>
      <c r="JH5" s="93"/>
      <c r="JI5" s="93"/>
      <c r="JJ5" s="93"/>
      <c r="JK5" s="93"/>
      <c r="JL5" s="93"/>
      <c r="JM5" s="93"/>
      <c r="JN5" s="93"/>
      <c r="JO5" s="93"/>
      <c r="JP5" s="93"/>
      <c r="JQ5" s="93"/>
      <c r="JR5" s="93"/>
      <c r="JS5" s="93"/>
      <c r="JT5" s="93"/>
      <c r="JU5" s="93"/>
      <c r="JV5" s="93"/>
      <c r="JW5" s="93"/>
      <c r="JX5" s="93"/>
      <c r="JY5" s="93"/>
      <c r="JZ5" s="93"/>
      <c r="KA5" s="93"/>
      <c r="KB5" s="93"/>
      <c r="KC5" s="93"/>
      <c r="KD5" s="93"/>
      <c r="KE5" s="93"/>
      <c r="KF5" s="93"/>
      <c r="KG5" s="93"/>
      <c r="KH5" s="93"/>
      <c r="KI5" s="93"/>
      <c r="KJ5" s="93"/>
      <c r="KK5" s="93"/>
      <c r="KL5" s="93"/>
      <c r="KM5" s="93"/>
      <c r="KN5" s="93"/>
      <c r="KO5" s="93"/>
      <c r="KP5" s="93"/>
      <c r="KQ5" s="93"/>
      <c r="KR5" s="93"/>
      <c r="KS5" s="93"/>
      <c r="KT5" s="93"/>
      <c r="KU5" s="93"/>
      <c r="KV5" s="93"/>
      <c r="KW5" s="93"/>
      <c r="KX5" s="93"/>
      <c r="KY5" s="93"/>
      <c r="KZ5" s="93"/>
      <c r="LA5" s="93"/>
      <c r="LB5" s="93"/>
      <c r="LC5" s="93"/>
      <c r="LD5" s="93"/>
      <c r="LE5" s="93"/>
      <c r="LF5" s="93"/>
      <c r="LG5" s="93"/>
      <c r="LH5" s="93"/>
      <c r="LI5" s="93"/>
      <c r="LJ5" s="93"/>
      <c r="LK5" s="93"/>
      <c r="LL5" s="93"/>
      <c r="LM5" s="93"/>
      <c r="LN5" s="93"/>
      <c r="LO5" s="93"/>
      <c r="LP5" s="93"/>
      <c r="LQ5" s="93"/>
      <c r="LR5" s="93"/>
      <c r="LS5" s="93"/>
      <c r="LT5" s="93"/>
      <c r="LU5" s="93"/>
      <c r="LV5" s="93"/>
      <c r="LW5" s="93"/>
      <c r="LX5" s="93"/>
      <c r="LY5" s="93"/>
      <c r="LZ5" s="93"/>
      <c r="MA5" s="93"/>
      <c r="MB5" s="93"/>
      <c r="MC5" s="93"/>
      <c r="MD5" s="93"/>
      <c r="ME5" s="93"/>
      <c r="MF5" s="93"/>
      <c r="MG5" s="93"/>
      <c r="MH5" s="93"/>
      <c r="MI5" s="93"/>
      <c r="MJ5" s="93"/>
      <c r="MK5" s="93"/>
      <c r="ML5" s="93"/>
      <c r="MM5" s="93"/>
      <c r="MN5" s="93"/>
      <c r="MO5" s="93"/>
      <c r="MP5" s="93"/>
      <c r="MQ5" s="93"/>
      <c r="MR5" s="93"/>
      <c r="MS5" s="93"/>
      <c r="MT5" s="93"/>
      <c r="MU5" s="93"/>
      <c r="MV5" s="93"/>
      <c r="MW5" s="93"/>
      <c r="MX5" s="93"/>
      <c r="MY5" s="93"/>
      <c r="MZ5" s="93"/>
      <c r="NA5" s="93"/>
      <c r="NB5" s="93"/>
      <c r="NC5" s="93"/>
      <c r="ND5" s="93"/>
      <c r="NE5" s="93"/>
      <c r="NF5" s="93"/>
      <c r="NG5" s="93"/>
      <c r="NH5" s="93"/>
      <c r="NI5" s="93"/>
      <c r="NJ5" s="93"/>
      <c r="NK5" s="93"/>
      <c r="NL5" s="93"/>
      <c r="NM5" s="93"/>
      <c r="NN5" s="93"/>
      <c r="NO5" s="93"/>
      <c r="NP5" s="93"/>
      <c r="NQ5" s="93"/>
      <c r="NR5" s="93"/>
      <c r="NS5" s="93"/>
      <c r="NT5" s="93"/>
      <c r="NU5" s="93"/>
      <c r="NV5" s="93"/>
      <c r="NW5" s="93"/>
      <c r="NX5" s="93"/>
      <c r="NY5" s="93"/>
      <c r="NZ5" s="93"/>
      <c r="OA5" s="93"/>
      <c r="OB5" s="93"/>
      <c r="OC5" s="93"/>
      <c r="OD5" s="93"/>
      <c r="OE5" s="93"/>
      <c r="OF5" s="93"/>
      <c r="OG5" s="93"/>
      <c r="OH5" s="93"/>
      <c r="OI5" s="93"/>
      <c r="OJ5" s="93"/>
      <c r="OK5" s="93"/>
      <c r="OL5" s="93"/>
      <c r="OM5" s="93"/>
      <c r="ON5" s="93"/>
      <c r="OO5" s="93"/>
      <c r="OP5" s="93"/>
      <c r="OQ5" s="93"/>
      <c r="OR5" s="93"/>
      <c r="OS5" s="93"/>
      <c r="OT5" s="93"/>
      <c r="OU5" s="93"/>
      <c r="OV5" s="93"/>
      <c r="OW5" s="93"/>
      <c r="OX5" s="93"/>
      <c r="OY5" s="93"/>
      <c r="OZ5" s="93"/>
      <c r="PA5" s="93"/>
      <c r="PB5" s="93"/>
      <c r="PC5" s="93"/>
      <c r="PD5" s="93"/>
      <c r="PE5" s="93"/>
      <c r="PF5" s="93"/>
      <c r="PG5" s="93"/>
      <c r="PH5" s="93"/>
      <c r="PI5" s="93"/>
      <c r="PJ5" s="93"/>
      <c r="PK5" s="93"/>
      <c r="PL5" s="93"/>
      <c r="PM5" s="93"/>
      <c r="PN5" s="93"/>
      <c r="PO5" s="93"/>
      <c r="PP5" s="93"/>
    </row>
    <row r="6" spans="1:432" ht="16.5" customHeight="1" x14ac:dyDescent="0.35">
      <c r="A6" s="3">
        <v>3</v>
      </c>
      <c r="B6" s="132" t="s">
        <v>160</v>
      </c>
      <c r="C6" s="54" t="s">
        <v>47</v>
      </c>
      <c r="D6" s="135">
        <v>2016</v>
      </c>
      <c r="E6" s="132">
        <v>3</v>
      </c>
      <c r="F6" s="1" t="s">
        <v>364</v>
      </c>
      <c r="G6" s="1" t="s">
        <v>364</v>
      </c>
      <c r="H6" s="132">
        <v>7</v>
      </c>
      <c r="I6" s="1" t="s">
        <v>364</v>
      </c>
      <c r="J6" s="1" t="s">
        <v>364</v>
      </c>
      <c r="K6" s="126"/>
      <c r="L6" s="126"/>
      <c r="M6" s="126"/>
      <c r="N6" s="126"/>
      <c r="P6" s="1">
        <v>3051</v>
      </c>
      <c r="Q6" s="6" t="s">
        <v>17</v>
      </c>
      <c r="R6" s="2" t="s">
        <v>20</v>
      </c>
      <c r="S6" s="2" t="s">
        <v>21</v>
      </c>
      <c r="T6" s="1" t="s">
        <v>237</v>
      </c>
      <c r="U6" s="1" t="s">
        <v>238</v>
      </c>
      <c r="V6" s="1">
        <v>1</v>
      </c>
      <c r="X6" s="3">
        <v>3</v>
      </c>
      <c r="Y6" s="132" t="s">
        <v>160</v>
      </c>
      <c r="Z6" s="54" t="s">
        <v>47</v>
      </c>
      <c r="AA6" s="135">
        <v>2016</v>
      </c>
      <c r="AB6" s="132">
        <v>3</v>
      </c>
      <c r="AC6" s="95" cm="1">
        <f t="array" ref="AC6">IF(SUMPRODUCT(($Z$4:$Z6=Z6)*($AB$4:$AB6=AB6))&gt;1,0,1)</f>
        <v>1</v>
      </c>
      <c r="AD6" s="94">
        <v>7</v>
      </c>
      <c r="AE6" s="74" t="str">
        <f>_xlfn.XLOOKUP(AD6,'Summary General Info'!A:A,'Summary General Info'!I:I, "n/a")</f>
        <v>n/a</v>
      </c>
      <c r="AF6" s="95" cm="1">
        <f t="array" ref="AF6">IF(SUMPRODUCT(($AD$4:$AD6=AD6)*($Z$4:$Z6=Z6))&gt;1,0,1)</f>
        <v>1</v>
      </c>
      <c r="AG6" s="150" cm="1">
        <f t="array" ref="AG6">IF(SUMPRODUCT(($AB$4:$AB6=AB6)*($AD$4:$AD6=AD6))&gt;1,0,1)</f>
        <v>1</v>
      </c>
      <c r="AI6" s="103" t="s">
        <v>51</v>
      </c>
      <c r="AJ6" s="93">
        <f>SUMIF(Z:Z,AI6,AC:AC)</f>
        <v>6</v>
      </c>
      <c r="AK6" s="93">
        <f>SUMIF(Z:Z,AI6,AF:AF)</f>
        <v>15</v>
      </c>
      <c r="AL6" s="93">
        <f>SUMIF(Z:Z,AI6,AG:AG)</f>
        <v>18</v>
      </c>
      <c r="AM6" s="93">
        <f>COUNTIF(Z:Z,AI6)</f>
        <v>32</v>
      </c>
      <c r="AN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93"/>
      <c r="EF6" s="93"/>
      <c r="EG6" s="93"/>
      <c r="EH6" s="93"/>
      <c r="EI6" s="93"/>
      <c r="EJ6" s="93"/>
      <c r="EK6" s="93"/>
      <c r="EL6" s="93"/>
      <c r="EM6" s="93"/>
      <c r="EN6" s="93"/>
      <c r="EO6" s="93"/>
      <c r="EP6" s="93"/>
      <c r="EQ6" s="93"/>
      <c r="ER6" s="93"/>
      <c r="ES6" s="93"/>
      <c r="ET6" s="93"/>
      <c r="EU6" s="93"/>
      <c r="EV6" s="93"/>
      <c r="EW6" s="93"/>
      <c r="EX6" s="93"/>
      <c r="EY6" s="93"/>
      <c r="EZ6" s="93"/>
      <c r="FA6" s="93"/>
      <c r="FB6" s="93"/>
      <c r="FC6" s="93"/>
      <c r="FD6" s="93"/>
      <c r="FE6" s="93"/>
      <c r="FF6" s="93"/>
      <c r="FG6" s="93"/>
      <c r="FH6" s="93"/>
      <c r="FI6" s="93"/>
      <c r="FJ6" s="93"/>
      <c r="FK6" s="93"/>
      <c r="FL6" s="93"/>
      <c r="FM6" s="93"/>
      <c r="FN6" s="93"/>
      <c r="FO6" s="93"/>
      <c r="FP6" s="93"/>
      <c r="FQ6" s="93"/>
      <c r="FR6" s="93"/>
      <c r="FS6" s="93"/>
      <c r="FT6" s="93"/>
      <c r="FU6" s="93"/>
      <c r="FV6" s="93"/>
      <c r="FW6" s="93"/>
      <c r="FX6" s="93"/>
      <c r="FY6" s="93"/>
      <c r="FZ6" s="93"/>
      <c r="GA6" s="93"/>
      <c r="GB6" s="93"/>
      <c r="GC6" s="93"/>
      <c r="GD6" s="93"/>
      <c r="GE6" s="93"/>
      <c r="GF6" s="93"/>
      <c r="GG6" s="93"/>
      <c r="GH6" s="93"/>
      <c r="GI6" s="93"/>
      <c r="GJ6" s="93"/>
      <c r="GK6" s="93"/>
      <c r="GL6" s="93"/>
      <c r="GM6" s="93"/>
      <c r="GN6" s="93"/>
      <c r="GO6" s="93"/>
      <c r="GP6" s="93"/>
      <c r="GQ6" s="93"/>
      <c r="GR6" s="93"/>
      <c r="GS6" s="93"/>
      <c r="GT6" s="93"/>
      <c r="GU6" s="93"/>
      <c r="GV6" s="93"/>
      <c r="GW6" s="93"/>
      <c r="GX6" s="93"/>
      <c r="GY6" s="93"/>
      <c r="GZ6" s="93"/>
      <c r="HA6" s="93"/>
      <c r="HB6" s="93"/>
      <c r="HC6" s="93"/>
      <c r="HD6" s="93"/>
      <c r="HE6" s="93"/>
      <c r="HF6" s="93"/>
      <c r="HG6" s="93"/>
      <c r="HH6" s="93"/>
      <c r="HI6" s="93"/>
      <c r="HJ6" s="93"/>
      <c r="HK6" s="93"/>
      <c r="HL6" s="93"/>
      <c r="HM6" s="93"/>
      <c r="HN6" s="93"/>
      <c r="HO6" s="93"/>
      <c r="HP6" s="93"/>
      <c r="HQ6" s="93"/>
      <c r="HR6" s="93"/>
      <c r="HS6" s="93"/>
      <c r="HT6" s="93"/>
      <c r="HU6" s="93"/>
      <c r="HV6" s="93"/>
      <c r="HW6" s="93"/>
      <c r="HX6" s="93"/>
      <c r="HY6" s="93"/>
      <c r="HZ6" s="93"/>
      <c r="IA6" s="93"/>
      <c r="IB6" s="93"/>
      <c r="IC6" s="93"/>
      <c r="ID6" s="93"/>
      <c r="IE6" s="93"/>
      <c r="IF6" s="93"/>
      <c r="IG6" s="93"/>
      <c r="IH6" s="93"/>
      <c r="II6" s="93"/>
      <c r="IJ6" s="93"/>
      <c r="IK6" s="93"/>
      <c r="IL6" s="93"/>
      <c r="IM6" s="93"/>
      <c r="IN6" s="93"/>
      <c r="IO6" s="93"/>
      <c r="IP6" s="93"/>
      <c r="IQ6" s="93"/>
      <c r="IR6" s="93"/>
      <c r="IS6" s="93"/>
      <c r="IT6" s="93"/>
      <c r="IU6" s="93"/>
      <c r="IV6" s="93"/>
      <c r="IW6" s="93"/>
      <c r="IX6" s="93"/>
      <c r="IY6" s="93"/>
      <c r="IZ6" s="93"/>
      <c r="JA6" s="93"/>
      <c r="JB6" s="93"/>
      <c r="JC6" s="93"/>
      <c r="JD6" s="93"/>
      <c r="JE6" s="93"/>
      <c r="JF6" s="93"/>
      <c r="JG6" s="93"/>
      <c r="JH6" s="93"/>
      <c r="JI6" s="93"/>
      <c r="JJ6" s="93"/>
      <c r="JK6" s="93"/>
      <c r="JL6" s="93"/>
      <c r="JM6" s="93"/>
      <c r="JN6" s="93"/>
      <c r="JO6" s="93"/>
      <c r="JP6" s="93"/>
      <c r="JQ6" s="93"/>
      <c r="JR6" s="93"/>
      <c r="JS6" s="93"/>
      <c r="JT6" s="93"/>
      <c r="JU6" s="93"/>
      <c r="JV6" s="93"/>
      <c r="JW6" s="93"/>
      <c r="JX6" s="93"/>
      <c r="JY6" s="93"/>
      <c r="JZ6" s="93"/>
      <c r="KA6" s="93"/>
      <c r="KB6" s="93"/>
      <c r="KC6" s="93"/>
      <c r="KD6" s="93"/>
      <c r="KE6" s="93"/>
      <c r="KF6" s="93"/>
      <c r="KG6" s="93"/>
      <c r="KH6" s="93"/>
      <c r="KI6" s="93"/>
      <c r="KJ6" s="93"/>
      <c r="KK6" s="93"/>
      <c r="KL6" s="93"/>
      <c r="KM6" s="93"/>
      <c r="KN6" s="93"/>
      <c r="KO6" s="93"/>
      <c r="KP6" s="93"/>
      <c r="KQ6" s="93"/>
      <c r="KR6" s="93"/>
      <c r="KS6" s="93"/>
      <c r="KT6" s="93"/>
      <c r="KU6" s="93"/>
      <c r="KV6" s="93"/>
      <c r="KW6" s="93"/>
      <c r="KX6" s="93"/>
      <c r="KY6" s="93"/>
      <c r="KZ6" s="93"/>
      <c r="LA6" s="93"/>
      <c r="LB6" s="93"/>
      <c r="LC6" s="93"/>
      <c r="LD6" s="93"/>
      <c r="LE6" s="93"/>
      <c r="LF6" s="93"/>
      <c r="LG6" s="93"/>
      <c r="LH6" s="93"/>
      <c r="LI6" s="93"/>
      <c r="LJ6" s="93"/>
      <c r="LK6" s="93"/>
      <c r="LL6" s="93"/>
      <c r="LM6" s="93"/>
      <c r="LN6" s="93"/>
      <c r="LO6" s="93"/>
      <c r="LP6" s="93"/>
      <c r="LQ6" s="93"/>
      <c r="LR6" s="93"/>
      <c r="LS6" s="93"/>
      <c r="LT6" s="93"/>
      <c r="LU6" s="93"/>
      <c r="LV6" s="93"/>
      <c r="LW6" s="93"/>
      <c r="LX6" s="93"/>
      <c r="LY6" s="93"/>
      <c r="LZ6" s="93"/>
      <c r="MA6" s="93"/>
      <c r="MB6" s="93"/>
      <c r="MC6" s="93"/>
      <c r="MD6" s="93"/>
      <c r="ME6" s="93"/>
      <c r="MF6" s="93"/>
      <c r="MG6" s="93"/>
      <c r="MH6" s="93"/>
      <c r="MI6" s="93"/>
      <c r="MJ6" s="93"/>
      <c r="MK6" s="93"/>
      <c r="ML6" s="93"/>
      <c r="MM6" s="93"/>
      <c r="MN6" s="93"/>
      <c r="MO6" s="93"/>
      <c r="MP6" s="93"/>
      <c r="MQ6" s="93"/>
      <c r="MR6" s="93"/>
      <c r="MS6" s="93"/>
      <c r="MT6" s="93"/>
      <c r="MU6" s="93"/>
      <c r="MV6" s="93"/>
      <c r="MW6" s="93"/>
      <c r="MX6" s="93"/>
      <c r="MY6" s="93"/>
      <c r="MZ6" s="93"/>
      <c r="NA6" s="93"/>
      <c r="NB6" s="93"/>
      <c r="NC6" s="93"/>
      <c r="ND6" s="93"/>
      <c r="NE6" s="93"/>
      <c r="NF6" s="93"/>
      <c r="NG6" s="93"/>
      <c r="NH6" s="93"/>
      <c r="NI6" s="93"/>
      <c r="NJ6" s="93"/>
      <c r="NK6" s="93"/>
      <c r="NL6" s="93"/>
      <c r="NM6" s="93"/>
      <c r="NN6" s="93"/>
      <c r="NO6" s="93"/>
      <c r="NP6" s="93"/>
      <c r="NQ6" s="93"/>
      <c r="NR6" s="93"/>
      <c r="NS6" s="93"/>
      <c r="NT6" s="93"/>
      <c r="NU6" s="93"/>
      <c r="NV6" s="93"/>
      <c r="NW6" s="93"/>
      <c r="NX6" s="93"/>
      <c r="NY6" s="93"/>
      <c r="NZ6" s="93"/>
      <c r="OA6" s="93"/>
      <c r="OB6" s="93"/>
      <c r="OC6" s="93"/>
      <c r="OD6" s="93"/>
      <c r="OE6" s="93"/>
      <c r="OF6" s="93"/>
      <c r="OG6" s="93"/>
      <c r="OH6" s="93"/>
      <c r="OI6" s="93"/>
      <c r="OJ6" s="93"/>
      <c r="OK6" s="93"/>
      <c r="OL6" s="93"/>
      <c r="OM6" s="93"/>
      <c r="ON6" s="93"/>
      <c r="OO6" s="93"/>
      <c r="OP6" s="93"/>
      <c r="OQ6" s="93"/>
      <c r="OR6" s="93"/>
      <c r="OS6" s="93"/>
      <c r="OT6" s="93"/>
      <c r="OU6" s="93"/>
      <c r="OV6" s="93"/>
      <c r="OW6" s="93"/>
      <c r="OX6" s="93"/>
      <c r="OY6" s="93"/>
      <c r="OZ6" s="93"/>
      <c r="PA6" s="93"/>
      <c r="PB6" s="93"/>
      <c r="PC6" s="93"/>
      <c r="PD6" s="93"/>
      <c r="PE6" s="93"/>
      <c r="PF6" s="93"/>
      <c r="PG6" s="93"/>
      <c r="PH6" s="93"/>
      <c r="PI6" s="93"/>
      <c r="PJ6" s="93"/>
      <c r="PK6" s="93"/>
      <c r="PL6" s="93"/>
      <c r="PM6" s="93"/>
      <c r="PN6" s="93"/>
      <c r="PO6" s="93"/>
      <c r="PP6" s="93"/>
    </row>
    <row r="7" spans="1:432" ht="16.5" customHeight="1" x14ac:dyDescent="0.35">
      <c r="A7" s="3">
        <v>4</v>
      </c>
      <c r="B7" s="132" t="s">
        <v>99</v>
      </c>
      <c r="C7" s="54" t="s">
        <v>47</v>
      </c>
      <c r="D7" s="135">
        <v>2016</v>
      </c>
      <c r="E7" s="132">
        <v>18244</v>
      </c>
      <c r="F7" s="1" t="s">
        <v>28</v>
      </c>
      <c r="G7" s="1">
        <v>2016</v>
      </c>
      <c r="H7" s="132" t="s">
        <v>69</v>
      </c>
      <c r="I7" s="1" t="s">
        <v>28</v>
      </c>
      <c r="J7" s="1">
        <v>2016</v>
      </c>
      <c r="K7" s="126"/>
      <c r="L7" s="126"/>
      <c r="M7" s="126"/>
      <c r="N7" s="126"/>
      <c r="P7" s="1">
        <v>5340</v>
      </c>
      <c r="Q7" s="6" t="s">
        <v>17</v>
      </c>
      <c r="R7" s="2" t="s">
        <v>20</v>
      </c>
      <c r="S7" s="2" t="s">
        <v>21</v>
      </c>
      <c r="T7" s="1" t="s">
        <v>239</v>
      </c>
      <c r="U7" s="1" t="s">
        <v>240</v>
      </c>
      <c r="V7" s="1">
        <v>1</v>
      </c>
      <c r="X7" s="3">
        <v>4</v>
      </c>
      <c r="Y7" s="132" t="s">
        <v>99</v>
      </c>
      <c r="Z7" s="54" t="s">
        <v>47</v>
      </c>
      <c r="AA7" s="135">
        <v>2016</v>
      </c>
      <c r="AB7" s="132">
        <v>18244</v>
      </c>
      <c r="AC7" s="95" cm="1">
        <f t="array" ref="AC7">IF(SUMPRODUCT(($Z$4:$Z7=Z7)*($AB$4:$AB7=AB7))&gt;1,0,1)</f>
        <v>1</v>
      </c>
      <c r="AD7" s="94" t="s">
        <v>69</v>
      </c>
      <c r="AE7" s="74" t="str">
        <f>_xlfn.XLOOKUP(AD7,'Summary General Info'!A:A,'Summary General Info'!I:I, "n/a")</f>
        <v>MtR transf 2016</v>
      </c>
      <c r="AF7" s="95" cm="1">
        <f t="array" ref="AF7">IF(SUMPRODUCT(($AD$4:$AD7=AD7)*($Z$4:$Z7=Z7))&gt;1,0,1)</f>
        <v>1</v>
      </c>
      <c r="AG7" s="150" cm="1">
        <f t="array" ref="AG7">IF(SUMPRODUCT(($AB$4:$AB7=AB7)*($AD$4:$AD7=AD7))&gt;1,0,1)</f>
        <v>1</v>
      </c>
      <c r="AI7" s="103" t="s">
        <v>26</v>
      </c>
      <c r="AJ7" s="93">
        <f>SUMIF(Z:Z,AI7,AC:AC)</f>
        <v>12</v>
      </c>
      <c r="AK7" s="93">
        <f>SUMIF(Z:Z,AI7,AF:AF)</f>
        <v>14</v>
      </c>
      <c r="AL7" s="93">
        <f>SUMIF(Z:Z,AI7,AG:AG)</f>
        <v>21</v>
      </c>
      <c r="AM7" s="93">
        <f>COUNTIF(Z:Z,AI7)</f>
        <v>28</v>
      </c>
      <c r="AN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3"/>
      <c r="DY7" s="93"/>
      <c r="DZ7" s="93"/>
      <c r="EA7" s="93"/>
      <c r="EB7" s="93"/>
      <c r="EC7" s="93"/>
      <c r="ED7" s="93"/>
      <c r="EE7" s="93"/>
      <c r="EF7" s="93"/>
      <c r="EG7" s="93"/>
      <c r="EH7" s="93"/>
      <c r="EI7" s="93"/>
      <c r="EJ7" s="93"/>
      <c r="EK7" s="93"/>
      <c r="EL7" s="93"/>
      <c r="EM7" s="93"/>
      <c r="EN7" s="93"/>
      <c r="EO7" s="93"/>
      <c r="EP7" s="93"/>
      <c r="EQ7" s="93"/>
      <c r="ER7" s="93"/>
      <c r="ES7" s="93"/>
      <c r="ET7" s="93"/>
      <c r="EU7" s="93"/>
      <c r="EV7" s="93"/>
      <c r="EW7" s="93"/>
      <c r="EX7" s="93"/>
      <c r="EY7" s="93"/>
      <c r="EZ7" s="93"/>
      <c r="FA7" s="93"/>
      <c r="FB7" s="93"/>
      <c r="FC7" s="93"/>
      <c r="FD7" s="93"/>
      <c r="FE7" s="93"/>
      <c r="FF7" s="93"/>
      <c r="FG7" s="93"/>
      <c r="FH7" s="93"/>
      <c r="FI7" s="93"/>
      <c r="FJ7" s="93"/>
      <c r="FK7" s="93"/>
      <c r="FL7" s="93"/>
      <c r="FM7" s="93"/>
      <c r="FN7" s="93"/>
      <c r="FO7" s="93"/>
      <c r="FP7" s="93"/>
      <c r="FQ7" s="93"/>
      <c r="FR7" s="93"/>
      <c r="FS7" s="93"/>
      <c r="FT7" s="93"/>
      <c r="FU7" s="93"/>
      <c r="FV7" s="93"/>
      <c r="FW7" s="93"/>
      <c r="FX7" s="93"/>
      <c r="FY7" s="93"/>
      <c r="FZ7" s="93"/>
      <c r="GA7" s="93"/>
      <c r="GB7" s="93"/>
      <c r="GC7" s="93"/>
      <c r="GD7" s="93"/>
      <c r="GE7" s="93"/>
      <c r="GF7" s="93"/>
      <c r="GG7" s="93"/>
      <c r="GH7" s="93"/>
      <c r="GI7" s="93"/>
      <c r="GJ7" s="93"/>
      <c r="GK7" s="93"/>
      <c r="GL7" s="93"/>
      <c r="GM7" s="93"/>
      <c r="GN7" s="93"/>
      <c r="GO7" s="93"/>
      <c r="GP7" s="93"/>
      <c r="GQ7" s="93"/>
      <c r="GR7" s="93"/>
      <c r="GS7" s="93"/>
      <c r="GT7" s="93"/>
      <c r="GU7" s="93"/>
      <c r="GV7" s="93"/>
      <c r="GW7" s="93"/>
      <c r="GX7" s="93"/>
      <c r="GY7" s="93"/>
      <c r="GZ7" s="93"/>
      <c r="HA7" s="93"/>
      <c r="HB7" s="93"/>
      <c r="HC7" s="93"/>
      <c r="HD7" s="93"/>
      <c r="HE7" s="93"/>
      <c r="HF7" s="93"/>
      <c r="HG7" s="93"/>
      <c r="HH7" s="93"/>
      <c r="HI7" s="93"/>
      <c r="HJ7" s="93"/>
      <c r="HK7" s="93"/>
      <c r="HL7" s="93"/>
      <c r="HM7" s="93"/>
      <c r="HN7" s="93"/>
      <c r="HO7" s="93"/>
      <c r="HP7" s="93"/>
      <c r="HQ7" s="93"/>
      <c r="HR7" s="93"/>
      <c r="HS7" s="93"/>
      <c r="HT7" s="93"/>
      <c r="HU7" s="93"/>
      <c r="HV7" s="93"/>
      <c r="HW7" s="93"/>
      <c r="HX7" s="93"/>
      <c r="HY7" s="93"/>
      <c r="HZ7" s="93"/>
      <c r="IA7" s="93"/>
      <c r="IB7" s="93"/>
      <c r="IC7" s="93"/>
      <c r="ID7" s="93"/>
      <c r="IE7" s="93"/>
      <c r="IF7" s="93"/>
      <c r="IG7" s="93"/>
      <c r="IH7" s="93"/>
      <c r="II7" s="93"/>
      <c r="IJ7" s="93"/>
      <c r="IK7" s="93"/>
      <c r="IL7" s="93"/>
      <c r="IM7" s="93"/>
      <c r="IN7" s="93"/>
      <c r="IO7" s="93"/>
      <c r="IP7" s="93"/>
      <c r="IQ7" s="93"/>
      <c r="IR7" s="93"/>
      <c r="IS7" s="93"/>
      <c r="IT7" s="93"/>
      <c r="IU7" s="93"/>
      <c r="IV7" s="93"/>
      <c r="IW7" s="93"/>
      <c r="IX7" s="93"/>
      <c r="IY7" s="93"/>
      <c r="IZ7" s="93"/>
      <c r="JA7" s="93"/>
      <c r="JB7" s="93"/>
      <c r="JC7" s="93"/>
      <c r="JD7" s="93"/>
      <c r="JE7" s="93"/>
      <c r="JF7" s="93"/>
      <c r="JG7" s="93"/>
      <c r="JH7" s="93"/>
      <c r="JI7" s="93"/>
      <c r="JJ7" s="93"/>
      <c r="JK7" s="93"/>
      <c r="JL7" s="93"/>
      <c r="JM7" s="93"/>
      <c r="JN7" s="93"/>
      <c r="JO7" s="93"/>
      <c r="JP7" s="93"/>
      <c r="JQ7" s="93"/>
      <c r="JR7" s="93"/>
      <c r="JS7" s="93"/>
      <c r="JT7" s="93"/>
      <c r="JU7" s="93"/>
      <c r="JV7" s="93"/>
      <c r="JW7" s="93"/>
      <c r="JX7" s="93"/>
      <c r="JY7" s="93"/>
      <c r="JZ7" s="93"/>
      <c r="KA7" s="93"/>
      <c r="KB7" s="93"/>
      <c r="KC7" s="93"/>
      <c r="KD7" s="93"/>
      <c r="KE7" s="93"/>
      <c r="KF7" s="93"/>
      <c r="KG7" s="93"/>
      <c r="KH7" s="93"/>
      <c r="KI7" s="93"/>
      <c r="KJ7" s="93"/>
      <c r="KK7" s="93"/>
      <c r="KL7" s="93"/>
      <c r="KM7" s="93"/>
      <c r="KN7" s="93"/>
      <c r="KO7" s="93"/>
      <c r="KP7" s="93"/>
      <c r="KQ7" s="93"/>
      <c r="KR7" s="93"/>
      <c r="KS7" s="93"/>
      <c r="KT7" s="93"/>
      <c r="KU7" s="93"/>
      <c r="KV7" s="93"/>
      <c r="KW7" s="93"/>
      <c r="KX7" s="93"/>
      <c r="KY7" s="93"/>
      <c r="KZ7" s="93"/>
      <c r="LA7" s="93"/>
      <c r="LB7" s="93"/>
      <c r="LC7" s="93"/>
      <c r="LD7" s="93"/>
      <c r="LE7" s="93"/>
      <c r="LF7" s="93"/>
      <c r="LG7" s="93"/>
      <c r="LH7" s="93"/>
      <c r="LI7" s="93"/>
      <c r="LJ7" s="93"/>
      <c r="LK7" s="93"/>
      <c r="LL7" s="93"/>
      <c r="LM7" s="93"/>
      <c r="LN7" s="93"/>
      <c r="LO7" s="93"/>
      <c r="LP7" s="93"/>
      <c r="LQ7" s="93"/>
      <c r="LR7" s="93"/>
      <c r="LS7" s="93"/>
      <c r="LT7" s="93"/>
      <c r="LU7" s="93"/>
      <c r="LV7" s="93"/>
      <c r="LW7" s="93"/>
      <c r="LX7" s="93"/>
      <c r="LY7" s="93"/>
      <c r="LZ7" s="93"/>
      <c r="MA7" s="93"/>
      <c r="MB7" s="93"/>
      <c r="MC7" s="93"/>
      <c r="MD7" s="93"/>
      <c r="ME7" s="93"/>
      <c r="MF7" s="93"/>
      <c r="MG7" s="93"/>
      <c r="MH7" s="93"/>
      <c r="MI7" s="93"/>
      <c r="MJ7" s="93"/>
      <c r="MK7" s="93"/>
      <c r="ML7" s="93"/>
      <c r="MM7" s="93"/>
      <c r="MN7" s="93"/>
      <c r="MO7" s="93"/>
      <c r="MP7" s="93"/>
      <c r="MQ7" s="93"/>
      <c r="MR7" s="93"/>
      <c r="MS7" s="93"/>
      <c r="MT7" s="93"/>
      <c r="MU7" s="93"/>
      <c r="MV7" s="93"/>
      <c r="MW7" s="93"/>
      <c r="MX7" s="93"/>
      <c r="MY7" s="93"/>
      <c r="MZ7" s="93"/>
      <c r="NA7" s="93"/>
      <c r="NB7" s="93"/>
      <c r="NC7" s="93"/>
      <c r="ND7" s="93"/>
      <c r="NE7" s="93"/>
      <c r="NF7" s="93"/>
      <c r="NG7" s="93"/>
      <c r="NH7" s="93"/>
      <c r="NI7" s="93"/>
      <c r="NJ7" s="93"/>
      <c r="NK7" s="93"/>
      <c r="NL7" s="93"/>
      <c r="NM7" s="93"/>
      <c r="NN7" s="93"/>
      <c r="NO7" s="93"/>
      <c r="NP7" s="93"/>
      <c r="NQ7" s="93"/>
      <c r="NR7" s="93"/>
      <c r="NS7" s="93"/>
      <c r="NT7" s="93"/>
      <c r="NU7" s="93"/>
      <c r="NV7" s="93"/>
      <c r="NW7" s="93"/>
      <c r="NX7" s="93"/>
      <c r="NY7" s="93"/>
      <c r="NZ7" s="93"/>
      <c r="OA7" s="93"/>
      <c r="OB7" s="93"/>
      <c r="OC7" s="93"/>
      <c r="OD7" s="93"/>
      <c r="OE7" s="93"/>
      <c r="OF7" s="93"/>
      <c r="OG7" s="93"/>
      <c r="OH7" s="93"/>
      <c r="OI7" s="93"/>
      <c r="OJ7" s="93"/>
      <c r="OK7" s="93"/>
      <c r="OL7" s="93"/>
      <c r="OM7" s="93"/>
      <c r="ON7" s="93"/>
      <c r="OO7" s="93"/>
      <c r="OP7" s="93"/>
      <c r="OQ7" s="93"/>
      <c r="OR7" s="93"/>
      <c r="OS7" s="93"/>
      <c r="OT7" s="93"/>
      <c r="OU7" s="93"/>
      <c r="OV7" s="93"/>
      <c r="OW7" s="93"/>
      <c r="OX7" s="93"/>
      <c r="OY7" s="93"/>
      <c r="OZ7" s="93"/>
      <c r="PA7" s="93"/>
      <c r="PB7" s="93"/>
      <c r="PC7" s="93"/>
      <c r="PD7" s="93"/>
      <c r="PE7" s="93"/>
      <c r="PF7" s="93"/>
      <c r="PG7" s="93"/>
      <c r="PH7" s="93"/>
      <c r="PI7" s="93"/>
      <c r="PJ7" s="93"/>
      <c r="PK7" s="93"/>
      <c r="PL7" s="93"/>
      <c r="PM7" s="93"/>
      <c r="PN7" s="93"/>
      <c r="PO7" s="93"/>
      <c r="PP7" s="93"/>
    </row>
    <row r="8" spans="1:432" ht="16.5" customHeight="1" x14ac:dyDescent="0.35">
      <c r="A8" s="3">
        <v>4</v>
      </c>
      <c r="B8" s="132" t="s">
        <v>192</v>
      </c>
      <c r="C8" s="54" t="s">
        <v>47</v>
      </c>
      <c r="D8" s="135">
        <v>2016</v>
      </c>
      <c r="E8" s="132">
        <v>18244</v>
      </c>
      <c r="F8" s="1" t="s">
        <v>28</v>
      </c>
      <c r="G8" s="1">
        <v>2016</v>
      </c>
      <c r="H8" s="132" t="s">
        <v>69</v>
      </c>
      <c r="I8" s="1" t="s">
        <v>28</v>
      </c>
      <c r="J8" s="1">
        <v>2016</v>
      </c>
      <c r="K8" s="126"/>
      <c r="L8" s="126"/>
      <c r="M8" s="126"/>
      <c r="N8" s="126"/>
      <c r="P8" s="8">
        <v>18244</v>
      </c>
      <c r="Q8" s="6" t="s">
        <v>28</v>
      </c>
      <c r="R8" s="6" t="s">
        <v>15</v>
      </c>
      <c r="S8" s="2" t="s">
        <v>29</v>
      </c>
      <c r="T8" s="1" t="s">
        <v>241</v>
      </c>
      <c r="U8" s="1" t="s">
        <v>242</v>
      </c>
      <c r="V8" s="1">
        <v>1</v>
      </c>
      <c r="X8" s="3">
        <v>4</v>
      </c>
      <c r="Y8" s="132" t="s">
        <v>192</v>
      </c>
      <c r="Z8" s="54" t="s">
        <v>47</v>
      </c>
      <c r="AA8" s="135">
        <v>2016</v>
      </c>
      <c r="AB8" s="132">
        <v>18244</v>
      </c>
      <c r="AC8" s="95" cm="1">
        <f t="array" ref="AC8">IF(SUMPRODUCT(($Z$4:$Z8=Z8)*($AB$4:$AB8=AB8))&gt;1,0,1)</f>
        <v>0</v>
      </c>
      <c r="AD8" s="94" t="s">
        <v>69</v>
      </c>
      <c r="AE8" s="74" t="str">
        <f>_xlfn.XLOOKUP(AD8,'Summary General Info'!A:A,'Summary General Info'!I:I, "n/a")</f>
        <v>MtR transf 2016</v>
      </c>
      <c r="AF8" s="95" cm="1">
        <f t="array" ref="AF8">IF(SUMPRODUCT(($AD$4:$AD8=AD8)*($Z$4:$Z8=Z8))&gt;1,0,1)</f>
        <v>0</v>
      </c>
      <c r="AG8" s="150" cm="1">
        <f t="array" ref="AG8">IF(SUMPRODUCT(($AB$4:$AB8=AB8)*($AD$4:$AD8=AD8))&gt;1,0,1)</f>
        <v>0</v>
      </c>
      <c r="AI8" s="103" t="s">
        <v>12</v>
      </c>
      <c r="AJ8" s="93">
        <f>SUMIF(Z:Z,AI8,AC:AC)</f>
        <v>10</v>
      </c>
      <c r="AK8" s="93">
        <f>SUMIF(Z:Z,AI8,AF:AF)</f>
        <v>9</v>
      </c>
      <c r="AL8" s="93">
        <f>SUMIF(Z:Z,AI8,AG:AG)</f>
        <v>14</v>
      </c>
      <c r="AM8" s="93">
        <f>COUNTIF(Z:Z,AI8)</f>
        <v>17</v>
      </c>
      <c r="AN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93"/>
      <c r="DB8" s="93"/>
      <c r="DC8" s="93"/>
      <c r="DD8" s="93"/>
      <c r="DE8" s="93"/>
      <c r="DF8" s="93"/>
      <c r="DG8" s="93"/>
      <c r="DH8" s="93"/>
      <c r="DI8" s="93"/>
      <c r="DJ8" s="93"/>
      <c r="DK8" s="93"/>
      <c r="DL8" s="93"/>
      <c r="DM8" s="93"/>
      <c r="DN8" s="93"/>
      <c r="DO8" s="93"/>
      <c r="DP8" s="93"/>
      <c r="DQ8" s="93"/>
      <c r="DR8" s="93"/>
      <c r="DS8" s="93"/>
      <c r="DT8" s="93"/>
      <c r="DU8" s="93"/>
      <c r="DV8" s="93"/>
      <c r="DW8" s="93"/>
      <c r="DX8" s="93"/>
      <c r="DY8" s="93"/>
      <c r="DZ8" s="93"/>
      <c r="EA8" s="93"/>
      <c r="EB8" s="93"/>
      <c r="EC8" s="93"/>
      <c r="ED8" s="93"/>
      <c r="EE8" s="93"/>
      <c r="EF8" s="93"/>
      <c r="EG8" s="93"/>
      <c r="EH8" s="93"/>
      <c r="EI8" s="93"/>
      <c r="EJ8" s="93"/>
      <c r="EK8" s="93"/>
      <c r="EL8" s="93"/>
      <c r="EM8" s="93"/>
      <c r="EN8" s="93"/>
      <c r="EO8" s="93"/>
      <c r="EP8" s="93"/>
      <c r="EQ8" s="93"/>
      <c r="ER8" s="93"/>
      <c r="ES8" s="93"/>
      <c r="ET8" s="93"/>
      <c r="EU8" s="93"/>
      <c r="EV8" s="93"/>
      <c r="EW8" s="93"/>
      <c r="EX8" s="93"/>
      <c r="EY8" s="93"/>
      <c r="EZ8" s="93"/>
      <c r="FA8" s="93"/>
      <c r="FB8" s="93"/>
      <c r="FC8" s="93"/>
      <c r="FD8" s="93"/>
      <c r="FE8" s="93"/>
      <c r="FF8" s="93"/>
      <c r="FG8" s="93"/>
      <c r="FH8" s="93"/>
      <c r="FI8" s="93"/>
      <c r="FJ8" s="93"/>
      <c r="FK8" s="93"/>
      <c r="FL8" s="93"/>
      <c r="FM8" s="93"/>
      <c r="FN8" s="93"/>
      <c r="FO8" s="93"/>
      <c r="FP8" s="93"/>
      <c r="FQ8" s="93"/>
      <c r="FR8" s="93"/>
      <c r="FS8" s="93"/>
      <c r="FT8" s="93"/>
      <c r="FU8" s="93"/>
      <c r="FV8" s="93"/>
      <c r="FW8" s="93"/>
      <c r="FX8" s="93"/>
      <c r="FY8" s="93"/>
      <c r="FZ8" s="93"/>
      <c r="GA8" s="93"/>
      <c r="GB8" s="93"/>
      <c r="GC8" s="93"/>
      <c r="GD8" s="93"/>
      <c r="GE8" s="93"/>
      <c r="GF8" s="93"/>
      <c r="GG8" s="93"/>
      <c r="GH8" s="93"/>
      <c r="GI8" s="93"/>
      <c r="GJ8" s="93"/>
      <c r="GK8" s="93"/>
      <c r="GL8" s="93"/>
      <c r="GM8" s="93"/>
      <c r="GN8" s="93"/>
      <c r="GO8" s="93"/>
      <c r="GP8" s="93"/>
      <c r="GQ8" s="93"/>
      <c r="GR8" s="93"/>
      <c r="GS8" s="93"/>
      <c r="GT8" s="93"/>
      <c r="GU8" s="93"/>
      <c r="GV8" s="93"/>
      <c r="GW8" s="93"/>
      <c r="GX8" s="93"/>
      <c r="GY8" s="93"/>
      <c r="GZ8" s="93"/>
      <c r="HA8" s="93"/>
      <c r="HB8" s="93"/>
      <c r="HC8" s="93"/>
      <c r="HD8" s="93"/>
      <c r="HE8" s="93"/>
      <c r="HF8" s="93"/>
      <c r="HG8" s="93"/>
      <c r="HH8" s="93"/>
      <c r="HI8" s="93"/>
      <c r="HJ8" s="93"/>
      <c r="HK8" s="93"/>
      <c r="HL8" s="93"/>
      <c r="HM8" s="93"/>
      <c r="HN8" s="93"/>
      <c r="HO8" s="93"/>
      <c r="HP8" s="93"/>
      <c r="HQ8" s="93"/>
      <c r="HR8" s="93"/>
      <c r="HS8" s="93"/>
      <c r="HT8" s="93"/>
      <c r="HU8" s="93"/>
      <c r="HV8" s="93"/>
      <c r="HW8" s="93"/>
      <c r="HX8" s="93"/>
      <c r="HY8" s="93"/>
      <c r="HZ8" s="93"/>
      <c r="IA8" s="93"/>
      <c r="IB8" s="93"/>
      <c r="IC8" s="93"/>
      <c r="ID8" s="93"/>
      <c r="IE8" s="93"/>
      <c r="IF8" s="93"/>
      <c r="IG8" s="93"/>
      <c r="IH8" s="93"/>
      <c r="II8" s="93"/>
      <c r="IJ8" s="93"/>
      <c r="IK8" s="93"/>
      <c r="IL8" s="93"/>
      <c r="IM8" s="93"/>
      <c r="IN8" s="93"/>
      <c r="IO8" s="93"/>
      <c r="IP8" s="93"/>
      <c r="IQ8" s="93"/>
      <c r="IR8" s="93"/>
      <c r="IS8" s="93"/>
      <c r="IT8" s="93"/>
      <c r="IU8" s="93"/>
      <c r="IV8" s="93"/>
      <c r="IW8" s="93"/>
      <c r="IX8" s="93"/>
      <c r="IY8" s="93"/>
      <c r="IZ8" s="93"/>
      <c r="JA8" s="93"/>
      <c r="JB8" s="93"/>
      <c r="JC8" s="93"/>
      <c r="JD8" s="93"/>
      <c r="JE8" s="93"/>
      <c r="JF8" s="93"/>
      <c r="JG8" s="93"/>
      <c r="JH8" s="93"/>
      <c r="JI8" s="93"/>
      <c r="JJ8" s="93"/>
      <c r="JK8" s="93"/>
      <c r="JL8" s="93"/>
      <c r="JM8" s="93"/>
      <c r="JN8" s="93"/>
      <c r="JO8" s="93"/>
      <c r="JP8" s="93"/>
      <c r="JQ8" s="93"/>
      <c r="JR8" s="93"/>
      <c r="JS8" s="93"/>
      <c r="JT8" s="93"/>
      <c r="JU8" s="93"/>
      <c r="JV8" s="93"/>
      <c r="JW8" s="93"/>
      <c r="JX8" s="93"/>
      <c r="JY8" s="93"/>
      <c r="JZ8" s="93"/>
      <c r="KA8" s="93"/>
      <c r="KB8" s="93"/>
      <c r="KC8" s="93"/>
      <c r="KD8" s="93"/>
      <c r="KE8" s="93"/>
      <c r="KF8" s="93"/>
      <c r="KG8" s="93"/>
      <c r="KH8" s="93"/>
      <c r="KI8" s="93"/>
      <c r="KJ8" s="93"/>
      <c r="KK8" s="93"/>
      <c r="KL8" s="93"/>
      <c r="KM8" s="93"/>
      <c r="KN8" s="93"/>
      <c r="KO8" s="93"/>
      <c r="KP8" s="93"/>
      <c r="KQ8" s="93"/>
      <c r="KR8" s="93"/>
      <c r="KS8" s="93"/>
      <c r="KT8" s="93"/>
      <c r="KU8" s="93"/>
      <c r="KV8" s="93"/>
      <c r="KW8" s="93"/>
      <c r="KX8" s="93"/>
      <c r="KY8" s="93"/>
      <c r="KZ8" s="93"/>
      <c r="LA8" s="93"/>
      <c r="LB8" s="93"/>
      <c r="LC8" s="93"/>
      <c r="LD8" s="93"/>
      <c r="LE8" s="93"/>
      <c r="LF8" s="93"/>
      <c r="LG8" s="93"/>
      <c r="LH8" s="93"/>
      <c r="LI8" s="93"/>
      <c r="LJ8" s="93"/>
      <c r="LK8" s="93"/>
      <c r="LL8" s="93"/>
      <c r="LM8" s="93"/>
      <c r="LN8" s="93"/>
      <c r="LO8" s="93"/>
      <c r="LP8" s="93"/>
      <c r="LQ8" s="93"/>
      <c r="LR8" s="93"/>
      <c r="LS8" s="93"/>
      <c r="LT8" s="93"/>
      <c r="LU8" s="93"/>
      <c r="LV8" s="93"/>
      <c r="LW8" s="93"/>
      <c r="LX8" s="93"/>
      <c r="LY8" s="93"/>
      <c r="LZ8" s="93"/>
      <c r="MA8" s="93"/>
      <c r="MB8" s="93"/>
      <c r="MC8" s="93"/>
      <c r="MD8" s="93"/>
      <c r="ME8" s="93"/>
      <c r="MF8" s="93"/>
      <c r="MG8" s="93"/>
      <c r="MH8" s="93"/>
      <c r="MI8" s="93"/>
      <c r="MJ8" s="93"/>
      <c r="MK8" s="93"/>
      <c r="ML8" s="93"/>
      <c r="MM8" s="93"/>
      <c r="MN8" s="93"/>
      <c r="MO8" s="93"/>
      <c r="MP8" s="93"/>
      <c r="MQ8" s="93"/>
      <c r="MR8" s="93"/>
      <c r="MS8" s="93"/>
      <c r="MT8" s="93"/>
      <c r="MU8" s="93"/>
      <c r="MV8" s="93"/>
      <c r="MW8" s="93"/>
      <c r="MX8" s="93"/>
      <c r="MY8" s="93"/>
      <c r="MZ8" s="93"/>
      <c r="NA8" s="93"/>
      <c r="NB8" s="93"/>
      <c r="NC8" s="93"/>
      <c r="ND8" s="93"/>
      <c r="NE8" s="93"/>
      <c r="NF8" s="93"/>
      <c r="NG8" s="93"/>
      <c r="NH8" s="93"/>
      <c r="NI8" s="93"/>
      <c r="NJ8" s="93"/>
      <c r="NK8" s="93"/>
      <c r="NL8" s="93"/>
      <c r="NM8" s="93"/>
      <c r="NN8" s="93"/>
      <c r="NO8" s="93"/>
      <c r="NP8" s="93"/>
      <c r="NQ8" s="93"/>
      <c r="NR8" s="93"/>
      <c r="NS8" s="93"/>
      <c r="NT8" s="93"/>
      <c r="NU8" s="93"/>
      <c r="NV8" s="93"/>
      <c r="NW8" s="93"/>
      <c r="NX8" s="93"/>
      <c r="NY8" s="93"/>
      <c r="NZ8" s="93"/>
      <c r="OA8" s="93"/>
      <c r="OB8" s="93"/>
      <c r="OC8" s="93"/>
      <c r="OD8" s="93"/>
      <c r="OE8" s="93"/>
      <c r="OF8" s="93"/>
      <c r="OG8" s="93"/>
      <c r="OH8" s="93"/>
      <c r="OI8" s="93"/>
      <c r="OJ8" s="93"/>
      <c r="OK8" s="93"/>
      <c r="OL8" s="93"/>
      <c r="OM8" s="93"/>
      <c r="ON8" s="93"/>
      <c r="OO8" s="93"/>
      <c r="OP8" s="93"/>
      <c r="OQ8" s="93"/>
      <c r="OR8" s="93"/>
      <c r="OS8" s="93"/>
      <c r="OT8" s="93"/>
      <c r="OU8" s="93"/>
      <c r="OV8" s="93"/>
      <c r="OW8" s="93"/>
      <c r="OX8" s="93"/>
      <c r="OY8" s="93"/>
      <c r="OZ8" s="93"/>
      <c r="PA8" s="93"/>
      <c r="PB8" s="93"/>
      <c r="PC8" s="93"/>
      <c r="PD8" s="93"/>
      <c r="PE8" s="93"/>
      <c r="PF8" s="93"/>
      <c r="PG8" s="93"/>
      <c r="PH8" s="93"/>
      <c r="PI8" s="93"/>
      <c r="PJ8" s="93"/>
      <c r="PK8" s="93"/>
      <c r="PL8" s="93"/>
      <c r="PM8" s="93"/>
      <c r="PN8" s="93"/>
      <c r="PO8" s="93"/>
      <c r="PP8" s="93"/>
    </row>
    <row r="9" spans="1:432" ht="16.5" customHeight="1" x14ac:dyDescent="0.35">
      <c r="A9" s="3">
        <v>5</v>
      </c>
      <c r="B9" s="132" t="s">
        <v>201</v>
      </c>
      <c r="C9" s="54" t="s">
        <v>47</v>
      </c>
      <c r="D9" s="135">
        <v>2016</v>
      </c>
      <c r="E9" s="132">
        <v>18244</v>
      </c>
      <c r="F9" s="1" t="s">
        <v>28</v>
      </c>
      <c r="G9" s="1">
        <v>2016</v>
      </c>
      <c r="H9" s="132" t="s">
        <v>103</v>
      </c>
      <c r="I9" s="1" t="s">
        <v>28</v>
      </c>
      <c r="J9" s="1">
        <v>2016</v>
      </c>
      <c r="K9" s="126"/>
      <c r="L9" s="126"/>
      <c r="M9" s="126"/>
      <c r="N9" s="126"/>
      <c r="P9" s="1">
        <v>18258</v>
      </c>
      <c r="Q9" s="6" t="s">
        <v>28</v>
      </c>
      <c r="R9" s="6" t="s">
        <v>15</v>
      </c>
      <c r="S9" s="2" t="s">
        <v>31</v>
      </c>
      <c r="T9" s="1" t="s">
        <v>243</v>
      </c>
      <c r="U9" s="1" t="s">
        <v>244</v>
      </c>
      <c r="V9" s="1">
        <v>2</v>
      </c>
      <c r="X9" s="3">
        <v>5</v>
      </c>
      <c r="Y9" s="132" t="s">
        <v>201</v>
      </c>
      <c r="Z9" s="54" t="s">
        <v>47</v>
      </c>
      <c r="AA9" s="135">
        <v>2016</v>
      </c>
      <c r="AB9" s="132">
        <v>18244</v>
      </c>
      <c r="AC9" s="95" cm="1">
        <f t="array" ref="AC9">IF(SUMPRODUCT(($Z$4:$Z9=Z9)*($AB$4:$AB9=AB9))&gt;1,0,1)</f>
        <v>0</v>
      </c>
      <c r="AD9" s="94" t="s">
        <v>103</v>
      </c>
      <c r="AE9" s="74" t="str">
        <f>_xlfn.XLOOKUP(AD9,'Summary General Info'!A:A,'Summary General Info'!I:I, "n/a")</f>
        <v>MtR transf 2016</v>
      </c>
      <c r="AF9" s="95" cm="1">
        <f t="array" ref="AF9">IF(SUMPRODUCT(($AD$4:$AD9=AD9)*($Z$4:$Z9=Z9))&gt;1,0,1)</f>
        <v>1</v>
      </c>
      <c r="AG9" s="150" cm="1">
        <f t="array" ref="AG9">IF(SUMPRODUCT(($AB$4:$AB9=AB9)*($AD$4:$AD9=AD9))&gt;1,0,1)</f>
        <v>1</v>
      </c>
      <c r="AI9" s="103" t="s">
        <v>150</v>
      </c>
      <c r="AJ9" s="93">
        <f>SUMIF(Z:Z,AI9,AC:AC)</f>
        <v>5</v>
      </c>
      <c r="AK9" s="93">
        <f>SUMIF(Z:Z,AI9,AF:AF)</f>
        <v>5</v>
      </c>
      <c r="AL9" s="93">
        <f>SUMIF(Z:Z,AI9,AG:AG)</f>
        <v>3</v>
      </c>
      <c r="AM9" s="93">
        <f>COUNTIF(Z:Z,AI9)</f>
        <v>5</v>
      </c>
      <c r="AN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/>
      <c r="EH9" s="93"/>
      <c r="EI9" s="93"/>
      <c r="EJ9" s="93"/>
      <c r="EK9" s="93"/>
      <c r="EL9" s="93"/>
      <c r="EM9" s="93"/>
      <c r="EN9" s="93"/>
      <c r="EO9" s="93"/>
      <c r="EP9" s="93"/>
      <c r="EQ9" s="93"/>
      <c r="ER9" s="93"/>
      <c r="ES9" s="93"/>
      <c r="ET9" s="93"/>
      <c r="EU9" s="93"/>
      <c r="EV9" s="93"/>
      <c r="EW9" s="93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3"/>
      <c r="FJ9" s="93"/>
      <c r="FK9" s="93"/>
      <c r="FL9" s="93"/>
      <c r="FM9" s="93"/>
      <c r="FN9" s="93"/>
      <c r="FO9" s="93"/>
      <c r="FP9" s="93"/>
      <c r="FQ9" s="93"/>
      <c r="FR9" s="93"/>
      <c r="FS9" s="93"/>
      <c r="FT9" s="93"/>
      <c r="FU9" s="93"/>
      <c r="FV9" s="93"/>
      <c r="FW9" s="93"/>
      <c r="FX9" s="93"/>
      <c r="FY9" s="93"/>
      <c r="FZ9" s="93"/>
      <c r="GA9" s="93"/>
      <c r="GB9" s="93"/>
      <c r="GC9" s="93"/>
      <c r="GD9" s="93"/>
      <c r="GE9" s="93"/>
      <c r="GF9" s="93"/>
      <c r="GG9" s="93"/>
      <c r="GH9" s="93"/>
      <c r="GI9" s="93"/>
      <c r="GJ9" s="93"/>
      <c r="GK9" s="93"/>
      <c r="GL9" s="93"/>
      <c r="GM9" s="93"/>
      <c r="GN9" s="93"/>
      <c r="GO9" s="93"/>
      <c r="GP9" s="93"/>
      <c r="GQ9" s="93"/>
      <c r="GR9" s="93"/>
      <c r="GS9" s="93"/>
      <c r="GT9" s="93"/>
      <c r="GU9" s="93"/>
      <c r="GV9" s="93"/>
      <c r="GW9" s="93"/>
      <c r="GX9" s="93"/>
      <c r="GY9" s="93"/>
      <c r="GZ9" s="93"/>
      <c r="HA9" s="93"/>
      <c r="HB9" s="93"/>
      <c r="HC9" s="93"/>
      <c r="HD9" s="93"/>
      <c r="HE9" s="93"/>
      <c r="HF9" s="93"/>
      <c r="HG9" s="93"/>
      <c r="HH9" s="93"/>
      <c r="HI9" s="93"/>
      <c r="HJ9" s="93"/>
      <c r="HK9" s="93"/>
      <c r="HL9" s="93"/>
      <c r="HM9" s="93"/>
      <c r="HN9" s="93"/>
      <c r="HO9" s="93"/>
      <c r="HP9" s="93"/>
      <c r="HQ9" s="93"/>
      <c r="HR9" s="93"/>
      <c r="HS9" s="93"/>
      <c r="HT9" s="93"/>
      <c r="HU9" s="93"/>
      <c r="HV9" s="93"/>
      <c r="HW9" s="93"/>
      <c r="HX9" s="93"/>
      <c r="HY9" s="93"/>
      <c r="HZ9" s="93"/>
      <c r="IA9" s="93"/>
      <c r="IB9" s="93"/>
      <c r="IC9" s="93"/>
      <c r="ID9" s="93"/>
      <c r="IE9" s="93"/>
      <c r="IF9" s="93"/>
      <c r="IG9" s="93"/>
      <c r="IH9" s="93"/>
      <c r="II9" s="93"/>
      <c r="IJ9" s="93"/>
      <c r="IK9" s="93"/>
      <c r="IL9" s="93"/>
      <c r="IM9" s="93"/>
      <c r="IN9" s="93"/>
      <c r="IO9" s="93"/>
      <c r="IP9" s="93"/>
      <c r="IQ9" s="93"/>
      <c r="IR9" s="93"/>
      <c r="IS9" s="93"/>
      <c r="IT9" s="93"/>
      <c r="IU9" s="93"/>
      <c r="IV9" s="93"/>
      <c r="IW9" s="93"/>
      <c r="IX9" s="93"/>
      <c r="IY9" s="93"/>
      <c r="IZ9" s="93"/>
      <c r="JA9" s="93"/>
      <c r="JB9" s="93"/>
      <c r="JC9" s="93"/>
      <c r="JD9" s="93"/>
      <c r="JE9" s="93"/>
      <c r="JF9" s="93"/>
      <c r="JG9" s="93"/>
      <c r="JH9" s="93"/>
      <c r="JI9" s="93"/>
      <c r="JJ9" s="93"/>
      <c r="JK9" s="93"/>
      <c r="JL9" s="93"/>
      <c r="JM9" s="93"/>
      <c r="JN9" s="93"/>
      <c r="JO9" s="93"/>
      <c r="JP9" s="93"/>
      <c r="JQ9" s="93"/>
      <c r="JR9" s="93"/>
      <c r="JS9" s="93"/>
      <c r="JT9" s="93"/>
      <c r="JU9" s="93"/>
      <c r="JV9" s="93"/>
      <c r="JW9" s="93"/>
      <c r="JX9" s="93"/>
      <c r="JY9" s="93"/>
      <c r="JZ9" s="93"/>
      <c r="KA9" s="93"/>
      <c r="KB9" s="93"/>
      <c r="KC9" s="93"/>
      <c r="KD9" s="93"/>
      <c r="KE9" s="93"/>
      <c r="KF9" s="93"/>
      <c r="KG9" s="93"/>
      <c r="KH9" s="93"/>
      <c r="KI9" s="93"/>
      <c r="KJ9" s="93"/>
      <c r="KK9" s="93"/>
      <c r="KL9" s="93"/>
      <c r="KM9" s="93"/>
      <c r="KN9" s="93"/>
      <c r="KO9" s="93"/>
      <c r="KP9" s="93"/>
      <c r="KQ9" s="93"/>
      <c r="KR9" s="93"/>
      <c r="KS9" s="93"/>
      <c r="KT9" s="93"/>
      <c r="KU9" s="93"/>
      <c r="KV9" s="93"/>
      <c r="KW9" s="93"/>
      <c r="KX9" s="93"/>
      <c r="KY9" s="93"/>
      <c r="KZ9" s="93"/>
      <c r="LA9" s="93"/>
      <c r="LB9" s="93"/>
      <c r="LC9" s="93"/>
      <c r="LD9" s="93"/>
      <c r="LE9" s="93"/>
      <c r="LF9" s="93"/>
      <c r="LG9" s="93"/>
      <c r="LH9" s="93"/>
      <c r="LI9" s="93"/>
      <c r="LJ9" s="93"/>
      <c r="LK9" s="93"/>
      <c r="LL9" s="93"/>
      <c r="LM9" s="93"/>
      <c r="LN9" s="93"/>
      <c r="LO9" s="93"/>
      <c r="LP9" s="93"/>
      <c r="LQ9" s="93"/>
      <c r="LR9" s="93"/>
      <c r="LS9" s="93"/>
      <c r="LT9" s="93"/>
      <c r="LU9" s="93"/>
      <c r="LV9" s="93"/>
      <c r="LW9" s="93"/>
      <c r="LX9" s="93"/>
      <c r="LY9" s="93"/>
      <c r="LZ9" s="93"/>
      <c r="MA9" s="93"/>
      <c r="MB9" s="93"/>
      <c r="MC9" s="93"/>
      <c r="MD9" s="93"/>
      <c r="ME9" s="93"/>
      <c r="MF9" s="93"/>
      <c r="MG9" s="93"/>
      <c r="MH9" s="93"/>
      <c r="MI9" s="93"/>
      <c r="MJ9" s="93"/>
      <c r="MK9" s="93"/>
      <c r="ML9" s="93"/>
      <c r="MM9" s="93"/>
      <c r="MN9" s="93"/>
      <c r="MO9" s="93"/>
      <c r="MP9" s="93"/>
      <c r="MQ9" s="93"/>
      <c r="MR9" s="93"/>
      <c r="MS9" s="93"/>
      <c r="MT9" s="93"/>
      <c r="MU9" s="93"/>
      <c r="MV9" s="93"/>
      <c r="MW9" s="93"/>
      <c r="MX9" s="93"/>
      <c r="MY9" s="93"/>
      <c r="MZ9" s="93"/>
      <c r="NA9" s="93"/>
      <c r="NB9" s="93"/>
      <c r="NC9" s="93"/>
      <c r="ND9" s="93"/>
      <c r="NE9" s="93"/>
      <c r="NF9" s="93"/>
      <c r="NG9" s="93"/>
    </row>
    <row r="10" spans="1:432" ht="16.5" customHeight="1" x14ac:dyDescent="0.35">
      <c r="A10" s="3">
        <v>5</v>
      </c>
      <c r="B10" s="132" t="s">
        <v>204</v>
      </c>
      <c r="C10" s="54" t="s">
        <v>47</v>
      </c>
      <c r="D10" s="135">
        <v>2016</v>
      </c>
      <c r="E10" s="132">
        <v>18244</v>
      </c>
      <c r="F10" s="1" t="s">
        <v>28</v>
      </c>
      <c r="G10" s="1">
        <v>2016</v>
      </c>
      <c r="H10" s="132" t="s">
        <v>103</v>
      </c>
      <c r="I10" s="1" t="s">
        <v>28</v>
      </c>
      <c r="J10" s="1">
        <v>2016</v>
      </c>
      <c r="K10" s="126"/>
      <c r="L10" s="126"/>
      <c r="M10" s="126"/>
      <c r="N10" s="126"/>
      <c r="P10" s="1" t="s">
        <v>32</v>
      </c>
      <c r="Q10" s="6" t="s">
        <v>17</v>
      </c>
      <c r="R10" s="2" t="s">
        <v>20</v>
      </c>
      <c r="S10" s="2" t="s">
        <v>21</v>
      </c>
      <c r="T10" s="1" t="s">
        <v>247</v>
      </c>
      <c r="U10" s="1" t="s">
        <v>248</v>
      </c>
      <c r="V10" s="1">
        <v>3</v>
      </c>
      <c r="X10" s="3">
        <v>5</v>
      </c>
      <c r="Y10" s="132" t="s">
        <v>204</v>
      </c>
      <c r="Z10" s="54" t="s">
        <v>47</v>
      </c>
      <c r="AA10" s="135">
        <v>2016</v>
      </c>
      <c r="AB10" s="132">
        <v>18244</v>
      </c>
      <c r="AC10" s="95" cm="1">
        <f t="array" ref="AC10">IF(SUMPRODUCT(($Z$4:$Z10=Z10)*($AB$4:$AB10=AB10))&gt;1,0,1)</f>
        <v>0</v>
      </c>
      <c r="AD10" s="94" t="s">
        <v>103</v>
      </c>
      <c r="AE10" s="74" t="str">
        <f>_xlfn.XLOOKUP(AD10,'Summary General Info'!A:A,'Summary General Info'!I:I, "n/a")</f>
        <v>MtR transf 2016</v>
      </c>
      <c r="AF10" s="95" cm="1">
        <f t="array" ref="AF10">IF(SUMPRODUCT(($AD$4:$AD10=AD10)*($Z$4:$Z10=Z10))&gt;1,0,1)</f>
        <v>0</v>
      </c>
      <c r="AG10" s="150" cm="1">
        <f t="array" ref="AG10">IF(SUMPRODUCT(($AB$4:$AB10=AB10)*($AD$4:$AD10=AD10))&gt;1,0,1)</f>
        <v>0</v>
      </c>
      <c r="AI10" s="101" t="s">
        <v>372</v>
      </c>
      <c r="AJ10" s="106">
        <v>28</v>
      </c>
      <c r="AK10" s="106">
        <v>41</v>
      </c>
      <c r="AL10" s="106" t="s">
        <v>364</v>
      </c>
      <c r="AM10" s="146">
        <v>95</v>
      </c>
      <c r="AN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3"/>
      <c r="EO10" s="93"/>
      <c r="EP10" s="93"/>
      <c r="EQ10" s="93"/>
      <c r="ER10" s="93"/>
      <c r="ES10" s="93"/>
      <c r="ET10" s="93"/>
      <c r="EU10" s="93"/>
      <c r="EV10" s="93"/>
      <c r="EW10" s="93"/>
      <c r="EX10" s="93"/>
      <c r="EY10" s="93"/>
      <c r="EZ10" s="93"/>
      <c r="FA10" s="93"/>
      <c r="FB10" s="93"/>
      <c r="FC10" s="93"/>
      <c r="FD10" s="93"/>
      <c r="FE10" s="93"/>
      <c r="FF10" s="93"/>
      <c r="FG10" s="93"/>
      <c r="FH10" s="93"/>
      <c r="FI10" s="93"/>
      <c r="FJ10" s="93"/>
      <c r="FK10" s="93"/>
      <c r="FL10" s="93"/>
      <c r="FM10" s="93"/>
      <c r="FN10" s="93"/>
      <c r="FO10" s="93"/>
      <c r="FP10" s="93"/>
      <c r="FQ10" s="93"/>
      <c r="FR10" s="93"/>
      <c r="FS10" s="93"/>
      <c r="FT10" s="93"/>
      <c r="FU10" s="93"/>
      <c r="FV10" s="93"/>
      <c r="FW10" s="93"/>
      <c r="FX10" s="93"/>
      <c r="FY10" s="93"/>
      <c r="FZ10" s="93"/>
      <c r="GA10" s="93"/>
      <c r="GB10" s="93"/>
      <c r="GC10" s="93"/>
      <c r="GD10" s="93"/>
      <c r="GE10" s="93"/>
      <c r="GF10" s="93"/>
      <c r="GG10" s="93"/>
      <c r="GH10" s="93"/>
      <c r="GI10" s="93"/>
      <c r="GJ10" s="93"/>
      <c r="GK10" s="93"/>
      <c r="GL10" s="93"/>
      <c r="GM10" s="93"/>
      <c r="GN10" s="93"/>
      <c r="GO10" s="93"/>
      <c r="GP10" s="93"/>
      <c r="GQ10" s="93"/>
      <c r="GR10" s="93"/>
      <c r="GS10" s="93"/>
      <c r="GT10" s="93"/>
      <c r="GU10" s="93"/>
      <c r="GV10" s="93"/>
      <c r="GW10" s="93"/>
      <c r="GX10" s="93"/>
      <c r="GY10" s="93"/>
      <c r="GZ10" s="93"/>
      <c r="HA10" s="93"/>
      <c r="HB10" s="93"/>
      <c r="HC10" s="93"/>
      <c r="HD10" s="93"/>
      <c r="HE10" s="93"/>
      <c r="HF10" s="93"/>
      <c r="HG10" s="93"/>
      <c r="HH10" s="93"/>
      <c r="HI10" s="93"/>
      <c r="HJ10" s="93"/>
      <c r="HK10" s="93"/>
      <c r="HL10" s="93"/>
      <c r="HM10" s="93"/>
      <c r="HN10" s="93"/>
      <c r="HO10" s="93"/>
      <c r="HP10" s="93"/>
      <c r="HQ10" s="93"/>
      <c r="HR10" s="93"/>
      <c r="HS10" s="93"/>
      <c r="HT10" s="93"/>
      <c r="HU10" s="93"/>
      <c r="HV10" s="93"/>
      <c r="HW10" s="93"/>
      <c r="HX10" s="93"/>
      <c r="HY10" s="93"/>
      <c r="HZ10" s="93"/>
      <c r="IA10" s="93"/>
      <c r="IB10" s="93"/>
      <c r="IC10" s="93"/>
      <c r="ID10" s="93"/>
      <c r="IE10" s="93"/>
      <c r="IF10" s="93"/>
      <c r="IG10" s="93"/>
      <c r="IH10" s="93"/>
      <c r="II10" s="93"/>
      <c r="IJ10" s="93"/>
      <c r="IK10" s="93"/>
      <c r="IL10" s="93"/>
      <c r="IM10" s="93"/>
      <c r="IN10" s="93"/>
      <c r="IO10" s="93"/>
      <c r="IP10" s="93"/>
      <c r="IQ10" s="93"/>
      <c r="IR10" s="93"/>
      <c r="IS10" s="93"/>
      <c r="IT10" s="93"/>
      <c r="IU10" s="93"/>
      <c r="IV10" s="93"/>
      <c r="IW10" s="93"/>
      <c r="IX10" s="93"/>
      <c r="IY10" s="93"/>
      <c r="IZ10" s="93"/>
      <c r="JA10" s="93"/>
      <c r="JB10" s="93"/>
      <c r="JC10" s="93"/>
      <c r="JD10" s="93"/>
      <c r="JE10" s="93"/>
      <c r="JF10" s="93"/>
      <c r="JG10" s="93"/>
      <c r="JH10" s="93"/>
      <c r="JI10" s="93"/>
      <c r="JJ10" s="93"/>
      <c r="JK10" s="93"/>
      <c r="JL10" s="93"/>
      <c r="JM10" s="93"/>
      <c r="JN10" s="93"/>
      <c r="JO10" s="93"/>
      <c r="JP10" s="93"/>
      <c r="JQ10" s="93"/>
      <c r="JR10" s="93"/>
      <c r="JS10" s="93"/>
      <c r="JT10" s="93"/>
      <c r="JU10" s="93"/>
      <c r="JV10" s="93"/>
      <c r="JW10" s="93"/>
      <c r="JX10" s="93"/>
      <c r="JY10" s="93"/>
      <c r="JZ10" s="93"/>
      <c r="KA10" s="93"/>
      <c r="KB10" s="93"/>
      <c r="KC10" s="93"/>
      <c r="KD10" s="93"/>
      <c r="KE10" s="93"/>
      <c r="KF10" s="93"/>
      <c r="KG10" s="93"/>
      <c r="KH10" s="93"/>
      <c r="KI10" s="93"/>
      <c r="KJ10" s="93"/>
      <c r="KK10" s="93"/>
      <c r="KL10" s="93"/>
      <c r="KM10" s="93"/>
      <c r="KN10" s="93"/>
      <c r="KO10" s="93"/>
      <c r="KP10" s="93"/>
      <c r="KQ10" s="93"/>
      <c r="KR10" s="93"/>
      <c r="KS10" s="93"/>
      <c r="KT10" s="93"/>
      <c r="KU10" s="93"/>
      <c r="KV10" s="93"/>
      <c r="KW10" s="93"/>
      <c r="KX10" s="93"/>
      <c r="KY10" s="93"/>
      <c r="KZ10" s="93"/>
      <c r="LA10" s="93"/>
      <c r="LB10" s="93"/>
      <c r="LC10" s="93"/>
      <c r="LD10" s="93"/>
      <c r="LE10" s="93"/>
      <c r="LF10" s="93"/>
      <c r="LG10" s="93"/>
      <c r="LH10" s="93"/>
      <c r="LI10" s="93"/>
      <c r="LJ10" s="93"/>
      <c r="LK10" s="93"/>
      <c r="LL10" s="93"/>
      <c r="LM10" s="93"/>
      <c r="LN10" s="93"/>
      <c r="LO10" s="93"/>
      <c r="LP10" s="93"/>
      <c r="LQ10" s="93"/>
      <c r="LR10" s="93"/>
      <c r="LS10" s="93"/>
      <c r="LT10" s="93"/>
      <c r="LU10" s="93"/>
      <c r="LV10" s="93"/>
      <c r="LW10" s="93"/>
      <c r="LX10" s="93"/>
      <c r="LY10" s="93"/>
      <c r="LZ10" s="93"/>
      <c r="MA10" s="93"/>
      <c r="MB10" s="93"/>
      <c r="MC10" s="93"/>
      <c r="MD10" s="93"/>
      <c r="ME10" s="93"/>
      <c r="MF10" s="93"/>
      <c r="MG10" s="93"/>
      <c r="MH10" s="93"/>
      <c r="MI10" s="93"/>
      <c r="MJ10" s="93"/>
      <c r="MK10" s="93"/>
      <c r="ML10" s="93"/>
      <c r="MM10" s="93"/>
      <c r="MN10" s="93"/>
      <c r="MO10" s="93"/>
      <c r="MP10" s="93"/>
      <c r="MQ10" s="93"/>
      <c r="MR10" s="93"/>
      <c r="MS10" s="93"/>
      <c r="MT10" s="93"/>
      <c r="MU10" s="93"/>
      <c r="MV10" s="93"/>
      <c r="MW10" s="93"/>
      <c r="MX10" s="93"/>
      <c r="MY10" s="93"/>
      <c r="MZ10" s="93"/>
      <c r="NA10" s="93"/>
      <c r="NB10" s="93"/>
      <c r="NC10" s="93"/>
      <c r="ND10" s="93"/>
      <c r="NE10" s="93"/>
      <c r="NF10" s="93"/>
      <c r="NG10" s="93"/>
    </row>
    <row r="11" spans="1:432" ht="16.5" customHeight="1" x14ac:dyDescent="0.35">
      <c r="A11" s="3">
        <v>5</v>
      </c>
      <c r="B11" s="132" t="s">
        <v>208</v>
      </c>
      <c r="C11" s="54" t="s">
        <v>47</v>
      </c>
      <c r="D11" s="135">
        <v>2016</v>
      </c>
      <c r="E11" s="132">
        <v>18244</v>
      </c>
      <c r="F11" s="1" t="s">
        <v>28</v>
      </c>
      <c r="G11" s="1">
        <v>2016</v>
      </c>
      <c r="H11" s="132" t="s">
        <v>103</v>
      </c>
      <c r="I11" s="1" t="s">
        <v>28</v>
      </c>
      <c r="J11" s="1">
        <v>2016</v>
      </c>
      <c r="K11" s="126"/>
      <c r="L11" s="126"/>
      <c r="M11" s="126"/>
      <c r="N11" s="126"/>
      <c r="P11" s="1" t="s">
        <v>33</v>
      </c>
      <c r="Q11" s="6" t="s">
        <v>34</v>
      </c>
      <c r="R11" s="6" t="s">
        <v>15</v>
      </c>
      <c r="S11" s="2" t="s">
        <v>35</v>
      </c>
      <c r="T11" s="1" t="s">
        <v>251</v>
      </c>
      <c r="U11" s="1" t="s">
        <v>252</v>
      </c>
      <c r="V11" s="1">
        <v>1</v>
      </c>
      <c r="X11" s="3">
        <v>5</v>
      </c>
      <c r="Y11" s="132" t="s">
        <v>208</v>
      </c>
      <c r="Z11" s="54" t="s">
        <v>47</v>
      </c>
      <c r="AA11" s="135">
        <v>2016</v>
      </c>
      <c r="AB11" s="132">
        <v>18244</v>
      </c>
      <c r="AC11" s="95" cm="1">
        <f t="array" ref="AC11">IF(SUMPRODUCT(($Z$4:$Z11=Z11)*($AB$4:$AB11=AB11))&gt;1,0,1)</f>
        <v>0</v>
      </c>
      <c r="AD11" s="94" t="s">
        <v>103</v>
      </c>
      <c r="AE11" s="74" t="str">
        <f>_xlfn.XLOOKUP(AD11,'Summary General Info'!A:A,'Summary General Info'!I:I, "n/a")</f>
        <v>MtR transf 2016</v>
      </c>
      <c r="AF11" s="95" cm="1">
        <f t="array" ref="AF11">IF(SUMPRODUCT(($AD$4:$AD11=AD11)*($Z$4:$Z11=Z11))&gt;1,0,1)</f>
        <v>0</v>
      </c>
      <c r="AG11" s="150" cm="1">
        <f t="array" ref="AG11">IF(SUMPRODUCT(($AB$4:$AB11=AB11)*($AD$4:$AD11=AD11))&gt;1,0,1)</f>
        <v>0</v>
      </c>
      <c r="AM11" s="93"/>
      <c r="AN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/>
      <c r="DV11" s="93"/>
      <c r="DW11" s="93"/>
      <c r="DX11" s="93"/>
      <c r="DY11" s="93"/>
      <c r="DZ11" s="93"/>
      <c r="EA11" s="93"/>
      <c r="EB11" s="93"/>
      <c r="EC11" s="93"/>
      <c r="ED11" s="93"/>
      <c r="EE11" s="93"/>
      <c r="EF11" s="93"/>
      <c r="EG11" s="93"/>
      <c r="EH11" s="93"/>
      <c r="EI11" s="93"/>
      <c r="EJ11" s="93"/>
      <c r="EK11" s="93"/>
      <c r="EL11" s="93"/>
      <c r="EM11" s="93"/>
      <c r="EN11" s="93"/>
      <c r="EO11" s="93"/>
      <c r="EP11" s="93"/>
      <c r="EQ11" s="93"/>
      <c r="ER11" s="93"/>
      <c r="ES11" s="93"/>
      <c r="ET11" s="93"/>
      <c r="EU11" s="93"/>
      <c r="EV11" s="93"/>
      <c r="EW11" s="93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3"/>
      <c r="FJ11" s="93"/>
      <c r="FK11" s="93"/>
      <c r="FL11" s="93"/>
      <c r="FM11" s="93"/>
      <c r="FN11" s="93"/>
      <c r="FO11" s="93"/>
      <c r="FP11" s="93"/>
      <c r="FQ11" s="93"/>
      <c r="FR11" s="93"/>
      <c r="FS11" s="93"/>
      <c r="FT11" s="93"/>
      <c r="FU11" s="93"/>
      <c r="FV11" s="93"/>
      <c r="FW11" s="93"/>
      <c r="FX11" s="93"/>
      <c r="FY11" s="93"/>
      <c r="FZ11" s="93"/>
      <c r="GA11" s="93"/>
      <c r="GB11" s="93"/>
      <c r="GC11" s="93"/>
      <c r="GD11" s="93"/>
      <c r="GE11" s="93"/>
      <c r="GF11" s="93"/>
      <c r="GG11" s="93"/>
      <c r="GH11" s="93"/>
      <c r="GI11" s="93"/>
      <c r="GJ11" s="93"/>
      <c r="GK11" s="93"/>
      <c r="GL11" s="93"/>
      <c r="GM11" s="93"/>
      <c r="GN11" s="93"/>
      <c r="GO11" s="93"/>
      <c r="GP11" s="93"/>
      <c r="GQ11" s="93"/>
      <c r="GR11" s="93"/>
      <c r="GS11" s="93"/>
      <c r="GT11" s="93"/>
      <c r="GU11" s="93"/>
      <c r="GV11" s="93"/>
      <c r="GW11" s="93"/>
      <c r="GX11" s="93"/>
      <c r="GY11" s="93"/>
      <c r="GZ11" s="93"/>
      <c r="HA11" s="93"/>
      <c r="HB11" s="93"/>
      <c r="HC11" s="93"/>
      <c r="HD11" s="93"/>
      <c r="HE11" s="93"/>
      <c r="HF11" s="93"/>
      <c r="HG11" s="93"/>
      <c r="HH11" s="93"/>
      <c r="HI11" s="93"/>
      <c r="HJ11" s="93"/>
      <c r="HK11" s="93"/>
      <c r="HL11" s="93"/>
      <c r="HM11" s="93"/>
      <c r="HN11" s="93"/>
      <c r="HO11" s="93"/>
      <c r="HP11" s="93"/>
      <c r="HQ11" s="93"/>
      <c r="HR11" s="93"/>
      <c r="HS11" s="93"/>
      <c r="HT11" s="93"/>
      <c r="HU11" s="93"/>
      <c r="HV11" s="93"/>
      <c r="HW11" s="93"/>
      <c r="HX11" s="93"/>
      <c r="HY11" s="93"/>
      <c r="HZ11" s="93"/>
      <c r="IA11" s="93"/>
      <c r="IB11" s="93"/>
      <c r="IC11" s="93"/>
      <c r="ID11" s="93"/>
      <c r="IE11" s="93"/>
      <c r="IF11" s="93"/>
      <c r="IG11" s="93"/>
      <c r="IH11" s="93"/>
      <c r="II11" s="93"/>
      <c r="IJ11" s="93"/>
      <c r="IK11" s="93"/>
      <c r="IL11" s="93"/>
      <c r="IM11" s="93"/>
      <c r="IN11" s="93"/>
      <c r="IO11" s="93"/>
      <c r="IP11" s="93"/>
      <c r="IQ11" s="93"/>
      <c r="IR11" s="93"/>
      <c r="IS11" s="93"/>
      <c r="IT11" s="93"/>
      <c r="IU11" s="93"/>
      <c r="IV11" s="93"/>
      <c r="IW11" s="93"/>
      <c r="IX11" s="93"/>
      <c r="IY11" s="93"/>
      <c r="IZ11" s="93"/>
      <c r="JA11" s="93"/>
      <c r="JB11" s="93"/>
      <c r="JC11" s="93"/>
      <c r="JD11" s="93"/>
      <c r="JE11" s="93"/>
      <c r="JF11" s="93"/>
      <c r="JG11" s="93"/>
      <c r="JH11" s="93"/>
      <c r="JI11" s="93"/>
      <c r="JJ11" s="93"/>
      <c r="JK11" s="93"/>
      <c r="JL11" s="93"/>
      <c r="JM11" s="93"/>
      <c r="JN11" s="93"/>
      <c r="JO11" s="93"/>
      <c r="JP11" s="93"/>
      <c r="JQ11" s="93"/>
      <c r="JR11" s="93"/>
      <c r="JS11" s="93"/>
      <c r="JT11" s="93"/>
      <c r="JU11" s="93"/>
      <c r="JV11" s="93"/>
      <c r="JW11" s="93"/>
      <c r="JX11" s="93"/>
      <c r="JY11" s="93"/>
      <c r="JZ11" s="93"/>
      <c r="KA11" s="93"/>
      <c r="KB11" s="93"/>
      <c r="KC11" s="93"/>
      <c r="KD11" s="93"/>
      <c r="KE11" s="93"/>
      <c r="KF11" s="93"/>
      <c r="KG11" s="93"/>
      <c r="KH11" s="93"/>
      <c r="KI11" s="93"/>
      <c r="KJ11" s="93"/>
      <c r="KK11" s="93"/>
      <c r="KL11" s="93"/>
      <c r="KM11" s="93"/>
      <c r="KN11" s="93"/>
      <c r="KO11" s="93"/>
      <c r="KP11" s="93"/>
      <c r="KQ11" s="93"/>
      <c r="KR11" s="93"/>
      <c r="KS11" s="93"/>
      <c r="KT11" s="93"/>
      <c r="KU11" s="93"/>
      <c r="KV11" s="93"/>
      <c r="KW11" s="93"/>
      <c r="KX11" s="93"/>
      <c r="KY11" s="93"/>
      <c r="KZ11" s="93"/>
      <c r="LA11" s="93"/>
      <c r="LB11" s="93"/>
      <c r="LC11" s="93"/>
      <c r="LD11" s="93"/>
      <c r="LE11" s="93"/>
      <c r="LF11" s="93"/>
      <c r="LG11" s="93"/>
      <c r="LH11" s="93"/>
      <c r="LI11" s="93"/>
      <c r="LJ11" s="93"/>
      <c r="LK11" s="93"/>
      <c r="LL11" s="93"/>
      <c r="LM11" s="93"/>
      <c r="LN11" s="93"/>
      <c r="LO11" s="93"/>
      <c r="LP11" s="93"/>
      <c r="LQ11" s="93"/>
      <c r="LR11" s="93"/>
      <c r="LS11" s="93"/>
      <c r="LT11" s="93"/>
      <c r="LU11" s="93"/>
      <c r="LV11" s="93"/>
      <c r="LW11" s="93"/>
      <c r="LX11" s="93"/>
      <c r="LY11" s="93"/>
      <c r="LZ11" s="93"/>
      <c r="MA11" s="93"/>
      <c r="MB11" s="93"/>
      <c r="MC11" s="93"/>
      <c r="MD11" s="93"/>
      <c r="ME11" s="93"/>
      <c r="MF11" s="93"/>
      <c r="MG11" s="93"/>
      <c r="MH11" s="93"/>
      <c r="MI11" s="93"/>
      <c r="MJ11" s="93"/>
      <c r="MK11" s="93"/>
      <c r="ML11" s="93"/>
      <c r="MM11" s="93"/>
      <c r="MN11" s="93"/>
      <c r="MO11" s="93"/>
      <c r="MP11" s="93"/>
      <c r="MQ11" s="93"/>
      <c r="MR11" s="93"/>
      <c r="MS11" s="93"/>
      <c r="MT11" s="93"/>
      <c r="MU11" s="93"/>
      <c r="MV11" s="93"/>
      <c r="MW11" s="93"/>
      <c r="MX11" s="93"/>
      <c r="MY11" s="93"/>
      <c r="MZ11" s="93"/>
      <c r="NA11" s="93"/>
      <c r="NB11" s="93"/>
      <c r="NC11" s="93"/>
      <c r="ND11" s="93"/>
      <c r="NE11" s="93"/>
      <c r="NF11" s="93"/>
      <c r="NG11" s="93"/>
    </row>
    <row r="12" spans="1:432" ht="16.5" customHeight="1" x14ac:dyDescent="0.35">
      <c r="A12" s="3">
        <v>5</v>
      </c>
      <c r="B12" s="132" t="s">
        <v>161</v>
      </c>
      <c r="C12" s="54" t="s">
        <v>47</v>
      </c>
      <c r="D12" s="135">
        <v>2016</v>
      </c>
      <c r="E12" s="132" t="s">
        <v>105</v>
      </c>
      <c r="F12" s="1" t="s">
        <v>28</v>
      </c>
      <c r="G12" s="1">
        <v>2016</v>
      </c>
      <c r="H12" s="132" t="s">
        <v>103</v>
      </c>
      <c r="I12" s="1" t="s">
        <v>28</v>
      </c>
      <c r="J12" s="1">
        <v>2016</v>
      </c>
      <c r="K12" s="126"/>
      <c r="L12" s="126"/>
      <c r="M12" s="126"/>
      <c r="N12" s="126"/>
      <c r="P12" s="1" t="s">
        <v>36</v>
      </c>
      <c r="Q12" s="6" t="s">
        <v>34</v>
      </c>
      <c r="R12" s="6" t="s">
        <v>15</v>
      </c>
      <c r="S12" s="2" t="s">
        <v>35</v>
      </c>
      <c r="T12" s="1" t="s">
        <v>251</v>
      </c>
      <c r="U12" s="1" t="s">
        <v>252</v>
      </c>
      <c r="V12" s="1">
        <v>1</v>
      </c>
      <c r="X12" s="3">
        <v>5</v>
      </c>
      <c r="Y12" s="132" t="s">
        <v>161</v>
      </c>
      <c r="Z12" s="54" t="s">
        <v>47</v>
      </c>
      <c r="AA12" s="135">
        <v>2016</v>
      </c>
      <c r="AB12" s="132" t="s">
        <v>105</v>
      </c>
      <c r="AC12" s="95" cm="1">
        <f t="array" ref="AC12">IF(SUMPRODUCT(($Z$4:$Z12=Z12)*($AB$4:$AB12=AB12))&gt;1,0,1)</f>
        <v>1</v>
      </c>
      <c r="AD12" s="94" t="s">
        <v>103</v>
      </c>
      <c r="AE12" s="74" t="str">
        <f>_xlfn.XLOOKUP(AD12,'Summary General Info'!A:A,'Summary General Info'!I:I, "n/a")</f>
        <v>MtR transf 2016</v>
      </c>
      <c r="AF12" s="95" cm="1">
        <f t="array" ref="AF12">IF(SUMPRODUCT(($AD$4:$AD12=AD12)*($Z$4:$Z12=Z12))&gt;1,0,1)</f>
        <v>0</v>
      </c>
      <c r="AG12" s="150" cm="1">
        <f t="array" ref="AG12">IF(SUMPRODUCT(($AB$4:$AB12=AB12)*($AD$4:$AD12=AD12))&gt;1,0,1)</f>
        <v>1</v>
      </c>
      <c r="AJ12"/>
      <c r="AK12"/>
      <c r="AM12" s="93"/>
      <c r="AN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/>
      <c r="EH12" s="93"/>
      <c r="EI12" s="93"/>
      <c r="EJ12" s="93"/>
      <c r="EK12" s="93"/>
      <c r="EL12" s="93"/>
      <c r="EM12" s="93"/>
      <c r="EN12" s="93"/>
      <c r="EO12" s="93"/>
      <c r="EP12" s="93"/>
      <c r="EQ12" s="93"/>
      <c r="ER12" s="93"/>
      <c r="ES12" s="93"/>
      <c r="ET12" s="93"/>
      <c r="EU12" s="93"/>
      <c r="EV12" s="93"/>
      <c r="EW12" s="93"/>
      <c r="EX12" s="93"/>
      <c r="EY12" s="93"/>
      <c r="EZ12" s="93"/>
      <c r="FA12" s="93"/>
      <c r="FB12" s="93"/>
      <c r="FC12" s="93"/>
      <c r="FD12" s="93"/>
      <c r="FE12" s="93"/>
      <c r="FF12" s="93"/>
      <c r="FG12" s="93"/>
      <c r="FH12" s="93"/>
      <c r="FI12" s="93"/>
      <c r="FJ12" s="93"/>
      <c r="FK12" s="93"/>
      <c r="FL12" s="93"/>
      <c r="FM12" s="93"/>
      <c r="FN12" s="93"/>
      <c r="FO12" s="93"/>
      <c r="FP12" s="93"/>
      <c r="FQ12" s="93"/>
      <c r="FR12" s="93"/>
      <c r="FS12" s="93"/>
      <c r="FT12" s="93"/>
      <c r="FU12" s="93"/>
      <c r="FV12" s="93"/>
      <c r="FW12" s="93"/>
      <c r="FX12" s="93"/>
      <c r="FY12" s="93"/>
      <c r="FZ12" s="93"/>
      <c r="GA12" s="93"/>
      <c r="GB12" s="93"/>
      <c r="GC12" s="93"/>
      <c r="GD12" s="93"/>
      <c r="GE12" s="93"/>
      <c r="GF12" s="93"/>
      <c r="GG12" s="93"/>
      <c r="GH12" s="93"/>
      <c r="GI12" s="93"/>
      <c r="GJ12" s="93"/>
      <c r="GK12" s="93"/>
      <c r="GL12" s="93"/>
      <c r="GM12" s="93"/>
      <c r="GN12" s="93"/>
      <c r="GO12" s="93"/>
      <c r="GP12" s="93"/>
      <c r="GQ12" s="93"/>
      <c r="GR12" s="93"/>
      <c r="GS12" s="93"/>
      <c r="GT12" s="93"/>
      <c r="GU12" s="93"/>
      <c r="GV12" s="93"/>
      <c r="GW12" s="93"/>
      <c r="GX12" s="93"/>
      <c r="GY12" s="93"/>
      <c r="GZ12" s="93"/>
      <c r="HA12" s="93"/>
      <c r="HB12" s="93"/>
      <c r="HC12" s="93"/>
      <c r="HD12" s="93"/>
      <c r="HE12" s="93"/>
      <c r="HF12" s="93"/>
      <c r="HG12" s="93"/>
      <c r="HH12" s="93"/>
      <c r="HI12" s="93"/>
      <c r="HJ12" s="93"/>
      <c r="HK12" s="93"/>
      <c r="HL12" s="93"/>
      <c r="HM12" s="93"/>
      <c r="HN12" s="93"/>
      <c r="HO12" s="93"/>
      <c r="HP12" s="93"/>
      <c r="HQ12" s="93"/>
      <c r="HR12" s="93"/>
      <c r="HS12" s="93"/>
      <c r="HT12" s="93"/>
      <c r="HU12" s="93"/>
      <c r="HV12" s="93"/>
      <c r="HW12" s="93"/>
      <c r="HX12" s="93"/>
      <c r="HY12" s="93"/>
      <c r="HZ12" s="93"/>
      <c r="IA12" s="93"/>
      <c r="IB12" s="93"/>
      <c r="IC12" s="93"/>
      <c r="ID12" s="93"/>
      <c r="IE12" s="93"/>
      <c r="IF12" s="93"/>
      <c r="IG12" s="93"/>
      <c r="IH12" s="93"/>
      <c r="II12" s="93"/>
      <c r="IJ12" s="93"/>
      <c r="IK12" s="93"/>
      <c r="IL12" s="93"/>
      <c r="IM12" s="93"/>
      <c r="IN12" s="93"/>
      <c r="IO12" s="93"/>
      <c r="IP12" s="93"/>
      <c r="IQ12" s="93"/>
      <c r="IR12" s="93"/>
      <c r="IS12" s="93"/>
      <c r="IT12" s="93"/>
      <c r="IU12" s="93"/>
      <c r="IV12" s="93"/>
      <c r="IW12" s="93"/>
      <c r="IX12" s="93"/>
      <c r="IY12" s="93"/>
      <c r="IZ12" s="93"/>
      <c r="JA12" s="93"/>
      <c r="JB12" s="93"/>
      <c r="JC12" s="93"/>
      <c r="JD12" s="93"/>
      <c r="JE12" s="93"/>
      <c r="JF12" s="93"/>
      <c r="JG12" s="93"/>
      <c r="JH12" s="93"/>
      <c r="JI12" s="93"/>
      <c r="JJ12" s="93"/>
      <c r="JK12" s="93"/>
      <c r="JL12" s="93"/>
      <c r="JM12" s="93"/>
      <c r="JN12" s="93"/>
      <c r="JO12" s="93"/>
      <c r="JP12" s="93"/>
      <c r="JQ12" s="93"/>
      <c r="JR12" s="93"/>
      <c r="JS12" s="93"/>
      <c r="JT12" s="93"/>
      <c r="JU12" s="93"/>
      <c r="JV12" s="93"/>
      <c r="JW12" s="93"/>
      <c r="JX12" s="93"/>
      <c r="JY12" s="93"/>
      <c r="JZ12" s="93"/>
      <c r="KA12" s="93"/>
      <c r="KB12" s="93"/>
      <c r="KC12" s="93"/>
      <c r="KD12" s="93"/>
      <c r="KE12" s="93"/>
      <c r="KF12" s="93"/>
      <c r="KG12" s="93"/>
      <c r="KH12" s="93"/>
      <c r="KI12" s="93"/>
      <c r="KJ12" s="93"/>
      <c r="KK12" s="93"/>
      <c r="KL12" s="93"/>
      <c r="KM12" s="93"/>
      <c r="KN12" s="93"/>
      <c r="KO12" s="93"/>
      <c r="KP12" s="93"/>
      <c r="KQ12" s="93"/>
      <c r="KR12" s="93"/>
      <c r="KS12" s="93"/>
      <c r="KT12" s="93"/>
      <c r="KU12" s="93"/>
      <c r="KV12" s="93"/>
      <c r="KW12" s="93"/>
      <c r="KX12" s="93"/>
      <c r="KY12" s="93"/>
      <c r="KZ12" s="93"/>
      <c r="LA12" s="93"/>
      <c r="LB12" s="93"/>
      <c r="LC12" s="93"/>
      <c r="LD12" s="93"/>
      <c r="LE12" s="93"/>
      <c r="LF12" s="93"/>
      <c r="LG12" s="93"/>
      <c r="LH12" s="93"/>
      <c r="LI12" s="93"/>
      <c r="LJ12" s="93"/>
      <c r="LK12" s="93"/>
      <c r="LL12" s="93"/>
      <c r="LM12" s="93"/>
      <c r="LN12" s="93"/>
      <c r="LO12" s="93"/>
      <c r="LP12" s="93"/>
      <c r="LQ12" s="93"/>
      <c r="LR12" s="93"/>
      <c r="LS12" s="93"/>
      <c r="LT12" s="93"/>
      <c r="LU12" s="93"/>
      <c r="LV12" s="93"/>
      <c r="LW12" s="93"/>
      <c r="LX12" s="93"/>
      <c r="LY12" s="93"/>
      <c r="LZ12" s="93"/>
      <c r="MA12" s="93"/>
      <c r="MB12" s="93"/>
      <c r="MC12" s="93"/>
      <c r="MD12" s="93"/>
      <c r="ME12" s="93"/>
      <c r="MF12" s="93"/>
      <c r="MG12" s="93"/>
      <c r="MH12" s="93"/>
      <c r="MI12" s="93"/>
      <c r="MJ12" s="93"/>
      <c r="MK12" s="93"/>
      <c r="ML12" s="93"/>
      <c r="MM12" s="93"/>
      <c r="MN12" s="93"/>
      <c r="MO12" s="93"/>
      <c r="MP12" s="93"/>
      <c r="MQ12" s="93"/>
      <c r="MR12" s="93"/>
      <c r="MS12" s="93"/>
      <c r="MT12" s="93"/>
      <c r="MU12" s="93"/>
      <c r="MV12" s="93"/>
      <c r="MW12" s="93"/>
      <c r="MX12" s="93"/>
      <c r="MY12" s="93"/>
      <c r="MZ12" s="93"/>
      <c r="NA12" s="93"/>
      <c r="NB12" s="93"/>
      <c r="NC12" s="93"/>
      <c r="ND12" s="93"/>
      <c r="NE12" s="93"/>
      <c r="NF12" s="93"/>
      <c r="NG12" s="93"/>
    </row>
    <row r="13" spans="1:432" ht="16.5" customHeight="1" x14ac:dyDescent="0.35">
      <c r="A13" s="3">
        <v>6</v>
      </c>
      <c r="B13" s="132">
        <v>88761</v>
      </c>
      <c r="C13" s="54" t="s">
        <v>47</v>
      </c>
      <c r="D13" s="135">
        <v>2016</v>
      </c>
      <c r="E13" s="132">
        <v>18244</v>
      </c>
      <c r="F13" s="1" t="s">
        <v>28</v>
      </c>
      <c r="G13" s="1">
        <v>2016</v>
      </c>
      <c r="H13" s="132" t="s">
        <v>118</v>
      </c>
      <c r="I13" s="1" t="s">
        <v>28</v>
      </c>
      <c r="J13" s="1">
        <v>2016</v>
      </c>
      <c r="K13" s="126"/>
      <c r="L13" s="126"/>
      <c r="M13" s="126"/>
      <c r="N13" s="126"/>
      <c r="P13" s="1" t="s">
        <v>38</v>
      </c>
      <c r="Q13" s="6" t="s">
        <v>17</v>
      </c>
      <c r="R13" s="6" t="s">
        <v>15</v>
      </c>
      <c r="S13" s="2" t="s">
        <v>39</v>
      </c>
      <c r="T13" s="1" t="s">
        <v>256</v>
      </c>
      <c r="U13" s="1" t="s">
        <v>257</v>
      </c>
      <c r="V13" s="1">
        <v>1</v>
      </c>
      <c r="X13" s="3">
        <v>6</v>
      </c>
      <c r="Y13" s="132">
        <v>88761</v>
      </c>
      <c r="Z13" s="54" t="s">
        <v>47</v>
      </c>
      <c r="AA13" s="135">
        <v>2016</v>
      </c>
      <c r="AB13" s="132">
        <v>18244</v>
      </c>
      <c r="AC13" s="95" cm="1">
        <f t="array" ref="AC13">IF(SUMPRODUCT(($Z$4:$Z13=Z13)*($AB$4:$AB13=AB13))&gt;1,0,1)</f>
        <v>0</v>
      </c>
      <c r="AD13" s="94" t="s">
        <v>118</v>
      </c>
      <c r="AE13" s="74" t="str">
        <f>_xlfn.XLOOKUP(AD13,'Summary General Info'!A:A,'Summary General Info'!I:I, "n/a")</f>
        <v>Mt River</v>
      </c>
      <c r="AF13" s="95" cm="1">
        <f t="array" ref="AF13">IF(SUMPRODUCT(($AD$4:$AD13=AD13)*($Z$4:$Z13=Z13))&gt;1,0,1)</f>
        <v>1</v>
      </c>
      <c r="AG13" s="150" cm="1">
        <f t="array" ref="AG13">IF(SUMPRODUCT(($AB$4:$AB13=AB13)*($AD$4:$AD13=AD13))&gt;1,0,1)</f>
        <v>1</v>
      </c>
      <c r="AJ13"/>
      <c r="AK13"/>
      <c r="AM13" s="93"/>
      <c r="AN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/>
      <c r="DV13" s="93"/>
      <c r="DW13" s="93"/>
      <c r="DX13" s="93"/>
      <c r="DY13" s="93"/>
      <c r="DZ13" s="93"/>
      <c r="EA13" s="93"/>
      <c r="EB13" s="93"/>
      <c r="EC13" s="93"/>
      <c r="ED13" s="93"/>
      <c r="EE13" s="93"/>
      <c r="EF13" s="93"/>
      <c r="EG13" s="93"/>
      <c r="EH13" s="93"/>
      <c r="EI13" s="93"/>
      <c r="EJ13" s="93"/>
      <c r="EK13" s="93"/>
      <c r="EL13" s="93"/>
      <c r="EM13" s="93"/>
      <c r="EN13" s="93"/>
      <c r="EO13" s="93"/>
      <c r="EP13" s="93"/>
      <c r="EQ13" s="93"/>
      <c r="ER13" s="93"/>
      <c r="ES13" s="93"/>
      <c r="ET13" s="93"/>
      <c r="EU13" s="93"/>
      <c r="EV13" s="93"/>
      <c r="EW13" s="93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3"/>
      <c r="FJ13" s="93"/>
      <c r="FK13" s="93"/>
      <c r="FL13" s="93"/>
      <c r="FM13" s="93"/>
      <c r="FN13" s="93"/>
      <c r="FO13" s="93"/>
      <c r="FP13" s="93"/>
      <c r="FQ13" s="93"/>
      <c r="FR13" s="93"/>
      <c r="FS13" s="93"/>
      <c r="FT13" s="93"/>
      <c r="FU13" s="93"/>
      <c r="FV13" s="93"/>
      <c r="FW13" s="93"/>
      <c r="FX13" s="93"/>
      <c r="FY13" s="93"/>
      <c r="FZ13" s="93"/>
      <c r="GA13" s="93"/>
      <c r="GB13" s="93"/>
      <c r="GC13" s="93"/>
      <c r="GD13" s="93"/>
      <c r="GE13" s="93"/>
      <c r="GF13" s="93"/>
      <c r="GG13" s="93"/>
      <c r="GH13" s="93"/>
      <c r="GI13" s="93"/>
      <c r="GJ13" s="93"/>
      <c r="GK13" s="93"/>
      <c r="GL13" s="93"/>
      <c r="GM13" s="93"/>
      <c r="GN13" s="93"/>
      <c r="GO13" s="93"/>
      <c r="GP13" s="93"/>
      <c r="GQ13" s="93"/>
      <c r="GR13" s="93"/>
      <c r="GS13" s="93"/>
      <c r="GT13" s="93"/>
      <c r="GU13" s="93"/>
      <c r="GV13" s="93"/>
      <c r="GW13" s="93"/>
      <c r="GX13" s="93"/>
      <c r="GY13" s="93"/>
      <c r="GZ13" s="93"/>
      <c r="HA13" s="93"/>
      <c r="HB13" s="93"/>
      <c r="HC13" s="93"/>
      <c r="HD13" s="93"/>
      <c r="HE13" s="93"/>
      <c r="HF13" s="93"/>
      <c r="HG13" s="93"/>
      <c r="HH13" s="93"/>
      <c r="HI13" s="93"/>
      <c r="HJ13" s="93"/>
      <c r="HK13" s="93"/>
      <c r="HL13" s="93"/>
      <c r="HM13" s="93"/>
      <c r="HN13" s="93"/>
      <c r="HO13" s="93"/>
      <c r="HP13" s="93"/>
      <c r="HQ13" s="93"/>
      <c r="HR13" s="93"/>
      <c r="HS13" s="93"/>
      <c r="HT13" s="93"/>
      <c r="HU13" s="93"/>
      <c r="HV13" s="93"/>
      <c r="HW13" s="93"/>
      <c r="HX13" s="93"/>
      <c r="HY13" s="93"/>
      <c r="HZ13" s="93"/>
      <c r="IA13" s="93"/>
      <c r="IB13" s="93"/>
      <c r="IC13" s="93"/>
      <c r="ID13" s="93"/>
      <c r="IE13" s="93"/>
      <c r="IF13" s="93"/>
      <c r="IG13" s="93"/>
      <c r="IH13" s="93"/>
      <c r="II13" s="93"/>
      <c r="IJ13" s="93"/>
      <c r="IK13" s="93"/>
      <c r="IL13" s="93"/>
      <c r="IM13" s="93"/>
      <c r="IN13" s="93"/>
      <c r="IO13" s="93"/>
      <c r="IP13" s="93"/>
      <c r="IQ13" s="93"/>
      <c r="IR13" s="93"/>
      <c r="IS13" s="93"/>
      <c r="IT13" s="93"/>
      <c r="IU13" s="93"/>
      <c r="IV13" s="93"/>
      <c r="IW13" s="93"/>
      <c r="IX13" s="93"/>
      <c r="IY13" s="93"/>
      <c r="IZ13" s="93"/>
      <c r="JA13" s="93"/>
      <c r="JB13" s="93"/>
      <c r="JC13" s="93"/>
      <c r="JD13" s="93"/>
      <c r="JE13" s="93"/>
      <c r="JF13" s="93"/>
      <c r="JG13" s="93"/>
      <c r="JH13" s="93"/>
      <c r="JI13" s="93"/>
      <c r="JJ13" s="93"/>
      <c r="JK13" s="93"/>
      <c r="JL13" s="93"/>
      <c r="JM13" s="93"/>
      <c r="JN13" s="93"/>
      <c r="JO13" s="93"/>
      <c r="JP13" s="93"/>
      <c r="JQ13" s="93"/>
      <c r="JR13" s="93"/>
      <c r="JS13" s="93"/>
      <c r="JT13" s="93"/>
      <c r="JU13" s="93"/>
      <c r="JV13" s="93"/>
      <c r="JW13" s="93"/>
      <c r="JX13" s="93"/>
      <c r="JY13" s="93"/>
      <c r="JZ13" s="93"/>
      <c r="KA13" s="93"/>
      <c r="KB13" s="93"/>
      <c r="KC13" s="93"/>
      <c r="KD13" s="93"/>
      <c r="KE13" s="93"/>
      <c r="KF13" s="93"/>
      <c r="KG13" s="93"/>
      <c r="KH13" s="93"/>
      <c r="KI13" s="93"/>
      <c r="KJ13" s="93"/>
      <c r="KK13" s="93"/>
      <c r="KL13" s="93"/>
      <c r="KM13" s="93"/>
      <c r="KN13" s="93"/>
      <c r="KO13" s="93"/>
      <c r="KP13" s="93"/>
      <c r="KQ13" s="93"/>
      <c r="KR13" s="93"/>
      <c r="KS13" s="93"/>
      <c r="KT13" s="93"/>
      <c r="KU13" s="93"/>
      <c r="KV13" s="93"/>
      <c r="KW13" s="93"/>
      <c r="KX13" s="93"/>
      <c r="KY13" s="93"/>
      <c r="KZ13" s="93"/>
      <c r="LA13" s="93"/>
      <c r="LB13" s="93"/>
      <c r="LC13" s="93"/>
      <c r="LD13" s="93"/>
      <c r="LE13" s="93"/>
      <c r="LF13" s="93"/>
      <c r="LG13" s="93"/>
      <c r="LH13" s="93"/>
      <c r="LI13" s="93"/>
      <c r="LJ13" s="93"/>
      <c r="LK13" s="93"/>
      <c r="LL13" s="93"/>
      <c r="LM13" s="93"/>
      <c r="LN13" s="93"/>
      <c r="LO13" s="93"/>
      <c r="LP13" s="93"/>
      <c r="LQ13" s="93"/>
      <c r="LR13" s="93"/>
      <c r="LS13" s="93"/>
      <c r="LT13" s="93"/>
      <c r="LU13" s="93"/>
      <c r="LV13" s="93"/>
      <c r="LW13" s="93"/>
      <c r="LX13" s="93"/>
      <c r="LY13" s="93"/>
      <c r="LZ13" s="93"/>
      <c r="MA13" s="93"/>
      <c r="MB13" s="93"/>
      <c r="MC13" s="93"/>
      <c r="MD13" s="93"/>
      <c r="ME13" s="93"/>
      <c r="MF13" s="93"/>
      <c r="MG13" s="93"/>
      <c r="MH13" s="93"/>
      <c r="MI13" s="93"/>
      <c r="MJ13" s="93"/>
      <c r="MK13" s="93"/>
      <c r="ML13" s="93"/>
      <c r="MM13" s="93"/>
      <c r="MN13" s="93"/>
      <c r="MO13" s="93"/>
      <c r="MP13" s="93"/>
      <c r="MQ13" s="93"/>
      <c r="MR13" s="93"/>
      <c r="MS13" s="93"/>
      <c r="MT13" s="93"/>
      <c r="MU13" s="93"/>
      <c r="MV13" s="93"/>
      <c r="MW13" s="93"/>
      <c r="MX13" s="93"/>
      <c r="MY13" s="93"/>
      <c r="MZ13" s="93"/>
      <c r="NA13" s="93"/>
      <c r="NB13" s="93"/>
      <c r="NC13" s="93"/>
      <c r="ND13" s="93"/>
      <c r="NE13" s="93"/>
      <c r="NF13" s="93"/>
      <c r="NG13" s="93"/>
    </row>
    <row r="14" spans="1:432" ht="16.5" customHeight="1" x14ac:dyDescent="0.35">
      <c r="A14" s="3">
        <v>6</v>
      </c>
      <c r="B14" s="132" t="s">
        <v>209</v>
      </c>
      <c r="C14" s="54" t="s">
        <v>47</v>
      </c>
      <c r="D14" s="135">
        <v>2016</v>
      </c>
      <c r="E14" s="132">
        <v>18244</v>
      </c>
      <c r="F14" s="1" t="s">
        <v>28</v>
      </c>
      <c r="G14" s="1">
        <v>2016</v>
      </c>
      <c r="H14" s="132" t="s">
        <v>118</v>
      </c>
      <c r="I14" s="1" t="s">
        <v>28</v>
      </c>
      <c r="J14" s="1">
        <v>2016</v>
      </c>
      <c r="K14" s="126"/>
      <c r="L14" s="126"/>
      <c r="M14" s="126"/>
      <c r="N14" s="126"/>
      <c r="P14" s="17" t="s">
        <v>41</v>
      </c>
      <c r="Q14" s="6" t="s">
        <v>17</v>
      </c>
      <c r="R14" s="6" t="s">
        <v>15</v>
      </c>
      <c r="S14" s="2" t="s">
        <v>42</v>
      </c>
      <c r="T14" s="1" t="s">
        <v>259</v>
      </c>
      <c r="U14" s="1" t="s">
        <v>254</v>
      </c>
      <c r="V14" s="1">
        <v>1</v>
      </c>
      <c r="X14" s="3">
        <v>6</v>
      </c>
      <c r="Y14" s="132" t="s">
        <v>209</v>
      </c>
      <c r="Z14" s="54" t="s">
        <v>47</v>
      </c>
      <c r="AA14" s="135">
        <v>2016</v>
      </c>
      <c r="AB14" s="132">
        <v>18244</v>
      </c>
      <c r="AC14" s="95" cm="1">
        <f t="array" ref="AC14">IF(SUMPRODUCT(($Z$4:$Z14=Z14)*($AB$4:$AB14=AB14))&gt;1,0,1)</f>
        <v>0</v>
      </c>
      <c r="AD14" s="94" t="s">
        <v>118</v>
      </c>
      <c r="AE14" s="74" t="str">
        <f>_xlfn.XLOOKUP(AD14,'Summary General Info'!A:A,'Summary General Info'!I:I, "n/a")</f>
        <v>Mt River</v>
      </c>
      <c r="AF14" s="95" cm="1">
        <f t="array" ref="AF14">IF(SUMPRODUCT(($AD$4:$AD14=AD14)*($Z$4:$Z14=Z14))&gt;1,0,1)</f>
        <v>0</v>
      </c>
      <c r="AG14" s="150" cm="1">
        <f t="array" ref="AG14">IF(SUMPRODUCT(($AB$4:$AB14=AB14)*($AD$4:$AD14=AD14))&gt;1,0,1)</f>
        <v>0</v>
      </c>
      <c r="AJ14"/>
      <c r="AK14"/>
      <c r="AM14" s="93"/>
      <c r="AN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/>
      <c r="DV14" s="93"/>
      <c r="DW14" s="93"/>
      <c r="DX14" s="93"/>
      <c r="DY14" s="93"/>
      <c r="DZ14" s="93"/>
      <c r="EA14" s="93"/>
      <c r="EB14" s="93"/>
      <c r="EC14" s="93"/>
      <c r="ED14" s="93"/>
      <c r="EE14" s="93"/>
      <c r="EF14" s="93"/>
      <c r="EG14" s="93"/>
      <c r="EH14" s="93"/>
      <c r="EI14" s="93"/>
      <c r="EJ14" s="93"/>
      <c r="EK14" s="93"/>
      <c r="EL14" s="93"/>
      <c r="EM14" s="93"/>
      <c r="EN14" s="93"/>
      <c r="EO14" s="93"/>
      <c r="EP14" s="93"/>
      <c r="EQ14" s="93"/>
      <c r="ER14" s="93"/>
      <c r="ES14" s="93"/>
      <c r="ET14" s="93"/>
      <c r="EU14" s="93"/>
      <c r="EV14" s="93"/>
      <c r="EW14" s="93"/>
      <c r="EX14" s="93"/>
      <c r="EY14" s="93"/>
      <c r="EZ14" s="93"/>
      <c r="FA14" s="93"/>
      <c r="FB14" s="93"/>
      <c r="FC14" s="93"/>
      <c r="FD14" s="93"/>
      <c r="FE14" s="93"/>
      <c r="FF14" s="93"/>
      <c r="FG14" s="93"/>
      <c r="FH14" s="93"/>
      <c r="FI14" s="93"/>
      <c r="FJ14" s="93"/>
      <c r="FK14" s="93"/>
      <c r="FL14" s="93"/>
      <c r="FM14" s="93"/>
      <c r="FN14" s="93"/>
      <c r="FO14" s="93"/>
      <c r="FP14" s="93"/>
      <c r="FQ14" s="93"/>
      <c r="FR14" s="93"/>
      <c r="FS14" s="93"/>
      <c r="FT14" s="93"/>
      <c r="FU14" s="93"/>
      <c r="FV14" s="93"/>
      <c r="FW14" s="93"/>
      <c r="FX14" s="93"/>
      <c r="FY14" s="93"/>
      <c r="FZ14" s="93"/>
      <c r="GA14" s="93"/>
      <c r="GB14" s="93"/>
      <c r="GC14" s="93"/>
      <c r="GD14" s="93"/>
      <c r="GE14" s="93"/>
      <c r="GF14" s="93"/>
      <c r="GG14" s="93"/>
      <c r="GH14" s="93"/>
      <c r="GI14" s="93"/>
      <c r="GJ14" s="93"/>
      <c r="GK14" s="93"/>
      <c r="GL14" s="93"/>
      <c r="GM14" s="93"/>
      <c r="GN14" s="93"/>
      <c r="GO14" s="93"/>
      <c r="GP14" s="93"/>
      <c r="GQ14" s="93"/>
      <c r="GR14" s="93"/>
      <c r="GS14" s="93"/>
      <c r="GT14" s="93"/>
      <c r="GU14" s="93"/>
      <c r="GV14" s="93"/>
      <c r="GW14" s="93"/>
      <c r="GX14" s="93"/>
      <c r="GY14" s="93"/>
      <c r="GZ14" s="93"/>
      <c r="HA14" s="93"/>
      <c r="HB14" s="93"/>
      <c r="HC14" s="93"/>
      <c r="HD14" s="93"/>
      <c r="HE14" s="93"/>
      <c r="HF14" s="93"/>
      <c r="HG14" s="93"/>
      <c r="HH14" s="93"/>
      <c r="HI14" s="93"/>
      <c r="HJ14" s="93"/>
      <c r="HK14" s="93"/>
      <c r="HL14" s="93"/>
      <c r="HM14" s="93"/>
      <c r="HN14" s="93"/>
      <c r="HO14" s="93"/>
      <c r="HP14" s="93"/>
      <c r="HQ14" s="93"/>
      <c r="HR14" s="93"/>
      <c r="HS14" s="93"/>
      <c r="HT14" s="93"/>
      <c r="HU14" s="93"/>
      <c r="HV14" s="93"/>
      <c r="HW14" s="93"/>
      <c r="HX14" s="93"/>
      <c r="HY14" s="93"/>
      <c r="HZ14" s="93"/>
      <c r="IA14" s="93"/>
      <c r="IB14" s="93"/>
      <c r="IC14" s="93"/>
      <c r="ID14" s="93"/>
      <c r="IE14" s="93"/>
      <c r="IF14" s="93"/>
      <c r="IG14" s="93"/>
      <c r="IH14" s="93"/>
      <c r="II14" s="93"/>
      <c r="IJ14" s="93"/>
      <c r="IK14" s="93"/>
      <c r="IL14" s="93"/>
      <c r="IM14" s="93"/>
      <c r="IN14" s="93"/>
      <c r="IO14" s="93"/>
      <c r="IP14" s="93"/>
      <c r="IQ14" s="93"/>
      <c r="IR14" s="93"/>
      <c r="IS14" s="93"/>
      <c r="IT14" s="93"/>
      <c r="IU14" s="93"/>
      <c r="IV14" s="93"/>
      <c r="IW14" s="93"/>
      <c r="IX14" s="93"/>
      <c r="IY14" s="93"/>
      <c r="IZ14" s="93"/>
      <c r="JA14" s="93"/>
      <c r="JB14" s="93"/>
      <c r="JC14" s="93"/>
      <c r="JD14" s="93"/>
      <c r="JE14" s="93"/>
      <c r="JF14" s="93"/>
      <c r="JG14" s="93"/>
      <c r="JH14" s="93"/>
      <c r="JI14" s="93"/>
      <c r="JJ14" s="93"/>
      <c r="JK14" s="93"/>
      <c r="JL14" s="93"/>
      <c r="JM14" s="93"/>
      <c r="JN14" s="93"/>
      <c r="JO14" s="93"/>
      <c r="JP14" s="93"/>
      <c r="JQ14" s="93"/>
      <c r="JR14" s="93"/>
      <c r="JS14" s="93"/>
      <c r="JT14" s="93"/>
      <c r="JU14" s="93"/>
      <c r="JV14" s="93"/>
      <c r="JW14" s="93"/>
      <c r="JX14" s="93"/>
      <c r="JY14" s="93"/>
      <c r="JZ14" s="93"/>
      <c r="KA14" s="93"/>
      <c r="KB14" s="93"/>
      <c r="KC14" s="93"/>
      <c r="KD14" s="93"/>
      <c r="KE14" s="93"/>
      <c r="KF14" s="93"/>
      <c r="KG14" s="93"/>
      <c r="KH14" s="93"/>
      <c r="KI14" s="93"/>
      <c r="KJ14" s="93"/>
      <c r="KK14" s="93"/>
      <c r="KL14" s="93"/>
      <c r="KM14" s="93"/>
      <c r="KN14" s="93"/>
      <c r="KO14" s="93"/>
      <c r="KP14" s="93"/>
      <c r="KQ14" s="93"/>
      <c r="KR14" s="93"/>
      <c r="KS14" s="93"/>
      <c r="KT14" s="93"/>
      <c r="KU14" s="93"/>
      <c r="KV14" s="93"/>
      <c r="KW14" s="93"/>
      <c r="KX14" s="93"/>
      <c r="KY14" s="93"/>
      <c r="KZ14" s="93"/>
      <c r="LA14" s="93"/>
      <c r="LB14" s="93"/>
      <c r="LC14" s="93"/>
      <c r="LD14" s="93"/>
      <c r="LE14" s="93"/>
      <c r="LF14" s="93"/>
      <c r="LG14" s="93"/>
      <c r="LH14" s="93"/>
      <c r="LI14" s="93"/>
      <c r="LJ14" s="93"/>
      <c r="LK14" s="93"/>
      <c r="LL14" s="93"/>
      <c r="LM14" s="93"/>
      <c r="LN14" s="93"/>
      <c r="LO14" s="93"/>
      <c r="LP14" s="93"/>
      <c r="LQ14" s="93"/>
      <c r="LR14" s="93"/>
      <c r="LS14" s="93"/>
      <c r="LT14" s="93"/>
      <c r="LU14" s="93"/>
      <c r="LV14" s="93"/>
      <c r="LW14" s="93"/>
      <c r="LX14" s="93"/>
      <c r="LY14" s="93"/>
      <c r="LZ14" s="93"/>
      <c r="MA14" s="93"/>
      <c r="MB14" s="93"/>
      <c r="MC14" s="93"/>
      <c r="MD14" s="93"/>
      <c r="ME14" s="93"/>
      <c r="MF14" s="93"/>
      <c r="MG14" s="93"/>
      <c r="MH14" s="93"/>
      <c r="MI14" s="93"/>
      <c r="MJ14" s="93"/>
      <c r="MK14" s="93"/>
      <c r="ML14" s="93"/>
      <c r="MM14" s="93"/>
      <c r="MN14" s="93"/>
      <c r="MO14" s="93"/>
      <c r="MP14" s="93"/>
      <c r="MQ14" s="93"/>
      <c r="MR14" s="93"/>
      <c r="MS14" s="93"/>
      <c r="MT14" s="93"/>
      <c r="MU14" s="93"/>
      <c r="MV14" s="93"/>
      <c r="MW14" s="93"/>
      <c r="MX14" s="93"/>
      <c r="MY14" s="93"/>
      <c r="MZ14" s="93"/>
      <c r="NA14" s="93"/>
      <c r="NB14" s="93"/>
      <c r="NC14" s="93"/>
      <c r="ND14" s="93"/>
      <c r="NE14" s="93"/>
      <c r="NF14" s="93"/>
      <c r="NG14" s="93"/>
    </row>
    <row r="15" spans="1:432" ht="16.5" customHeight="1" x14ac:dyDescent="0.35">
      <c r="A15" s="3">
        <v>6</v>
      </c>
      <c r="B15" s="132" t="s">
        <v>219</v>
      </c>
      <c r="C15" s="54" t="s">
        <v>47</v>
      </c>
      <c r="D15" s="135">
        <v>2016</v>
      </c>
      <c r="E15" s="132">
        <v>18244</v>
      </c>
      <c r="F15" s="1" t="s">
        <v>28</v>
      </c>
      <c r="G15" s="1">
        <v>2016</v>
      </c>
      <c r="H15" s="132" t="s">
        <v>118</v>
      </c>
      <c r="I15" s="1" t="s">
        <v>28</v>
      </c>
      <c r="J15" s="1">
        <v>2016</v>
      </c>
      <c r="K15" s="126"/>
      <c r="L15" s="126"/>
      <c r="M15" s="126"/>
      <c r="N15" s="126"/>
      <c r="P15" s="9" t="s">
        <v>44</v>
      </c>
      <c r="Q15" s="6" t="s">
        <v>17</v>
      </c>
      <c r="R15" s="6" t="s">
        <v>15</v>
      </c>
      <c r="S15" s="2" t="s">
        <v>45</v>
      </c>
      <c r="T15" s="1" t="s">
        <v>233</v>
      </c>
      <c r="U15" s="1" t="s">
        <v>260</v>
      </c>
      <c r="V15" s="1">
        <v>1</v>
      </c>
      <c r="X15" s="3">
        <v>6</v>
      </c>
      <c r="Y15" s="132" t="s">
        <v>219</v>
      </c>
      <c r="Z15" s="54" t="s">
        <v>47</v>
      </c>
      <c r="AA15" s="135">
        <v>2016</v>
      </c>
      <c r="AB15" s="132">
        <v>18244</v>
      </c>
      <c r="AC15" s="95" cm="1">
        <f t="array" ref="AC15">IF(SUMPRODUCT(($Z$4:$Z15=Z15)*($AB$4:$AB15=AB15))&gt;1,0,1)</f>
        <v>0</v>
      </c>
      <c r="AD15" s="94" t="s">
        <v>118</v>
      </c>
      <c r="AE15" s="74" t="str">
        <f>_xlfn.XLOOKUP(AD15,'Summary General Info'!A:A,'Summary General Info'!I:I, "n/a")</f>
        <v>Mt River</v>
      </c>
      <c r="AF15" s="95" cm="1">
        <f t="array" ref="AF15">IF(SUMPRODUCT(($AD$4:$AD15=AD15)*($Z$4:$Z15=Z15))&gt;1,0,1)</f>
        <v>0</v>
      </c>
      <c r="AG15" s="150" cm="1">
        <f t="array" ref="AG15">IF(SUMPRODUCT(($AB$4:$AB15=AB15)*($AD$4:$AD15=AD15))&gt;1,0,1)</f>
        <v>0</v>
      </c>
      <c r="AJ15"/>
      <c r="AK15"/>
      <c r="AM15" s="93"/>
      <c r="AN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3"/>
      <c r="FJ15" s="93"/>
      <c r="FK15" s="93"/>
      <c r="FL15" s="93"/>
      <c r="FM15" s="93"/>
      <c r="FN15" s="93"/>
      <c r="FO15" s="93"/>
      <c r="FP15" s="93"/>
      <c r="FQ15" s="93"/>
      <c r="FR15" s="93"/>
      <c r="FS15" s="93"/>
      <c r="FT15" s="93"/>
      <c r="FU15" s="93"/>
      <c r="FV15" s="93"/>
      <c r="FW15" s="93"/>
      <c r="FX15" s="93"/>
      <c r="FY15" s="93"/>
      <c r="FZ15" s="93"/>
      <c r="GA15" s="93"/>
      <c r="GB15" s="93"/>
      <c r="GC15" s="93"/>
      <c r="GD15" s="93"/>
      <c r="GE15" s="93"/>
      <c r="GF15" s="93"/>
      <c r="GG15" s="93"/>
      <c r="GH15" s="93"/>
      <c r="GI15" s="93"/>
      <c r="GJ15" s="93"/>
      <c r="GK15" s="93"/>
      <c r="GL15" s="93"/>
      <c r="GM15" s="93"/>
      <c r="GN15" s="93"/>
      <c r="GO15" s="93"/>
      <c r="GP15" s="93"/>
      <c r="GQ15" s="93"/>
      <c r="GR15" s="93"/>
      <c r="GS15" s="93"/>
      <c r="GT15" s="93"/>
      <c r="GU15" s="93"/>
      <c r="GV15" s="93"/>
      <c r="GW15" s="93"/>
      <c r="GX15" s="93"/>
      <c r="GY15" s="93"/>
      <c r="GZ15" s="93"/>
      <c r="HA15" s="93"/>
      <c r="HB15" s="93"/>
      <c r="HC15" s="93"/>
      <c r="HD15" s="93"/>
      <c r="HE15" s="93"/>
      <c r="HF15" s="93"/>
      <c r="HG15" s="93"/>
      <c r="HH15" s="93"/>
      <c r="HI15" s="93"/>
      <c r="HJ15" s="93"/>
      <c r="HK15" s="93"/>
      <c r="HL15" s="93"/>
      <c r="HM15" s="93"/>
      <c r="HN15" s="93"/>
      <c r="HO15" s="93"/>
      <c r="HP15" s="93"/>
      <c r="HQ15" s="93"/>
      <c r="HR15" s="93"/>
      <c r="HS15" s="93"/>
      <c r="HT15" s="93"/>
      <c r="HU15" s="93"/>
      <c r="HV15" s="93"/>
      <c r="HW15" s="93"/>
      <c r="HX15" s="93"/>
      <c r="HY15" s="93"/>
      <c r="HZ15" s="93"/>
      <c r="IA15" s="93"/>
      <c r="IB15" s="93"/>
      <c r="IC15" s="93"/>
      <c r="ID15" s="93"/>
      <c r="IE15" s="93"/>
      <c r="IF15" s="93"/>
      <c r="IG15" s="93"/>
      <c r="IH15" s="93"/>
      <c r="II15" s="93"/>
      <c r="IJ15" s="93"/>
      <c r="IK15" s="93"/>
      <c r="IL15" s="93"/>
      <c r="IM15" s="93"/>
      <c r="IN15" s="93"/>
      <c r="IO15" s="93"/>
      <c r="IP15" s="93"/>
      <c r="IQ15" s="93"/>
      <c r="IR15" s="93"/>
      <c r="IS15" s="93"/>
      <c r="IT15" s="93"/>
      <c r="IU15" s="93"/>
      <c r="IV15" s="93"/>
      <c r="IW15" s="93"/>
      <c r="IX15" s="93"/>
      <c r="IY15" s="93"/>
      <c r="IZ15" s="93"/>
      <c r="JA15" s="93"/>
      <c r="JB15" s="93"/>
      <c r="JC15" s="93"/>
      <c r="JD15" s="93"/>
      <c r="JE15" s="93"/>
      <c r="JF15" s="93"/>
      <c r="JG15" s="93"/>
      <c r="JH15" s="93"/>
      <c r="JI15" s="93"/>
      <c r="JJ15" s="93"/>
      <c r="JK15" s="93"/>
      <c r="JL15" s="93"/>
      <c r="JM15" s="93"/>
      <c r="JN15" s="93"/>
      <c r="JO15" s="93"/>
      <c r="JP15" s="93"/>
      <c r="JQ15" s="93"/>
      <c r="JR15" s="93"/>
      <c r="JS15" s="93"/>
      <c r="JT15" s="93"/>
      <c r="JU15" s="93"/>
      <c r="JV15" s="93"/>
      <c r="JW15" s="93"/>
      <c r="JX15" s="93"/>
      <c r="JY15" s="93"/>
      <c r="JZ15" s="93"/>
      <c r="KA15" s="93"/>
      <c r="KB15" s="93"/>
      <c r="KC15" s="93"/>
      <c r="KD15" s="93"/>
      <c r="KE15" s="93"/>
      <c r="KF15" s="93"/>
      <c r="KG15" s="93"/>
      <c r="KH15" s="93"/>
      <c r="KI15" s="93"/>
      <c r="KJ15" s="93"/>
      <c r="KK15" s="93"/>
      <c r="KL15" s="93"/>
      <c r="KM15" s="93"/>
      <c r="KN15" s="93"/>
      <c r="KO15" s="93"/>
      <c r="KP15" s="93"/>
      <c r="KQ15" s="93"/>
      <c r="KR15" s="93"/>
      <c r="KS15" s="93"/>
      <c r="KT15" s="93"/>
      <c r="KU15" s="93"/>
      <c r="KV15" s="93"/>
      <c r="KW15" s="93"/>
      <c r="KX15" s="93"/>
      <c r="KY15" s="93"/>
      <c r="KZ15" s="93"/>
      <c r="LA15" s="93"/>
      <c r="LB15" s="93"/>
      <c r="LC15" s="93"/>
      <c r="LD15" s="93"/>
      <c r="LE15" s="93"/>
      <c r="LF15" s="93"/>
      <c r="LG15" s="93"/>
      <c r="LH15" s="93"/>
      <c r="LI15" s="93"/>
      <c r="LJ15" s="93"/>
      <c r="LK15" s="93"/>
      <c r="LL15" s="93"/>
      <c r="LM15" s="93"/>
      <c r="LN15" s="93"/>
      <c r="LO15" s="93"/>
      <c r="LP15" s="93"/>
      <c r="LQ15" s="93"/>
      <c r="LR15" s="93"/>
      <c r="LS15" s="93"/>
      <c r="LT15" s="93"/>
      <c r="LU15" s="93"/>
    </row>
    <row r="16" spans="1:432" ht="16.5" customHeight="1" x14ac:dyDescent="0.35">
      <c r="A16" s="3">
        <v>6</v>
      </c>
      <c r="B16" s="133" t="s">
        <v>205</v>
      </c>
      <c r="C16" s="80" t="s">
        <v>47</v>
      </c>
      <c r="D16" s="136">
        <v>2016</v>
      </c>
      <c r="E16" s="133" t="s">
        <v>105</v>
      </c>
      <c r="F16" s="109" t="s">
        <v>28</v>
      </c>
      <c r="G16" s="109">
        <v>2016</v>
      </c>
      <c r="H16" s="133" t="s">
        <v>118</v>
      </c>
      <c r="I16" s="109" t="s">
        <v>28</v>
      </c>
      <c r="J16" s="109">
        <v>2016</v>
      </c>
      <c r="K16" s="126"/>
      <c r="L16" s="126"/>
      <c r="M16" s="126"/>
      <c r="N16" s="126"/>
      <c r="P16" s="1" t="s">
        <v>48</v>
      </c>
      <c r="Q16" s="6" t="s">
        <v>28</v>
      </c>
      <c r="R16" s="6" t="s">
        <v>15</v>
      </c>
      <c r="S16" s="2" t="s">
        <v>49</v>
      </c>
      <c r="T16" s="1" t="s">
        <v>261</v>
      </c>
      <c r="U16" s="1" t="s">
        <v>262</v>
      </c>
      <c r="V16" s="1">
        <v>5</v>
      </c>
      <c r="X16" s="3">
        <v>6</v>
      </c>
      <c r="Y16" s="133" t="s">
        <v>205</v>
      </c>
      <c r="Z16" s="80" t="s">
        <v>47</v>
      </c>
      <c r="AA16" s="136">
        <v>2016</v>
      </c>
      <c r="AB16" s="133" t="s">
        <v>105</v>
      </c>
      <c r="AC16" s="151" cm="1">
        <f t="array" ref="AC16">IF(SUMPRODUCT(($Z$4:$Z16=Z16)*($AB$4:$AB16=AB16))&gt;1,0,1)</f>
        <v>0</v>
      </c>
      <c r="AD16" s="97" t="s">
        <v>118</v>
      </c>
      <c r="AE16" s="152" t="str">
        <f>_xlfn.XLOOKUP(AD16,'Summary General Info'!A:A,'Summary General Info'!I:I, "n/a")</f>
        <v>Mt River</v>
      </c>
      <c r="AF16" s="151" cm="1">
        <f t="array" ref="AF16">IF(SUMPRODUCT(($AD$4:$AD16=AD16)*($Z$4:$Z16=Z16))&gt;1,0,1)</f>
        <v>0</v>
      </c>
      <c r="AG16" s="153" cm="1">
        <f t="array" ref="AG16">IF(SUMPRODUCT(($AB$4:$AB16=AB16)*($AD$4:$AD16=AD16))&gt;1,0,1)</f>
        <v>1</v>
      </c>
      <c r="AI16"/>
      <c r="AJ16"/>
      <c r="AK16"/>
      <c r="AL16"/>
      <c r="AM16" s="93"/>
      <c r="AN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93"/>
      <c r="EA16" s="93"/>
      <c r="EB16" s="93"/>
      <c r="EC16" s="93"/>
      <c r="ED16" s="93"/>
      <c r="EE16" s="93"/>
      <c r="EF16" s="93"/>
      <c r="EG16" s="93"/>
      <c r="EH16" s="93"/>
      <c r="EI16" s="93"/>
      <c r="EJ16" s="93"/>
      <c r="EK16" s="93"/>
      <c r="EL16" s="93"/>
      <c r="EM16" s="93"/>
      <c r="EN16" s="93"/>
      <c r="EO16" s="93"/>
      <c r="EP16" s="93"/>
      <c r="EQ16" s="93"/>
      <c r="ER16" s="93"/>
      <c r="ES16" s="93"/>
      <c r="ET16" s="93"/>
      <c r="EU16" s="93"/>
      <c r="EV16" s="93"/>
      <c r="EW16" s="93"/>
      <c r="EX16" s="93"/>
      <c r="EY16" s="93"/>
      <c r="EZ16" s="93"/>
      <c r="FA16" s="93"/>
      <c r="FB16" s="93"/>
      <c r="FC16" s="93"/>
      <c r="FD16" s="93"/>
      <c r="FE16" s="93"/>
      <c r="FF16" s="93"/>
      <c r="FG16" s="93"/>
      <c r="FH16" s="93"/>
      <c r="FI16" s="93"/>
      <c r="FJ16" s="93"/>
      <c r="FK16" s="93"/>
      <c r="FL16" s="93"/>
      <c r="FM16" s="93"/>
      <c r="FN16" s="93"/>
      <c r="FO16" s="93"/>
      <c r="FP16" s="93"/>
      <c r="FQ16" s="93"/>
      <c r="FR16" s="93"/>
      <c r="FS16" s="93"/>
      <c r="FT16" s="93"/>
      <c r="FU16" s="93"/>
      <c r="FV16" s="93"/>
      <c r="FW16" s="93"/>
      <c r="FX16" s="93"/>
      <c r="FY16" s="93"/>
      <c r="FZ16" s="93"/>
      <c r="GA16" s="93"/>
      <c r="GB16" s="93"/>
      <c r="GC16" s="93"/>
      <c r="GD16" s="93"/>
      <c r="GE16" s="93"/>
      <c r="GF16" s="93"/>
      <c r="GG16" s="93"/>
      <c r="GH16" s="93"/>
      <c r="GI16" s="93"/>
      <c r="GJ16" s="93"/>
      <c r="GK16" s="93"/>
      <c r="GL16" s="93"/>
      <c r="GM16" s="93"/>
      <c r="GN16" s="93"/>
      <c r="GO16" s="93"/>
      <c r="GP16" s="93"/>
      <c r="GQ16" s="93"/>
      <c r="GR16" s="93"/>
      <c r="GS16" s="93"/>
      <c r="GT16" s="93"/>
      <c r="GU16" s="93"/>
      <c r="GV16" s="93"/>
      <c r="GW16" s="93"/>
      <c r="GX16" s="93"/>
      <c r="GY16" s="93"/>
      <c r="GZ16" s="93"/>
      <c r="HA16" s="93"/>
      <c r="HB16" s="93"/>
      <c r="HC16" s="93"/>
      <c r="HD16" s="93"/>
      <c r="HE16" s="93"/>
      <c r="HF16" s="93"/>
      <c r="HG16" s="93"/>
      <c r="HH16" s="93"/>
      <c r="HI16" s="93"/>
      <c r="HJ16" s="93"/>
      <c r="HK16" s="93"/>
      <c r="HL16" s="93"/>
      <c r="HM16" s="93"/>
      <c r="HN16" s="93"/>
      <c r="HO16" s="93"/>
      <c r="HP16" s="93"/>
      <c r="HQ16" s="93"/>
      <c r="HR16" s="93"/>
      <c r="HS16" s="93"/>
      <c r="HT16" s="93"/>
      <c r="HU16" s="93"/>
      <c r="HV16" s="93"/>
      <c r="HW16" s="93"/>
      <c r="HX16" s="93"/>
      <c r="HY16" s="93"/>
      <c r="HZ16" s="93"/>
      <c r="IA16" s="93"/>
      <c r="IB16" s="93"/>
      <c r="IC16" s="93"/>
      <c r="ID16" s="93"/>
      <c r="IE16" s="93"/>
      <c r="IF16" s="93"/>
      <c r="IG16" s="93"/>
      <c r="IH16" s="93"/>
      <c r="II16" s="93"/>
      <c r="IJ16" s="93"/>
      <c r="IK16" s="93"/>
      <c r="IL16" s="93"/>
      <c r="IM16" s="93"/>
      <c r="IN16" s="93"/>
      <c r="IO16" s="93"/>
      <c r="IP16" s="93"/>
      <c r="IQ16" s="93"/>
      <c r="IR16" s="93"/>
      <c r="IS16" s="93"/>
      <c r="IT16" s="93"/>
      <c r="IU16" s="93"/>
      <c r="IV16" s="93"/>
      <c r="IW16" s="93"/>
      <c r="IX16" s="93"/>
      <c r="IY16" s="93"/>
      <c r="IZ16" s="93"/>
      <c r="JA16" s="93"/>
      <c r="JB16" s="93"/>
      <c r="JC16" s="93"/>
      <c r="JD16" s="93"/>
      <c r="JE16" s="93"/>
      <c r="JF16" s="93"/>
      <c r="JG16" s="93"/>
      <c r="JH16" s="93"/>
      <c r="JI16" s="93"/>
      <c r="JJ16" s="93"/>
      <c r="JK16" s="93"/>
      <c r="JL16" s="93"/>
      <c r="JM16" s="93"/>
      <c r="JN16" s="93"/>
      <c r="JO16" s="93"/>
      <c r="JP16" s="93"/>
      <c r="JQ16" s="93"/>
      <c r="JR16" s="93"/>
      <c r="JS16" s="93"/>
      <c r="JT16" s="93"/>
      <c r="JU16" s="93"/>
      <c r="JV16" s="93"/>
      <c r="JW16" s="93"/>
      <c r="JX16" s="93"/>
      <c r="JY16" s="93"/>
      <c r="JZ16" s="93"/>
      <c r="KA16" s="93"/>
      <c r="KB16" s="93"/>
      <c r="KC16" s="93"/>
      <c r="KD16" s="93"/>
      <c r="KE16" s="93"/>
      <c r="KF16" s="93"/>
      <c r="KG16" s="93"/>
      <c r="KH16" s="93"/>
      <c r="KI16" s="93"/>
      <c r="KJ16" s="93"/>
      <c r="KK16" s="93"/>
      <c r="KL16" s="93"/>
      <c r="KM16" s="93"/>
      <c r="KN16" s="93"/>
      <c r="KO16" s="93"/>
      <c r="KP16" s="93"/>
      <c r="KQ16" s="93"/>
      <c r="KR16" s="93"/>
      <c r="KS16" s="93"/>
      <c r="KT16" s="93"/>
      <c r="KU16" s="93"/>
      <c r="KV16" s="93"/>
      <c r="KW16" s="93"/>
      <c r="KX16" s="93"/>
      <c r="KY16" s="93"/>
      <c r="KZ16" s="93"/>
      <c r="LA16" s="93"/>
      <c r="LB16" s="93"/>
      <c r="LC16" s="93"/>
      <c r="LD16" s="93"/>
      <c r="LE16" s="93"/>
      <c r="LF16" s="93"/>
      <c r="LG16" s="93"/>
      <c r="LH16" s="93"/>
      <c r="LI16" s="93"/>
      <c r="LJ16" s="93"/>
      <c r="LK16" s="93"/>
      <c r="LL16" s="93"/>
      <c r="LM16" s="93"/>
      <c r="LN16" s="93"/>
      <c r="LO16" s="93"/>
      <c r="LP16" s="93"/>
      <c r="LQ16" s="93"/>
      <c r="LR16" s="93"/>
      <c r="LS16" s="93"/>
      <c r="LT16" s="93"/>
      <c r="LU16" s="93"/>
    </row>
    <row r="17" spans="1:333" ht="16.5" customHeight="1" x14ac:dyDescent="0.35">
      <c r="A17" s="3">
        <v>7</v>
      </c>
      <c r="B17" s="129" t="s">
        <v>86</v>
      </c>
      <c r="C17" s="138" t="s">
        <v>51</v>
      </c>
      <c r="D17" s="111">
        <v>2017</v>
      </c>
      <c r="E17" s="139" t="s">
        <v>351</v>
      </c>
      <c r="F17" s="110" t="s">
        <v>368</v>
      </c>
      <c r="G17" s="110" t="s">
        <v>368</v>
      </c>
      <c r="H17" s="129">
        <v>1</v>
      </c>
      <c r="I17" s="110" t="e">
        <v>#N/A</v>
      </c>
      <c r="J17" s="110" t="s">
        <v>364</v>
      </c>
      <c r="K17" s="126"/>
      <c r="L17" s="126"/>
      <c r="M17" s="126"/>
      <c r="N17" s="126"/>
      <c r="P17" s="1" t="s">
        <v>52</v>
      </c>
      <c r="Q17" s="6" t="s">
        <v>28</v>
      </c>
      <c r="R17" s="2" t="s">
        <v>20</v>
      </c>
      <c r="S17" s="2" t="s">
        <v>53</v>
      </c>
      <c r="T17" s="1" t="s">
        <v>245</v>
      </c>
      <c r="U17" s="1" t="s">
        <v>263</v>
      </c>
      <c r="V17" s="1">
        <v>1</v>
      </c>
      <c r="X17" s="3">
        <v>7</v>
      </c>
      <c r="Y17" s="129" t="s">
        <v>86</v>
      </c>
      <c r="Z17" s="138" t="s">
        <v>51</v>
      </c>
      <c r="AA17" s="111">
        <v>2017</v>
      </c>
      <c r="AB17" s="139" t="s">
        <v>351</v>
      </c>
      <c r="AC17" s="147" cm="1">
        <f t="array" ref="AC17">IF(SUMPRODUCT(($Z$4:$Z17=Z17)*($AB$4:$AB17=AB17))&gt;1,0,1)</f>
        <v>1</v>
      </c>
      <c r="AD17" s="96">
        <v>1</v>
      </c>
      <c r="AE17" s="148" t="str">
        <f>_xlfn.XLOOKUP(AD17,'Summary General Info'!A:A,'Summary General Info'!I:I, "n/a")</f>
        <v>n/a</v>
      </c>
      <c r="AF17" s="147" cm="1">
        <f t="array" ref="AF17">IF(SUMPRODUCT(($AD$4:$AD17=AD17)*($Z$4:$Z17=Z17))&gt;1,0,1)</f>
        <v>1</v>
      </c>
      <c r="AG17" s="149" cm="1">
        <f t="array" ref="AG17">IF(SUMPRODUCT(($AB$4:$AB17=AB17)*($AD$4:$AD17=AD17))&gt;1,0,1)</f>
        <v>1</v>
      </c>
      <c r="AI17"/>
      <c r="AJ17"/>
      <c r="AK17"/>
      <c r="AL17"/>
      <c r="AM17" s="93"/>
      <c r="AN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/>
      <c r="EA17" s="93"/>
      <c r="EB17" s="93"/>
      <c r="EC17" s="93"/>
      <c r="ED17" s="93"/>
      <c r="EE17" s="93"/>
      <c r="EF17" s="93"/>
      <c r="EG17" s="93"/>
      <c r="EH17" s="93"/>
      <c r="EI17" s="93"/>
      <c r="EJ17" s="93"/>
      <c r="EK17" s="93"/>
      <c r="EL17" s="93"/>
      <c r="EM17" s="93"/>
      <c r="EN17" s="93"/>
      <c r="EO17" s="93"/>
      <c r="EP17" s="93"/>
      <c r="EQ17" s="93"/>
      <c r="ER17" s="93"/>
      <c r="ES17" s="93"/>
      <c r="ET17" s="93"/>
      <c r="EU17" s="93"/>
      <c r="EV17" s="93"/>
      <c r="EW17" s="93"/>
      <c r="EX17" s="93"/>
      <c r="EY17" s="93"/>
      <c r="EZ17" s="93"/>
      <c r="FA17" s="93"/>
      <c r="FB17" s="93"/>
      <c r="FC17" s="93"/>
      <c r="FD17" s="93"/>
      <c r="FE17" s="93"/>
      <c r="FF17" s="93"/>
      <c r="FG17" s="93"/>
      <c r="FH17" s="93"/>
      <c r="FI17" s="93"/>
      <c r="FJ17" s="93"/>
      <c r="FK17" s="93"/>
      <c r="FL17" s="93"/>
      <c r="FM17" s="93"/>
      <c r="FN17" s="93"/>
      <c r="FO17" s="93"/>
      <c r="FP17" s="93"/>
      <c r="FQ17" s="93"/>
      <c r="FR17" s="93"/>
      <c r="FS17" s="93"/>
      <c r="FT17" s="93"/>
      <c r="FU17" s="93"/>
      <c r="FV17" s="93"/>
      <c r="FW17" s="93"/>
      <c r="FX17" s="93"/>
      <c r="FY17" s="93"/>
      <c r="FZ17" s="93"/>
      <c r="GA17" s="93"/>
      <c r="GB17" s="93"/>
      <c r="GC17" s="93"/>
      <c r="GD17" s="93"/>
      <c r="GE17" s="93"/>
      <c r="GF17" s="93"/>
      <c r="GG17" s="93"/>
      <c r="GH17" s="93"/>
      <c r="GI17" s="93"/>
      <c r="GJ17" s="93"/>
      <c r="GK17" s="93"/>
      <c r="GL17" s="93"/>
      <c r="GM17" s="93"/>
      <c r="GN17" s="93"/>
      <c r="GO17" s="93"/>
      <c r="GP17" s="93"/>
      <c r="GQ17" s="93"/>
      <c r="GR17" s="93"/>
      <c r="GS17" s="93"/>
      <c r="GT17" s="93"/>
      <c r="GU17" s="93"/>
      <c r="GV17" s="93"/>
      <c r="GW17" s="93"/>
      <c r="GX17" s="93"/>
      <c r="GY17" s="93"/>
      <c r="GZ17" s="93"/>
      <c r="HA17" s="93"/>
      <c r="HB17" s="93"/>
      <c r="HC17" s="93"/>
      <c r="HD17" s="93"/>
      <c r="HE17" s="93"/>
      <c r="HF17" s="93"/>
      <c r="HG17" s="93"/>
      <c r="HH17" s="93"/>
      <c r="HI17" s="93"/>
      <c r="HJ17" s="93"/>
      <c r="HK17" s="93"/>
      <c r="HL17" s="93"/>
      <c r="HM17" s="93"/>
      <c r="HN17" s="93"/>
      <c r="HO17" s="93"/>
      <c r="HP17" s="93"/>
      <c r="HQ17" s="93"/>
      <c r="HR17" s="93"/>
      <c r="HS17" s="93"/>
      <c r="HT17" s="93"/>
      <c r="HU17" s="93"/>
      <c r="HV17" s="93"/>
      <c r="HW17" s="93"/>
      <c r="HX17" s="93"/>
      <c r="HY17" s="93"/>
      <c r="HZ17" s="93"/>
      <c r="IA17" s="93"/>
      <c r="IB17" s="93"/>
      <c r="IC17" s="93"/>
      <c r="ID17" s="93"/>
      <c r="IE17" s="93"/>
      <c r="IF17" s="93"/>
      <c r="IG17" s="93"/>
      <c r="IH17" s="93"/>
      <c r="II17" s="93"/>
      <c r="IJ17" s="93"/>
      <c r="IK17" s="93"/>
      <c r="IL17" s="93"/>
      <c r="IM17" s="93"/>
      <c r="IN17" s="93"/>
      <c r="IO17" s="93"/>
      <c r="IP17" s="93"/>
      <c r="IQ17" s="93"/>
      <c r="IR17" s="93"/>
      <c r="IS17" s="93"/>
      <c r="IT17" s="93"/>
      <c r="IU17" s="93"/>
      <c r="IV17" s="93"/>
      <c r="IW17" s="93"/>
      <c r="IX17" s="93"/>
      <c r="IY17" s="93"/>
      <c r="IZ17" s="93"/>
      <c r="JA17" s="93"/>
      <c r="JB17" s="93"/>
      <c r="JC17" s="93"/>
      <c r="JD17" s="93"/>
      <c r="JE17" s="93"/>
      <c r="JF17" s="93"/>
      <c r="JG17" s="93"/>
      <c r="JH17" s="93"/>
      <c r="JI17" s="93"/>
      <c r="JJ17" s="93"/>
      <c r="JK17" s="93"/>
      <c r="JL17" s="93"/>
      <c r="JM17" s="93"/>
      <c r="JN17" s="93"/>
      <c r="JO17" s="93"/>
      <c r="JP17" s="93"/>
      <c r="JQ17" s="93"/>
      <c r="JR17" s="93"/>
      <c r="JS17" s="93"/>
      <c r="JT17" s="93"/>
      <c r="JU17" s="93"/>
      <c r="JV17" s="93"/>
      <c r="JW17" s="93"/>
      <c r="JX17" s="93"/>
      <c r="JY17" s="93"/>
      <c r="JZ17" s="93"/>
      <c r="KA17" s="93"/>
      <c r="KB17" s="93"/>
      <c r="KC17" s="93"/>
      <c r="KD17" s="93"/>
      <c r="KE17" s="93"/>
      <c r="KF17" s="93"/>
      <c r="KG17" s="93"/>
      <c r="KH17" s="93"/>
      <c r="KI17" s="93"/>
      <c r="KJ17" s="93"/>
      <c r="KK17" s="93"/>
      <c r="KL17" s="93"/>
      <c r="KM17" s="93"/>
      <c r="KN17" s="93"/>
      <c r="KO17" s="93"/>
      <c r="KP17" s="93"/>
      <c r="KQ17" s="93"/>
      <c r="KR17" s="93"/>
      <c r="KS17" s="93"/>
      <c r="KT17" s="93"/>
      <c r="KU17" s="93"/>
      <c r="KV17" s="93"/>
      <c r="KW17" s="93"/>
      <c r="KX17" s="93"/>
      <c r="KY17" s="93"/>
      <c r="KZ17" s="93"/>
      <c r="LA17" s="93"/>
      <c r="LB17" s="93"/>
      <c r="LC17" s="93"/>
      <c r="LD17" s="93"/>
      <c r="LE17" s="93"/>
      <c r="LF17" s="93"/>
      <c r="LG17" s="93"/>
      <c r="LH17" s="93"/>
      <c r="LI17" s="93"/>
      <c r="LJ17" s="93"/>
      <c r="LK17" s="93"/>
      <c r="LL17" s="93"/>
      <c r="LM17" s="93"/>
      <c r="LN17" s="93"/>
      <c r="LO17" s="93"/>
      <c r="LP17" s="93"/>
      <c r="LQ17" s="93"/>
      <c r="LR17" s="93"/>
      <c r="LS17" s="93"/>
      <c r="LT17" s="93"/>
      <c r="LU17" s="93"/>
    </row>
    <row r="18" spans="1:333" ht="16.5" customHeight="1" x14ac:dyDescent="0.35">
      <c r="A18" s="3">
        <v>8</v>
      </c>
      <c r="B18" s="132" t="s">
        <v>94</v>
      </c>
      <c r="C18" s="54" t="s">
        <v>51</v>
      </c>
      <c r="D18" s="135">
        <v>2017</v>
      </c>
      <c r="E18" s="137" t="s">
        <v>351</v>
      </c>
      <c r="F18" s="1" t="s">
        <v>368</v>
      </c>
      <c r="G18" s="1" t="s">
        <v>368</v>
      </c>
      <c r="H18" s="132">
        <v>2</v>
      </c>
      <c r="I18" s="1" t="e">
        <v>#N/A</v>
      </c>
      <c r="J18" s="1" t="s">
        <v>364</v>
      </c>
      <c r="K18" s="126"/>
      <c r="L18" s="126"/>
      <c r="M18" s="126"/>
      <c r="N18" s="126"/>
      <c r="P18" s="1" t="s">
        <v>54</v>
      </c>
      <c r="Q18" s="6" t="s">
        <v>28</v>
      </c>
      <c r="R18" s="6" t="s">
        <v>15</v>
      </c>
      <c r="S18" s="2" t="s">
        <v>18</v>
      </c>
      <c r="T18" s="1" t="s">
        <v>264</v>
      </c>
      <c r="U18" s="1" t="s">
        <v>257</v>
      </c>
      <c r="V18" s="1">
        <v>1</v>
      </c>
      <c r="X18" s="3">
        <v>8</v>
      </c>
      <c r="Y18" s="132" t="s">
        <v>94</v>
      </c>
      <c r="Z18" s="54" t="s">
        <v>51</v>
      </c>
      <c r="AA18" s="135">
        <v>2017</v>
      </c>
      <c r="AB18" s="137" t="s">
        <v>351</v>
      </c>
      <c r="AC18" s="95" cm="1">
        <f t="array" ref="AC18">IF(SUMPRODUCT(($Z$4:$Z18=Z18)*($AB$4:$AB18=AB18))&gt;1,0,1)</f>
        <v>0</v>
      </c>
      <c r="AD18" s="94">
        <v>2</v>
      </c>
      <c r="AE18" s="74" t="str">
        <f>_xlfn.XLOOKUP(AD18,'Summary General Info'!A:A,'Summary General Info'!I:I, "n/a")</f>
        <v>n/a</v>
      </c>
      <c r="AF18" s="95" cm="1">
        <f t="array" ref="AF18">IF(SUMPRODUCT(($AD$4:$AD18=AD18)*($Z$4:$Z18=Z18))&gt;1,0,1)</f>
        <v>1</v>
      </c>
      <c r="AG18" s="150" cm="1">
        <f t="array" ref="AG18">IF(SUMPRODUCT(($AB$4:$AB18=AB18)*($AD$4:$AD18=AD18))&gt;1,0,1)</f>
        <v>0</v>
      </c>
      <c r="AI18"/>
      <c r="AJ18"/>
      <c r="AK18"/>
      <c r="AL18"/>
      <c r="AM18" s="93"/>
      <c r="AN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  <c r="FE18" s="93"/>
      <c r="FF18" s="93"/>
      <c r="FG18" s="93"/>
      <c r="FH18" s="93"/>
      <c r="FI18" s="93"/>
      <c r="FJ18" s="93"/>
      <c r="FK18" s="93"/>
      <c r="FL18" s="93"/>
      <c r="FM18" s="93"/>
      <c r="FN18" s="93"/>
      <c r="FO18" s="93"/>
      <c r="FP18" s="93"/>
      <c r="FQ18" s="93"/>
      <c r="FR18" s="93"/>
      <c r="FS18" s="93"/>
      <c r="FT18" s="93"/>
      <c r="FU18" s="93"/>
      <c r="FV18" s="93"/>
      <c r="FW18" s="93"/>
      <c r="FX18" s="93"/>
      <c r="FY18" s="93"/>
      <c r="FZ18" s="93"/>
      <c r="GA18" s="93"/>
      <c r="GB18" s="93"/>
      <c r="GC18" s="93"/>
      <c r="GD18" s="93"/>
      <c r="GE18" s="93"/>
      <c r="GF18" s="93"/>
      <c r="GG18" s="93"/>
      <c r="GH18" s="93"/>
      <c r="GI18" s="93"/>
      <c r="GJ18" s="93"/>
      <c r="GK18" s="93"/>
      <c r="GL18" s="93"/>
      <c r="GM18" s="93"/>
      <c r="GN18" s="93"/>
      <c r="GO18" s="93"/>
      <c r="GP18" s="93"/>
      <c r="GQ18" s="93"/>
      <c r="GR18" s="93"/>
      <c r="GS18" s="93"/>
      <c r="GT18" s="93"/>
      <c r="GU18" s="93"/>
      <c r="GV18" s="93"/>
      <c r="GW18" s="93"/>
      <c r="GX18" s="93"/>
      <c r="GY18" s="93"/>
      <c r="GZ18" s="93"/>
      <c r="HA18" s="93"/>
      <c r="HB18" s="93"/>
      <c r="HC18" s="93"/>
      <c r="HD18" s="93"/>
      <c r="HE18" s="93"/>
      <c r="HF18" s="93"/>
      <c r="HG18" s="93"/>
      <c r="HH18" s="93"/>
      <c r="HI18" s="93"/>
      <c r="HJ18" s="93"/>
      <c r="HK18" s="93"/>
      <c r="HL18" s="93"/>
      <c r="HM18" s="93"/>
      <c r="HN18" s="93"/>
      <c r="HO18" s="93"/>
      <c r="HP18" s="93"/>
      <c r="HQ18" s="93"/>
      <c r="HR18" s="93"/>
      <c r="HS18" s="93"/>
      <c r="HT18" s="93"/>
      <c r="HU18" s="93"/>
      <c r="HV18" s="93"/>
      <c r="HW18" s="93"/>
      <c r="HX18" s="93"/>
      <c r="HY18" s="93"/>
      <c r="HZ18" s="93"/>
      <c r="IA18" s="93"/>
      <c r="IB18" s="93"/>
      <c r="IC18" s="93"/>
      <c r="ID18" s="93"/>
      <c r="IE18" s="93"/>
      <c r="IF18" s="93"/>
      <c r="IG18" s="93"/>
      <c r="IH18" s="93"/>
      <c r="II18" s="93"/>
      <c r="IJ18" s="93"/>
      <c r="IK18" s="93"/>
      <c r="IL18" s="93"/>
      <c r="IM18" s="93"/>
      <c r="IN18" s="93"/>
      <c r="IO18" s="93"/>
      <c r="IP18" s="93"/>
      <c r="IQ18" s="93"/>
      <c r="IR18" s="93"/>
      <c r="IS18" s="93"/>
      <c r="IT18" s="93"/>
      <c r="IU18" s="93"/>
      <c r="IV18" s="93"/>
      <c r="IW18" s="93"/>
      <c r="IX18" s="93"/>
      <c r="IY18" s="93"/>
      <c r="IZ18" s="93"/>
      <c r="JA18" s="93"/>
      <c r="JB18" s="93"/>
      <c r="JC18" s="93"/>
      <c r="JD18" s="93"/>
      <c r="JE18" s="93"/>
      <c r="JF18" s="93"/>
      <c r="JG18" s="93"/>
      <c r="JH18" s="93"/>
      <c r="JI18" s="93"/>
      <c r="JJ18" s="93"/>
      <c r="JK18" s="93"/>
      <c r="JL18" s="93"/>
      <c r="JM18" s="93"/>
      <c r="JN18" s="93"/>
      <c r="JO18" s="93"/>
      <c r="JP18" s="93"/>
      <c r="JQ18" s="93"/>
      <c r="JR18" s="93"/>
      <c r="JS18" s="93"/>
      <c r="JT18" s="93"/>
      <c r="JU18" s="93"/>
      <c r="JV18" s="93"/>
      <c r="JW18" s="93"/>
      <c r="JX18" s="93"/>
      <c r="JY18" s="93"/>
      <c r="JZ18" s="93"/>
      <c r="KA18" s="93"/>
      <c r="KB18" s="93"/>
      <c r="KC18" s="93"/>
      <c r="KD18" s="93"/>
      <c r="KE18" s="93"/>
      <c r="KF18" s="93"/>
      <c r="KG18" s="93"/>
      <c r="KH18" s="93"/>
      <c r="KI18" s="93"/>
      <c r="KJ18" s="93"/>
      <c r="KK18" s="93"/>
      <c r="KL18" s="93"/>
      <c r="KM18" s="93"/>
      <c r="KN18" s="93"/>
      <c r="KO18" s="93"/>
      <c r="KP18" s="93"/>
      <c r="KQ18" s="93"/>
      <c r="KR18" s="93"/>
      <c r="KS18" s="93"/>
      <c r="KT18" s="93"/>
      <c r="KU18" s="93"/>
      <c r="KV18" s="93"/>
      <c r="KW18" s="93"/>
      <c r="KX18" s="93"/>
      <c r="KY18" s="93"/>
      <c r="KZ18" s="93"/>
      <c r="LA18" s="93"/>
      <c r="LB18" s="93"/>
      <c r="LC18" s="93"/>
      <c r="LD18" s="93"/>
      <c r="LE18" s="93"/>
      <c r="LF18" s="93"/>
      <c r="LG18" s="93"/>
      <c r="LH18" s="93"/>
      <c r="LI18" s="93"/>
      <c r="LJ18" s="93"/>
      <c r="LK18" s="93"/>
      <c r="LL18" s="93"/>
      <c r="LM18" s="93"/>
      <c r="LN18" s="93"/>
      <c r="LO18" s="93"/>
      <c r="LP18" s="93"/>
      <c r="LQ18" s="93"/>
      <c r="LR18" s="93"/>
      <c r="LS18" s="93"/>
      <c r="LT18" s="93"/>
      <c r="LU18" s="93"/>
    </row>
    <row r="19" spans="1:333" ht="16.5" customHeight="1" x14ac:dyDescent="0.35">
      <c r="A19" s="3">
        <v>9</v>
      </c>
      <c r="B19" s="132" t="s">
        <v>55</v>
      </c>
      <c r="C19" s="54" t="s">
        <v>51</v>
      </c>
      <c r="D19" s="135">
        <v>2017</v>
      </c>
      <c r="E19" s="132">
        <v>5</v>
      </c>
      <c r="F19" s="1" t="s">
        <v>364</v>
      </c>
      <c r="G19" s="1" t="s">
        <v>364</v>
      </c>
      <c r="H19" s="132">
        <v>4</v>
      </c>
      <c r="I19" s="1" t="s">
        <v>364</v>
      </c>
      <c r="J19" s="1" t="s">
        <v>364</v>
      </c>
      <c r="K19" s="126"/>
      <c r="L19" s="126"/>
      <c r="M19" s="126"/>
      <c r="N19" s="126"/>
      <c r="P19" s="1" t="s">
        <v>56</v>
      </c>
      <c r="Q19" s="6" t="s">
        <v>17</v>
      </c>
      <c r="R19" s="2" t="s">
        <v>20</v>
      </c>
      <c r="S19" s="2" t="s">
        <v>21</v>
      </c>
      <c r="T19" s="1" t="s">
        <v>271</v>
      </c>
      <c r="U19" s="1" t="s">
        <v>272</v>
      </c>
      <c r="V19" s="1">
        <v>1</v>
      </c>
      <c r="X19" s="3">
        <v>9</v>
      </c>
      <c r="Y19" s="132" t="s">
        <v>55</v>
      </c>
      <c r="Z19" s="54" t="s">
        <v>51</v>
      </c>
      <c r="AA19" s="135">
        <v>2017</v>
      </c>
      <c r="AB19" s="132">
        <v>5</v>
      </c>
      <c r="AC19" s="95" cm="1">
        <f t="array" ref="AC19">IF(SUMPRODUCT(($Z$4:$Z19=Z19)*($AB$4:$AB19=AB19))&gt;1,0,1)</f>
        <v>1</v>
      </c>
      <c r="AD19" s="94">
        <v>4</v>
      </c>
      <c r="AE19" s="74" t="str">
        <f>_xlfn.XLOOKUP(AD19,'Summary General Info'!A:A,'Summary General Info'!I:I, "n/a")</f>
        <v>n/a</v>
      </c>
      <c r="AF19" s="95" cm="1">
        <f t="array" ref="AF19">IF(SUMPRODUCT(($AD$4:$AD19=AD19)*($Z$4:$Z19=Z19))&gt;1,0,1)</f>
        <v>1</v>
      </c>
      <c r="AG19" s="150" cm="1">
        <f t="array" ref="AG19">IF(SUMPRODUCT(($AB$4:$AB19=AB19)*($AD$4:$AD19=AD19))&gt;1,0,1)</f>
        <v>1</v>
      </c>
      <c r="AI19"/>
      <c r="AJ19"/>
      <c r="AK19"/>
      <c r="AL19"/>
      <c r="AM19" s="93"/>
      <c r="AN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/>
      <c r="EH19" s="93"/>
      <c r="EI19" s="93"/>
      <c r="EJ19" s="93"/>
      <c r="EK19" s="93"/>
      <c r="EL19" s="93"/>
      <c r="EM19" s="93"/>
      <c r="EN19" s="93"/>
      <c r="EO19" s="93"/>
      <c r="EP19" s="93"/>
      <c r="EQ19" s="93"/>
      <c r="ER19" s="93"/>
      <c r="ES19" s="93"/>
      <c r="ET19" s="93"/>
      <c r="EU19" s="93"/>
      <c r="EV19" s="93"/>
      <c r="EW19" s="93"/>
      <c r="EX19" s="93"/>
      <c r="EY19" s="93"/>
      <c r="EZ19" s="93"/>
      <c r="FA19" s="93"/>
      <c r="FB19" s="93"/>
      <c r="FC19" s="93"/>
      <c r="FD19" s="93"/>
      <c r="FE19" s="93"/>
      <c r="FF19" s="93"/>
      <c r="FG19" s="93"/>
      <c r="FH19" s="93"/>
      <c r="FI19" s="93"/>
      <c r="FJ19" s="93"/>
      <c r="FK19" s="93"/>
      <c r="FL19" s="93"/>
      <c r="FM19" s="93"/>
      <c r="FN19" s="93"/>
      <c r="FO19" s="93"/>
      <c r="FP19" s="93"/>
      <c r="FQ19" s="93"/>
      <c r="FR19" s="93"/>
      <c r="FS19" s="93"/>
      <c r="FT19" s="93"/>
      <c r="FU19" s="93"/>
      <c r="FV19" s="93"/>
      <c r="FW19" s="93"/>
      <c r="FX19" s="93"/>
      <c r="FY19" s="93"/>
      <c r="FZ19" s="93"/>
      <c r="GA19" s="93"/>
      <c r="GB19" s="93"/>
      <c r="GC19" s="93"/>
      <c r="GD19" s="93"/>
      <c r="GE19" s="93"/>
      <c r="GF19" s="93"/>
      <c r="GG19" s="93"/>
      <c r="GH19" s="93"/>
      <c r="GI19" s="93"/>
      <c r="GJ19" s="93"/>
      <c r="GK19" s="93"/>
      <c r="GL19" s="93"/>
      <c r="GM19" s="93"/>
      <c r="GN19" s="93"/>
      <c r="GO19" s="93"/>
      <c r="GP19" s="93"/>
      <c r="GQ19" s="93"/>
      <c r="GR19" s="93"/>
      <c r="GS19" s="93"/>
      <c r="GT19" s="93"/>
      <c r="GU19" s="93"/>
      <c r="GV19" s="93"/>
      <c r="GW19" s="93"/>
      <c r="GX19" s="93"/>
      <c r="GY19" s="93"/>
      <c r="GZ19" s="93"/>
      <c r="HA19" s="93"/>
      <c r="HB19" s="93"/>
      <c r="HC19" s="93"/>
      <c r="HD19" s="93"/>
      <c r="HE19" s="93"/>
      <c r="HF19" s="93"/>
      <c r="HG19" s="93"/>
      <c r="HH19" s="93"/>
      <c r="HI19" s="93"/>
      <c r="HJ19" s="93"/>
      <c r="HK19" s="93"/>
      <c r="HL19" s="93"/>
      <c r="HM19" s="93"/>
      <c r="HN19" s="93"/>
      <c r="HO19" s="93"/>
      <c r="HP19" s="93"/>
      <c r="HQ19" s="93"/>
      <c r="HR19" s="93"/>
      <c r="HS19" s="93"/>
      <c r="HT19" s="93"/>
      <c r="HU19" s="93"/>
      <c r="HV19" s="93"/>
      <c r="HW19" s="93"/>
      <c r="HX19" s="93"/>
      <c r="HY19" s="93"/>
      <c r="HZ19" s="93"/>
      <c r="IA19" s="93"/>
      <c r="IB19" s="93"/>
      <c r="IC19" s="93"/>
      <c r="ID19" s="93"/>
      <c r="IE19" s="93"/>
      <c r="IF19" s="93"/>
      <c r="IG19" s="93"/>
      <c r="IH19" s="93"/>
      <c r="II19" s="93"/>
      <c r="IJ19" s="93"/>
      <c r="IK19" s="93"/>
      <c r="IL19" s="93"/>
      <c r="IM19" s="93"/>
      <c r="IN19" s="93"/>
      <c r="IO19" s="93"/>
      <c r="IP19" s="93"/>
      <c r="IQ19" s="93"/>
      <c r="IR19" s="93"/>
      <c r="IS19" s="93"/>
      <c r="IT19" s="93"/>
      <c r="IU19" s="93"/>
      <c r="IV19" s="93"/>
      <c r="IW19" s="93"/>
      <c r="IX19" s="93"/>
      <c r="IY19" s="93"/>
      <c r="IZ19" s="93"/>
      <c r="JA19" s="93"/>
      <c r="JB19" s="93"/>
      <c r="JC19" s="93"/>
      <c r="JD19" s="93"/>
      <c r="JE19" s="93"/>
      <c r="JF19" s="93"/>
      <c r="JG19" s="93"/>
      <c r="JH19" s="93"/>
      <c r="JI19" s="93"/>
      <c r="JJ19" s="93"/>
      <c r="JK19" s="93"/>
      <c r="JL19" s="93"/>
      <c r="JM19" s="93"/>
      <c r="JN19" s="93"/>
      <c r="JO19" s="93"/>
      <c r="JP19" s="93"/>
      <c r="JQ19" s="93"/>
      <c r="JR19" s="93"/>
      <c r="JS19" s="93"/>
      <c r="JT19" s="93"/>
      <c r="JU19" s="93"/>
      <c r="JV19" s="93"/>
      <c r="JW19" s="93"/>
      <c r="JX19" s="93"/>
      <c r="JY19" s="93"/>
      <c r="JZ19" s="93"/>
      <c r="KA19" s="93"/>
      <c r="KB19" s="93"/>
      <c r="KC19" s="93"/>
      <c r="KD19" s="93"/>
      <c r="KE19" s="93"/>
      <c r="KF19" s="93"/>
      <c r="KG19" s="93"/>
      <c r="KH19" s="93"/>
      <c r="KI19" s="93"/>
      <c r="KJ19" s="93"/>
      <c r="KK19" s="93"/>
      <c r="KL19" s="93"/>
      <c r="KM19" s="93"/>
      <c r="KN19" s="93"/>
      <c r="KO19" s="93"/>
      <c r="KP19" s="93"/>
      <c r="KQ19" s="93"/>
      <c r="KR19" s="93"/>
      <c r="KS19" s="93"/>
      <c r="KT19" s="93"/>
      <c r="KU19" s="93"/>
      <c r="KV19" s="93"/>
      <c r="KW19" s="93"/>
      <c r="KX19" s="93"/>
      <c r="KY19" s="93"/>
      <c r="KZ19" s="93"/>
      <c r="LA19" s="93"/>
      <c r="LB19" s="93"/>
      <c r="LC19" s="93"/>
      <c r="LD19" s="93"/>
      <c r="LE19" s="93"/>
      <c r="LF19" s="93"/>
      <c r="LG19" s="93"/>
      <c r="LH19" s="93"/>
      <c r="LI19" s="93"/>
      <c r="LJ19" s="93"/>
      <c r="LK19" s="93"/>
      <c r="LL19" s="93"/>
      <c r="LM19" s="93"/>
      <c r="LN19" s="93"/>
      <c r="LO19" s="93"/>
      <c r="LP19" s="93"/>
      <c r="LQ19" s="93"/>
      <c r="LR19" s="93"/>
      <c r="LS19" s="93"/>
      <c r="LT19" s="93"/>
      <c r="LU19" s="93"/>
    </row>
    <row r="20" spans="1:333" ht="16.5" customHeight="1" x14ac:dyDescent="0.35">
      <c r="A20" s="3">
        <v>10</v>
      </c>
      <c r="B20" s="132" t="s">
        <v>81</v>
      </c>
      <c r="C20" s="54" t="s">
        <v>51</v>
      </c>
      <c r="D20" s="135">
        <v>2017</v>
      </c>
      <c r="E20" s="132">
        <v>2</v>
      </c>
      <c r="F20" s="1" t="s">
        <v>364</v>
      </c>
      <c r="G20" s="1" t="s">
        <v>364</v>
      </c>
      <c r="H20" s="132">
        <v>6</v>
      </c>
      <c r="I20" s="1" t="s">
        <v>364</v>
      </c>
      <c r="J20" s="1" t="s">
        <v>364</v>
      </c>
      <c r="K20" s="126"/>
      <c r="L20" s="126"/>
      <c r="M20" s="126"/>
      <c r="N20" s="126"/>
      <c r="P20" s="1" t="s">
        <v>58</v>
      </c>
      <c r="Q20" s="6" t="s">
        <v>17</v>
      </c>
      <c r="R20" s="2" t="s">
        <v>20</v>
      </c>
      <c r="S20" s="2" t="s">
        <v>21</v>
      </c>
      <c r="T20" s="1" t="s">
        <v>271</v>
      </c>
      <c r="U20" s="1" t="s">
        <v>272</v>
      </c>
      <c r="V20" s="1">
        <v>1</v>
      </c>
      <c r="X20" s="3">
        <v>10</v>
      </c>
      <c r="Y20" s="132" t="s">
        <v>81</v>
      </c>
      <c r="Z20" s="54" t="s">
        <v>51</v>
      </c>
      <c r="AA20" s="135">
        <v>2017</v>
      </c>
      <c r="AB20" s="132">
        <v>2</v>
      </c>
      <c r="AC20" s="95" cm="1">
        <f t="array" ref="AC20">IF(SUMPRODUCT(($Z$4:$Z20=Z20)*($AB$4:$AB20=AB20))&gt;1,0,1)</f>
        <v>1</v>
      </c>
      <c r="AD20" s="94">
        <v>6</v>
      </c>
      <c r="AE20" s="74" t="str">
        <f>_xlfn.XLOOKUP(AD20,'Summary General Info'!A:A,'Summary General Info'!I:I, "n/a")</f>
        <v>n/a</v>
      </c>
      <c r="AF20" s="95" cm="1">
        <f t="array" ref="AF20">IF(SUMPRODUCT(($AD$4:$AD20=AD20)*($Z$4:$Z20=Z20))&gt;1,0,1)</f>
        <v>1</v>
      </c>
      <c r="AG20" s="150" cm="1">
        <f t="array" ref="AG20">IF(SUMPRODUCT(($AB$4:$AB20=AB20)*($AD$4:$AD20=AD20))&gt;1,0,1)</f>
        <v>1</v>
      </c>
      <c r="AI20"/>
      <c r="AJ20"/>
      <c r="AK20"/>
      <c r="AL20"/>
      <c r="AM20" s="93"/>
      <c r="AN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  <c r="EJ20" s="93"/>
      <c r="EK20" s="93"/>
      <c r="EL20" s="93"/>
      <c r="EM20" s="93"/>
      <c r="EN20" s="93"/>
      <c r="EO20" s="93"/>
      <c r="EP20" s="93"/>
      <c r="EQ20" s="93"/>
      <c r="ER20" s="93"/>
      <c r="ES20" s="93"/>
      <c r="ET20" s="93"/>
      <c r="EU20" s="93"/>
      <c r="EV20" s="93"/>
      <c r="EW20" s="93"/>
      <c r="EX20" s="93"/>
      <c r="EY20" s="93"/>
      <c r="EZ20" s="93"/>
      <c r="FA20" s="93"/>
      <c r="FB20" s="93"/>
      <c r="FC20" s="93"/>
      <c r="FD20" s="93"/>
      <c r="FE20" s="93"/>
      <c r="FF20" s="93"/>
      <c r="FG20" s="93"/>
      <c r="FH20" s="93"/>
      <c r="FI20" s="93"/>
      <c r="FJ20" s="93"/>
      <c r="FK20" s="93"/>
      <c r="FL20" s="93"/>
      <c r="FM20" s="93"/>
      <c r="FN20" s="93"/>
      <c r="FO20" s="93"/>
      <c r="FP20" s="93"/>
      <c r="FQ20" s="93"/>
      <c r="FR20" s="93"/>
      <c r="FS20" s="93"/>
      <c r="FT20" s="93"/>
      <c r="FU20" s="93"/>
      <c r="FV20" s="93"/>
      <c r="FW20" s="93"/>
      <c r="FX20" s="93"/>
      <c r="FY20" s="93"/>
      <c r="FZ20" s="93"/>
      <c r="GA20" s="93"/>
      <c r="GB20" s="93"/>
      <c r="GC20" s="93"/>
      <c r="GD20" s="93"/>
      <c r="GE20" s="93"/>
      <c r="GF20" s="93"/>
      <c r="GG20" s="93"/>
      <c r="GH20" s="93"/>
      <c r="GI20" s="93"/>
      <c r="GJ20" s="93"/>
      <c r="GK20" s="93"/>
      <c r="GL20" s="93"/>
      <c r="GM20" s="93"/>
      <c r="GN20" s="93"/>
      <c r="GO20" s="93"/>
      <c r="GP20" s="93"/>
      <c r="GQ20" s="93"/>
      <c r="GR20" s="93"/>
      <c r="GS20" s="93"/>
      <c r="GT20" s="93"/>
      <c r="GU20" s="93"/>
      <c r="GV20" s="93"/>
      <c r="GW20" s="93"/>
      <c r="GX20" s="93"/>
      <c r="GY20" s="93"/>
      <c r="GZ20" s="93"/>
      <c r="HA20" s="93"/>
      <c r="HB20" s="93"/>
      <c r="HC20" s="93"/>
      <c r="HD20" s="93"/>
      <c r="HE20" s="93"/>
      <c r="HF20" s="93"/>
      <c r="HG20" s="93"/>
      <c r="HH20" s="93"/>
      <c r="HI20" s="93"/>
      <c r="HJ20" s="93"/>
      <c r="HK20" s="93"/>
      <c r="HL20" s="93"/>
      <c r="HM20" s="93"/>
      <c r="HN20" s="93"/>
      <c r="HO20" s="93"/>
      <c r="HP20" s="93"/>
      <c r="HQ20" s="93"/>
      <c r="HR20" s="93"/>
      <c r="HS20" s="93"/>
      <c r="HT20" s="93"/>
      <c r="HU20" s="93"/>
      <c r="HV20" s="93"/>
      <c r="HW20" s="93"/>
      <c r="HX20" s="93"/>
      <c r="HY20" s="93"/>
      <c r="HZ20" s="93"/>
      <c r="IA20" s="93"/>
      <c r="IB20" s="93"/>
      <c r="IC20" s="93"/>
      <c r="ID20" s="93"/>
      <c r="IE20" s="93"/>
      <c r="IF20" s="93"/>
      <c r="IG20" s="93"/>
      <c r="IH20" s="93"/>
      <c r="II20" s="93"/>
      <c r="IJ20" s="93"/>
      <c r="IK20" s="93"/>
      <c r="IL20" s="93"/>
      <c r="IM20" s="93"/>
      <c r="IN20" s="93"/>
      <c r="IO20" s="93"/>
      <c r="IP20" s="93"/>
      <c r="IQ20" s="93"/>
      <c r="IR20" s="93"/>
      <c r="IS20" s="93"/>
      <c r="IT20" s="93"/>
      <c r="IU20" s="93"/>
      <c r="IV20" s="93"/>
      <c r="IW20" s="93"/>
      <c r="IX20" s="93"/>
      <c r="IY20" s="93"/>
      <c r="IZ20" s="93"/>
      <c r="JA20" s="93"/>
      <c r="JB20" s="93"/>
      <c r="JC20" s="93"/>
      <c r="JD20" s="93"/>
      <c r="JE20" s="93"/>
      <c r="JF20" s="93"/>
      <c r="JG20" s="93"/>
      <c r="JH20" s="93"/>
      <c r="JI20" s="93"/>
      <c r="JJ20" s="93"/>
      <c r="JK20" s="93"/>
      <c r="JL20" s="93"/>
      <c r="JM20" s="93"/>
      <c r="JN20" s="93"/>
      <c r="JO20" s="93"/>
      <c r="JP20" s="93"/>
      <c r="JQ20" s="93"/>
      <c r="JR20" s="93"/>
      <c r="JS20" s="93"/>
      <c r="JT20" s="93"/>
      <c r="JU20" s="93"/>
      <c r="JV20" s="93"/>
      <c r="JW20" s="93"/>
      <c r="JX20" s="93"/>
      <c r="JY20" s="93"/>
      <c r="JZ20" s="93"/>
      <c r="KA20" s="93"/>
      <c r="KB20" s="93"/>
      <c r="KC20" s="93"/>
      <c r="KD20" s="93"/>
      <c r="KE20" s="93"/>
      <c r="KF20" s="93"/>
      <c r="KG20" s="93"/>
      <c r="KH20" s="93"/>
      <c r="KI20" s="93"/>
      <c r="KJ20" s="93"/>
      <c r="KK20" s="93"/>
      <c r="KL20" s="93"/>
      <c r="KM20" s="93"/>
      <c r="KN20" s="93"/>
      <c r="KO20" s="93"/>
      <c r="KP20" s="93"/>
      <c r="KQ20" s="93"/>
      <c r="KR20" s="93"/>
      <c r="KS20" s="93"/>
      <c r="KT20" s="93"/>
      <c r="KU20" s="93"/>
      <c r="KV20" s="93"/>
      <c r="KW20" s="93"/>
      <c r="KX20" s="93"/>
      <c r="KY20" s="93"/>
      <c r="KZ20" s="93"/>
      <c r="LA20" s="93"/>
      <c r="LB20" s="93"/>
      <c r="LC20" s="93"/>
      <c r="LD20" s="93"/>
      <c r="LE20" s="93"/>
      <c r="LF20" s="93"/>
      <c r="LG20" s="93"/>
      <c r="LH20" s="93"/>
      <c r="LI20" s="93"/>
      <c r="LJ20" s="93"/>
      <c r="LK20" s="93"/>
      <c r="LL20" s="93"/>
      <c r="LM20" s="93"/>
      <c r="LN20" s="93"/>
      <c r="LO20" s="93"/>
      <c r="LP20" s="93"/>
      <c r="LQ20" s="93"/>
      <c r="LR20" s="93"/>
      <c r="LS20" s="93"/>
      <c r="LT20" s="93"/>
      <c r="LU20" s="93"/>
    </row>
    <row r="21" spans="1:333" ht="16.5" customHeight="1" x14ac:dyDescent="0.35">
      <c r="A21" s="3">
        <v>11</v>
      </c>
      <c r="B21" s="132" t="s">
        <v>77</v>
      </c>
      <c r="C21" s="54" t="s">
        <v>51</v>
      </c>
      <c r="D21" s="135">
        <v>2017</v>
      </c>
      <c r="E21" s="132" t="s">
        <v>201</v>
      </c>
      <c r="F21" s="1" t="s">
        <v>47</v>
      </c>
      <c r="G21" s="1">
        <v>2016</v>
      </c>
      <c r="H21" s="132">
        <v>3051</v>
      </c>
      <c r="I21" s="1" t="s">
        <v>17</v>
      </c>
      <c r="J21" s="1">
        <v>2017</v>
      </c>
      <c r="K21" s="126"/>
      <c r="L21" s="126"/>
      <c r="M21" s="126"/>
      <c r="N21" s="126"/>
      <c r="P21" s="1" t="s">
        <v>60</v>
      </c>
      <c r="Q21" s="6" t="s">
        <v>61</v>
      </c>
      <c r="R21" s="6" t="s">
        <v>15</v>
      </c>
      <c r="S21" s="2" t="s">
        <v>62</v>
      </c>
      <c r="T21" s="1" t="s">
        <v>282</v>
      </c>
      <c r="U21" s="1" t="s">
        <v>283</v>
      </c>
      <c r="V21" s="1">
        <v>1</v>
      </c>
      <c r="X21" s="3">
        <v>11</v>
      </c>
      <c r="Y21" s="132" t="s">
        <v>77</v>
      </c>
      <c r="Z21" s="54" t="s">
        <v>51</v>
      </c>
      <c r="AA21" s="135">
        <v>2017</v>
      </c>
      <c r="AB21" s="132" t="s">
        <v>201</v>
      </c>
      <c r="AC21" s="95" cm="1">
        <f t="array" ref="AC21">IF(SUMPRODUCT(($Z$4:$Z21=Z21)*($AB$4:$AB21=AB21))&gt;1,0,1)</f>
        <v>1</v>
      </c>
      <c r="AD21" s="94">
        <v>3051</v>
      </c>
      <c r="AE21" s="74" t="str">
        <f>_xlfn.XLOOKUP(AD21,'Summary General Info'!A:A,'Summary General Info'!I:I, "n/a")</f>
        <v>MtR transf 2017</v>
      </c>
      <c r="AF21" s="95" cm="1">
        <f t="array" ref="AF21">IF(SUMPRODUCT(($AD$4:$AD21=AD21)*($Z$4:$Z21=Z21))&gt;1,0,1)</f>
        <v>1</v>
      </c>
      <c r="AG21" s="150" cm="1">
        <f t="array" ref="AG21">IF(SUMPRODUCT(($AB$4:$AB21=AB21)*($AD$4:$AD21=AD21))&gt;1,0,1)</f>
        <v>1</v>
      </c>
      <c r="AI21"/>
      <c r="AJ21"/>
      <c r="AK21"/>
      <c r="AL21"/>
      <c r="AM21" s="93"/>
      <c r="AN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/>
      <c r="EH21" s="93"/>
      <c r="EI21" s="93"/>
      <c r="EJ21" s="93"/>
      <c r="EK21" s="93"/>
      <c r="EL21" s="93"/>
      <c r="EM21" s="93"/>
      <c r="EN21" s="93"/>
      <c r="EO21" s="93"/>
      <c r="EP21" s="93"/>
      <c r="EQ21" s="93"/>
      <c r="ER21" s="93"/>
      <c r="ES21" s="93"/>
      <c r="ET21" s="93"/>
      <c r="EU21" s="93"/>
      <c r="EV21" s="93"/>
      <c r="EW21" s="93"/>
      <c r="EX21" s="93"/>
      <c r="EY21" s="93"/>
      <c r="EZ21" s="93"/>
      <c r="FA21" s="93"/>
      <c r="FB21" s="93"/>
      <c r="FC21" s="93"/>
      <c r="FD21" s="93"/>
      <c r="FE21" s="93"/>
      <c r="FF21" s="93"/>
      <c r="FG21" s="93"/>
      <c r="FH21" s="93"/>
      <c r="FI21" s="93"/>
      <c r="FJ21" s="93"/>
      <c r="FK21" s="93"/>
      <c r="FL21" s="93"/>
      <c r="FM21" s="93"/>
      <c r="FN21" s="93"/>
      <c r="FO21" s="93"/>
      <c r="FP21" s="93"/>
      <c r="FQ21" s="93"/>
      <c r="FR21" s="93"/>
      <c r="FS21" s="93"/>
      <c r="FT21" s="93"/>
      <c r="FU21" s="93"/>
      <c r="FV21" s="93"/>
      <c r="FW21" s="93"/>
      <c r="FX21" s="93"/>
      <c r="FY21" s="93"/>
      <c r="FZ21" s="93"/>
      <c r="GA21" s="93"/>
      <c r="GB21" s="93"/>
      <c r="GC21" s="93"/>
      <c r="GD21" s="93"/>
      <c r="GE21" s="93"/>
      <c r="GF21" s="93"/>
      <c r="GG21" s="93"/>
      <c r="GH21" s="93"/>
      <c r="GI21" s="93"/>
      <c r="GJ21" s="93"/>
      <c r="GK21" s="93"/>
      <c r="GL21" s="93"/>
      <c r="GM21" s="93"/>
      <c r="GN21" s="93"/>
      <c r="GO21" s="93"/>
      <c r="GP21" s="93"/>
      <c r="GQ21" s="93"/>
      <c r="GR21" s="93"/>
      <c r="GS21" s="93"/>
      <c r="GT21" s="93"/>
      <c r="GU21" s="93"/>
      <c r="GV21" s="93"/>
      <c r="GW21" s="93"/>
      <c r="GX21" s="93"/>
      <c r="GY21" s="93"/>
      <c r="GZ21" s="93"/>
      <c r="HA21" s="93"/>
      <c r="HB21" s="93"/>
      <c r="HC21" s="93"/>
      <c r="HD21" s="93"/>
      <c r="HE21" s="93"/>
      <c r="HF21" s="93"/>
      <c r="HG21" s="93"/>
      <c r="HH21" s="93"/>
      <c r="HI21" s="93"/>
      <c r="HJ21" s="93"/>
      <c r="HK21" s="93"/>
      <c r="HL21" s="93"/>
      <c r="HM21" s="93"/>
      <c r="HN21" s="93"/>
      <c r="HO21" s="93"/>
      <c r="HP21" s="93"/>
      <c r="HQ21" s="93"/>
      <c r="HR21" s="93"/>
      <c r="HS21" s="93"/>
      <c r="HT21" s="93"/>
      <c r="HU21" s="93"/>
      <c r="HV21" s="93"/>
      <c r="HW21" s="93"/>
      <c r="HX21" s="93"/>
      <c r="HY21" s="93"/>
      <c r="HZ21" s="93"/>
      <c r="IA21" s="93"/>
      <c r="IB21" s="93"/>
      <c r="IC21" s="93"/>
      <c r="ID21" s="93"/>
      <c r="IE21" s="93"/>
      <c r="IF21" s="93"/>
      <c r="IG21" s="93"/>
      <c r="IH21" s="93"/>
      <c r="II21" s="93"/>
      <c r="IJ21" s="93"/>
      <c r="IK21" s="93"/>
      <c r="IL21" s="93"/>
      <c r="IM21" s="93"/>
      <c r="IN21" s="93"/>
      <c r="IO21" s="93"/>
      <c r="IP21" s="93"/>
      <c r="IQ21" s="93"/>
      <c r="IR21" s="93"/>
      <c r="IS21" s="93"/>
      <c r="IT21" s="93"/>
      <c r="IU21" s="93"/>
      <c r="IV21" s="93"/>
      <c r="IW21" s="93"/>
      <c r="IX21" s="93"/>
      <c r="IY21" s="93"/>
      <c r="IZ21" s="93"/>
      <c r="JA21" s="93"/>
      <c r="JB21" s="93"/>
      <c r="JC21" s="93"/>
      <c r="JD21" s="93"/>
      <c r="JE21" s="93"/>
      <c r="JF21" s="93"/>
      <c r="JG21" s="93"/>
      <c r="JH21" s="93"/>
      <c r="JI21" s="93"/>
      <c r="JJ21" s="93"/>
      <c r="JK21" s="93"/>
      <c r="JL21" s="93"/>
      <c r="JM21" s="93"/>
      <c r="JN21" s="93"/>
      <c r="JO21" s="93"/>
      <c r="JP21" s="93"/>
      <c r="JQ21" s="93"/>
      <c r="JR21" s="93"/>
      <c r="JS21" s="93"/>
      <c r="JT21" s="93"/>
      <c r="JU21" s="93"/>
      <c r="JV21" s="93"/>
      <c r="JW21" s="93"/>
      <c r="JX21" s="93"/>
      <c r="JY21" s="93"/>
      <c r="JZ21" s="93"/>
      <c r="KA21" s="93"/>
      <c r="KB21" s="93"/>
      <c r="KC21" s="93"/>
      <c r="KD21" s="93"/>
      <c r="KE21" s="93"/>
      <c r="KF21" s="93"/>
      <c r="KG21" s="93"/>
      <c r="KH21" s="93"/>
      <c r="KI21" s="93"/>
      <c r="KJ21" s="93"/>
      <c r="KK21" s="93"/>
      <c r="KL21" s="93"/>
      <c r="KM21" s="93"/>
      <c r="KN21" s="93"/>
      <c r="KO21" s="93"/>
      <c r="KP21" s="93"/>
      <c r="KQ21" s="93"/>
      <c r="KR21" s="93"/>
      <c r="KS21" s="93"/>
      <c r="KT21" s="93"/>
      <c r="KU21" s="93"/>
      <c r="KV21" s="93"/>
      <c r="KW21" s="93"/>
      <c r="KX21" s="93"/>
      <c r="KY21" s="93"/>
      <c r="KZ21" s="93"/>
      <c r="LA21" s="93"/>
      <c r="LB21" s="93"/>
      <c r="LC21" s="93"/>
      <c r="LD21" s="93"/>
      <c r="LE21" s="93"/>
      <c r="LF21" s="93"/>
      <c r="LG21" s="93"/>
      <c r="LH21" s="93"/>
      <c r="LI21" s="93"/>
      <c r="LJ21" s="93"/>
      <c r="LK21" s="93"/>
      <c r="LL21" s="93"/>
      <c r="LM21" s="93"/>
      <c r="LN21" s="93"/>
      <c r="LO21" s="93"/>
      <c r="LP21" s="93"/>
      <c r="LQ21" s="93"/>
      <c r="LR21" s="93"/>
      <c r="LS21" s="93"/>
      <c r="LT21" s="93"/>
      <c r="LU21" s="93"/>
    </row>
    <row r="22" spans="1:333" ht="16.5" customHeight="1" x14ac:dyDescent="0.35">
      <c r="A22" s="3">
        <v>11</v>
      </c>
      <c r="B22" s="132" t="s">
        <v>224</v>
      </c>
      <c r="C22" s="54" t="s">
        <v>51</v>
      </c>
      <c r="D22" s="135">
        <v>2017</v>
      </c>
      <c r="E22" s="132" t="s">
        <v>201</v>
      </c>
      <c r="F22" s="1" t="s">
        <v>47</v>
      </c>
      <c r="G22" s="1">
        <v>2016</v>
      </c>
      <c r="H22" s="132">
        <v>3051</v>
      </c>
      <c r="I22" s="1" t="s">
        <v>17</v>
      </c>
      <c r="J22" s="1">
        <v>2017</v>
      </c>
      <c r="K22" s="126"/>
      <c r="L22" s="126"/>
      <c r="M22" s="126"/>
      <c r="N22" s="126"/>
      <c r="P22" s="1" t="s">
        <v>64</v>
      </c>
      <c r="Q22" s="6" t="s">
        <v>61</v>
      </c>
      <c r="R22" s="6" t="s">
        <v>15</v>
      </c>
      <c r="S22" s="2" t="s">
        <v>65</v>
      </c>
      <c r="T22" s="1" t="s">
        <v>284</v>
      </c>
      <c r="U22" s="1" t="s">
        <v>283</v>
      </c>
      <c r="V22" s="1">
        <v>1</v>
      </c>
      <c r="X22" s="3">
        <v>11</v>
      </c>
      <c r="Y22" s="132" t="s">
        <v>224</v>
      </c>
      <c r="Z22" s="54" t="s">
        <v>51</v>
      </c>
      <c r="AA22" s="135">
        <v>2017</v>
      </c>
      <c r="AB22" s="132" t="s">
        <v>201</v>
      </c>
      <c r="AC22" s="95" cm="1">
        <f t="array" ref="AC22">IF(SUMPRODUCT(($Z$4:$Z22=Z22)*($AB$4:$AB22=AB22))&gt;1,0,1)</f>
        <v>0</v>
      </c>
      <c r="AD22" s="94">
        <v>3051</v>
      </c>
      <c r="AE22" s="74" t="str">
        <f>_xlfn.XLOOKUP(AD22,'Summary General Info'!A:A,'Summary General Info'!I:I, "n/a")</f>
        <v>MtR transf 2017</v>
      </c>
      <c r="AF22" s="95" cm="1">
        <f t="array" ref="AF22">IF(SUMPRODUCT(($AD$4:$AD22=AD22)*($Z$4:$Z22=Z22))&gt;1,0,1)</f>
        <v>0</v>
      </c>
      <c r="AG22" s="150" cm="1">
        <f t="array" ref="AG22">IF(SUMPRODUCT(($AB$4:$AB22=AB22)*($AD$4:$AD22=AD22))&gt;1,0,1)</f>
        <v>0</v>
      </c>
      <c r="AI22"/>
      <c r="AJ22"/>
      <c r="AK22"/>
      <c r="AL22"/>
      <c r="AM22" s="93"/>
      <c r="AN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/>
      <c r="FF22" s="93"/>
      <c r="FG22" s="93"/>
      <c r="FH22" s="93"/>
      <c r="FI22" s="93"/>
      <c r="FJ22" s="93"/>
      <c r="FK22" s="93"/>
      <c r="FL22" s="93"/>
      <c r="FM22" s="93"/>
      <c r="FN22" s="93"/>
      <c r="FO22" s="93"/>
      <c r="FP22" s="93"/>
      <c r="FQ22" s="93"/>
      <c r="FR22" s="93"/>
      <c r="FS22" s="93"/>
      <c r="FT22" s="93"/>
      <c r="FU22" s="93"/>
      <c r="FV22" s="93"/>
      <c r="FW22" s="93"/>
      <c r="FX22" s="93"/>
      <c r="FY22" s="93"/>
      <c r="FZ22" s="93"/>
      <c r="GA22" s="93"/>
      <c r="GB22" s="93"/>
      <c r="GC22" s="93"/>
      <c r="GD22" s="93"/>
      <c r="GE22" s="93"/>
      <c r="GF22" s="93"/>
      <c r="GG22" s="93"/>
      <c r="GH22" s="93"/>
      <c r="GI22" s="93"/>
      <c r="GJ22" s="93"/>
      <c r="GK22" s="93"/>
      <c r="GL22" s="93"/>
      <c r="GM22" s="93"/>
      <c r="GN22" s="93"/>
      <c r="GO22" s="93"/>
      <c r="GP22" s="93"/>
      <c r="GQ22" s="93"/>
      <c r="GR22" s="93"/>
      <c r="GS22" s="93"/>
      <c r="GT22" s="93"/>
      <c r="GU22" s="93"/>
      <c r="GV22" s="93"/>
      <c r="GW22" s="93"/>
      <c r="GX22" s="93"/>
      <c r="GY22" s="93"/>
      <c r="GZ22" s="93"/>
      <c r="HA22" s="93"/>
      <c r="HB22" s="93"/>
      <c r="HC22" s="93"/>
      <c r="HD22" s="93"/>
      <c r="HE22" s="93"/>
      <c r="HF22" s="93"/>
      <c r="HG22" s="93"/>
      <c r="HH22" s="93"/>
      <c r="HI22" s="93"/>
      <c r="HJ22" s="93"/>
      <c r="HK22" s="93"/>
      <c r="HL22" s="93"/>
      <c r="HM22" s="93"/>
      <c r="HN22" s="93"/>
      <c r="HO22" s="93"/>
      <c r="HP22" s="93"/>
      <c r="HQ22" s="93"/>
      <c r="HR22" s="93"/>
      <c r="HS22" s="93"/>
      <c r="HT22" s="93"/>
      <c r="HU22" s="93"/>
      <c r="HV22" s="93"/>
      <c r="HW22" s="93"/>
      <c r="HX22" s="93"/>
      <c r="HY22" s="93"/>
      <c r="HZ22" s="93"/>
      <c r="IA22" s="93"/>
      <c r="IB22" s="93"/>
      <c r="IC22" s="93"/>
      <c r="ID22" s="93"/>
      <c r="IE22" s="93"/>
      <c r="IF22" s="93"/>
      <c r="IG22" s="93"/>
      <c r="IH22" s="93"/>
      <c r="II22" s="93"/>
      <c r="IJ22" s="93"/>
      <c r="IK22" s="93"/>
      <c r="IL22" s="93"/>
      <c r="IM22" s="93"/>
      <c r="IN22" s="93"/>
      <c r="IO22" s="93"/>
      <c r="IP22" s="93"/>
      <c r="IQ22" s="93"/>
      <c r="IR22" s="93"/>
      <c r="IS22" s="93"/>
      <c r="IT22" s="93"/>
      <c r="IU22" s="93"/>
      <c r="IV22" s="93"/>
      <c r="IW22" s="93"/>
      <c r="IX22" s="93"/>
      <c r="IY22" s="93"/>
      <c r="IZ22" s="93"/>
      <c r="JA22" s="93"/>
      <c r="JB22" s="93"/>
      <c r="JC22" s="93"/>
      <c r="JD22" s="93"/>
      <c r="JE22" s="93"/>
      <c r="JF22" s="93"/>
      <c r="JG22" s="93"/>
      <c r="JH22" s="93"/>
      <c r="JI22" s="93"/>
      <c r="JJ22" s="93"/>
      <c r="JK22" s="93"/>
      <c r="JL22" s="93"/>
      <c r="JM22" s="93"/>
      <c r="JN22" s="93"/>
      <c r="JO22" s="93"/>
      <c r="JP22" s="93"/>
      <c r="JQ22" s="93"/>
      <c r="JR22" s="93"/>
      <c r="JS22" s="93"/>
      <c r="JT22" s="93"/>
      <c r="JU22" s="93"/>
      <c r="JV22" s="93"/>
      <c r="JW22" s="93"/>
      <c r="JX22" s="93"/>
      <c r="JY22" s="93"/>
      <c r="JZ22" s="93"/>
      <c r="KA22" s="93"/>
      <c r="KB22" s="93"/>
      <c r="KC22" s="93"/>
      <c r="KD22" s="93"/>
      <c r="KE22" s="93"/>
      <c r="KF22" s="93"/>
      <c r="KG22" s="93"/>
      <c r="KH22" s="93"/>
      <c r="KI22" s="93"/>
      <c r="KJ22" s="93"/>
      <c r="KK22" s="93"/>
      <c r="KL22" s="93"/>
      <c r="KM22" s="93"/>
      <c r="KN22" s="93"/>
      <c r="KO22" s="93"/>
      <c r="KP22" s="93"/>
      <c r="KQ22" s="93"/>
      <c r="KR22" s="93"/>
      <c r="KS22" s="93"/>
      <c r="KT22" s="93"/>
      <c r="KU22" s="93"/>
      <c r="KV22" s="93"/>
      <c r="KW22" s="93"/>
      <c r="KX22" s="93"/>
      <c r="KY22" s="93"/>
      <c r="KZ22" s="93"/>
      <c r="LA22" s="93"/>
      <c r="LB22" s="93"/>
      <c r="LC22" s="93"/>
      <c r="LD22" s="93"/>
      <c r="LE22" s="93"/>
      <c r="LF22" s="93"/>
      <c r="LG22" s="93"/>
      <c r="LH22" s="93"/>
      <c r="LI22" s="93"/>
      <c r="LJ22" s="93"/>
      <c r="LK22" s="93"/>
      <c r="LL22" s="93"/>
      <c r="LM22" s="93"/>
      <c r="LN22" s="93"/>
      <c r="LO22" s="93"/>
      <c r="LP22" s="93"/>
      <c r="LQ22" s="93"/>
      <c r="LR22" s="93"/>
      <c r="LS22" s="93"/>
      <c r="LT22" s="93"/>
      <c r="LU22" s="93"/>
    </row>
    <row r="23" spans="1:333" ht="16.5" customHeight="1" x14ac:dyDescent="0.35">
      <c r="A23" s="3">
        <v>12</v>
      </c>
      <c r="B23" s="132" t="s">
        <v>206</v>
      </c>
      <c r="C23" s="54" t="s">
        <v>51</v>
      </c>
      <c r="D23" s="135">
        <v>2017</v>
      </c>
      <c r="E23" s="132" t="s">
        <v>201</v>
      </c>
      <c r="F23" s="1" t="s">
        <v>47</v>
      </c>
      <c r="G23" s="1">
        <v>2016</v>
      </c>
      <c r="H23" s="132">
        <v>5340</v>
      </c>
      <c r="I23" s="1" t="s">
        <v>17</v>
      </c>
      <c r="J23" s="1">
        <v>2017</v>
      </c>
      <c r="K23" s="126"/>
      <c r="L23" s="126"/>
      <c r="M23" s="126"/>
      <c r="N23" s="126"/>
      <c r="P23" s="1" t="s">
        <v>67</v>
      </c>
      <c r="Q23" s="6" t="s">
        <v>61</v>
      </c>
      <c r="R23" s="6" t="s">
        <v>15</v>
      </c>
      <c r="S23" s="2" t="s">
        <v>62</v>
      </c>
      <c r="T23" s="1" t="s">
        <v>282</v>
      </c>
      <c r="U23" s="1" t="s">
        <v>285</v>
      </c>
      <c r="V23" s="1">
        <v>1</v>
      </c>
      <c r="X23" s="3">
        <v>12</v>
      </c>
      <c r="Y23" s="132" t="s">
        <v>206</v>
      </c>
      <c r="Z23" s="54" t="s">
        <v>51</v>
      </c>
      <c r="AA23" s="135">
        <v>2017</v>
      </c>
      <c r="AB23" s="132" t="s">
        <v>201</v>
      </c>
      <c r="AC23" s="95" cm="1">
        <f t="array" ref="AC23">IF(SUMPRODUCT(($Z$4:$Z23=Z23)*($AB$4:$AB23=AB23))&gt;1,0,1)</f>
        <v>0</v>
      </c>
      <c r="AD23" s="94">
        <v>5340</v>
      </c>
      <c r="AE23" s="74" t="str">
        <f>_xlfn.XLOOKUP(AD23,'Summary General Info'!A:A,'Summary General Info'!I:I, "n/a")</f>
        <v>MtR transf 2017</v>
      </c>
      <c r="AF23" s="95" cm="1">
        <f t="array" ref="AF23">IF(SUMPRODUCT(($AD$4:$AD23=AD23)*($Z$4:$Z23=Z23))&gt;1,0,1)</f>
        <v>1</v>
      </c>
      <c r="AG23" s="150" cm="1">
        <f t="array" ref="AG23">IF(SUMPRODUCT(($AB$4:$AB23=AB23)*($AD$4:$AD23=AD23))&gt;1,0,1)</f>
        <v>1</v>
      </c>
      <c r="AI23"/>
      <c r="AJ23"/>
      <c r="AK23"/>
      <c r="AL23"/>
      <c r="AM23" s="93"/>
      <c r="AN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/>
      <c r="EH23" s="93"/>
      <c r="EI23" s="93"/>
      <c r="EJ23" s="93"/>
      <c r="EK23" s="93"/>
      <c r="EL23" s="93"/>
      <c r="EM23" s="93"/>
      <c r="EN23" s="93"/>
      <c r="EO23" s="93"/>
      <c r="EP23" s="93"/>
      <c r="EQ23" s="93"/>
      <c r="ER23" s="93"/>
      <c r="ES23" s="93"/>
      <c r="ET23" s="93"/>
      <c r="EU23" s="93"/>
      <c r="EV23" s="93"/>
      <c r="EW23" s="93"/>
      <c r="EX23" s="93"/>
      <c r="EY23" s="93"/>
      <c r="EZ23" s="93"/>
      <c r="FA23" s="93"/>
      <c r="FB23" s="93"/>
      <c r="FC23" s="93"/>
      <c r="FD23" s="93"/>
      <c r="FE23" s="93"/>
      <c r="FF23" s="93"/>
      <c r="FG23" s="93"/>
      <c r="FH23" s="93"/>
      <c r="FI23" s="93"/>
      <c r="FJ23" s="93"/>
      <c r="FK23" s="93"/>
      <c r="FL23" s="93"/>
      <c r="FM23" s="93"/>
      <c r="FN23" s="93"/>
      <c r="FO23" s="93"/>
      <c r="FP23" s="93"/>
      <c r="FQ23" s="93"/>
      <c r="FR23" s="93"/>
      <c r="FS23" s="93"/>
      <c r="FT23" s="93"/>
      <c r="FU23" s="93"/>
      <c r="FV23" s="93"/>
      <c r="FW23" s="93"/>
      <c r="FX23" s="93"/>
      <c r="FY23" s="93"/>
      <c r="FZ23" s="93"/>
      <c r="GA23" s="93"/>
      <c r="GB23" s="93"/>
      <c r="GC23" s="93"/>
      <c r="GD23" s="93"/>
      <c r="GE23" s="93"/>
      <c r="GF23" s="93"/>
      <c r="GG23" s="93"/>
      <c r="GH23" s="93"/>
      <c r="GI23" s="93"/>
      <c r="GJ23" s="93"/>
      <c r="GK23" s="93"/>
      <c r="GL23" s="93"/>
      <c r="GM23" s="93"/>
      <c r="GN23" s="93"/>
      <c r="GO23" s="93"/>
      <c r="GP23" s="93"/>
      <c r="GQ23" s="93"/>
      <c r="GR23" s="93"/>
      <c r="GS23" s="93"/>
      <c r="GT23" s="93"/>
      <c r="GU23" s="93"/>
      <c r="GV23" s="93"/>
      <c r="GW23" s="93"/>
      <c r="GX23" s="93"/>
      <c r="GY23" s="93"/>
      <c r="GZ23" s="93"/>
      <c r="HA23" s="93"/>
      <c r="HB23" s="93"/>
      <c r="HC23" s="93"/>
      <c r="HD23" s="93"/>
      <c r="HE23" s="93"/>
      <c r="HF23" s="93"/>
      <c r="HG23" s="93"/>
      <c r="HH23" s="93"/>
      <c r="HI23" s="93"/>
      <c r="HJ23" s="93"/>
      <c r="HK23" s="93"/>
      <c r="HL23" s="93"/>
      <c r="HM23" s="93"/>
      <c r="HN23" s="93"/>
      <c r="HO23" s="93"/>
      <c r="HP23" s="93"/>
      <c r="HQ23" s="93"/>
      <c r="HR23" s="93"/>
      <c r="HS23" s="93"/>
      <c r="HT23" s="93"/>
      <c r="HU23" s="93"/>
      <c r="HV23" s="93"/>
      <c r="HW23" s="93"/>
      <c r="HX23" s="93"/>
      <c r="HY23" s="93"/>
      <c r="HZ23" s="93"/>
      <c r="IA23" s="93"/>
      <c r="IB23" s="93"/>
      <c r="IC23" s="93"/>
      <c r="ID23" s="93"/>
      <c r="IE23" s="93"/>
      <c r="IF23" s="93"/>
      <c r="IG23" s="93"/>
      <c r="IH23" s="93"/>
      <c r="II23" s="93"/>
      <c r="IJ23" s="93"/>
      <c r="IK23" s="93"/>
      <c r="IL23" s="93"/>
      <c r="IM23" s="93"/>
      <c r="IN23" s="93"/>
      <c r="IO23" s="93"/>
      <c r="IP23" s="93"/>
      <c r="IQ23" s="93"/>
      <c r="IR23" s="93"/>
      <c r="IS23" s="93"/>
      <c r="IT23" s="93"/>
      <c r="IU23" s="93"/>
      <c r="IV23" s="93"/>
      <c r="IW23" s="93"/>
      <c r="IX23" s="93"/>
      <c r="IY23" s="93"/>
      <c r="IZ23" s="93"/>
      <c r="JA23" s="93"/>
      <c r="JB23" s="93"/>
      <c r="JC23" s="93"/>
      <c r="JD23" s="93"/>
      <c r="JE23" s="93"/>
      <c r="JF23" s="93"/>
      <c r="JG23" s="93"/>
      <c r="JH23" s="93"/>
      <c r="JI23" s="93"/>
      <c r="JJ23" s="93"/>
      <c r="JK23" s="93"/>
      <c r="JL23" s="93"/>
      <c r="JM23" s="93"/>
      <c r="JN23" s="93"/>
      <c r="JO23" s="93"/>
      <c r="JP23" s="93"/>
      <c r="JQ23" s="93"/>
      <c r="JR23" s="93"/>
      <c r="JS23" s="93"/>
      <c r="JT23" s="93"/>
      <c r="JU23" s="93"/>
      <c r="JV23" s="93"/>
      <c r="JW23" s="93"/>
      <c r="JX23" s="93"/>
      <c r="JY23" s="93"/>
      <c r="JZ23" s="93"/>
      <c r="KA23" s="93"/>
      <c r="KB23" s="93"/>
      <c r="KC23" s="93"/>
      <c r="KD23" s="93"/>
      <c r="KE23" s="93"/>
      <c r="KF23" s="93"/>
      <c r="KG23" s="93"/>
      <c r="KH23" s="93"/>
      <c r="KI23" s="93"/>
      <c r="KJ23" s="93"/>
      <c r="KK23" s="93"/>
      <c r="KL23" s="93"/>
      <c r="KM23" s="93"/>
      <c r="KN23" s="93"/>
      <c r="KO23" s="93"/>
      <c r="KP23" s="93"/>
      <c r="KQ23" s="93"/>
      <c r="KR23" s="93"/>
      <c r="KS23" s="93"/>
      <c r="KT23" s="93"/>
      <c r="KU23" s="93"/>
      <c r="KV23" s="93"/>
      <c r="KW23" s="93"/>
      <c r="KX23" s="93"/>
      <c r="KY23" s="93"/>
      <c r="KZ23" s="93"/>
      <c r="LA23" s="93"/>
      <c r="LB23" s="93"/>
      <c r="LC23" s="93"/>
      <c r="LD23" s="93"/>
      <c r="LE23" s="93"/>
      <c r="LF23" s="93"/>
      <c r="LG23" s="93"/>
      <c r="LH23" s="93"/>
      <c r="LI23" s="93"/>
      <c r="LJ23" s="93"/>
      <c r="LK23" s="93"/>
      <c r="LL23" s="93"/>
      <c r="LM23" s="93"/>
      <c r="LN23" s="93"/>
      <c r="LO23" s="93"/>
      <c r="LP23" s="93"/>
      <c r="LQ23" s="93"/>
      <c r="LR23" s="93"/>
      <c r="LS23" s="93"/>
      <c r="LT23" s="93"/>
      <c r="LU23" s="93"/>
    </row>
    <row r="24" spans="1:333" ht="16.5" customHeight="1" x14ac:dyDescent="0.35">
      <c r="A24" s="3">
        <v>12</v>
      </c>
      <c r="B24" s="132" t="s">
        <v>220</v>
      </c>
      <c r="C24" s="54" t="s">
        <v>51</v>
      </c>
      <c r="D24" s="135">
        <v>2017</v>
      </c>
      <c r="E24" s="132" t="s">
        <v>201</v>
      </c>
      <c r="F24" s="1" t="s">
        <v>47</v>
      </c>
      <c r="G24" s="1">
        <v>2016</v>
      </c>
      <c r="H24" s="132">
        <v>5340</v>
      </c>
      <c r="I24" s="1" t="s">
        <v>17</v>
      </c>
      <c r="J24" s="1">
        <v>2017</v>
      </c>
      <c r="K24" s="126"/>
      <c r="L24" s="126"/>
      <c r="M24" s="126"/>
      <c r="N24" s="126"/>
      <c r="P24" s="1" t="s">
        <v>68</v>
      </c>
      <c r="Q24" s="6" t="s">
        <v>34</v>
      </c>
      <c r="R24" s="6" t="s">
        <v>15</v>
      </c>
      <c r="S24" s="2" t="s">
        <v>35</v>
      </c>
      <c r="T24" s="1" t="s">
        <v>251</v>
      </c>
      <c r="U24" s="1" t="s">
        <v>252</v>
      </c>
      <c r="V24" s="1">
        <v>1</v>
      </c>
      <c r="X24" s="3">
        <v>12</v>
      </c>
      <c r="Y24" s="132" t="s">
        <v>220</v>
      </c>
      <c r="Z24" s="54" t="s">
        <v>51</v>
      </c>
      <c r="AA24" s="135">
        <v>2017</v>
      </c>
      <c r="AB24" s="132" t="s">
        <v>201</v>
      </c>
      <c r="AC24" s="95" cm="1">
        <f t="array" ref="AC24">IF(SUMPRODUCT(($Z$4:$Z24=Z24)*($AB$4:$AB24=AB24))&gt;1,0,1)</f>
        <v>0</v>
      </c>
      <c r="AD24" s="94">
        <v>5340</v>
      </c>
      <c r="AE24" s="74" t="str">
        <f>_xlfn.XLOOKUP(AD24,'Summary General Info'!A:A,'Summary General Info'!I:I, "n/a")</f>
        <v>MtR transf 2017</v>
      </c>
      <c r="AF24" s="95" cm="1">
        <f t="array" ref="AF24">IF(SUMPRODUCT(($AD$4:$AD24=AD24)*($Z$4:$Z24=Z24))&gt;1,0,1)</f>
        <v>0</v>
      </c>
      <c r="AG24" s="150" cm="1">
        <f t="array" ref="AG24">IF(SUMPRODUCT(($AB$4:$AB24=AB24)*($AD$4:$AD24=AD24))&gt;1,0,1)</f>
        <v>0</v>
      </c>
      <c r="AI24"/>
      <c r="AJ24"/>
      <c r="AK24"/>
      <c r="AL24"/>
      <c r="AM24" s="93"/>
      <c r="AN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/>
      <c r="EH24" s="93"/>
      <c r="EI24" s="93"/>
      <c r="EJ24" s="93"/>
      <c r="EK24" s="93"/>
      <c r="EL24" s="93"/>
      <c r="EM24" s="93"/>
      <c r="EN24" s="93"/>
      <c r="EO24" s="93"/>
      <c r="EP24" s="93"/>
      <c r="EQ24" s="93"/>
      <c r="ER24" s="93"/>
      <c r="ES24" s="93"/>
      <c r="ET24" s="93"/>
      <c r="EU24" s="93"/>
      <c r="EV24" s="93"/>
      <c r="EW24" s="93"/>
      <c r="EX24" s="93"/>
      <c r="EY24" s="93"/>
      <c r="EZ24" s="93"/>
      <c r="FA24" s="93"/>
      <c r="FB24" s="93"/>
      <c r="FC24" s="93"/>
      <c r="FD24" s="93"/>
      <c r="FE24" s="93"/>
      <c r="FF24" s="93"/>
      <c r="FG24" s="93"/>
      <c r="FH24" s="93"/>
      <c r="FI24" s="93"/>
      <c r="FJ24" s="93"/>
      <c r="FK24" s="93"/>
      <c r="FL24" s="93"/>
      <c r="FM24" s="93"/>
      <c r="FN24" s="93"/>
      <c r="FO24" s="93"/>
      <c r="FP24" s="93"/>
      <c r="FQ24" s="93"/>
      <c r="FR24" s="93"/>
      <c r="FS24" s="93"/>
      <c r="FT24" s="93"/>
      <c r="FU24" s="93"/>
      <c r="FV24" s="93"/>
      <c r="FW24" s="93"/>
      <c r="FX24" s="93"/>
      <c r="FY24" s="93"/>
      <c r="FZ24" s="93"/>
      <c r="GA24" s="93"/>
      <c r="GB24" s="93"/>
      <c r="GC24" s="93"/>
      <c r="GD24" s="93"/>
      <c r="GE24" s="93"/>
      <c r="GF24" s="93"/>
      <c r="GG24" s="93"/>
      <c r="GH24" s="93"/>
      <c r="GI24" s="93"/>
      <c r="GJ24" s="93"/>
      <c r="GK24" s="93"/>
      <c r="GL24" s="93"/>
      <c r="GM24" s="93"/>
      <c r="GN24" s="93"/>
      <c r="GO24" s="93"/>
      <c r="GP24" s="93"/>
      <c r="GQ24" s="93"/>
      <c r="GR24" s="93"/>
      <c r="GS24" s="93"/>
      <c r="GT24" s="93"/>
      <c r="GU24" s="93"/>
      <c r="GV24" s="93"/>
      <c r="GW24" s="93"/>
      <c r="GX24" s="93"/>
      <c r="GY24" s="93"/>
      <c r="GZ24" s="93"/>
      <c r="HA24" s="93"/>
      <c r="HB24" s="93"/>
      <c r="HC24" s="93"/>
      <c r="HD24" s="93"/>
      <c r="HE24" s="93"/>
      <c r="HF24" s="93"/>
      <c r="HG24" s="93"/>
      <c r="HH24" s="93"/>
      <c r="HI24" s="93"/>
      <c r="HJ24" s="93"/>
      <c r="HK24" s="93"/>
      <c r="HL24" s="93"/>
      <c r="HM24" s="93"/>
      <c r="HN24" s="93"/>
      <c r="HO24" s="93"/>
      <c r="HP24" s="93"/>
      <c r="HQ24" s="93"/>
      <c r="HR24" s="93"/>
      <c r="HS24" s="93"/>
      <c r="HT24" s="93"/>
      <c r="HU24" s="93"/>
      <c r="HV24" s="93"/>
      <c r="HW24" s="93"/>
      <c r="HX24" s="93"/>
      <c r="HY24" s="93"/>
      <c r="HZ24" s="93"/>
      <c r="IA24" s="93"/>
      <c r="IB24" s="93"/>
      <c r="IC24" s="93"/>
      <c r="ID24" s="93"/>
      <c r="IE24" s="93"/>
      <c r="IF24" s="93"/>
      <c r="IG24" s="93"/>
      <c r="IH24" s="93"/>
      <c r="II24" s="93"/>
      <c r="IJ24" s="93"/>
      <c r="IK24" s="93"/>
      <c r="IL24" s="93"/>
      <c r="IM24" s="93"/>
      <c r="IN24" s="93"/>
      <c r="IO24" s="93"/>
      <c r="IP24" s="93"/>
      <c r="IQ24" s="93"/>
      <c r="IR24" s="93"/>
      <c r="IS24" s="93"/>
      <c r="IT24" s="93"/>
      <c r="IU24" s="93"/>
      <c r="IV24" s="93"/>
      <c r="IW24" s="93"/>
      <c r="IX24" s="93"/>
      <c r="IY24" s="93"/>
      <c r="IZ24" s="93"/>
      <c r="JA24" s="93"/>
      <c r="JB24" s="93"/>
      <c r="JC24" s="93"/>
      <c r="JD24" s="93"/>
      <c r="JE24" s="93"/>
      <c r="JF24" s="93"/>
      <c r="JG24" s="93"/>
      <c r="JH24" s="93"/>
      <c r="JI24" s="93"/>
      <c r="JJ24" s="93"/>
      <c r="JK24" s="93"/>
      <c r="JL24" s="93"/>
      <c r="JM24" s="93"/>
      <c r="JN24" s="93"/>
      <c r="JO24" s="93"/>
      <c r="JP24" s="93"/>
      <c r="JQ24" s="93"/>
      <c r="JR24" s="93"/>
      <c r="JS24" s="93"/>
      <c r="JT24" s="93"/>
      <c r="JU24" s="93"/>
      <c r="JV24" s="93"/>
      <c r="JW24" s="93"/>
      <c r="JX24" s="93"/>
      <c r="JY24" s="93"/>
      <c r="JZ24" s="93"/>
      <c r="KA24" s="93"/>
      <c r="KB24" s="93"/>
      <c r="KC24" s="93"/>
      <c r="KD24" s="93"/>
      <c r="KE24" s="93"/>
      <c r="KF24" s="93"/>
      <c r="KG24" s="93"/>
      <c r="KH24" s="93"/>
      <c r="KI24" s="93"/>
      <c r="KJ24" s="93"/>
      <c r="KK24" s="93"/>
      <c r="KL24" s="93"/>
      <c r="KM24" s="93"/>
      <c r="KN24" s="93"/>
      <c r="KO24" s="93"/>
      <c r="KP24" s="93"/>
      <c r="KQ24" s="93"/>
      <c r="KR24" s="93"/>
      <c r="KS24" s="93"/>
      <c r="KT24" s="93"/>
      <c r="KU24" s="93"/>
      <c r="KV24" s="93"/>
      <c r="KW24" s="93"/>
      <c r="KX24" s="93"/>
      <c r="KY24" s="93"/>
      <c r="KZ24" s="93"/>
      <c r="LA24" s="93"/>
      <c r="LB24" s="93"/>
      <c r="LC24" s="93"/>
      <c r="LD24" s="93"/>
      <c r="LE24" s="93"/>
      <c r="LF24" s="93"/>
      <c r="LG24" s="93"/>
      <c r="LH24" s="93"/>
      <c r="LI24" s="93"/>
      <c r="LJ24" s="93"/>
      <c r="LK24" s="93"/>
      <c r="LL24" s="93"/>
      <c r="LM24" s="93"/>
      <c r="LN24" s="93"/>
      <c r="LO24" s="93"/>
      <c r="LP24" s="93"/>
      <c r="LQ24" s="93"/>
      <c r="LR24" s="93"/>
      <c r="LS24" s="93"/>
      <c r="LT24" s="93"/>
      <c r="LU24" s="93"/>
    </row>
    <row r="25" spans="1:333" ht="16.5" customHeight="1" x14ac:dyDescent="0.35">
      <c r="A25" s="3">
        <v>13</v>
      </c>
      <c r="B25" s="132" t="s">
        <v>191</v>
      </c>
      <c r="C25" s="54" t="s">
        <v>51</v>
      </c>
      <c r="D25" s="135">
        <v>2017</v>
      </c>
      <c r="E25" s="132" t="s">
        <v>201</v>
      </c>
      <c r="F25" s="1" t="s">
        <v>47</v>
      </c>
      <c r="G25" s="1">
        <v>2016</v>
      </c>
      <c r="H25" s="132">
        <v>88761</v>
      </c>
      <c r="I25" s="1" t="s">
        <v>47</v>
      </c>
      <c r="J25" s="1">
        <v>2016</v>
      </c>
      <c r="K25" s="126"/>
      <c r="L25" s="126"/>
      <c r="M25" s="126"/>
      <c r="N25" s="126"/>
      <c r="P25" s="1" t="s">
        <v>69</v>
      </c>
      <c r="Q25" s="6" t="s">
        <v>28</v>
      </c>
      <c r="R25" s="2" t="s">
        <v>20</v>
      </c>
      <c r="S25" s="2" t="s">
        <v>53</v>
      </c>
      <c r="T25" s="1" t="s">
        <v>286</v>
      </c>
      <c r="U25" s="1" t="s">
        <v>263</v>
      </c>
      <c r="V25" s="1">
        <v>1</v>
      </c>
      <c r="X25" s="3">
        <v>13</v>
      </c>
      <c r="Y25" s="132" t="s">
        <v>191</v>
      </c>
      <c r="Z25" s="54" t="s">
        <v>51</v>
      </c>
      <c r="AA25" s="135">
        <v>2017</v>
      </c>
      <c r="AB25" s="132" t="s">
        <v>201</v>
      </c>
      <c r="AC25" s="95" cm="1">
        <f t="array" ref="AC25">IF(SUMPRODUCT(($Z$4:$Z25=Z25)*($AB$4:$AB25=AB25))&gt;1,0,1)</f>
        <v>0</v>
      </c>
      <c r="AD25" s="94">
        <v>88761</v>
      </c>
      <c r="AE25" s="74" t="str">
        <f>_xlfn.XLOOKUP(AD25,'Summary General Info'!A:A,'Summary General Info'!I:I, "n/a")</f>
        <v>MFWS</v>
      </c>
      <c r="AF25" s="95" cm="1">
        <f t="array" ref="AF25">IF(SUMPRODUCT(($AD$4:$AD25=AD25)*($Z$4:$Z25=Z25))&gt;1,0,1)</f>
        <v>1</v>
      </c>
      <c r="AG25" s="150" cm="1">
        <f t="array" ref="AG25">IF(SUMPRODUCT(($AB$4:$AB25=AB25)*($AD$4:$AD25=AD25))&gt;1,0,1)</f>
        <v>1</v>
      </c>
      <c r="AI25"/>
      <c r="AJ25"/>
      <c r="AK25"/>
      <c r="AL25"/>
      <c r="AM25" s="93"/>
      <c r="AN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3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3"/>
      <c r="EZ25" s="93"/>
      <c r="FA25" s="93"/>
      <c r="FB25" s="93"/>
      <c r="FC25" s="93"/>
      <c r="FD25" s="93"/>
      <c r="FE25" s="93"/>
      <c r="FF25" s="93"/>
      <c r="FG25" s="93"/>
      <c r="FH25" s="93"/>
      <c r="FI25" s="93"/>
      <c r="FJ25" s="93"/>
      <c r="FK25" s="93"/>
      <c r="FL25" s="93"/>
      <c r="FM25" s="93"/>
      <c r="FN25" s="93"/>
      <c r="FO25" s="93"/>
      <c r="FP25" s="93"/>
      <c r="FQ25" s="93"/>
      <c r="FR25" s="93"/>
      <c r="FS25" s="93"/>
      <c r="FT25" s="93"/>
      <c r="FU25" s="93"/>
      <c r="FV25" s="93"/>
      <c r="FW25" s="93"/>
      <c r="FX25" s="93"/>
      <c r="FY25" s="93"/>
      <c r="FZ25" s="93"/>
      <c r="GA25" s="93"/>
      <c r="GB25" s="93"/>
      <c r="GC25" s="93"/>
      <c r="GD25" s="93"/>
      <c r="GE25" s="93"/>
      <c r="GF25" s="93"/>
      <c r="GG25" s="93"/>
      <c r="GH25" s="93"/>
      <c r="GI25" s="93"/>
      <c r="GJ25" s="93"/>
      <c r="GK25" s="93"/>
      <c r="GL25" s="93"/>
      <c r="GM25" s="93"/>
      <c r="GN25" s="93"/>
      <c r="GO25" s="93"/>
      <c r="GP25" s="93"/>
      <c r="GQ25" s="93"/>
      <c r="GR25" s="93"/>
      <c r="GS25" s="93"/>
      <c r="GT25" s="93"/>
      <c r="GU25" s="93"/>
      <c r="GV25" s="93"/>
      <c r="GW25" s="93"/>
      <c r="GX25" s="93"/>
      <c r="GY25" s="93"/>
      <c r="GZ25" s="93"/>
      <c r="HA25" s="93"/>
      <c r="HB25" s="93"/>
      <c r="HC25" s="93"/>
      <c r="HD25" s="93"/>
      <c r="HE25" s="93"/>
      <c r="HF25" s="93"/>
      <c r="HG25" s="93"/>
      <c r="HH25" s="93"/>
      <c r="HI25" s="93"/>
      <c r="HJ25" s="93"/>
      <c r="HK25" s="93"/>
      <c r="HL25" s="93"/>
      <c r="HM25" s="93"/>
      <c r="HN25" s="93"/>
      <c r="HO25" s="93"/>
      <c r="HP25" s="93"/>
      <c r="HQ25" s="93"/>
      <c r="HR25" s="93"/>
      <c r="HS25" s="93"/>
      <c r="HT25" s="93"/>
      <c r="HU25" s="93"/>
      <c r="HV25" s="93"/>
      <c r="HW25" s="93"/>
      <c r="HX25" s="93"/>
      <c r="HY25" s="93"/>
      <c r="HZ25" s="93"/>
      <c r="IA25" s="93"/>
      <c r="IB25" s="93"/>
      <c r="IC25" s="93"/>
      <c r="ID25" s="93"/>
      <c r="IE25" s="93"/>
      <c r="IF25" s="93"/>
      <c r="IG25" s="93"/>
      <c r="IH25" s="93"/>
      <c r="II25" s="93"/>
      <c r="IJ25" s="93"/>
      <c r="IK25" s="93"/>
      <c r="IL25" s="93"/>
      <c r="IM25" s="93"/>
      <c r="IN25" s="93"/>
      <c r="IO25" s="93"/>
      <c r="IP25" s="93"/>
      <c r="IQ25" s="93"/>
      <c r="IR25" s="93"/>
      <c r="IS25" s="93"/>
      <c r="IT25" s="93"/>
      <c r="IU25" s="93"/>
      <c r="IV25" s="93"/>
      <c r="IW25" s="93"/>
      <c r="IX25" s="93"/>
      <c r="IY25" s="93"/>
      <c r="IZ25" s="93"/>
      <c r="JA25" s="93"/>
      <c r="JB25" s="93"/>
      <c r="JC25" s="93"/>
      <c r="JD25" s="93"/>
      <c r="JE25" s="93"/>
      <c r="JF25" s="93"/>
      <c r="JG25" s="93"/>
      <c r="JH25" s="93"/>
      <c r="JI25" s="93"/>
      <c r="JJ25" s="93"/>
      <c r="JK25" s="93"/>
      <c r="JL25" s="93"/>
      <c r="JM25" s="93"/>
      <c r="JN25" s="93"/>
      <c r="JO25" s="93"/>
      <c r="JP25" s="93"/>
      <c r="JQ25" s="93"/>
      <c r="JR25" s="93"/>
      <c r="JS25" s="93"/>
      <c r="JT25" s="93"/>
      <c r="JU25" s="93"/>
      <c r="JV25" s="93"/>
      <c r="JW25" s="93"/>
      <c r="JX25" s="93"/>
      <c r="JY25" s="93"/>
      <c r="JZ25" s="93"/>
      <c r="KA25" s="93"/>
      <c r="KB25" s="93"/>
      <c r="KC25" s="93"/>
      <c r="KD25" s="93"/>
      <c r="KE25" s="93"/>
      <c r="KF25" s="93"/>
      <c r="KG25" s="93"/>
      <c r="KH25" s="93"/>
      <c r="KI25" s="93"/>
      <c r="KJ25" s="93"/>
      <c r="KK25" s="93"/>
      <c r="KL25" s="93"/>
      <c r="KM25" s="93"/>
      <c r="KN25" s="93"/>
      <c r="KO25" s="93"/>
      <c r="KP25" s="93"/>
      <c r="KQ25" s="93"/>
      <c r="KR25" s="93"/>
      <c r="KS25" s="93"/>
      <c r="KT25" s="93"/>
      <c r="KU25" s="93"/>
      <c r="KV25" s="93"/>
      <c r="KW25" s="93"/>
      <c r="KX25" s="93"/>
      <c r="KY25" s="93"/>
      <c r="KZ25" s="93"/>
      <c r="LA25" s="93"/>
      <c r="LB25" s="93"/>
      <c r="LC25" s="93"/>
      <c r="LD25" s="93"/>
      <c r="LE25" s="93"/>
      <c r="LF25" s="93"/>
      <c r="LG25" s="93"/>
      <c r="LH25" s="93"/>
      <c r="LI25" s="93"/>
      <c r="LJ25" s="93"/>
      <c r="LK25" s="93"/>
      <c r="LL25" s="93"/>
      <c r="LM25" s="93"/>
      <c r="LN25" s="93"/>
      <c r="LO25" s="93"/>
      <c r="LP25" s="93"/>
      <c r="LQ25" s="93"/>
      <c r="LR25" s="93"/>
      <c r="LS25" s="93"/>
      <c r="LT25" s="93"/>
      <c r="LU25" s="93"/>
    </row>
    <row r="26" spans="1:333" ht="16.5" customHeight="1" x14ac:dyDescent="0.35">
      <c r="A26" s="3">
        <v>13</v>
      </c>
      <c r="B26" s="132" t="s">
        <v>72</v>
      </c>
      <c r="C26" s="54" t="s">
        <v>51</v>
      </c>
      <c r="D26" s="135">
        <v>2017</v>
      </c>
      <c r="E26" s="132" t="s">
        <v>209</v>
      </c>
      <c r="F26" s="1" t="s">
        <v>47</v>
      </c>
      <c r="G26" s="1">
        <v>2016</v>
      </c>
      <c r="H26" s="132">
        <v>88761</v>
      </c>
      <c r="I26" s="1" t="s">
        <v>47</v>
      </c>
      <c r="J26" s="1">
        <v>2016</v>
      </c>
      <c r="K26" s="126"/>
      <c r="L26" s="126"/>
      <c r="M26" s="126"/>
      <c r="N26" s="126"/>
      <c r="P26" s="1" t="s">
        <v>71</v>
      </c>
      <c r="Q26" s="6" t="s">
        <v>28</v>
      </c>
      <c r="R26" s="2" t="s">
        <v>20</v>
      </c>
      <c r="S26" s="2" t="s">
        <v>53</v>
      </c>
      <c r="T26" s="1" t="s">
        <v>286</v>
      </c>
      <c r="U26" s="1" t="s">
        <v>263</v>
      </c>
      <c r="V26" s="1">
        <v>1</v>
      </c>
      <c r="X26" s="3">
        <v>13</v>
      </c>
      <c r="Y26" s="132" t="s">
        <v>72</v>
      </c>
      <c r="Z26" s="54" t="s">
        <v>51</v>
      </c>
      <c r="AA26" s="135">
        <v>2017</v>
      </c>
      <c r="AB26" s="132" t="s">
        <v>209</v>
      </c>
      <c r="AC26" s="95" cm="1">
        <f t="array" ref="AC26">IF(SUMPRODUCT(($Z$4:$Z26=Z26)*($AB$4:$AB26=AB26))&gt;1,0,1)</f>
        <v>1</v>
      </c>
      <c r="AD26" s="94">
        <v>88761</v>
      </c>
      <c r="AE26" s="74" t="str">
        <f>_xlfn.XLOOKUP(AD26,'Summary General Info'!A:A,'Summary General Info'!I:I, "n/a")</f>
        <v>MFWS</v>
      </c>
      <c r="AF26" s="95" cm="1">
        <f t="array" ref="AF26">IF(SUMPRODUCT(($AD$4:$AD26=AD26)*($Z$4:$Z26=Z26))&gt;1,0,1)</f>
        <v>0</v>
      </c>
      <c r="AG26" s="150" cm="1">
        <f t="array" ref="AG26">IF(SUMPRODUCT(($AB$4:$AB26=AB26)*($AD$4:$AD26=AD26))&gt;1,0,1)</f>
        <v>1</v>
      </c>
      <c r="AI26"/>
      <c r="AJ26"/>
      <c r="AK26"/>
      <c r="AL26"/>
      <c r="AM26" s="93"/>
      <c r="AN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/>
      <c r="EI26" s="93"/>
      <c r="EJ26" s="93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  <c r="FE26" s="93"/>
      <c r="FF26" s="93"/>
      <c r="FG26" s="93"/>
      <c r="FH26" s="93"/>
      <c r="FI26" s="93"/>
      <c r="FJ26" s="93"/>
      <c r="FK26" s="93"/>
      <c r="FL26" s="93"/>
      <c r="FM26" s="93"/>
      <c r="FN26" s="93"/>
      <c r="FO26" s="93"/>
      <c r="FP26" s="93"/>
      <c r="FQ26" s="93"/>
      <c r="FR26" s="93"/>
      <c r="FS26" s="93"/>
      <c r="FT26" s="93"/>
      <c r="FU26" s="93"/>
      <c r="FV26" s="93"/>
      <c r="FW26" s="93"/>
      <c r="FX26" s="93"/>
      <c r="FY26" s="93"/>
      <c r="FZ26" s="93"/>
      <c r="GA26" s="93"/>
      <c r="GB26" s="93"/>
      <c r="GC26" s="93"/>
      <c r="GD26" s="93"/>
      <c r="GE26" s="93"/>
      <c r="GF26" s="93"/>
      <c r="GG26" s="93"/>
      <c r="GH26" s="93"/>
      <c r="GI26" s="93"/>
      <c r="GJ26" s="93"/>
      <c r="GK26" s="93"/>
      <c r="GL26" s="93"/>
      <c r="GM26" s="93"/>
      <c r="GN26" s="93"/>
      <c r="GO26" s="93"/>
      <c r="GP26" s="93"/>
      <c r="GQ26" s="93"/>
      <c r="GR26" s="93"/>
      <c r="GS26" s="93"/>
      <c r="GT26" s="93"/>
      <c r="GU26" s="93"/>
      <c r="GV26" s="93"/>
      <c r="GW26" s="93"/>
      <c r="GX26" s="93"/>
      <c r="GY26" s="93"/>
      <c r="GZ26" s="93"/>
      <c r="HA26" s="93"/>
      <c r="HB26" s="93"/>
      <c r="HC26" s="93"/>
      <c r="HD26" s="93"/>
      <c r="HE26" s="93"/>
      <c r="HF26" s="93"/>
      <c r="HG26" s="93"/>
      <c r="HH26" s="93"/>
      <c r="HI26" s="93"/>
      <c r="HJ26" s="93"/>
      <c r="HK26" s="93"/>
      <c r="HL26" s="93"/>
      <c r="HM26" s="93"/>
      <c r="HN26" s="93"/>
      <c r="HO26" s="93"/>
      <c r="HP26" s="93"/>
      <c r="HQ26" s="93"/>
      <c r="HR26" s="93"/>
      <c r="HS26" s="93"/>
      <c r="HT26" s="93"/>
      <c r="HU26" s="93"/>
      <c r="HV26" s="93"/>
      <c r="HW26" s="93"/>
      <c r="HX26" s="93"/>
      <c r="HY26" s="93"/>
      <c r="HZ26" s="93"/>
      <c r="IA26" s="93"/>
      <c r="IB26" s="93"/>
      <c r="IC26" s="93"/>
      <c r="ID26" s="93"/>
      <c r="IE26" s="93"/>
      <c r="IF26" s="93"/>
      <c r="IG26" s="93"/>
      <c r="IH26" s="93"/>
      <c r="II26" s="93"/>
      <c r="IJ26" s="93"/>
      <c r="IK26" s="93"/>
      <c r="IL26" s="93"/>
      <c r="IM26" s="93"/>
      <c r="IN26" s="93"/>
      <c r="IO26" s="93"/>
      <c r="IP26" s="93"/>
      <c r="IQ26" s="93"/>
      <c r="IR26" s="93"/>
      <c r="IS26" s="93"/>
      <c r="IT26" s="93"/>
      <c r="IU26" s="93"/>
      <c r="IV26" s="93"/>
      <c r="IW26" s="93"/>
      <c r="IX26" s="93"/>
      <c r="IY26" s="93"/>
      <c r="IZ26" s="93"/>
      <c r="JA26" s="93"/>
      <c r="JB26" s="93"/>
      <c r="JC26" s="93"/>
      <c r="JD26" s="93"/>
      <c r="JE26" s="93"/>
      <c r="JF26" s="93"/>
      <c r="JG26" s="93"/>
      <c r="JH26" s="93"/>
      <c r="JI26" s="93"/>
      <c r="JJ26" s="93"/>
      <c r="JK26" s="93"/>
      <c r="JL26" s="93"/>
      <c r="JM26" s="93"/>
      <c r="JN26" s="93"/>
      <c r="JO26" s="93"/>
      <c r="JP26" s="93"/>
      <c r="JQ26" s="93"/>
      <c r="JR26" s="93"/>
      <c r="JS26" s="93"/>
      <c r="JT26" s="93"/>
      <c r="JU26" s="93"/>
      <c r="JV26" s="93"/>
      <c r="JW26" s="93"/>
      <c r="JX26" s="93"/>
      <c r="JY26" s="93"/>
      <c r="JZ26" s="93"/>
      <c r="KA26" s="93"/>
      <c r="KB26" s="93"/>
      <c r="KC26" s="93"/>
      <c r="KD26" s="93"/>
      <c r="KE26" s="93"/>
      <c r="KF26" s="93"/>
      <c r="KG26" s="93"/>
      <c r="KH26" s="93"/>
      <c r="KI26" s="93"/>
      <c r="KJ26" s="93"/>
      <c r="KK26" s="93"/>
      <c r="KL26" s="93"/>
      <c r="KM26" s="93"/>
      <c r="KN26" s="93"/>
      <c r="KO26" s="93"/>
      <c r="KP26" s="93"/>
      <c r="KQ26" s="93"/>
      <c r="KR26" s="93"/>
      <c r="KS26" s="93"/>
      <c r="KT26" s="93"/>
      <c r="KU26" s="93"/>
      <c r="KV26" s="93"/>
      <c r="KW26" s="93"/>
      <c r="KX26" s="93"/>
      <c r="KY26" s="93"/>
      <c r="KZ26" s="93"/>
      <c r="LA26" s="93"/>
      <c r="LB26" s="93"/>
      <c r="LC26" s="93"/>
      <c r="LD26" s="93"/>
      <c r="LE26" s="93"/>
      <c r="LF26" s="93"/>
      <c r="LG26" s="93"/>
      <c r="LH26" s="93"/>
      <c r="LI26" s="93"/>
      <c r="LJ26" s="93"/>
      <c r="LK26" s="93"/>
      <c r="LL26" s="93"/>
      <c r="LM26" s="93"/>
      <c r="LN26" s="93"/>
      <c r="LO26" s="93"/>
      <c r="LP26" s="93"/>
      <c r="LQ26" s="93"/>
      <c r="LR26" s="93"/>
      <c r="LS26" s="93"/>
      <c r="LT26" s="93"/>
      <c r="LU26" s="93"/>
    </row>
    <row r="27" spans="1:333" ht="16.5" customHeight="1" x14ac:dyDescent="0.35">
      <c r="A27" s="3">
        <v>14</v>
      </c>
      <c r="B27" s="132" t="s">
        <v>190</v>
      </c>
      <c r="C27" s="54" t="s">
        <v>51</v>
      </c>
      <c r="D27" s="135">
        <v>2017</v>
      </c>
      <c r="E27" s="132" t="s">
        <v>209</v>
      </c>
      <c r="F27" s="1" t="s">
        <v>47</v>
      </c>
      <c r="G27" s="1">
        <v>2016</v>
      </c>
      <c r="H27" s="132" t="s">
        <v>70</v>
      </c>
      <c r="I27" s="1" t="s">
        <v>47</v>
      </c>
      <c r="J27" s="1">
        <v>2016</v>
      </c>
      <c r="K27" s="126"/>
      <c r="L27" s="126"/>
      <c r="M27" s="126"/>
      <c r="N27" s="126"/>
      <c r="P27" s="1" t="s">
        <v>73</v>
      </c>
      <c r="Q27" s="6" t="s">
        <v>28</v>
      </c>
      <c r="R27" s="6" t="s">
        <v>15</v>
      </c>
      <c r="S27" s="2" t="s">
        <v>74</v>
      </c>
      <c r="T27" s="1" t="s">
        <v>76</v>
      </c>
      <c r="U27" s="1" t="s">
        <v>287</v>
      </c>
      <c r="V27" s="1">
        <v>8</v>
      </c>
      <c r="X27" s="3">
        <v>14</v>
      </c>
      <c r="Y27" s="132" t="s">
        <v>190</v>
      </c>
      <c r="Z27" s="54" t="s">
        <v>51</v>
      </c>
      <c r="AA27" s="135">
        <v>2017</v>
      </c>
      <c r="AB27" s="132" t="s">
        <v>209</v>
      </c>
      <c r="AC27" s="95" cm="1">
        <f t="array" ref="AC27">IF(SUMPRODUCT(($Z$4:$Z27=Z27)*($AB$4:$AB27=AB27))&gt;1,0,1)</f>
        <v>0</v>
      </c>
      <c r="AD27" s="94" t="s">
        <v>70</v>
      </c>
      <c r="AE27" s="74" t="str">
        <f>_xlfn.XLOOKUP(AD27,'Summary General Info'!A:A,'Summary General Info'!I:I, "n/a")</f>
        <v>MFWS</v>
      </c>
      <c r="AF27" s="95" cm="1">
        <f t="array" ref="AF27">IF(SUMPRODUCT(($AD$4:$AD27=AD27)*($Z$4:$Z27=Z27))&gt;1,0,1)</f>
        <v>1</v>
      </c>
      <c r="AG27" s="150" cm="1">
        <f t="array" ref="AG27">IF(SUMPRODUCT(($AB$4:$AB27=AB27)*($AD$4:$AD27=AD27))&gt;1,0,1)</f>
        <v>1</v>
      </c>
      <c r="AI27"/>
      <c r="AJ27"/>
      <c r="AK27"/>
      <c r="AL27"/>
      <c r="AM27" s="93"/>
      <c r="AN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/>
      <c r="EH27" s="93"/>
      <c r="EI27" s="93"/>
      <c r="EJ27" s="93"/>
      <c r="EK27" s="93"/>
      <c r="EL27" s="93"/>
      <c r="EM27" s="93"/>
      <c r="EN27" s="93"/>
      <c r="EO27" s="93"/>
      <c r="EP27" s="93"/>
      <c r="EQ27" s="93"/>
      <c r="ER27" s="93"/>
      <c r="ES27" s="93"/>
      <c r="ET27" s="93"/>
      <c r="EU27" s="93"/>
      <c r="EV27" s="93"/>
      <c r="EW27" s="93"/>
      <c r="EX27" s="93"/>
      <c r="EY27" s="93"/>
      <c r="EZ27" s="93"/>
      <c r="FA27" s="93"/>
      <c r="FB27" s="93"/>
      <c r="FC27" s="93"/>
      <c r="FD27" s="93"/>
      <c r="FE27" s="93"/>
      <c r="FF27" s="93"/>
      <c r="FG27" s="93"/>
      <c r="FH27" s="93"/>
      <c r="FI27" s="93"/>
      <c r="FJ27" s="93"/>
      <c r="FK27" s="93"/>
      <c r="FL27" s="93"/>
      <c r="FM27" s="93"/>
      <c r="FN27" s="93"/>
      <c r="FO27" s="93"/>
      <c r="FP27" s="93"/>
      <c r="FQ27" s="93"/>
      <c r="FR27" s="93"/>
      <c r="FS27" s="93"/>
      <c r="FT27" s="93"/>
      <c r="FU27" s="93"/>
      <c r="FV27" s="93"/>
      <c r="FW27" s="93"/>
      <c r="FX27" s="93"/>
      <c r="FY27" s="93"/>
      <c r="FZ27" s="93"/>
      <c r="GA27" s="93"/>
      <c r="GB27" s="93"/>
      <c r="GC27" s="93"/>
      <c r="GD27" s="93"/>
      <c r="GE27" s="93"/>
      <c r="GF27" s="93"/>
      <c r="GG27" s="93"/>
      <c r="GH27" s="93"/>
      <c r="GI27" s="93"/>
      <c r="GJ27" s="93"/>
      <c r="GK27" s="93"/>
      <c r="GL27" s="93"/>
      <c r="GM27" s="93"/>
      <c r="GN27" s="93"/>
      <c r="GO27" s="93"/>
      <c r="GP27" s="93"/>
      <c r="GQ27" s="93"/>
      <c r="GR27" s="93"/>
      <c r="GS27" s="93"/>
      <c r="GT27" s="93"/>
      <c r="GU27" s="93"/>
      <c r="GV27" s="93"/>
      <c r="GW27" s="93"/>
      <c r="GX27" s="93"/>
      <c r="GY27" s="93"/>
      <c r="GZ27" s="93"/>
      <c r="HA27" s="93"/>
      <c r="HB27" s="93"/>
      <c r="HC27" s="93"/>
      <c r="HD27" s="93"/>
      <c r="HE27" s="93"/>
      <c r="HF27" s="93"/>
      <c r="HG27" s="93"/>
      <c r="HH27" s="93"/>
      <c r="HI27" s="93"/>
      <c r="HJ27" s="93"/>
      <c r="HK27" s="93"/>
      <c r="HL27" s="93"/>
      <c r="HM27" s="93"/>
      <c r="HN27" s="93"/>
      <c r="HO27" s="93"/>
      <c r="HP27" s="93"/>
      <c r="HQ27" s="93"/>
      <c r="HR27" s="93"/>
      <c r="HS27" s="93"/>
      <c r="HT27" s="93"/>
      <c r="HU27" s="93"/>
      <c r="HV27" s="93"/>
      <c r="HW27" s="93"/>
      <c r="HX27" s="93"/>
      <c r="HY27" s="93"/>
      <c r="HZ27" s="93"/>
      <c r="IA27" s="93"/>
      <c r="IB27" s="93"/>
      <c r="IC27" s="93"/>
      <c r="ID27" s="93"/>
      <c r="IE27" s="93"/>
      <c r="IF27" s="93"/>
      <c r="IG27" s="93"/>
      <c r="IH27" s="93"/>
      <c r="II27" s="93"/>
      <c r="IJ27" s="93"/>
      <c r="IK27" s="93"/>
      <c r="IL27" s="93"/>
      <c r="IM27" s="93"/>
      <c r="IN27" s="93"/>
      <c r="IO27" s="93"/>
      <c r="IP27" s="93"/>
      <c r="IQ27" s="93"/>
      <c r="IR27" s="93"/>
      <c r="IS27" s="93"/>
      <c r="IT27" s="93"/>
      <c r="IU27" s="93"/>
      <c r="IV27" s="93"/>
      <c r="IW27" s="93"/>
      <c r="IX27" s="93"/>
      <c r="IY27" s="93"/>
      <c r="IZ27" s="93"/>
      <c r="JA27" s="93"/>
      <c r="JB27" s="93"/>
      <c r="JC27" s="93"/>
      <c r="JD27" s="93"/>
      <c r="JE27" s="93"/>
      <c r="JF27" s="93"/>
      <c r="JG27" s="93"/>
      <c r="JH27" s="93"/>
      <c r="JI27" s="93"/>
      <c r="JJ27" s="93"/>
      <c r="JK27" s="93"/>
      <c r="JL27" s="93"/>
      <c r="JM27" s="93"/>
      <c r="JN27" s="93"/>
      <c r="JO27" s="93"/>
      <c r="JP27" s="93"/>
      <c r="JQ27" s="93"/>
      <c r="JR27" s="93"/>
      <c r="JS27" s="93"/>
      <c r="JT27" s="93"/>
      <c r="JU27" s="93"/>
      <c r="JV27" s="93"/>
      <c r="JW27" s="93"/>
      <c r="JX27" s="93"/>
      <c r="JY27" s="93"/>
      <c r="JZ27" s="93"/>
      <c r="KA27" s="93"/>
      <c r="KB27" s="93"/>
      <c r="KC27" s="93"/>
      <c r="KD27" s="93"/>
      <c r="KE27" s="93"/>
      <c r="KF27" s="93"/>
      <c r="KG27" s="93"/>
      <c r="KH27" s="93"/>
      <c r="KI27" s="93"/>
      <c r="KJ27" s="93"/>
      <c r="KK27" s="93"/>
      <c r="KL27" s="93"/>
      <c r="KM27" s="93"/>
      <c r="KN27" s="93"/>
      <c r="KO27" s="93"/>
      <c r="KP27" s="93"/>
      <c r="KQ27" s="93"/>
      <c r="KR27" s="93"/>
      <c r="KS27" s="93"/>
      <c r="KT27" s="93"/>
      <c r="KU27" s="93"/>
      <c r="KV27" s="93"/>
      <c r="KW27" s="93"/>
      <c r="KX27" s="93"/>
      <c r="KY27" s="93"/>
      <c r="KZ27" s="93"/>
      <c r="LA27" s="93"/>
      <c r="LB27" s="93"/>
      <c r="LC27" s="93"/>
      <c r="LD27" s="93"/>
      <c r="LE27" s="93"/>
      <c r="LF27" s="93"/>
      <c r="LG27" s="93"/>
      <c r="LH27" s="93"/>
      <c r="LI27" s="93"/>
      <c r="LJ27" s="93"/>
      <c r="LK27" s="93"/>
      <c r="LL27" s="93"/>
      <c r="LM27" s="93"/>
      <c r="LN27" s="93"/>
      <c r="LO27" s="93"/>
      <c r="LP27" s="93"/>
      <c r="LQ27" s="93"/>
      <c r="LR27" s="93"/>
      <c r="LS27" s="93"/>
      <c r="LT27" s="93"/>
      <c r="LU27" s="93"/>
    </row>
    <row r="28" spans="1:333" ht="16.5" customHeight="1" x14ac:dyDescent="0.35">
      <c r="A28" s="3">
        <v>15</v>
      </c>
      <c r="B28" s="132" t="s">
        <v>132</v>
      </c>
      <c r="C28" s="54" t="s">
        <v>51</v>
      </c>
      <c r="D28" s="135">
        <v>2017</v>
      </c>
      <c r="E28" s="132">
        <v>2</v>
      </c>
      <c r="F28" s="1" t="s">
        <v>364</v>
      </c>
      <c r="G28" s="1" t="s">
        <v>364</v>
      </c>
      <c r="H28" s="132" t="s">
        <v>38</v>
      </c>
      <c r="I28" s="1" t="s">
        <v>17</v>
      </c>
      <c r="J28" s="1">
        <v>2017</v>
      </c>
      <c r="K28" s="126"/>
      <c r="L28" s="126"/>
      <c r="M28" s="126"/>
      <c r="N28" s="126"/>
      <c r="P28" s="1" t="s">
        <v>76</v>
      </c>
      <c r="Q28" s="6" t="s">
        <v>28</v>
      </c>
      <c r="R28" s="6" t="s">
        <v>15</v>
      </c>
      <c r="S28" s="2" t="s">
        <v>74</v>
      </c>
      <c r="T28" s="1" t="s">
        <v>288</v>
      </c>
      <c r="U28" s="1" t="s">
        <v>289</v>
      </c>
      <c r="V28" s="1">
        <v>8</v>
      </c>
      <c r="X28" s="3">
        <v>15</v>
      </c>
      <c r="Y28" s="132" t="s">
        <v>132</v>
      </c>
      <c r="Z28" s="54" t="s">
        <v>51</v>
      </c>
      <c r="AA28" s="135">
        <v>2017</v>
      </c>
      <c r="AB28" s="132">
        <v>2</v>
      </c>
      <c r="AC28" s="95" cm="1">
        <f t="array" ref="AC28">IF(SUMPRODUCT(($Z$4:$Z28=Z28)*($AB$4:$AB28=AB28))&gt;1,0,1)</f>
        <v>0</v>
      </c>
      <c r="AD28" s="94" t="s">
        <v>38</v>
      </c>
      <c r="AE28" s="74" t="str">
        <f>_xlfn.XLOOKUP(AD28,'Summary General Info'!A:A,'Summary General Info'!I:I, "n/a")</f>
        <v>Grove</v>
      </c>
      <c r="AF28" s="95" cm="1">
        <f t="array" ref="AF28">IF(SUMPRODUCT(($AD$4:$AD28=AD28)*($Z$4:$Z28=Z28))&gt;1,0,1)</f>
        <v>1</v>
      </c>
      <c r="AG28" s="150" cm="1">
        <f t="array" ref="AG28">IF(SUMPRODUCT(($AB$4:$AB28=AB28)*($AD$4:$AD28=AD28))&gt;1,0,1)</f>
        <v>1</v>
      </c>
      <c r="AI28"/>
      <c r="AJ28"/>
      <c r="AK28"/>
      <c r="AL28"/>
      <c r="AM28" s="93"/>
      <c r="AN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/>
      <c r="EH28" s="93"/>
      <c r="EI28" s="93"/>
      <c r="EJ28" s="93"/>
      <c r="EK28" s="93"/>
      <c r="EL28" s="93"/>
      <c r="EM28" s="93"/>
      <c r="EN28" s="93"/>
      <c r="EO28" s="93"/>
      <c r="EP28" s="93"/>
      <c r="EQ28" s="93"/>
      <c r="ER28" s="93"/>
      <c r="ES28" s="93"/>
      <c r="ET28" s="93"/>
      <c r="EU28" s="93"/>
      <c r="EV28" s="93"/>
      <c r="EW28" s="93"/>
      <c r="EX28" s="93"/>
      <c r="EY28" s="93"/>
      <c r="EZ28" s="93"/>
      <c r="FA28" s="93"/>
      <c r="FB28" s="93"/>
      <c r="FC28" s="93"/>
      <c r="FD28" s="93"/>
      <c r="FE28" s="93"/>
      <c r="FF28" s="93"/>
      <c r="FG28" s="93"/>
      <c r="FH28" s="93"/>
      <c r="FI28" s="93"/>
      <c r="FJ28" s="93"/>
      <c r="FK28" s="93"/>
      <c r="FL28" s="93"/>
      <c r="FM28" s="93"/>
      <c r="FN28" s="93"/>
      <c r="FO28" s="93"/>
      <c r="FP28" s="93"/>
      <c r="FQ28" s="93"/>
      <c r="FR28" s="93"/>
      <c r="FS28" s="93"/>
      <c r="FT28" s="93"/>
      <c r="FU28" s="93"/>
      <c r="FV28" s="93"/>
      <c r="FW28" s="93"/>
      <c r="FX28" s="93"/>
      <c r="FY28" s="93"/>
      <c r="FZ28" s="93"/>
      <c r="GA28" s="93"/>
      <c r="GB28" s="93"/>
      <c r="GC28" s="93"/>
      <c r="GD28" s="93"/>
      <c r="GE28" s="93"/>
      <c r="GF28" s="93"/>
      <c r="GG28" s="93"/>
      <c r="GH28" s="93"/>
      <c r="GI28" s="93"/>
      <c r="GJ28" s="93"/>
      <c r="GK28" s="93"/>
      <c r="GL28" s="93"/>
      <c r="GM28" s="93"/>
      <c r="GN28" s="93"/>
      <c r="GO28" s="93"/>
      <c r="GP28" s="93"/>
      <c r="GQ28" s="93"/>
      <c r="GR28" s="93"/>
      <c r="GS28" s="93"/>
      <c r="GT28" s="93"/>
      <c r="GU28" s="93"/>
      <c r="GV28" s="93"/>
      <c r="GW28" s="93"/>
      <c r="GX28" s="93"/>
      <c r="GY28" s="93"/>
      <c r="GZ28" s="93"/>
      <c r="HA28" s="93"/>
      <c r="HB28" s="93"/>
      <c r="HC28" s="93"/>
      <c r="HD28" s="93"/>
      <c r="HE28" s="93"/>
      <c r="HF28" s="93"/>
      <c r="HG28" s="93"/>
      <c r="HH28" s="93"/>
      <c r="HI28" s="93"/>
      <c r="HJ28" s="93"/>
      <c r="HK28" s="93"/>
      <c r="HL28" s="93"/>
      <c r="HM28" s="93"/>
      <c r="HN28" s="93"/>
      <c r="HO28" s="93"/>
      <c r="HP28" s="93"/>
      <c r="HQ28" s="93"/>
      <c r="HR28" s="93"/>
      <c r="HS28" s="93"/>
      <c r="HT28" s="93"/>
      <c r="HU28" s="93"/>
      <c r="HV28" s="93"/>
      <c r="HW28" s="93"/>
      <c r="HX28" s="93"/>
      <c r="HY28" s="93"/>
      <c r="HZ28" s="93"/>
      <c r="IA28" s="93"/>
      <c r="IB28" s="93"/>
      <c r="IC28" s="93"/>
      <c r="ID28" s="93"/>
      <c r="IE28" s="93"/>
      <c r="IF28" s="93"/>
      <c r="IG28" s="93"/>
      <c r="IH28" s="93"/>
      <c r="II28" s="93"/>
      <c r="IJ28" s="93"/>
      <c r="IK28" s="93"/>
      <c r="IL28" s="93"/>
      <c r="IM28" s="93"/>
      <c r="IN28" s="93"/>
      <c r="IO28" s="93"/>
      <c r="IP28" s="93"/>
      <c r="IQ28" s="93"/>
      <c r="IR28" s="93"/>
      <c r="IS28" s="93"/>
      <c r="IT28" s="93"/>
      <c r="IU28" s="93"/>
      <c r="IV28" s="93"/>
      <c r="IW28" s="93"/>
      <c r="IX28" s="93"/>
      <c r="IY28" s="93"/>
      <c r="IZ28" s="93"/>
      <c r="JA28" s="93"/>
      <c r="JB28" s="93"/>
      <c r="JC28" s="93"/>
      <c r="JD28" s="93"/>
      <c r="JE28" s="93"/>
      <c r="JF28" s="93"/>
      <c r="JG28" s="93"/>
      <c r="JH28" s="93"/>
      <c r="JI28" s="93"/>
      <c r="JJ28" s="93"/>
      <c r="JK28" s="93"/>
      <c r="JL28" s="93"/>
      <c r="JM28" s="93"/>
      <c r="JN28" s="93"/>
      <c r="JO28" s="93"/>
      <c r="JP28" s="93"/>
      <c r="JQ28" s="93"/>
      <c r="JR28" s="93"/>
      <c r="JS28" s="93"/>
      <c r="JT28" s="93"/>
      <c r="JU28" s="93"/>
      <c r="JV28" s="93"/>
      <c r="JW28" s="93"/>
      <c r="JX28" s="93"/>
      <c r="JY28" s="93"/>
      <c r="JZ28" s="93"/>
      <c r="KA28" s="93"/>
      <c r="KB28" s="93"/>
      <c r="KC28" s="93"/>
      <c r="KD28" s="93"/>
      <c r="KE28" s="93"/>
      <c r="KF28" s="93"/>
      <c r="KG28" s="93"/>
      <c r="KH28" s="93"/>
      <c r="KI28" s="93"/>
      <c r="KJ28" s="93"/>
      <c r="KK28" s="93"/>
      <c r="KL28" s="93"/>
      <c r="KM28" s="93"/>
      <c r="KN28" s="93"/>
      <c r="KO28" s="93"/>
      <c r="KP28" s="93"/>
      <c r="KQ28" s="93"/>
      <c r="KR28" s="93"/>
      <c r="KS28" s="93"/>
      <c r="KT28" s="93"/>
      <c r="KU28" s="93"/>
      <c r="KV28" s="93"/>
      <c r="KW28" s="93"/>
      <c r="KX28" s="93"/>
      <c r="KY28" s="93"/>
      <c r="KZ28" s="93"/>
      <c r="LA28" s="93"/>
      <c r="LB28" s="93"/>
      <c r="LC28" s="93"/>
      <c r="LD28" s="93"/>
      <c r="LE28" s="93"/>
      <c r="LF28" s="93"/>
      <c r="LG28" s="93"/>
      <c r="LH28" s="93"/>
      <c r="LI28" s="93"/>
      <c r="LJ28" s="93"/>
      <c r="LK28" s="93"/>
      <c r="LL28" s="93"/>
      <c r="LM28" s="93"/>
      <c r="LN28" s="93"/>
      <c r="LO28" s="93"/>
      <c r="LP28" s="93"/>
      <c r="LQ28" s="93"/>
      <c r="LR28" s="93"/>
      <c r="LS28" s="93"/>
      <c r="LT28" s="93"/>
      <c r="LU28" s="93"/>
    </row>
    <row r="29" spans="1:333" ht="16.5" customHeight="1" x14ac:dyDescent="0.35">
      <c r="A29" s="3">
        <v>15</v>
      </c>
      <c r="B29" s="132" t="s">
        <v>75</v>
      </c>
      <c r="C29" s="54" t="s">
        <v>51</v>
      </c>
      <c r="D29" s="135">
        <v>2017</v>
      </c>
      <c r="E29" s="132">
        <v>7</v>
      </c>
      <c r="F29" s="1" t="s">
        <v>364</v>
      </c>
      <c r="G29" s="1" t="s">
        <v>364</v>
      </c>
      <c r="H29" s="132" t="s">
        <v>38</v>
      </c>
      <c r="I29" s="1" t="s">
        <v>17</v>
      </c>
      <c r="J29" s="1">
        <v>2017</v>
      </c>
      <c r="K29" s="126"/>
      <c r="L29" s="126"/>
      <c r="M29" s="126"/>
      <c r="N29" s="126"/>
      <c r="P29" s="1" t="s">
        <v>78</v>
      </c>
      <c r="Q29" s="6" t="s">
        <v>34</v>
      </c>
      <c r="R29" s="6" t="s">
        <v>15</v>
      </c>
      <c r="S29" s="2" t="s">
        <v>35</v>
      </c>
      <c r="T29" s="1" t="s">
        <v>290</v>
      </c>
      <c r="U29" s="10" t="s">
        <v>85</v>
      </c>
      <c r="V29" s="1">
        <v>1</v>
      </c>
      <c r="X29" s="3">
        <v>15</v>
      </c>
      <c r="Y29" s="132" t="s">
        <v>75</v>
      </c>
      <c r="Z29" s="54" t="s">
        <v>51</v>
      </c>
      <c r="AA29" s="135">
        <v>2017</v>
      </c>
      <c r="AB29" s="132">
        <v>7</v>
      </c>
      <c r="AC29" s="95" cm="1">
        <f t="array" ref="AC29">IF(SUMPRODUCT(($Z$4:$Z29=Z29)*($AB$4:$AB29=AB29))&gt;1,0,1)</f>
        <v>1</v>
      </c>
      <c r="AD29" s="94" t="s">
        <v>38</v>
      </c>
      <c r="AE29" s="74" t="str">
        <f>_xlfn.XLOOKUP(AD29,'Summary General Info'!A:A,'Summary General Info'!I:I, "n/a")</f>
        <v>Grove</v>
      </c>
      <c r="AF29" s="95" cm="1">
        <f t="array" ref="AF29">IF(SUMPRODUCT(($AD$4:$AD29=AD29)*($Z$4:$Z29=Z29))&gt;1,0,1)</f>
        <v>0</v>
      </c>
      <c r="AG29" s="150" cm="1">
        <f t="array" ref="AG29">IF(SUMPRODUCT(($AB$4:$AB29=AB29)*($AD$4:$AD29=AD29))&gt;1,0,1)</f>
        <v>1</v>
      </c>
      <c r="AI29"/>
      <c r="AJ29"/>
      <c r="AK29"/>
      <c r="AL29"/>
      <c r="AM29" s="93"/>
      <c r="AN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/>
      <c r="EH29" s="93"/>
      <c r="EI29" s="93"/>
      <c r="EJ29" s="93"/>
      <c r="EK29" s="93"/>
      <c r="EL29" s="93"/>
      <c r="EM29" s="93"/>
      <c r="EN29" s="93"/>
      <c r="EO29" s="93"/>
      <c r="EP29" s="93"/>
      <c r="EQ29" s="93"/>
      <c r="ER29" s="93"/>
      <c r="ES29" s="93"/>
      <c r="ET29" s="93"/>
      <c r="EU29" s="93"/>
      <c r="EV29" s="93"/>
      <c r="EW29" s="93"/>
      <c r="EX29" s="93"/>
      <c r="EY29" s="93"/>
      <c r="EZ29" s="93"/>
      <c r="FA29" s="93"/>
      <c r="FB29" s="93"/>
      <c r="FC29" s="93"/>
      <c r="FD29" s="93"/>
      <c r="FE29" s="93"/>
      <c r="FF29" s="93"/>
      <c r="FG29" s="93"/>
      <c r="FH29" s="93"/>
      <c r="FI29" s="93"/>
      <c r="FJ29" s="93"/>
      <c r="FK29" s="93"/>
      <c r="FL29" s="93"/>
      <c r="FM29" s="93"/>
      <c r="FN29" s="93"/>
      <c r="FO29" s="93"/>
      <c r="FP29" s="93"/>
      <c r="FQ29" s="93"/>
      <c r="FR29" s="93"/>
      <c r="FS29" s="93"/>
      <c r="FT29" s="93"/>
      <c r="FU29" s="93"/>
      <c r="FV29" s="93"/>
      <c r="FW29" s="93"/>
      <c r="FX29" s="93"/>
      <c r="FY29" s="93"/>
      <c r="FZ29" s="93"/>
      <c r="GA29" s="93"/>
      <c r="GB29" s="93"/>
      <c r="GC29" s="93"/>
      <c r="GD29" s="93"/>
      <c r="GE29" s="93"/>
      <c r="GF29" s="93"/>
      <c r="GG29" s="93"/>
      <c r="GH29" s="93"/>
      <c r="GI29" s="93"/>
      <c r="GJ29" s="93"/>
      <c r="GK29" s="93"/>
      <c r="GL29" s="93"/>
      <c r="GM29" s="93"/>
      <c r="GN29" s="93"/>
      <c r="GO29" s="93"/>
      <c r="GP29" s="93"/>
      <c r="GQ29" s="93"/>
      <c r="GR29" s="93"/>
      <c r="GS29" s="93"/>
      <c r="GT29" s="93"/>
      <c r="GU29" s="93"/>
      <c r="GV29" s="93"/>
      <c r="GW29" s="93"/>
      <c r="GX29" s="93"/>
      <c r="GY29" s="93"/>
      <c r="GZ29" s="93"/>
      <c r="HA29" s="93"/>
      <c r="HB29" s="93"/>
      <c r="HC29" s="93"/>
      <c r="HD29" s="93"/>
      <c r="HE29" s="93"/>
      <c r="HF29" s="93"/>
      <c r="HG29" s="93"/>
      <c r="HH29" s="93"/>
      <c r="HI29" s="93"/>
      <c r="HJ29" s="93"/>
      <c r="HK29" s="93"/>
      <c r="HL29" s="93"/>
      <c r="HM29" s="93"/>
      <c r="HN29" s="93"/>
      <c r="HO29" s="93"/>
      <c r="HP29" s="93"/>
      <c r="HQ29" s="93"/>
      <c r="HR29" s="93"/>
      <c r="HS29" s="93"/>
      <c r="HT29" s="93"/>
      <c r="HU29" s="93"/>
      <c r="HV29" s="93"/>
      <c r="HW29" s="93"/>
      <c r="HX29" s="93"/>
      <c r="HY29" s="93"/>
      <c r="HZ29" s="93"/>
      <c r="IA29" s="93"/>
      <c r="IB29" s="93"/>
      <c r="IC29" s="93"/>
      <c r="ID29" s="93"/>
      <c r="IE29" s="93"/>
      <c r="IF29" s="93"/>
      <c r="IG29" s="93"/>
      <c r="IH29" s="93"/>
      <c r="II29" s="93"/>
      <c r="IJ29" s="93"/>
      <c r="IK29" s="93"/>
      <c r="IL29" s="93"/>
      <c r="IM29" s="93"/>
      <c r="IN29" s="93"/>
      <c r="IO29" s="93"/>
      <c r="IP29" s="93"/>
      <c r="IQ29" s="93"/>
      <c r="IR29" s="93"/>
      <c r="IS29" s="93"/>
      <c r="IT29" s="93"/>
      <c r="IU29" s="93"/>
      <c r="IV29" s="93"/>
      <c r="IW29" s="93"/>
      <c r="IX29" s="93"/>
      <c r="IY29" s="93"/>
      <c r="IZ29" s="93"/>
      <c r="JA29" s="93"/>
      <c r="JB29" s="93"/>
      <c r="JC29" s="93"/>
      <c r="JD29" s="93"/>
      <c r="JE29" s="93"/>
      <c r="JF29" s="93"/>
      <c r="JG29" s="93"/>
      <c r="JH29" s="93"/>
      <c r="JI29" s="93"/>
      <c r="JJ29" s="93"/>
      <c r="JK29" s="93"/>
      <c r="JL29" s="93"/>
      <c r="JM29" s="93"/>
      <c r="JN29" s="93"/>
      <c r="JO29" s="93"/>
      <c r="JP29" s="93"/>
      <c r="JQ29" s="93"/>
      <c r="JR29" s="93"/>
      <c r="JS29" s="93"/>
      <c r="JT29" s="93"/>
      <c r="JU29" s="93"/>
      <c r="JV29" s="93"/>
      <c r="JW29" s="93"/>
      <c r="JX29" s="93"/>
      <c r="JY29" s="93"/>
      <c r="JZ29" s="93"/>
      <c r="KA29" s="93"/>
      <c r="KB29" s="93"/>
      <c r="KC29" s="93"/>
      <c r="KD29" s="93"/>
      <c r="KE29" s="93"/>
      <c r="KF29" s="93"/>
      <c r="KG29" s="93"/>
      <c r="KH29" s="93"/>
      <c r="KI29" s="93"/>
      <c r="KJ29" s="93"/>
      <c r="KK29" s="93"/>
      <c r="KL29" s="93"/>
      <c r="KM29" s="93"/>
      <c r="KN29" s="93"/>
      <c r="KO29" s="93"/>
      <c r="KP29" s="93"/>
      <c r="KQ29" s="93"/>
      <c r="KR29" s="93"/>
      <c r="KS29" s="93"/>
      <c r="KT29" s="93"/>
      <c r="KU29" s="93"/>
      <c r="KV29" s="93"/>
      <c r="KW29" s="93"/>
      <c r="KX29" s="93"/>
      <c r="KY29" s="93"/>
      <c r="KZ29" s="93"/>
      <c r="LA29" s="93"/>
      <c r="LB29" s="93"/>
      <c r="LC29" s="93"/>
      <c r="LD29" s="93"/>
      <c r="LE29" s="93"/>
      <c r="LF29" s="93"/>
      <c r="LG29" s="93"/>
      <c r="LH29" s="93"/>
      <c r="LI29" s="93"/>
      <c r="LJ29" s="93"/>
      <c r="LK29" s="93"/>
      <c r="LL29" s="93"/>
      <c r="LM29" s="93"/>
      <c r="LN29" s="93"/>
      <c r="LO29" s="93"/>
      <c r="LP29" s="93"/>
      <c r="LQ29" s="93"/>
      <c r="LR29" s="93"/>
      <c r="LS29" s="93"/>
      <c r="LT29" s="93"/>
      <c r="LU29" s="93"/>
    </row>
    <row r="30" spans="1:333" ht="16.5" customHeight="1" x14ac:dyDescent="0.35">
      <c r="A30" s="3">
        <v>15</v>
      </c>
      <c r="B30" s="132" t="s">
        <v>174</v>
      </c>
      <c r="C30" s="54" t="s">
        <v>51</v>
      </c>
      <c r="D30" s="135">
        <v>2017</v>
      </c>
      <c r="E30" s="132">
        <v>7</v>
      </c>
      <c r="F30" s="1" t="s">
        <v>364</v>
      </c>
      <c r="G30" s="1" t="s">
        <v>364</v>
      </c>
      <c r="H30" s="132" t="s">
        <v>38</v>
      </c>
      <c r="I30" s="1" t="s">
        <v>17</v>
      </c>
      <c r="J30" s="1">
        <v>2017</v>
      </c>
      <c r="K30" s="126"/>
      <c r="L30" s="126"/>
      <c r="M30" s="126"/>
      <c r="N30" s="126"/>
      <c r="P30" s="1" t="s">
        <v>79</v>
      </c>
      <c r="Q30" s="6" t="s">
        <v>34</v>
      </c>
      <c r="R30" s="6" t="s">
        <v>15</v>
      </c>
      <c r="S30" s="2" t="s">
        <v>35</v>
      </c>
      <c r="T30" s="1" t="s">
        <v>251</v>
      </c>
      <c r="U30" s="10" t="s">
        <v>85</v>
      </c>
      <c r="V30" s="1">
        <v>1</v>
      </c>
      <c r="X30" s="3">
        <v>15</v>
      </c>
      <c r="Y30" s="132" t="s">
        <v>174</v>
      </c>
      <c r="Z30" s="54" t="s">
        <v>51</v>
      </c>
      <c r="AA30" s="135">
        <v>2017</v>
      </c>
      <c r="AB30" s="132">
        <v>7</v>
      </c>
      <c r="AC30" s="95" cm="1">
        <f t="array" ref="AC30">IF(SUMPRODUCT(($Z$4:$Z30=Z30)*($AB$4:$AB30=AB30))&gt;1,0,1)</f>
        <v>0</v>
      </c>
      <c r="AD30" s="94" t="s">
        <v>38</v>
      </c>
      <c r="AE30" s="74" t="str">
        <f>_xlfn.XLOOKUP(AD30,'Summary General Info'!A:A,'Summary General Info'!I:I, "n/a")</f>
        <v>Grove</v>
      </c>
      <c r="AF30" s="95" cm="1">
        <f t="array" ref="AF30">IF(SUMPRODUCT(($AD$4:$AD30=AD30)*($Z$4:$Z30=Z30))&gt;1,0,1)</f>
        <v>0</v>
      </c>
      <c r="AG30" s="150" cm="1">
        <f t="array" ref="AG30">IF(SUMPRODUCT(($AB$4:$AB30=AB30)*($AD$4:$AD30=AD30))&gt;1,0,1)</f>
        <v>0</v>
      </c>
      <c r="AI30"/>
      <c r="AJ30"/>
      <c r="AK30"/>
      <c r="AL30"/>
      <c r="AM30" s="93"/>
      <c r="AN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/>
      <c r="FF30" s="93"/>
      <c r="FG30" s="93"/>
      <c r="FH30" s="93"/>
      <c r="FI30" s="93"/>
      <c r="FJ30" s="93"/>
      <c r="FK30" s="93"/>
      <c r="FL30" s="93"/>
      <c r="FM30" s="93"/>
      <c r="FN30" s="93"/>
      <c r="FO30" s="93"/>
      <c r="FP30" s="93"/>
      <c r="FQ30" s="93"/>
      <c r="FR30" s="93"/>
      <c r="FS30" s="93"/>
      <c r="FT30" s="93"/>
      <c r="FU30" s="93"/>
      <c r="FV30" s="93"/>
      <c r="FW30" s="93"/>
      <c r="FX30" s="93"/>
      <c r="FY30" s="93"/>
      <c r="FZ30" s="93"/>
      <c r="GA30" s="93"/>
      <c r="GB30" s="93"/>
      <c r="GC30" s="93"/>
      <c r="GD30" s="93"/>
      <c r="GE30" s="93"/>
      <c r="GF30" s="93"/>
      <c r="GG30" s="93"/>
      <c r="GH30" s="93"/>
      <c r="GI30" s="93"/>
      <c r="GJ30" s="93"/>
      <c r="GK30" s="93"/>
      <c r="GL30" s="93"/>
      <c r="GM30" s="93"/>
      <c r="GN30" s="93"/>
      <c r="GO30" s="93"/>
      <c r="GP30" s="93"/>
      <c r="GQ30" s="93"/>
      <c r="GR30" s="93"/>
      <c r="GS30" s="93"/>
      <c r="GT30" s="93"/>
      <c r="GU30" s="93"/>
      <c r="GV30" s="93"/>
      <c r="GW30" s="93"/>
      <c r="GX30" s="93"/>
      <c r="GY30" s="93"/>
      <c r="GZ30" s="93"/>
      <c r="HA30" s="93"/>
      <c r="HB30" s="93"/>
      <c r="HC30" s="93"/>
      <c r="HD30" s="93"/>
      <c r="HE30" s="93"/>
      <c r="HF30" s="93"/>
      <c r="HG30" s="93"/>
      <c r="HH30" s="93"/>
      <c r="HI30" s="93"/>
      <c r="HJ30" s="93"/>
      <c r="HK30" s="93"/>
      <c r="HL30" s="93"/>
      <c r="HM30" s="93"/>
      <c r="HN30" s="93"/>
      <c r="HO30" s="93"/>
      <c r="HP30" s="93"/>
      <c r="HQ30" s="93"/>
      <c r="HR30" s="93"/>
      <c r="HS30" s="93"/>
      <c r="HT30" s="93"/>
      <c r="HU30" s="93"/>
      <c r="HV30" s="93"/>
      <c r="HW30" s="93"/>
      <c r="HX30" s="93"/>
      <c r="HY30" s="93"/>
      <c r="HZ30" s="93"/>
      <c r="IA30" s="93"/>
      <c r="IB30" s="93"/>
      <c r="IC30" s="93"/>
      <c r="ID30" s="93"/>
      <c r="IE30" s="93"/>
      <c r="IF30" s="93"/>
      <c r="IG30" s="93"/>
      <c r="IH30" s="93"/>
      <c r="II30" s="93"/>
      <c r="IJ30" s="93"/>
      <c r="IK30" s="93"/>
      <c r="IL30" s="93"/>
      <c r="IM30" s="93"/>
      <c r="IN30" s="93"/>
      <c r="IO30" s="93"/>
      <c r="IP30" s="93"/>
      <c r="IQ30" s="93"/>
      <c r="IR30" s="93"/>
      <c r="IS30" s="93"/>
      <c r="IT30" s="93"/>
      <c r="IU30" s="93"/>
      <c r="IV30" s="93"/>
      <c r="IW30" s="93"/>
      <c r="IX30" s="93"/>
      <c r="IY30" s="93"/>
      <c r="IZ30" s="93"/>
      <c r="JA30" s="93"/>
      <c r="JB30" s="93"/>
      <c r="JC30" s="93"/>
      <c r="JD30" s="93"/>
      <c r="JE30" s="93"/>
      <c r="JF30" s="93"/>
      <c r="JG30" s="93"/>
      <c r="JH30" s="93"/>
      <c r="JI30" s="93"/>
      <c r="JJ30" s="93"/>
      <c r="JK30" s="93"/>
      <c r="JL30" s="93"/>
      <c r="JM30" s="93"/>
      <c r="JN30" s="93"/>
      <c r="JO30" s="93"/>
      <c r="JP30" s="93"/>
      <c r="JQ30" s="93"/>
      <c r="JR30" s="93"/>
      <c r="JS30" s="93"/>
      <c r="JT30" s="93"/>
      <c r="JU30" s="93"/>
      <c r="JV30" s="93"/>
      <c r="JW30" s="93"/>
      <c r="JX30" s="93"/>
      <c r="JY30" s="93"/>
      <c r="JZ30" s="93"/>
      <c r="KA30" s="93"/>
      <c r="KB30" s="93"/>
      <c r="KC30" s="93"/>
      <c r="KD30" s="93"/>
      <c r="KE30" s="93"/>
      <c r="KF30" s="93"/>
      <c r="KG30" s="93"/>
      <c r="KH30" s="93"/>
      <c r="KI30" s="93"/>
      <c r="KJ30" s="93"/>
      <c r="KK30" s="93"/>
      <c r="KL30" s="93"/>
      <c r="KM30" s="93"/>
      <c r="KN30" s="93"/>
      <c r="KO30" s="93"/>
      <c r="KP30" s="93"/>
      <c r="KQ30" s="93"/>
      <c r="KR30" s="93"/>
      <c r="KS30" s="93"/>
      <c r="KT30" s="93"/>
      <c r="KU30" s="93"/>
      <c r="KV30" s="93"/>
      <c r="KW30" s="93"/>
      <c r="KX30" s="93"/>
      <c r="KY30" s="93"/>
      <c r="KZ30" s="93"/>
      <c r="LA30" s="93"/>
      <c r="LB30" s="93"/>
      <c r="LC30" s="93"/>
      <c r="LD30" s="93"/>
      <c r="LE30" s="93"/>
      <c r="LF30" s="93"/>
      <c r="LG30" s="93"/>
      <c r="LH30" s="93"/>
      <c r="LI30" s="93"/>
      <c r="LJ30" s="93"/>
      <c r="LK30" s="93"/>
      <c r="LL30" s="93"/>
      <c r="LM30" s="93"/>
      <c r="LN30" s="93"/>
      <c r="LO30" s="93"/>
      <c r="LP30" s="93"/>
      <c r="LQ30" s="93"/>
      <c r="LR30" s="93"/>
      <c r="LS30" s="93"/>
      <c r="LT30" s="93"/>
      <c r="LU30" s="93"/>
    </row>
    <row r="31" spans="1:333" ht="16.5" customHeight="1" x14ac:dyDescent="0.35">
      <c r="A31" s="3">
        <v>15</v>
      </c>
      <c r="B31" s="132" t="s">
        <v>214</v>
      </c>
      <c r="C31" s="54" t="s">
        <v>51</v>
      </c>
      <c r="D31" s="135">
        <v>2017</v>
      </c>
      <c r="E31" s="132">
        <v>7</v>
      </c>
      <c r="F31" s="1" t="s">
        <v>364</v>
      </c>
      <c r="G31" s="1" t="s">
        <v>364</v>
      </c>
      <c r="H31" s="132" t="s">
        <v>38</v>
      </c>
      <c r="I31" s="1" t="s">
        <v>17</v>
      </c>
      <c r="J31" s="1">
        <v>2017</v>
      </c>
      <c r="K31" s="126"/>
      <c r="L31" s="126"/>
      <c r="M31" s="126"/>
      <c r="N31" s="126"/>
      <c r="P31" s="1" t="s">
        <v>82</v>
      </c>
      <c r="Q31" s="6" t="s">
        <v>61</v>
      </c>
      <c r="R31" s="6" t="s">
        <v>15</v>
      </c>
      <c r="S31" s="2" t="s">
        <v>83</v>
      </c>
      <c r="T31" s="1" t="s">
        <v>291</v>
      </c>
      <c r="U31" s="1" t="s">
        <v>283</v>
      </c>
      <c r="V31" s="1">
        <v>1</v>
      </c>
      <c r="X31" s="3">
        <v>15</v>
      </c>
      <c r="Y31" s="132" t="s">
        <v>214</v>
      </c>
      <c r="Z31" s="54" t="s">
        <v>51</v>
      </c>
      <c r="AA31" s="135">
        <v>2017</v>
      </c>
      <c r="AB31" s="132">
        <v>7</v>
      </c>
      <c r="AC31" s="95" cm="1">
        <f t="array" ref="AC31">IF(SUMPRODUCT(($Z$4:$Z31=Z31)*($AB$4:$AB31=AB31))&gt;1,0,1)</f>
        <v>0</v>
      </c>
      <c r="AD31" s="94" t="s">
        <v>38</v>
      </c>
      <c r="AE31" s="74" t="str">
        <f>_xlfn.XLOOKUP(AD31,'Summary General Info'!A:A,'Summary General Info'!I:I, "n/a")</f>
        <v>Grove</v>
      </c>
      <c r="AF31" s="95" cm="1">
        <f t="array" ref="AF31">IF(SUMPRODUCT(($AD$4:$AD31=AD31)*($Z$4:$Z31=Z31))&gt;1,0,1)</f>
        <v>0</v>
      </c>
      <c r="AG31" s="150" cm="1">
        <f t="array" ref="AG31">IF(SUMPRODUCT(($AB$4:$AB31=AB31)*($AD$4:$AD31=AD31))&gt;1,0,1)</f>
        <v>0</v>
      </c>
      <c r="AI31"/>
      <c r="AJ31"/>
      <c r="AK31"/>
      <c r="AL31"/>
      <c r="AM31" s="93"/>
      <c r="AN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/>
      <c r="FG31" s="93"/>
      <c r="FH31" s="93"/>
      <c r="FI31" s="93"/>
      <c r="FJ31" s="93"/>
      <c r="FK31" s="93"/>
      <c r="FL31" s="93"/>
      <c r="FM31" s="93"/>
      <c r="FN31" s="93"/>
      <c r="FO31" s="93"/>
      <c r="FP31" s="93"/>
      <c r="FQ31" s="93"/>
      <c r="FR31" s="93"/>
      <c r="FS31" s="93"/>
      <c r="FT31" s="93"/>
      <c r="FU31" s="93"/>
      <c r="FV31" s="93"/>
      <c r="FW31" s="93"/>
      <c r="FX31" s="93"/>
      <c r="FY31" s="93"/>
      <c r="FZ31" s="93"/>
      <c r="GA31" s="93"/>
      <c r="GB31" s="93"/>
      <c r="GC31" s="93"/>
      <c r="GD31" s="93"/>
      <c r="GE31" s="93"/>
      <c r="GF31" s="93"/>
      <c r="GG31" s="93"/>
      <c r="GH31" s="93"/>
      <c r="GI31" s="93"/>
      <c r="GJ31" s="93"/>
      <c r="GK31" s="93"/>
      <c r="GL31" s="93"/>
      <c r="GM31" s="93"/>
      <c r="GN31" s="93"/>
      <c r="GO31" s="93"/>
      <c r="GP31" s="93"/>
      <c r="GQ31" s="93"/>
      <c r="GR31" s="93"/>
      <c r="GS31" s="93"/>
      <c r="GT31" s="93"/>
      <c r="GU31" s="93"/>
      <c r="GV31" s="93"/>
      <c r="GW31" s="93"/>
      <c r="GX31" s="93"/>
      <c r="GY31" s="93"/>
      <c r="GZ31" s="93"/>
      <c r="HA31" s="93"/>
      <c r="HB31" s="93"/>
      <c r="HC31" s="93"/>
      <c r="HD31" s="93"/>
      <c r="HE31" s="93"/>
      <c r="HF31" s="93"/>
      <c r="HG31" s="93"/>
      <c r="HH31" s="93"/>
      <c r="HI31" s="93"/>
      <c r="HJ31" s="93"/>
      <c r="HK31" s="93"/>
      <c r="HL31" s="93"/>
      <c r="HM31" s="93"/>
      <c r="HN31" s="93"/>
      <c r="HO31" s="93"/>
      <c r="HP31" s="93"/>
      <c r="HQ31" s="93"/>
      <c r="HR31" s="93"/>
      <c r="HS31" s="93"/>
      <c r="HT31" s="93"/>
      <c r="HU31" s="93"/>
      <c r="HV31" s="93"/>
      <c r="HW31" s="93"/>
      <c r="HX31" s="93"/>
      <c r="HY31" s="93"/>
      <c r="HZ31" s="93"/>
      <c r="IA31" s="93"/>
      <c r="IB31" s="93"/>
      <c r="IC31" s="93"/>
      <c r="ID31" s="93"/>
      <c r="IE31" s="93"/>
      <c r="IF31" s="93"/>
      <c r="IG31" s="93"/>
      <c r="IH31" s="93"/>
      <c r="II31" s="93"/>
      <c r="IJ31" s="93"/>
      <c r="IK31" s="93"/>
      <c r="IL31" s="93"/>
      <c r="IM31" s="93"/>
      <c r="IN31" s="93"/>
      <c r="IO31" s="93"/>
      <c r="IP31" s="93"/>
      <c r="IQ31" s="93"/>
      <c r="IR31" s="93"/>
      <c r="IS31" s="93"/>
      <c r="IT31" s="93"/>
      <c r="IU31" s="93"/>
      <c r="IV31" s="93"/>
      <c r="IW31" s="93"/>
      <c r="IX31" s="93"/>
      <c r="IY31" s="93"/>
      <c r="IZ31" s="93"/>
      <c r="JA31" s="93"/>
      <c r="JB31" s="93"/>
      <c r="JC31" s="93"/>
      <c r="JD31" s="93"/>
      <c r="JE31" s="93"/>
      <c r="JF31" s="93"/>
      <c r="JG31" s="93"/>
      <c r="JH31" s="93"/>
      <c r="JI31" s="93"/>
      <c r="JJ31" s="93"/>
      <c r="JK31" s="93"/>
      <c r="JL31" s="93"/>
      <c r="JM31" s="93"/>
      <c r="JN31" s="93"/>
      <c r="JO31" s="93"/>
      <c r="JP31" s="93"/>
      <c r="JQ31" s="93"/>
      <c r="JR31" s="93"/>
      <c r="JS31" s="93"/>
      <c r="JT31" s="93"/>
      <c r="JU31" s="93"/>
      <c r="JV31" s="93"/>
      <c r="JW31" s="93"/>
      <c r="JX31" s="93"/>
      <c r="JY31" s="93"/>
      <c r="JZ31" s="93"/>
      <c r="KA31" s="93"/>
      <c r="KB31" s="93"/>
      <c r="KC31" s="93"/>
      <c r="KD31" s="93"/>
      <c r="KE31" s="93"/>
      <c r="KF31" s="93"/>
      <c r="KG31" s="93"/>
      <c r="KH31" s="93"/>
      <c r="KI31" s="93"/>
      <c r="KJ31" s="93"/>
      <c r="KK31" s="93"/>
      <c r="KL31" s="93"/>
      <c r="KM31" s="93"/>
      <c r="KN31" s="93"/>
      <c r="KO31" s="93"/>
      <c r="KP31" s="93"/>
      <c r="KQ31" s="93"/>
      <c r="KR31" s="93"/>
      <c r="KS31" s="93"/>
      <c r="KT31" s="93"/>
      <c r="KU31" s="93"/>
      <c r="KV31" s="93"/>
      <c r="KW31" s="93"/>
      <c r="KX31" s="93"/>
      <c r="KY31" s="93"/>
      <c r="KZ31" s="93"/>
      <c r="LA31" s="93"/>
      <c r="LB31" s="93"/>
      <c r="LC31" s="93"/>
      <c r="LD31" s="93"/>
      <c r="LE31" s="93"/>
      <c r="LF31" s="93"/>
      <c r="LG31" s="93"/>
      <c r="LH31" s="93"/>
      <c r="LI31" s="93"/>
      <c r="LJ31" s="93"/>
      <c r="LK31" s="93"/>
      <c r="LL31" s="93"/>
      <c r="LM31" s="93"/>
      <c r="LN31" s="93"/>
      <c r="LO31" s="93"/>
      <c r="LP31" s="93"/>
      <c r="LQ31" s="93"/>
      <c r="LR31" s="93"/>
      <c r="LS31" s="93"/>
      <c r="LT31" s="93"/>
      <c r="LU31" s="93"/>
    </row>
    <row r="32" spans="1:333" ht="16.5" customHeight="1" x14ac:dyDescent="0.35">
      <c r="A32" s="3">
        <v>15</v>
      </c>
      <c r="B32" s="132" t="s">
        <v>215</v>
      </c>
      <c r="C32" s="54" t="s">
        <v>51</v>
      </c>
      <c r="D32" s="135">
        <v>2017</v>
      </c>
      <c r="E32" s="132">
        <v>7</v>
      </c>
      <c r="F32" s="1" t="s">
        <v>364</v>
      </c>
      <c r="G32" s="1" t="s">
        <v>364</v>
      </c>
      <c r="H32" s="132" t="s">
        <v>38</v>
      </c>
      <c r="I32" s="1" t="s">
        <v>17</v>
      </c>
      <c r="J32" s="1">
        <v>2017</v>
      </c>
      <c r="K32" s="126"/>
      <c r="L32" s="126"/>
      <c r="M32" s="126"/>
      <c r="N32" s="126"/>
      <c r="P32" s="10" t="s">
        <v>85</v>
      </c>
      <c r="Q32" s="6" t="s">
        <v>34</v>
      </c>
      <c r="R32" s="6" t="s">
        <v>15</v>
      </c>
      <c r="S32" s="2" t="s">
        <v>35</v>
      </c>
      <c r="T32" s="1" t="s">
        <v>292</v>
      </c>
      <c r="U32" s="1" t="s">
        <v>252</v>
      </c>
      <c r="V32" s="1">
        <v>1</v>
      </c>
      <c r="X32" s="3">
        <v>15</v>
      </c>
      <c r="Y32" s="132" t="s">
        <v>215</v>
      </c>
      <c r="Z32" s="54" t="s">
        <v>51</v>
      </c>
      <c r="AA32" s="135">
        <v>2017</v>
      </c>
      <c r="AB32" s="132">
        <v>7</v>
      </c>
      <c r="AC32" s="95" cm="1">
        <f t="array" ref="AC32">IF(SUMPRODUCT(($Z$4:$Z32=Z32)*($AB$4:$AB32=AB32))&gt;1,0,1)</f>
        <v>0</v>
      </c>
      <c r="AD32" s="94" t="s">
        <v>38</v>
      </c>
      <c r="AE32" s="74" t="str">
        <f>_xlfn.XLOOKUP(AD32,'Summary General Info'!A:A,'Summary General Info'!I:I, "n/a")</f>
        <v>Grove</v>
      </c>
      <c r="AF32" s="95" cm="1">
        <f t="array" ref="AF32">IF(SUMPRODUCT(($AD$4:$AD32=AD32)*($Z$4:$Z32=Z32))&gt;1,0,1)</f>
        <v>0</v>
      </c>
      <c r="AG32" s="150" cm="1">
        <f t="array" ref="AG32">IF(SUMPRODUCT(($AB$4:$AB32=AB32)*($AD$4:$AD32=AD32))&gt;1,0,1)</f>
        <v>0</v>
      </c>
      <c r="AI32"/>
      <c r="AJ32"/>
      <c r="AK32"/>
      <c r="AL32"/>
      <c r="AM32" s="93"/>
      <c r="AN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93"/>
      <c r="DY32" s="93"/>
      <c r="DZ32" s="93"/>
      <c r="EA32" s="93"/>
      <c r="EB32" s="93"/>
      <c r="EC32" s="93"/>
      <c r="ED32" s="93"/>
      <c r="EE32" s="93"/>
      <c r="EF32" s="93"/>
      <c r="EG32" s="93"/>
      <c r="EH32" s="93"/>
      <c r="EI32" s="93"/>
      <c r="EJ32" s="93"/>
      <c r="EK32" s="93"/>
      <c r="EL32" s="93"/>
      <c r="EM32" s="93"/>
      <c r="EN32" s="93"/>
      <c r="EO32" s="93"/>
      <c r="EP32" s="93"/>
      <c r="EQ32" s="93"/>
      <c r="ER32" s="93"/>
      <c r="ES32" s="93"/>
      <c r="ET32" s="93"/>
      <c r="EU32" s="93"/>
      <c r="EV32" s="93"/>
      <c r="EW32" s="93"/>
      <c r="EX32" s="93"/>
      <c r="EY32" s="93"/>
      <c r="EZ32" s="93"/>
      <c r="FA32" s="93"/>
      <c r="FB32" s="93"/>
      <c r="FC32" s="93"/>
      <c r="FD32" s="93"/>
      <c r="FE32" s="93"/>
      <c r="FF32" s="93"/>
      <c r="FG32" s="93"/>
      <c r="FH32" s="93"/>
      <c r="FI32" s="93"/>
      <c r="FJ32" s="93"/>
      <c r="FK32" s="93"/>
      <c r="FL32" s="93"/>
      <c r="FM32" s="93"/>
      <c r="FN32" s="93"/>
      <c r="FO32" s="93"/>
      <c r="FP32" s="93"/>
      <c r="FQ32" s="93"/>
      <c r="FR32" s="93"/>
      <c r="FS32" s="93"/>
      <c r="FT32" s="93"/>
      <c r="FU32" s="93"/>
      <c r="FV32" s="93"/>
      <c r="FW32" s="93"/>
      <c r="FX32" s="93"/>
      <c r="FY32" s="93"/>
      <c r="FZ32" s="93"/>
      <c r="GA32" s="93"/>
      <c r="GB32" s="93"/>
      <c r="GC32" s="93"/>
      <c r="GD32" s="93"/>
      <c r="GE32" s="93"/>
      <c r="GF32" s="93"/>
      <c r="GG32" s="93"/>
      <c r="GH32" s="93"/>
      <c r="GI32" s="93"/>
      <c r="GJ32" s="93"/>
      <c r="GK32" s="93"/>
      <c r="GL32" s="93"/>
      <c r="GM32" s="93"/>
      <c r="GN32" s="93"/>
      <c r="GO32" s="93"/>
      <c r="GP32" s="93"/>
      <c r="GQ32" s="93"/>
      <c r="GR32" s="93"/>
      <c r="GS32" s="93"/>
      <c r="GT32" s="93"/>
      <c r="GU32" s="93"/>
      <c r="GV32" s="93"/>
      <c r="GW32" s="93"/>
      <c r="GX32" s="93"/>
      <c r="GY32" s="93"/>
      <c r="GZ32" s="93"/>
      <c r="HA32" s="93"/>
      <c r="HB32" s="93"/>
      <c r="HC32" s="93"/>
      <c r="HD32" s="93"/>
      <c r="HE32" s="93"/>
      <c r="HF32" s="93"/>
      <c r="HG32" s="93"/>
      <c r="HH32" s="93"/>
      <c r="HI32" s="93"/>
      <c r="HJ32" s="93"/>
      <c r="HK32" s="93"/>
      <c r="HL32" s="93"/>
      <c r="HM32" s="93"/>
      <c r="HN32" s="93"/>
      <c r="HO32" s="93"/>
      <c r="HP32" s="93"/>
      <c r="HQ32" s="93"/>
      <c r="HR32" s="93"/>
      <c r="HS32" s="93"/>
      <c r="HT32" s="93"/>
      <c r="HU32" s="93"/>
      <c r="HV32" s="93"/>
      <c r="HW32" s="93"/>
      <c r="HX32" s="93"/>
      <c r="HY32" s="93"/>
      <c r="HZ32" s="93"/>
      <c r="IA32" s="93"/>
      <c r="IB32" s="93"/>
      <c r="IC32" s="93"/>
      <c r="ID32" s="93"/>
      <c r="IE32" s="93"/>
      <c r="IF32" s="93"/>
      <c r="IG32" s="93"/>
      <c r="IH32" s="93"/>
      <c r="II32" s="93"/>
      <c r="IJ32" s="93"/>
      <c r="IK32" s="93"/>
      <c r="IL32" s="93"/>
      <c r="IM32" s="93"/>
      <c r="IN32" s="93"/>
      <c r="IO32" s="93"/>
      <c r="IP32" s="93"/>
      <c r="IQ32" s="93"/>
      <c r="IR32" s="93"/>
      <c r="IS32" s="93"/>
      <c r="IT32" s="93"/>
      <c r="IU32" s="93"/>
      <c r="IV32" s="93"/>
      <c r="IW32" s="93"/>
      <c r="IX32" s="93"/>
      <c r="IY32" s="93"/>
      <c r="IZ32" s="93"/>
      <c r="JA32" s="93"/>
      <c r="JB32" s="93"/>
      <c r="JC32" s="93"/>
      <c r="JD32" s="93"/>
      <c r="JE32" s="93"/>
      <c r="JF32" s="93"/>
      <c r="JG32" s="93"/>
      <c r="JH32" s="93"/>
      <c r="JI32" s="93"/>
      <c r="JJ32" s="93"/>
      <c r="JK32" s="93"/>
      <c r="JL32" s="93"/>
      <c r="JM32" s="93"/>
      <c r="JN32" s="93"/>
      <c r="JO32" s="93"/>
      <c r="JP32" s="93"/>
      <c r="JQ32" s="93"/>
      <c r="JR32" s="93"/>
      <c r="JS32" s="93"/>
      <c r="JT32" s="93"/>
      <c r="JU32" s="93"/>
      <c r="JV32" s="93"/>
      <c r="JW32" s="93"/>
      <c r="JX32" s="93"/>
      <c r="JY32" s="93"/>
      <c r="JZ32" s="93"/>
      <c r="KA32" s="93"/>
      <c r="KB32" s="93"/>
      <c r="KC32" s="93"/>
      <c r="KD32" s="93"/>
      <c r="KE32" s="93"/>
      <c r="KF32" s="93"/>
      <c r="KG32" s="93"/>
      <c r="KH32" s="93"/>
      <c r="KI32" s="93"/>
      <c r="KJ32" s="93"/>
      <c r="KK32" s="93"/>
      <c r="KL32" s="93"/>
      <c r="KM32" s="93"/>
      <c r="KN32" s="93"/>
      <c r="KO32" s="93"/>
      <c r="KP32" s="93"/>
      <c r="KQ32" s="93"/>
      <c r="KR32" s="93"/>
      <c r="KS32" s="93"/>
      <c r="KT32" s="93"/>
      <c r="KU32" s="93"/>
      <c r="KV32" s="93"/>
      <c r="KW32" s="93"/>
      <c r="KX32" s="93"/>
      <c r="KY32" s="93"/>
      <c r="KZ32" s="93"/>
      <c r="LA32" s="93"/>
      <c r="LB32" s="93"/>
      <c r="LC32" s="93"/>
      <c r="LD32" s="93"/>
      <c r="LE32" s="93"/>
      <c r="LF32" s="93"/>
      <c r="LG32" s="93"/>
      <c r="LH32" s="93"/>
      <c r="LI32" s="93"/>
      <c r="LJ32" s="93"/>
      <c r="LK32" s="93"/>
      <c r="LL32" s="93"/>
      <c r="LM32" s="93"/>
      <c r="LN32" s="93"/>
      <c r="LO32" s="93"/>
      <c r="LP32" s="93"/>
      <c r="LQ32" s="93"/>
      <c r="LR32" s="93"/>
      <c r="LS32" s="93"/>
      <c r="LT32" s="93"/>
      <c r="LU32" s="93"/>
    </row>
    <row r="33" spans="1:333" ht="16.5" customHeight="1" x14ac:dyDescent="0.35">
      <c r="A33" s="3">
        <v>16</v>
      </c>
      <c r="B33" s="132" t="s">
        <v>59</v>
      </c>
      <c r="C33" s="54" t="s">
        <v>51</v>
      </c>
      <c r="D33" s="135">
        <v>2017</v>
      </c>
      <c r="E33" s="132" t="s">
        <v>201</v>
      </c>
      <c r="F33" s="1" t="s">
        <v>47</v>
      </c>
      <c r="G33" s="1">
        <v>2016</v>
      </c>
      <c r="H33" s="132" t="s">
        <v>99</v>
      </c>
      <c r="I33" s="1" t="s">
        <v>47</v>
      </c>
      <c r="J33" s="1">
        <v>2016</v>
      </c>
      <c r="K33" s="126"/>
      <c r="L33" s="126"/>
      <c r="M33" s="126"/>
      <c r="N33" s="126"/>
      <c r="P33" s="1" t="s">
        <v>87</v>
      </c>
      <c r="Q33" s="6" t="s">
        <v>28</v>
      </c>
      <c r="R33" s="6" t="s">
        <v>15</v>
      </c>
      <c r="S33" s="2" t="s">
        <v>89</v>
      </c>
      <c r="T33" s="1" t="s">
        <v>293</v>
      </c>
      <c r="U33" s="1" t="s">
        <v>289</v>
      </c>
      <c r="V33" s="1">
        <v>8</v>
      </c>
      <c r="X33" s="3">
        <v>16</v>
      </c>
      <c r="Y33" s="132" t="s">
        <v>59</v>
      </c>
      <c r="Z33" s="54" t="s">
        <v>51</v>
      </c>
      <c r="AA33" s="135">
        <v>2017</v>
      </c>
      <c r="AB33" s="132" t="s">
        <v>201</v>
      </c>
      <c r="AC33" s="95" cm="1">
        <f t="array" ref="AC33">IF(SUMPRODUCT(($Z$4:$Z33=Z33)*($AB$4:$AB33=AB33))&gt;1,0,1)</f>
        <v>0</v>
      </c>
      <c r="AD33" s="94" t="s">
        <v>99</v>
      </c>
      <c r="AE33" s="74" t="str">
        <f>_xlfn.XLOOKUP(AD33,'Summary General Info'!A:A,'Summary General Info'!I:I, "n/a")</f>
        <v>MFWS</v>
      </c>
      <c r="AF33" s="95" cm="1">
        <f t="array" ref="AF33">IF(SUMPRODUCT(($AD$4:$AD33=AD33)*($Z$4:$Z33=Z33))&gt;1,0,1)</f>
        <v>1</v>
      </c>
      <c r="AG33" s="150" cm="1">
        <f t="array" ref="AG33">IF(SUMPRODUCT(($AB$4:$AB33=AB33)*($AD$4:$AD33=AD33))&gt;1,0,1)</f>
        <v>1</v>
      </c>
      <c r="AI33"/>
      <c r="AJ33"/>
      <c r="AK33"/>
      <c r="AL33"/>
      <c r="AM33" s="93"/>
      <c r="AN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93"/>
      <c r="DY33" s="93"/>
      <c r="DZ33" s="93"/>
      <c r="EA33" s="93"/>
      <c r="EB33" s="93"/>
      <c r="EC33" s="93"/>
      <c r="ED33" s="93"/>
      <c r="EE33" s="93"/>
      <c r="EF33" s="93"/>
      <c r="EG33" s="93"/>
      <c r="EH33" s="93"/>
      <c r="EI33" s="93"/>
      <c r="EJ33" s="93"/>
      <c r="EK33" s="93"/>
      <c r="EL33" s="93"/>
      <c r="EM33" s="93"/>
      <c r="EN33" s="93"/>
      <c r="EO33" s="93"/>
      <c r="EP33" s="93"/>
      <c r="EQ33" s="93"/>
      <c r="ER33" s="93"/>
      <c r="ES33" s="93"/>
      <c r="ET33" s="93"/>
      <c r="EU33" s="93"/>
      <c r="EV33" s="93"/>
      <c r="EW33" s="93"/>
      <c r="EX33" s="93"/>
      <c r="EY33" s="93"/>
      <c r="EZ33" s="93"/>
      <c r="FA33" s="93"/>
      <c r="FB33" s="93"/>
      <c r="FC33" s="93"/>
      <c r="FD33" s="93"/>
      <c r="FE33" s="93"/>
      <c r="FF33" s="93"/>
      <c r="FG33" s="93"/>
      <c r="FH33" s="93"/>
      <c r="FI33" s="93"/>
      <c r="FJ33" s="93"/>
      <c r="FK33" s="93"/>
      <c r="FL33" s="93"/>
      <c r="FM33" s="93"/>
      <c r="FN33" s="93"/>
      <c r="FO33" s="93"/>
      <c r="FP33" s="93"/>
      <c r="FQ33" s="93"/>
      <c r="FR33" s="93"/>
      <c r="FS33" s="93"/>
      <c r="FT33" s="93"/>
      <c r="FU33" s="93"/>
      <c r="FV33" s="93"/>
      <c r="FW33" s="93"/>
      <c r="FX33" s="93"/>
      <c r="FY33" s="93"/>
      <c r="FZ33" s="93"/>
      <c r="GA33" s="93"/>
      <c r="GB33" s="93"/>
      <c r="GC33" s="93"/>
      <c r="GD33" s="93"/>
      <c r="GE33" s="93"/>
      <c r="GF33" s="93"/>
      <c r="GG33" s="93"/>
      <c r="GH33" s="93"/>
      <c r="GI33" s="93"/>
      <c r="GJ33" s="93"/>
      <c r="GK33" s="93"/>
      <c r="GL33" s="93"/>
      <c r="GM33" s="93"/>
      <c r="GN33" s="93"/>
      <c r="GO33" s="93"/>
      <c r="GP33" s="93"/>
      <c r="GQ33" s="93"/>
      <c r="GR33" s="93"/>
      <c r="GS33" s="93"/>
      <c r="GT33" s="93"/>
      <c r="GU33" s="93"/>
      <c r="GV33" s="93"/>
      <c r="GW33" s="93"/>
      <c r="GX33" s="93"/>
      <c r="GY33" s="93"/>
      <c r="GZ33" s="93"/>
      <c r="HA33" s="93"/>
      <c r="HB33" s="93"/>
      <c r="HC33" s="93"/>
      <c r="HD33" s="93"/>
      <c r="HE33" s="93"/>
      <c r="HF33" s="93"/>
      <c r="HG33" s="93"/>
      <c r="HH33" s="93"/>
      <c r="HI33" s="93"/>
      <c r="HJ33" s="93"/>
      <c r="HK33" s="93"/>
      <c r="HL33" s="93"/>
      <c r="HM33" s="93"/>
      <c r="HN33" s="93"/>
      <c r="HO33" s="93"/>
      <c r="HP33" s="93"/>
      <c r="HQ33" s="93"/>
      <c r="HR33" s="93"/>
      <c r="HS33" s="93"/>
      <c r="HT33" s="93"/>
      <c r="HU33" s="93"/>
      <c r="HV33" s="93"/>
      <c r="HW33" s="93"/>
      <c r="HX33" s="93"/>
      <c r="HY33" s="93"/>
      <c r="HZ33" s="93"/>
      <c r="IA33" s="93"/>
      <c r="IB33" s="93"/>
      <c r="IC33" s="93"/>
      <c r="ID33" s="93"/>
      <c r="IE33" s="93"/>
      <c r="IF33" s="93"/>
      <c r="IG33" s="93"/>
      <c r="IH33" s="93"/>
      <c r="II33" s="93"/>
      <c r="IJ33" s="93"/>
      <c r="IK33" s="93"/>
      <c r="IL33" s="93"/>
      <c r="IM33" s="93"/>
      <c r="IN33" s="93"/>
      <c r="IO33" s="93"/>
      <c r="IP33" s="93"/>
      <c r="IQ33" s="93"/>
      <c r="IR33" s="93"/>
      <c r="IS33" s="93"/>
      <c r="IT33" s="93"/>
      <c r="IU33" s="93"/>
      <c r="IV33" s="93"/>
      <c r="IW33" s="93"/>
      <c r="IX33" s="93"/>
      <c r="IY33" s="93"/>
      <c r="IZ33" s="93"/>
      <c r="JA33" s="93"/>
      <c r="JB33" s="93"/>
      <c r="JC33" s="93"/>
      <c r="JD33" s="93"/>
      <c r="JE33" s="93"/>
      <c r="JF33" s="93"/>
      <c r="JG33" s="93"/>
      <c r="JH33" s="93"/>
      <c r="JI33" s="93"/>
      <c r="JJ33" s="93"/>
      <c r="JK33" s="93"/>
      <c r="JL33" s="93"/>
      <c r="JM33" s="93"/>
      <c r="JN33" s="93"/>
      <c r="JO33" s="93"/>
      <c r="JP33" s="93"/>
      <c r="JQ33" s="93"/>
      <c r="JR33" s="93"/>
      <c r="JS33" s="93"/>
      <c r="JT33" s="93"/>
      <c r="JU33" s="93"/>
      <c r="JV33" s="93"/>
      <c r="JW33" s="93"/>
      <c r="JX33" s="93"/>
      <c r="JY33" s="93"/>
      <c r="JZ33" s="93"/>
      <c r="KA33" s="93"/>
      <c r="KB33" s="93"/>
      <c r="KC33" s="93"/>
      <c r="KD33" s="93"/>
      <c r="KE33" s="93"/>
      <c r="KF33" s="93"/>
      <c r="KG33" s="93"/>
      <c r="KH33" s="93"/>
      <c r="KI33" s="93"/>
      <c r="KJ33" s="93"/>
      <c r="KK33" s="93"/>
      <c r="KL33" s="93"/>
      <c r="KM33" s="93"/>
      <c r="KN33" s="93"/>
      <c r="KO33" s="93"/>
      <c r="KP33" s="93"/>
      <c r="KQ33" s="93"/>
      <c r="KR33" s="93"/>
      <c r="KS33" s="93"/>
      <c r="KT33" s="93"/>
      <c r="KU33" s="93"/>
      <c r="KV33" s="93"/>
      <c r="KW33" s="93"/>
      <c r="KX33" s="93"/>
      <c r="KY33" s="93"/>
      <c r="KZ33" s="93"/>
      <c r="LA33" s="93"/>
      <c r="LB33" s="93"/>
      <c r="LC33" s="93"/>
      <c r="LD33" s="93"/>
      <c r="LE33" s="93"/>
      <c r="LF33" s="93"/>
      <c r="LG33" s="93"/>
      <c r="LH33" s="93"/>
      <c r="LI33" s="93"/>
      <c r="LJ33" s="93"/>
      <c r="LK33" s="93"/>
      <c r="LL33" s="93"/>
      <c r="LM33" s="93"/>
      <c r="LN33" s="93"/>
      <c r="LO33" s="93"/>
      <c r="LP33" s="93"/>
      <c r="LQ33" s="93"/>
      <c r="LR33" s="93"/>
      <c r="LS33" s="93"/>
      <c r="LT33" s="93"/>
      <c r="LU33" s="93"/>
    </row>
    <row r="34" spans="1:333" ht="16.5" customHeight="1" x14ac:dyDescent="0.35">
      <c r="A34" s="3">
        <v>16</v>
      </c>
      <c r="B34" s="132" t="s">
        <v>223</v>
      </c>
      <c r="C34" s="54" t="s">
        <v>51</v>
      </c>
      <c r="D34" s="135">
        <v>2017</v>
      </c>
      <c r="E34" s="132" t="s">
        <v>201</v>
      </c>
      <c r="F34" s="1" t="s">
        <v>47</v>
      </c>
      <c r="G34" s="1">
        <v>2016</v>
      </c>
      <c r="H34" s="132" t="s">
        <v>99</v>
      </c>
      <c r="I34" s="1" t="s">
        <v>47</v>
      </c>
      <c r="J34" s="1">
        <v>2016</v>
      </c>
      <c r="K34" s="126"/>
      <c r="L34" s="126"/>
      <c r="M34" s="126"/>
      <c r="N34" s="126"/>
      <c r="P34" s="1" t="s">
        <v>90</v>
      </c>
      <c r="Q34" s="6" t="s">
        <v>17</v>
      </c>
      <c r="R34" s="6" t="s">
        <v>15</v>
      </c>
      <c r="S34" s="2" t="s">
        <v>42</v>
      </c>
      <c r="T34" s="1" t="s">
        <v>253</v>
      </c>
      <c r="U34" s="1" t="s">
        <v>254</v>
      </c>
      <c r="V34" s="1">
        <v>1</v>
      </c>
      <c r="X34" s="3">
        <v>16</v>
      </c>
      <c r="Y34" s="132" t="s">
        <v>223</v>
      </c>
      <c r="Z34" s="54" t="s">
        <v>51</v>
      </c>
      <c r="AA34" s="135">
        <v>2017</v>
      </c>
      <c r="AB34" s="132" t="s">
        <v>201</v>
      </c>
      <c r="AC34" s="95" cm="1">
        <f t="array" ref="AC34">IF(SUMPRODUCT(($Z$4:$Z34=Z34)*($AB$4:$AB34=AB34))&gt;1,0,1)</f>
        <v>0</v>
      </c>
      <c r="AD34" s="94" t="s">
        <v>99</v>
      </c>
      <c r="AE34" s="74" t="str">
        <f>_xlfn.XLOOKUP(AD34,'Summary General Info'!A:A,'Summary General Info'!I:I, "n/a")</f>
        <v>MFWS</v>
      </c>
      <c r="AF34" s="95" cm="1">
        <f t="array" ref="AF34">IF(SUMPRODUCT(($AD$4:$AD34=AD34)*($Z$4:$Z34=Z34))&gt;1,0,1)</f>
        <v>0</v>
      </c>
      <c r="AG34" s="150" cm="1">
        <f t="array" ref="AG34">IF(SUMPRODUCT(($AB$4:$AB34=AB34)*($AD$4:$AD34=AD34))&gt;1,0,1)</f>
        <v>0</v>
      </c>
      <c r="AI34"/>
      <c r="AJ34"/>
      <c r="AK34"/>
      <c r="AL34"/>
      <c r="AM34" s="93"/>
      <c r="AN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93"/>
      <c r="DY34" s="93"/>
      <c r="DZ34" s="93"/>
      <c r="EA34" s="93"/>
      <c r="EB34" s="93"/>
      <c r="EC34" s="93"/>
      <c r="ED34" s="93"/>
      <c r="EE34" s="93"/>
      <c r="EF34" s="93"/>
      <c r="EG34" s="93"/>
      <c r="EH34" s="93"/>
      <c r="EI34" s="93"/>
      <c r="EJ34" s="93"/>
      <c r="EK34" s="93"/>
      <c r="EL34" s="93"/>
      <c r="EM34" s="93"/>
      <c r="EN34" s="93"/>
      <c r="EO34" s="93"/>
      <c r="EP34" s="93"/>
      <c r="EQ34" s="93"/>
      <c r="ER34" s="93"/>
      <c r="ES34" s="93"/>
      <c r="ET34" s="93"/>
      <c r="EU34" s="93"/>
      <c r="EV34" s="93"/>
      <c r="EW34" s="93"/>
      <c r="EX34" s="93"/>
      <c r="EY34" s="93"/>
      <c r="EZ34" s="93"/>
      <c r="FA34" s="93"/>
      <c r="FB34" s="93"/>
      <c r="FC34" s="93"/>
      <c r="FD34" s="93"/>
      <c r="FE34" s="93"/>
      <c r="FF34" s="93"/>
      <c r="FG34" s="93"/>
      <c r="FH34" s="93"/>
      <c r="FI34" s="93"/>
      <c r="FJ34" s="93"/>
      <c r="FK34" s="93"/>
      <c r="FL34" s="93"/>
      <c r="FM34" s="93"/>
      <c r="FN34" s="93"/>
      <c r="FO34" s="93"/>
      <c r="FP34" s="93"/>
      <c r="FQ34" s="93"/>
      <c r="FR34" s="93"/>
      <c r="FS34" s="93"/>
      <c r="FT34" s="93"/>
      <c r="FU34" s="93"/>
      <c r="FV34" s="93"/>
      <c r="FW34" s="93"/>
      <c r="FX34" s="93"/>
      <c r="FY34" s="93"/>
      <c r="FZ34" s="93"/>
      <c r="GA34" s="93"/>
      <c r="GB34" s="93"/>
      <c r="GC34" s="93"/>
      <c r="GD34" s="93"/>
      <c r="GE34" s="93"/>
      <c r="GF34" s="93"/>
      <c r="GG34" s="93"/>
      <c r="GH34" s="93"/>
      <c r="GI34" s="93"/>
      <c r="GJ34" s="93"/>
      <c r="GK34" s="93"/>
      <c r="GL34" s="93"/>
      <c r="GM34" s="93"/>
      <c r="GN34" s="93"/>
      <c r="GO34" s="93"/>
      <c r="GP34" s="93"/>
      <c r="GQ34" s="93"/>
      <c r="GR34" s="93"/>
      <c r="GS34" s="93"/>
      <c r="GT34" s="93"/>
      <c r="GU34" s="93"/>
      <c r="GV34" s="93"/>
      <c r="GW34" s="93"/>
      <c r="GX34" s="93"/>
      <c r="GY34" s="93"/>
      <c r="GZ34" s="93"/>
      <c r="HA34" s="93"/>
      <c r="HB34" s="93"/>
      <c r="HC34" s="93"/>
      <c r="HD34" s="93"/>
      <c r="HE34" s="93"/>
      <c r="HF34" s="93"/>
      <c r="HG34" s="93"/>
      <c r="HH34" s="93"/>
      <c r="HI34" s="93"/>
      <c r="HJ34" s="93"/>
      <c r="HK34" s="93"/>
      <c r="HL34" s="93"/>
      <c r="HM34" s="93"/>
      <c r="HN34" s="93"/>
      <c r="HO34" s="93"/>
      <c r="HP34" s="93"/>
      <c r="HQ34" s="93"/>
      <c r="HR34" s="93"/>
      <c r="HS34" s="93"/>
      <c r="HT34" s="93"/>
      <c r="HU34" s="93"/>
      <c r="HV34" s="93"/>
      <c r="HW34" s="93"/>
      <c r="HX34" s="93"/>
      <c r="HY34" s="93"/>
      <c r="HZ34" s="93"/>
      <c r="IA34" s="93"/>
      <c r="IB34" s="93"/>
      <c r="IC34" s="93"/>
      <c r="ID34" s="93"/>
      <c r="IE34" s="93"/>
      <c r="IF34" s="93"/>
      <c r="IG34" s="93"/>
      <c r="IH34" s="93"/>
      <c r="II34" s="93"/>
      <c r="IJ34" s="93"/>
      <c r="IK34" s="93"/>
      <c r="IL34" s="93"/>
      <c r="IM34" s="93"/>
      <c r="IN34" s="93"/>
      <c r="IO34" s="93"/>
      <c r="IP34" s="93"/>
      <c r="IQ34" s="93"/>
      <c r="IR34" s="93"/>
      <c r="IS34" s="93"/>
      <c r="IT34" s="93"/>
      <c r="IU34" s="93"/>
      <c r="IV34" s="93"/>
      <c r="IW34" s="93"/>
      <c r="IX34" s="93"/>
      <c r="IY34" s="93"/>
      <c r="IZ34" s="93"/>
      <c r="JA34" s="93"/>
      <c r="JB34" s="93"/>
      <c r="JC34" s="93"/>
      <c r="JD34" s="93"/>
      <c r="JE34" s="93"/>
      <c r="JF34" s="93"/>
      <c r="JG34" s="93"/>
      <c r="JH34" s="93"/>
      <c r="JI34" s="93"/>
      <c r="JJ34" s="93"/>
      <c r="JK34" s="93"/>
      <c r="JL34" s="93"/>
      <c r="JM34" s="93"/>
      <c r="JN34" s="93"/>
      <c r="JO34" s="93"/>
      <c r="JP34" s="93"/>
      <c r="JQ34" s="93"/>
      <c r="JR34" s="93"/>
      <c r="JS34" s="93"/>
      <c r="JT34" s="93"/>
      <c r="JU34" s="93"/>
      <c r="JV34" s="93"/>
      <c r="JW34" s="93"/>
      <c r="JX34" s="93"/>
      <c r="JY34" s="93"/>
      <c r="JZ34" s="93"/>
      <c r="KA34" s="93"/>
      <c r="KB34" s="93"/>
      <c r="KC34" s="93"/>
      <c r="KD34" s="93"/>
      <c r="KE34" s="93"/>
      <c r="KF34" s="93"/>
      <c r="KG34" s="93"/>
      <c r="KH34" s="93"/>
      <c r="KI34" s="93"/>
      <c r="KJ34" s="93"/>
      <c r="KK34" s="93"/>
      <c r="KL34" s="93"/>
      <c r="KM34" s="93"/>
      <c r="KN34" s="93"/>
      <c r="KO34" s="93"/>
      <c r="KP34" s="93"/>
      <c r="KQ34" s="93"/>
      <c r="KR34" s="93"/>
      <c r="KS34" s="93"/>
      <c r="KT34" s="93"/>
      <c r="KU34" s="93"/>
      <c r="KV34" s="93"/>
      <c r="KW34" s="93"/>
      <c r="KX34" s="93"/>
      <c r="KY34" s="93"/>
      <c r="KZ34" s="93"/>
      <c r="LA34" s="93"/>
      <c r="LB34" s="93"/>
      <c r="LC34" s="93"/>
      <c r="LD34" s="93"/>
      <c r="LE34" s="93"/>
      <c r="LF34" s="93"/>
      <c r="LG34" s="93"/>
      <c r="LH34" s="93"/>
      <c r="LI34" s="93"/>
      <c r="LJ34" s="93"/>
      <c r="LK34" s="93"/>
      <c r="LL34" s="93"/>
      <c r="LM34" s="93"/>
      <c r="LN34" s="93"/>
      <c r="LO34" s="93"/>
      <c r="LP34" s="93"/>
      <c r="LQ34" s="93"/>
      <c r="LR34" s="93"/>
      <c r="LS34" s="93"/>
      <c r="LT34" s="93"/>
      <c r="LU34" s="93"/>
    </row>
    <row r="35" spans="1:333" ht="16.5" customHeight="1" x14ac:dyDescent="0.35">
      <c r="A35" s="3">
        <v>16</v>
      </c>
      <c r="B35" s="132" t="s">
        <v>197</v>
      </c>
      <c r="C35" s="54" t="s">
        <v>51</v>
      </c>
      <c r="D35" s="135">
        <v>2017</v>
      </c>
      <c r="E35" s="132" t="s">
        <v>209</v>
      </c>
      <c r="F35" s="1" t="s">
        <v>47</v>
      </c>
      <c r="G35" s="1">
        <v>2016</v>
      </c>
      <c r="H35" s="132" t="s">
        <v>99</v>
      </c>
      <c r="I35" s="1" t="s">
        <v>47</v>
      </c>
      <c r="J35" s="1">
        <v>2016</v>
      </c>
      <c r="K35" s="126"/>
      <c r="L35" s="126"/>
      <c r="M35" s="126"/>
      <c r="N35" s="126"/>
      <c r="P35" s="1" t="s">
        <v>92</v>
      </c>
      <c r="Q35" s="6" t="s">
        <v>17</v>
      </c>
      <c r="R35" s="2" t="s">
        <v>20</v>
      </c>
      <c r="S35" s="2" t="s">
        <v>21</v>
      </c>
      <c r="T35" s="1" t="s">
        <v>249</v>
      </c>
      <c r="U35" s="1" t="s">
        <v>250</v>
      </c>
      <c r="V35" s="1">
        <v>4</v>
      </c>
      <c r="X35" s="3">
        <v>16</v>
      </c>
      <c r="Y35" s="132" t="s">
        <v>197</v>
      </c>
      <c r="Z35" s="54" t="s">
        <v>51</v>
      </c>
      <c r="AA35" s="135">
        <v>2017</v>
      </c>
      <c r="AB35" s="132" t="s">
        <v>209</v>
      </c>
      <c r="AC35" s="95" cm="1">
        <f t="array" ref="AC35">IF(SUMPRODUCT(($Z$4:$Z35=Z35)*($AB$4:$AB35=AB35))&gt;1,0,1)</f>
        <v>0</v>
      </c>
      <c r="AD35" s="94" t="s">
        <v>99</v>
      </c>
      <c r="AE35" s="74" t="str">
        <f>_xlfn.XLOOKUP(AD35,'Summary General Info'!A:A,'Summary General Info'!I:I, "n/a")</f>
        <v>MFWS</v>
      </c>
      <c r="AF35" s="95" cm="1">
        <f t="array" ref="AF35">IF(SUMPRODUCT(($AD$4:$AD35=AD35)*($Z$4:$Z35=Z35))&gt;1,0,1)</f>
        <v>0</v>
      </c>
      <c r="AG35" s="150" cm="1">
        <f t="array" ref="AG35">IF(SUMPRODUCT(($AB$4:$AB35=AB35)*($AD$4:$AD35=AD35))&gt;1,0,1)</f>
        <v>1</v>
      </c>
      <c r="AI35"/>
      <c r="AJ35"/>
      <c r="AK35"/>
      <c r="AL35"/>
      <c r="AM35" s="93"/>
      <c r="AN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93"/>
      <c r="DY35" s="93"/>
      <c r="DZ35" s="93"/>
      <c r="EA35" s="93"/>
      <c r="EB35" s="93"/>
      <c r="EC35" s="93"/>
      <c r="ED35" s="93"/>
      <c r="EE35" s="93"/>
      <c r="EF35" s="93"/>
      <c r="EG35" s="93"/>
      <c r="EH35" s="93"/>
      <c r="EI35" s="93"/>
      <c r="EJ35" s="93"/>
      <c r="EK35" s="93"/>
      <c r="EL35" s="93"/>
      <c r="EM35" s="93"/>
      <c r="EN35" s="93"/>
      <c r="EO35" s="93"/>
      <c r="EP35" s="93"/>
      <c r="EQ35" s="93"/>
      <c r="ER35" s="93"/>
      <c r="ES35" s="93"/>
      <c r="ET35" s="93"/>
      <c r="EU35" s="93"/>
      <c r="EV35" s="93"/>
      <c r="EW35" s="93"/>
      <c r="EX35" s="93"/>
      <c r="EY35" s="93"/>
      <c r="EZ35" s="93"/>
      <c r="FA35" s="93"/>
      <c r="FB35" s="93"/>
      <c r="FC35" s="93"/>
      <c r="FD35" s="93"/>
      <c r="FE35" s="93"/>
      <c r="FF35" s="93"/>
      <c r="FG35" s="93"/>
      <c r="FH35" s="93"/>
      <c r="FI35" s="93"/>
      <c r="FJ35" s="93"/>
      <c r="FK35" s="93"/>
      <c r="FL35" s="93"/>
      <c r="FM35" s="93"/>
      <c r="FN35" s="93"/>
      <c r="FO35" s="93"/>
      <c r="FP35" s="93"/>
      <c r="FQ35" s="93"/>
      <c r="FR35" s="93"/>
      <c r="FS35" s="93"/>
      <c r="FT35" s="93"/>
      <c r="FU35" s="93"/>
      <c r="FV35" s="93"/>
      <c r="FW35" s="93"/>
      <c r="FX35" s="93"/>
      <c r="FY35" s="93"/>
      <c r="FZ35" s="93"/>
      <c r="GA35" s="93"/>
      <c r="GB35" s="93"/>
      <c r="GC35" s="93"/>
      <c r="GD35" s="93"/>
      <c r="GE35" s="93"/>
      <c r="GF35" s="93"/>
      <c r="GG35" s="93"/>
      <c r="GH35" s="93"/>
      <c r="GI35" s="93"/>
      <c r="GJ35" s="93"/>
      <c r="GK35" s="93"/>
      <c r="GL35" s="93"/>
      <c r="GM35" s="93"/>
      <c r="GN35" s="93"/>
      <c r="GO35" s="93"/>
      <c r="GP35" s="93"/>
      <c r="GQ35" s="93"/>
      <c r="GR35" s="93"/>
      <c r="GS35" s="93"/>
      <c r="GT35" s="93"/>
      <c r="GU35" s="93"/>
      <c r="GV35" s="93"/>
      <c r="GW35" s="93"/>
      <c r="GX35" s="93"/>
      <c r="GY35" s="93"/>
      <c r="GZ35" s="93"/>
      <c r="HA35" s="93"/>
      <c r="HB35" s="93"/>
      <c r="HC35" s="93"/>
      <c r="HD35" s="93"/>
      <c r="HE35" s="93"/>
      <c r="HF35" s="93"/>
      <c r="HG35" s="93"/>
      <c r="HH35" s="93"/>
      <c r="HI35" s="93"/>
      <c r="HJ35" s="93"/>
      <c r="HK35" s="93"/>
      <c r="HL35" s="93"/>
      <c r="HM35" s="93"/>
      <c r="HN35" s="93"/>
      <c r="HO35" s="93"/>
      <c r="HP35" s="93"/>
      <c r="HQ35" s="93"/>
      <c r="HR35" s="93"/>
      <c r="HS35" s="93"/>
      <c r="HT35" s="93"/>
      <c r="HU35" s="93"/>
      <c r="HV35" s="93"/>
      <c r="HW35" s="93"/>
      <c r="HX35" s="93"/>
      <c r="HY35" s="93"/>
      <c r="HZ35" s="93"/>
      <c r="IA35" s="93"/>
      <c r="IB35" s="93"/>
      <c r="IC35" s="93"/>
      <c r="ID35" s="93"/>
      <c r="IE35" s="93"/>
      <c r="IF35" s="93"/>
      <c r="IG35" s="93"/>
      <c r="IH35" s="93"/>
      <c r="II35" s="93"/>
      <c r="IJ35" s="93"/>
      <c r="IK35" s="93"/>
      <c r="IL35" s="93"/>
      <c r="IM35" s="93"/>
      <c r="IN35" s="93"/>
      <c r="IO35" s="93"/>
      <c r="IP35" s="93"/>
      <c r="IQ35" s="93"/>
      <c r="IR35" s="93"/>
      <c r="IS35" s="93"/>
      <c r="IT35" s="93"/>
      <c r="IU35" s="93"/>
      <c r="IV35" s="93"/>
      <c r="IW35" s="93"/>
      <c r="IX35" s="93"/>
      <c r="IY35" s="93"/>
      <c r="IZ35" s="93"/>
      <c r="JA35" s="93"/>
      <c r="JB35" s="93"/>
      <c r="JC35" s="93"/>
      <c r="JD35" s="93"/>
      <c r="JE35" s="93"/>
      <c r="JF35" s="93"/>
      <c r="JG35" s="93"/>
      <c r="JH35" s="93"/>
      <c r="JI35" s="93"/>
      <c r="JJ35" s="93"/>
      <c r="JK35" s="93"/>
      <c r="JL35" s="93"/>
      <c r="JM35" s="93"/>
      <c r="JN35" s="93"/>
      <c r="JO35" s="93"/>
      <c r="JP35" s="93"/>
      <c r="JQ35" s="93"/>
      <c r="JR35" s="93"/>
      <c r="JS35" s="93"/>
      <c r="JT35" s="93"/>
      <c r="JU35" s="93"/>
      <c r="JV35" s="93"/>
      <c r="JW35" s="93"/>
      <c r="JX35" s="93"/>
      <c r="JY35" s="93"/>
      <c r="JZ35" s="93"/>
      <c r="KA35" s="93"/>
      <c r="KB35" s="93"/>
      <c r="KC35" s="93"/>
      <c r="KD35" s="93"/>
      <c r="KE35" s="93"/>
      <c r="KF35" s="93"/>
      <c r="KG35" s="93"/>
      <c r="KH35" s="93"/>
      <c r="KI35" s="93"/>
      <c r="KJ35" s="93"/>
      <c r="KK35" s="93"/>
      <c r="KL35" s="93"/>
      <c r="KM35" s="93"/>
      <c r="KN35" s="93"/>
      <c r="KO35" s="93"/>
      <c r="KP35" s="93"/>
      <c r="KQ35" s="93"/>
      <c r="KR35" s="93"/>
      <c r="KS35" s="93"/>
      <c r="KT35" s="93"/>
      <c r="KU35" s="93"/>
      <c r="KV35" s="93"/>
      <c r="KW35" s="93"/>
      <c r="KX35" s="93"/>
      <c r="KY35" s="93"/>
      <c r="KZ35" s="93"/>
      <c r="LA35" s="93"/>
      <c r="LB35" s="93"/>
      <c r="LC35" s="93"/>
      <c r="LD35" s="93"/>
      <c r="LE35" s="93"/>
      <c r="LF35" s="93"/>
      <c r="LG35" s="93"/>
      <c r="LH35" s="93"/>
      <c r="LI35" s="93"/>
      <c r="LJ35" s="93"/>
      <c r="LK35" s="93"/>
      <c r="LL35" s="93"/>
      <c r="LM35" s="93"/>
      <c r="LN35" s="93"/>
      <c r="LO35" s="93"/>
      <c r="LP35" s="93"/>
      <c r="LQ35" s="93"/>
      <c r="LR35" s="93"/>
      <c r="LS35" s="93"/>
      <c r="LT35" s="93"/>
      <c r="LU35" s="93"/>
    </row>
    <row r="36" spans="1:333" ht="16.5" customHeight="1" x14ac:dyDescent="0.35">
      <c r="A36" s="3">
        <v>17</v>
      </c>
      <c r="B36" s="132" t="s">
        <v>211</v>
      </c>
      <c r="C36" s="54" t="s">
        <v>51</v>
      </c>
      <c r="D36" s="135">
        <v>2017</v>
      </c>
      <c r="E36" s="132" t="s">
        <v>201</v>
      </c>
      <c r="F36" s="1" t="s">
        <v>47</v>
      </c>
      <c r="G36" s="1">
        <v>2016</v>
      </c>
      <c r="H36" s="132" t="s">
        <v>52</v>
      </c>
      <c r="I36" s="1" t="s">
        <v>28</v>
      </c>
      <c r="J36" s="1">
        <v>2016</v>
      </c>
      <c r="K36" s="126"/>
      <c r="L36" s="126"/>
      <c r="M36" s="126"/>
      <c r="N36" s="126"/>
      <c r="P36" s="1" t="s">
        <v>95</v>
      </c>
      <c r="Q36" s="6" t="s">
        <v>96</v>
      </c>
      <c r="R36" s="2" t="s">
        <v>20</v>
      </c>
      <c r="S36" s="2" t="s">
        <v>97</v>
      </c>
      <c r="T36" s="1" t="s">
        <v>277</v>
      </c>
      <c r="U36" s="1" t="s">
        <v>294</v>
      </c>
      <c r="V36" s="1">
        <v>1</v>
      </c>
      <c r="X36" s="3">
        <v>17</v>
      </c>
      <c r="Y36" s="132" t="s">
        <v>211</v>
      </c>
      <c r="Z36" s="54" t="s">
        <v>51</v>
      </c>
      <c r="AA36" s="135">
        <v>2017</v>
      </c>
      <c r="AB36" s="132" t="s">
        <v>201</v>
      </c>
      <c r="AC36" s="95" cm="1">
        <f t="array" ref="AC36">IF(SUMPRODUCT(($Z$4:$Z36=Z36)*($AB$4:$AB36=AB36))&gt;1,0,1)</f>
        <v>0</v>
      </c>
      <c r="AD36" s="94" t="s">
        <v>52</v>
      </c>
      <c r="AE36" s="74" t="str">
        <f>_xlfn.XLOOKUP(AD36,'Summary General Info'!A:A,'Summary General Info'!I:I, "n/a")</f>
        <v>MtR transf 2016</v>
      </c>
      <c r="AF36" s="95" cm="1">
        <f t="array" ref="AF36">IF(SUMPRODUCT(($AD$4:$AD36=AD36)*($Z$4:$Z36=Z36))&gt;1,0,1)</f>
        <v>1</v>
      </c>
      <c r="AG36" s="150" cm="1">
        <f t="array" ref="AG36">IF(SUMPRODUCT(($AB$4:$AB36=AB36)*($AD$4:$AD36=AD36))&gt;1,0,1)</f>
        <v>1</v>
      </c>
      <c r="AI36"/>
      <c r="AJ36"/>
      <c r="AK36"/>
      <c r="AL36"/>
      <c r="AM36" s="93"/>
      <c r="AN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3"/>
      <c r="ED36" s="93"/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3"/>
      <c r="ET36" s="93"/>
      <c r="EU36" s="93"/>
      <c r="EV36" s="93"/>
      <c r="EW36" s="93"/>
      <c r="EX36" s="93"/>
      <c r="EY36" s="93"/>
      <c r="EZ36" s="93"/>
      <c r="FA36" s="93"/>
      <c r="FB36" s="93"/>
      <c r="FC36" s="93"/>
      <c r="FD36" s="93"/>
      <c r="FE36" s="93"/>
      <c r="FF36" s="93"/>
      <c r="FG36" s="93"/>
      <c r="FH36" s="93"/>
      <c r="FI36" s="93"/>
      <c r="FJ36" s="93"/>
      <c r="FK36" s="93"/>
      <c r="FL36" s="93"/>
      <c r="FM36" s="93"/>
      <c r="FN36" s="93"/>
      <c r="FO36" s="93"/>
      <c r="FP36" s="93"/>
      <c r="FQ36" s="93"/>
      <c r="FR36" s="93"/>
      <c r="FS36" s="93"/>
      <c r="FT36" s="93"/>
      <c r="FU36" s="93"/>
      <c r="FV36" s="93"/>
      <c r="FW36" s="93"/>
      <c r="FX36" s="93"/>
      <c r="FY36" s="93"/>
      <c r="FZ36" s="93"/>
      <c r="GA36" s="93"/>
      <c r="GB36" s="93"/>
      <c r="GC36" s="93"/>
      <c r="GD36" s="93"/>
      <c r="GE36" s="93"/>
      <c r="GF36" s="93"/>
      <c r="GG36" s="93"/>
      <c r="GH36" s="93"/>
      <c r="GI36" s="93"/>
      <c r="GJ36" s="93"/>
      <c r="GK36" s="93"/>
      <c r="GL36" s="93"/>
      <c r="GM36" s="93"/>
      <c r="GN36" s="93"/>
      <c r="GO36" s="93"/>
      <c r="GP36" s="93"/>
      <c r="GQ36" s="93"/>
      <c r="GR36" s="93"/>
      <c r="GS36" s="93"/>
      <c r="GT36" s="93"/>
      <c r="GU36" s="93"/>
      <c r="GV36" s="93"/>
      <c r="GW36" s="93"/>
      <c r="GX36" s="93"/>
      <c r="GY36" s="93"/>
      <c r="GZ36" s="93"/>
      <c r="HA36" s="93"/>
      <c r="HB36" s="93"/>
      <c r="HC36" s="93"/>
      <c r="HD36" s="93"/>
      <c r="HE36" s="93"/>
      <c r="HF36" s="93"/>
      <c r="HG36" s="93"/>
      <c r="HH36" s="93"/>
      <c r="HI36" s="93"/>
      <c r="HJ36" s="93"/>
      <c r="HK36" s="93"/>
      <c r="HL36" s="93"/>
      <c r="HM36" s="93"/>
      <c r="HN36" s="93"/>
      <c r="HO36" s="93"/>
      <c r="HP36" s="93"/>
      <c r="HQ36" s="93"/>
      <c r="HR36" s="93"/>
      <c r="HS36" s="93"/>
      <c r="HT36" s="93"/>
      <c r="HU36" s="93"/>
      <c r="HV36" s="93"/>
      <c r="HW36" s="93"/>
      <c r="HX36" s="93"/>
      <c r="HY36" s="93"/>
      <c r="HZ36" s="93"/>
      <c r="IA36" s="93"/>
      <c r="IB36" s="93"/>
      <c r="IC36" s="93"/>
      <c r="ID36" s="93"/>
      <c r="IE36" s="93"/>
      <c r="IF36" s="93"/>
      <c r="IG36" s="93"/>
      <c r="IH36" s="93"/>
      <c r="II36" s="93"/>
      <c r="IJ36" s="93"/>
      <c r="IK36" s="93"/>
      <c r="IL36" s="93"/>
      <c r="IM36" s="93"/>
      <c r="IN36" s="93"/>
      <c r="IO36" s="93"/>
      <c r="IP36" s="93"/>
      <c r="IQ36" s="93"/>
      <c r="IR36" s="93"/>
      <c r="IS36" s="93"/>
      <c r="IT36" s="93"/>
      <c r="IU36" s="93"/>
      <c r="IV36" s="93"/>
      <c r="IW36" s="93"/>
      <c r="IX36" s="93"/>
      <c r="IY36" s="93"/>
      <c r="IZ36" s="93"/>
      <c r="JA36" s="93"/>
      <c r="JB36" s="93"/>
      <c r="JC36" s="93"/>
      <c r="JD36" s="93"/>
      <c r="JE36" s="93"/>
      <c r="JF36" s="93"/>
      <c r="JG36" s="93"/>
      <c r="JH36" s="93"/>
      <c r="JI36" s="93"/>
      <c r="JJ36" s="93"/>
      <c r="JK36" s="93"/>
      <c r="JL36" s="93"/>
      <c r="JM36" s="93"/>
      <c r="JN36" s="93"/>
      <c r="JO36" s="93"/>
      <c r="JP36" s="93"/>
      <c r="JQ36" s="93"/>
      <c r="JR36" s="93"/>
      <c r="JS36" s="93"/>
      <c r="JT36" s="93"/>
      <c r="JU36" s="93"/>
      <c r="JV36" s="93"/>
      <c r="JW36" s="93"/>
      <c r="JX36" s="93"/>
      <c r="JY36" s="93"/>
      <c r="JZ36" s="93"/>
      <c r="KA36" s="93"/>
      <c r="KB36" s="93"/>
      <c r="KC36" s="93"/>
      <c r="KD36" s="93"/>
      <c r="KE36" s="93"/>
      <c r="KF36" s="93"/>
      <c r="KG36" s="93"/>
      <c r="KH36" s="93"/>
      <c r="KI36" s="93"/>
      <c r="KJ36" s="93"/>
      <c r="KK36" s="93"/>
      <c r="KL36" s="93"/>
      <c r="KM36" s="93"/>
      <c r="KN36" s="93"/>
      <c r="KO36" s="93"/>
      <c r="KP36" s="93"/>
      <c r="KQ36" s="93"/>
      <c r="KR36" s="93"/>
      <c r="KS36" s="93"/>
      <c r="KT36" s="93"/>
      <c r="KU36" s="93"/>
      <c r="KV36" s="93"/>
      <c r="KW36" s="93"/>
      <c r="KX36" s="93"/>
      <c r="KY36" s="93"/>
      <c r="KZ36" s="93"/>
      <c r="LA36" s="93"/>
      <c r="LB36" s="93"/>
      <c r="LC36" s="93"/>
      <c r="LD36" s="93"/>
      <c r="LE36" s="93"/>
      <c r="LF36" s="93"/>
      <c r="LG36" s="93"/>
      <c r="LH36" s="93"/>
      <c r="LI36" s="93"/>
      <c r="LJ36" s="93"/>
      <c r="LK36" s="93"/>
      <c r="LL36" s="93"/>
      <c r="LM36" s="93"/>
      <c r="LN36" s="93"/>
      <c r="LO36" s="93"/>
      <c r="LP36" s="93"/>
      <c r="LQ36" s="93"/>
      <c r="LR36" s="93"/>
      <c r="LS36" s="93"/>
      <c r="LT36" s="93"/>
      <c r="LU36" s="93"/>
    </row>
    <row r="37" spans="1:333" ht="16.5" customHeight="1" x14ac:dyDescent="0.35">
      <c r="A37" s="3">
        <v>17</v>
      </c>
      <c r="B37" s="132" t="s">
        <v>187</v>
      </c>
      <c r="C37" s="54" t="s">
        <v>51</v>
      </c>
      <c r="D37" s="135">
        <v>2017</v>
      </c>
      <c r="E37" s="132" t="s">
        <v>209</v>
      </c>
      <c r="F37" s="1" t="s">
        <v>47</v>
      </c>
      <c r="G37" s="1">
        <v>2016</v>
      </c>
      <c r="H37" s="132" t="s">
        <v>52</v>
      </c>
      <c r="I37" s="1" t="s">
        <v>28</v>
      </c>
      <c r="J37" s="1">
        <v>2016</v>
      </c>
      <c r="K37" s="126"/>
      <c r="L37" s="126"/>
      <c r="M37" s="126"/>
      <c r="N37" s="126"/>
      <c r="P37" s="1" t="s">
        <v>100</v>
      </c>
      <c r="Q37" s="6" t="s">
        <v>17</v>
      </c>
      <c r="R37" s="2" t="s">
        <v>20</v>
      </c>
      <c r="S37" s="2" t="s">
        <v>21</v>
      </c>
      <c r="T37" s="1" t="s">
        <v>295</v>
      </c>
      <c r="U37" s="1" t="s">
        <v>246</v>
      </c>
      <c r="V37" s="1">
        <v>1</v>
      </c>
      <c r="X37" s="3">
        <v>17</v>
      </c>
      <c r="Y37" s="132" t="s">
        <v>187</v>
      </c>
      <c r="Z37" s="54" t="s">
        <v>51</v>
      </c>
      <c r="AA37" s="135">
        <v>2017</v>
      </c>
      <c r="AB37" s="132" t="s">
        <v>209</v>
      </c>
      <c r="AC37" s="95" cm="1">
        <f t="array" ref="AC37">IF(SUMPRODUCT(($Z$4:$Z37=Z37)*($AB$4:$AB37=AB37))&gt;1,0,1)</f>
        <v>0</v>
      </c>
      <c r="AD37" s="94" t="s">
        <v>52</v>
      </c>
      <c r="AE37" s="74" t="str">
        <f>_xlfn.XLOOKUP(AD37,'Summary General Info'!A:A,'Summary General Info'!I:I, "n/a")</f>
        <v>MtR transf 2016</v>
      </c>
      <c r="AF37" s="95" cm="1">
        <f t="array" ref="AF37">IF(SUMPRODUCT(($AD$4:$AD37=AD37)*($Z$4:$Z37=Z37))&gt;1,0,1)</f>
        <v>0</v>
      </c>
      <c r="AG37" s="150" cm="1">
        <f t="array" ref="AG37">IF(SUMPRODUCT(($AB$4:$AB37=AB37)*($AD$4:$AD37=AD37))&gt;1,0,1)</f>
        <v>1</v>
      </c>
      <c r="AI37"/>
      <c r="AJ37"/>
      <c r="AK37"/>
      <c r="AL37"/>
      <c r="AM37" s="93"/>
      <c r="AN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3"/>
      <c r="ED37" s="93"/>
      <c r="EE37" s="93"/>
      <c r="EF37" s="93"/>
      <c r="EG37" s="93"/>
      <c r="EH37" s="93"/>
      <c r="EI37" s="93"/>
      <c r="EJ37" s="93"/>
      <c r="EK37" s="93"/>
      <c r="EL37" s="93"/>
      <c r="EM37" s="93"/>
      <c r="EN37" s="93"/>
      <c r="EO37" s="93"/>
      <c r="EP37" s="93"/>
      <c r="EQ37" s="93"/>
      <c r="ER37" s="93"/>
      <c r="ES37" s="93"/>
      <c r="ET37" s="93"/>
      <c r="EU37" s="93"/>
      <c r="EV37" s="93"/>
      <c r="EW37" s="93"/>
      <c r="EX37" s="93"/>
      <c r="EY37" s="93"/>
      <c r="EZ37" s="93"/>
      <c r="FA37" s="93"/>
      <c r="FB37" s="93"/>
      <c r="FC37" s="93"/>
      <c r="FD37" s="93"/>
      <c r="FE37" s="93"/>
      <c r="FF37" s="93"/>
      <c r="FG37" s="93"/>
      <c r="FH37" s="93"/>
      <c r="FI37" s="93"/>
      <c r="FJ37" s="93"/>
      <c r="FK37" s="93"/>
      <c r="FL37" s="93"/>
      <c r="FM37" s="93"/>
      <c r="FN37" s="93"/>
      <c r="FO37" s="93"/>
      <c r="FP37" s="93"/>
      <c r="FQ37" s="93"/>
      <c r="FR37" s="93"/>
      <c r="FS37" s="93"/>
      <c r="FT37" s="93"/>
      <c r="FU37" s="93"/>
      <c r="FV37" s="93"/>
      <c r="FW37" s="93"/>
      <c r="FX37" s="93"/>
      <c r="FY37" s="93"/>
      <c r="FZ37" s="93"/>
      <c r="GA37" s="93"/>
      <c r="GB37" s="93"/>
      <c r="GC37" s="93"/>
      <c r="GD37" s="93"/>
      <c r="GE37" s="93"/>
      <c r="GF37" s="93"/>
      <c r="GG37" s="93"/>
      <c r="GH37" s="93"/>
      <c r="GI37" s="93"/>
      <c r="GJ37" s="93"/>
      <c r="GK37" s="93"/>
      <c r="GL37" s="93"/>
      <c r="GM37" s="93"/>
      <c r="GN37" s="93"/>
      <c r="GO37" s="93"/>
      <c r="GP37" s="93"/>
      <c r="GQ37" s="93"/>
      <c r="GR37" s="93"/>
      <c r="GS37" s="93"/>
      <c r="GT37" s="93"/>
      <c r="GU37" s="93"/>
      <c r="GV37" s="93"/>
      <c r="GW37" s="93"/>
      <c r="GX37" s="93"/>
      <c r="GY37" s="93"/>
      <c r="GZ37" s="93"/>
      <c r="HA37" s="93"/>
      <c r="HB37" s="93"/>
      <c r="HC37" s="93"/>
      <c r="HD37" s="93"/>
      <c r="HE37" s="93"/>
      <c r="HF37" s="93"/>
      <c r="HG37" s="93"/>
      <c r="HH37" s="93"/>
      <c r="HI37" s="93"/>
      <c r="HJ37" s="93"/>
      <c r="HK37" s="93"/>
      <c r="HL37" s="93"/>
      <c r="HM37" s="93"/>
      <c r="HN37" s="93"/>
      <c r="HO37" s="93"/>
      <c r="HP37" s="93"/>
      <c r="HQ37" s="93"/>
      <c r="HR37" s="93"/>
      <c r="HS37" s="93"/>
      <c r="HT37" s="93"/>
      <c r="HU37" s="93"/>
      <c r="HV37" s="93"/>
      <c r="HW37" s="93"/>
      <c r="HX37" s="93"/>
      <c r="HY37" s="93"/>
      <c r="HZ37" s="93"/>
      <c r="IA37" s="93"/>
      <c r="IB37" s="93"/>
      <c r="IC37" s="93"/>
      <c r="ID37" s="93"/>
      <c r="IE37" s="93"/>
      <c r="IF37" s="93"/>
      <c r="IG37" s="93"/>
      <c r="IH37" s="93"/>
      <c r="II37" s="93"/>
      <c r="IJ37" s="93"/>
      <c r="IK37" s="93"/>
      <c r="IL37" s="93"/>
      <c r="IM37" s="93"/>
      <c r="IN37" s="93"/>
      <c r="IO37" s="93"/>
      <c r="IP37" s="93"/>
      <c r="IQ37" s="93"/>
      <c r="IR37" s="93"/>
      <c r="IS37" s="93"/>
      <c r="IT37" s="93"/>
      <c r="IU37" s="93"/>
      <c r="IV37" s="93"/>
      <c r="IW37" s="93"/>
      <c r="IX37" s="93"/>
      <c r="IY37" s="93"/>
      <c r="IZ37" s="93"/>
      <c r="JA37" s="93"/>
      <c r="JB37" s="93"/>
      <c r="JC37" s="93"/>
      <c r="JD37" s="93"/>
      <c r="JE37" s="93"/>
      <c r="JF37" s="93"/>
      <c r="JG37" s="93"/>
      <c r="JH37" s="93"/>
      <c r="JI37" s="93"/>
      <c r="JJ37" s="93"/>
      <c r="JK37" s="93"/>
      <c r="JL37" s="93"/>
      <c r="JM37" s="93"/>
      <c r="JN37" s="93"/>
      <c r="JO37" s="93"/>
      <c r="JP37" s="93"/>
      <c r="JQ37" s="93"/>
      <c r="JR37" s="93"/>
      <c r="JS37" s="93"/>
      <c r="JT37" s="93"/>
      <c r="JU37" s="93"/>
      <c r="JV37" s="93"/>
      <c r="JW37" s="93"/>
      <c r="JX37" s="93"/>
      <c r="JY37" s="93"/>
      <c r="JZ37" s="93"/>
      <c r="KA37" s="93"/>
      <c r="KB37" s="93"/>
      <c r="KC37" s="93"/>
      <c r="KD37" s="93"/>
      <c r="KE37" s="93"/>
      <c r="KF37" s="93"/>
      <c r="KG37" s="93"/>
      <c r="KH37" s="93"/>
      <c r="KI37" s="93"/>
      <c r="KJ37" s="93"/>
      <c r="KK37" s="93"/>
      <c r="KL37" s="93"/>
      <c r="KM37" s="93"/>
      <c r="KN37" s="93"/>
      <c r="KO37" s="93"/>
      <c r="KP37" s="93"/>
      <c r="KQ37" s="93"/>
      <c r="KR37" s="93"/>
      <c r="KS37" s="93"/>
      <c r="KT37" s="93"/>
      <c r="KU37" s="93"/>
      <c r="KV37" s="93"/>
      <c r="KW37" s="93"/>
      <c r="KX37" s="93"/>
      <c r="KY37" s="93"/>
      <c r="KZ37" s="93"/>
      <c r="LA37" s="93"/>
      <c r="LB37" s="93"/>
      <c r="LC37" s="93"/>
      <c r="LD37" s="93"/>
      <c r="LE37" s="93"/>
      <c r="LF37" s="93"/>
      <c r="LG37" s="93"/>
      <c r="LH37" s="93"/>
      <c r="LI37" s="93"/>
      <c r="LJ37" s="93"/>
      <c r="LK37" s="93"/>
      <c r="LL37" s="93"/>
      <c r="LM37" s="93"/>
      <c r="LN37" s="93"/>
      <c r="LO37" s="93"/>
      <c r="LP37" s="93"/>
      <c r="LQ37" s="93"/>
      <c r="LR37" s="93"/>
      <c r="LS37" s="93"/>
      <c r="LT37" s="93"/>
      <c r="LU37" s="93"/>
    </row>
    <row r="38" spans="1:333" ht="16.5" customHeight="1" x14ac:dyDescent="0.35">
      <c r="A38" s="3">
        <v>18</v>
      </c>
      <c r="B38" s="132" t="s">
        <v>63</v>
      </c>
      <c r="C38" s="54" t="s">
        <v>51</v>
      </c>
      <c r="D38" s="135">
        <v>2017</v>
      </c>
      <c r="E38" s="132" t="s">
        <v>201</v>
      </c>
      <c r="F38" s="1" t="s">
        <v>47</v>
      </c>
      <c r="G38" s="1">
        <v>2016</v>
      </c>
      <c r="H38" s="132" t="s">
        <v>160</v>
      </c>
      <c r="I38" s="1" t="s">
        <v>47</v>
      </c>
      <c r="J38" s="1">
        <v>2016</v>
      </c>
      <c r="K38" s="126"/>
      <c r="L38" s="126"/>
      <c r="M38" s="126"/>
      <c r="N38" s="126"/>
      <c r="P38" s="1" t="s">
        <v>101</v>
      </c>
      <c r="Q38" s="6" t="s">
        <v>28</v>
      </c>
      <c r="R38" s="2" t="s">
        <v>20</v>
      </c>
      <c r="S38" s="2" t="s">
        <v>53</v>
      </c>
      <c r="T38" s="1" t="s">
        <v>235</v>
      </c>
      <c r="U38" s="1" t="s">
        <v>263</v>
      </c>
      <c r="V38" s="1">
        <v>1</v>
      </c>
      <c r="X38" s="3">
        <v>18</v>
      </c>
      <c r="Y38" s="132" t="s">
        <v>63</v>
      </c>
      <c r="Z38" s="54" t="s">
        <v>51</v>
      </c>
      <c r="AA38" s="135">
        <v>2017</v>
      </c>
      <c r="AB38" s="132" t="s">
        <v>201</v>
      </c>
      <c r="AC38" s="95" cm="1">
        <f t="array" ref="AC38">IF(SUMPRODUCT(($Z$4:$Z38=Z38)*($AB$4:$AB38=AB38))&gt;1,0,1)</f>
        <v>0</v>
      </c>
      <c r="AD38" s="94" t="s">
        <v>160</v>
      </c>
      <c r="AE38" s="74" t="str">
        <f>_xlfn.XLOOKUP(AD38,'Summary General Info'!A:A,'Summary General Info'!I:I, "n/a")</f>
        <v>MFWS</v>
      </c>
      <c r="AF38" s="95" cm="1">
        <f t="array" ref="AF38">IF(SUMPRODUCT(($AD$4:$AD38=AD38)*($Z$4:$Z38=Z38))&gt;1,0,1)</f>
        <v>1</v>
      </c>
      <c r="AG38" s="150" cm="1">
        <f t="array" ref="AG38">IF(SUMPRODUCT(($AB$4:$AB38=AB38)*($AD$4:$AD38=AD38))&gt;1,0,1)</f>
        <v>1</v>
      </c>
      <c r="AI38"/>
      <c r="AJ38"/>
      <c r="AK38"/>
      <c r="AL38"/>
      <c r="AM38" s="93"/>
      <c r="AN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/>
      <c r="EH38" s="93"/>
      <c r="EI38" s="93"/>
      <c r="EJ38" s="93"/>
      <c r="EK38" s="93"/>
      <c r="EL38" s="93"/>
      <c r="EM38" s="93"/>
      <c r="EN38" s="93"/>
      <c r="EO38" s="93"/>
      <c r="EP38" s="93"/>
      <c r="EQ38" s="93"/>
      <c r="ER38" s="93"/>
      <c r="ES38" s="93"/>
      <c r="ET38" s="93"/>
      <c r="EU38" s="93"/>
      <c r="EV38" s="93"/>
      <c r="EW38" s="93"/>
      <c r="EX38" s="93"/>
      <c r="EY38" s="93"/>
      <c r="EZ38" s="93"/>
      <c r="FA38" s="93"/>
      <c r="FB38" s="93"/>
      <c r="FC38" s="93"/>
      <c r="FD38" s="93"/>
      <c r="FE38" s="93"/>
      <c r="FF38" s="93"/>
      <c r="FG38" s="93"/>
      <c r="FH38" s="93"/>
      <c r="FI38" s="93"/>
      <c r="FJ38" s="93"/>
      <c r="FK38" s="93"/>
      <c r="FL38" s="93"/>
      <c r="FM38" s="93"/>
      <c r="FN38" s="93"/>
      <c r="FO38" s="93"/>
      <c r="FP38" s="93"/>
      <c r="FQ38" s="93"/>
      <c r="FR38" s="93"/>
      <c r="FS38" s="93"/>
      <c r="FT38" s="93"/>
      <c r="FU38" s="93"/>
      <c r="FV38" s="93"/>
      <c r="FW38" s="93"/>
      <c r="FX38" s="93"/>
      <c r="FY38" s="93"/>
      <c r="FZ38" s="93"/>
      <c r="GA38" s="93"/>
      <c r="GB38" s="93"/>
      <c r="GC38" s="93"/>
      <c r="GD38" s="93"/>
      <c r="GE38" s="93"/>
      <c r="GF38" s="93"/>
      <c r="GG38" s="93"/>
      <c r="GH38" s="93"/>
      <c r="GI38" s="93"/>
      <c r="GJ38" s="93"/>
      <c r="GK38" s="93"/>
      <c r="GL38" s="93"/>
      <c r="GM38" s="93"/>
      <c r="GN38" s="93"/>
      <c r="GO38" s="93"/>
      <c r="GP38" s="93"/>
      <c r="GQ38" s="93"/>
      <c r="GR38" s="93"/>
      <c r="GS38" s="93"/>
      <c r="GT38" s="93"/>
      <c r="GU38" s="93"/>
      <c r="GV38" s="93"/>
      <c r="GW38" s="93"/>
      <c r="GX38" s="93"/>
      <c r="GY38" s="93"/>
      <c r="GZ38" s="93"/>
      <c r="HA38" s="93"/>
      <c r="HB38" s="93"/>
      <c r="HC38" s="93"/>
      <c r="HD38" s="93"/>
      <c r="HE38" s="93"/>
      <c r="HF38" s="93"/>
      <c r="HG38" s="93"/>
      <c r="HH38" s="93"/>
      <c r="HI38" s="93"/>
      <c r="HJ38" s="93"/>
      <c r="HK38" s="93"/>
      <c r="HL38" s="93"/>
      <c r="HM38" s="93"/>
      <c r="HN38" s="93"/>
      <c r="HO38" s="93"/>
      <c r="HP38" s="93"/>
      <c r="HQ38" s="93"/>
      <c r="HR38" s="93"/>
      <c r="HS38" s="93"/>
      <c r="HT38" s="93"/>
      <c r="HU38" s="93"/>
      <c r="HV38" s="93"/>
      <c r="HW38" s="93"/>
      <c r="HX38" s="93"/>
      <c r="HY38" s="93"/>
      <c r="HZ38" s="93"/>
      <c r="IA38" s="93"/>
      <c r="IB38" s="93"/>
      <c r="IC38" s="93"/>
      <c r="ID38" s="93"/>
      <c r="IE38" s="93"/>
      <c r="IF38" s="93"/>
      <c r="IG38" s="93"/>
      <c r="IH38" s="93"/>
      <c r="II38" s="93"/>
      <c r="IJ38" s="93"/>
      <c r="IK38" s="93"/>
      <c r="IL38" s="93"/>
      <c r="IM38" s="93"/>
      <c r="IN38" s="93"/>
      <c r="IO38" s="93"/>
      <c r="IP38" s="93"/>
      <c r="IQ38" s="93"/>
      <c r="IR38" s="93"/>
      <c r="IS38" s="93"/>
      <c r="IT38" s="93"/>
      <c r="IU38" s="93"/>
      <c r="IV38" s="93"/>
      <c r="IW38" s="93"/>
      <c r="IX38" s="93"/>
      <c r="IY38" s="93"/>
      <c r="IZ38" s="93"/>
      <c r="JA38" s="93"/>
      <c r="JB38" s="93"/>
      <c r="JC38" s="93"/>
      <c r="JD38" s="93"/>
      <c r="JE38" s="93"/>
      <c r="JF38" s="93"/>
      <c r="JG38" s="93"/>
      <c r="JH38" s="93"/>
      <c r="JI38" s="93"/>
      <c r="JJ38" s="93"/>
      <c r="JK38" s="93"/>
      <c r="JL38" s="93"/>
      <c r="JM38" s="93"/>
      <c r="JN38" s="93"/>
      <c r="JO38" s="93"/>
      <c r="JP38" s="93"/>
      <c r="JQ38" s="93"/>
      <c r="JR38" s="93"/>
      <c r="JS38" s="93"/>
      <c r="JT38" s="93"/>
      <c r="JU38" s="93"/>
      <c r="JV38" s="93"/>
      <c r="JW38" s="93"/>
      <c r="JX38" s="93"/>
      <c r="JY38" s="93"/>
      <c r="JZ38" s="93"/>
      <c r="KA38" s="93"/>
      <c r="KB38" s="93"/>
      <c r="KC38" s="93"/>
      <c r="KD38" s="93"/>
      <c r="KE38" s="93"/>
      <c r="KF38" s="93"/>
      <c r="KG38" s="93"/>
      <c r="KH38" s="93"/>
      <c r="KI38" s="93"/>
      <c r="KJ38" s="93"/>
      <c r="KK38" s="93"/>
      <c r="KL38" s="93"/>
      <c r="KM38" s="93"/>
      <c r="KN38" s="93"/>
      <c r="KO38" s="93"/>
      <c r="KP38" s="93"/>
      <c r="KQ38" s="93"/>
      <c r="KR38" s="93"/>
      <c r="KS38" s="93"/>
      <c r="KT38" s="93"/>
      <c r="KU38" s="93"/>
      <c r="KV38" s="93"/>
      <c r="KW38" s="93"/>
      <c r="KX38" s="93"/>
      <c r="KY38" s="93"/>
      <c r="KZ38" s="93"/>
      <c r="LA38" s="93"/>
      <c r="LB38" s="93"/>
      <c r="LC38" s="93"/>
      <c r="LD38" s="93"/>
      <c r="LE38" s="93"/>
      <c r="LF38" s="93"/>
      <c r="LG38" s="93"/>
      <c r="LH38" s="93"/>
      <c r="LI38" s="93"/>
      <c r="LJ38" s="93"/>
      <c r="LK38" s="93"/>
      <c r="LL38" s="93"/>
      <c r="LM38" s="93"/>
      <c r="LN38" s="93"/>
      <c r="LO38" s="93"/>
      <c r="LP38" s="93"/>
      <c r="LQ38" s="93"/>
      <c r="LR38" s="93"/>
      <c r="LS38" s="93"/>
      <c r="LT38" s="93"/>
      <c r="LU38" s="93"/>
    </row>
    <row r="39" spans="1:333" ht="16.5" customHeight="1" x14ac:dyDescent="0.35">
      <c r="A39" s="3">
        <v>18</v>
      </c>
      <c r="B39" s="132" t="s">
        <v>66</v>
      </c>
      <c r="C39" s="54" t="s">
        <v>51</v>
      </c>
      <c r="D39" s="135">
        <v>2017</v>
      </c>
      <c r="E39" s="132" t="s">
        <v>201</v>
      </c>
      <c r="F39" s="1" t="s">
        <v>47</v>
      </c>
      <c r="G39" s="1">
        <v>2016</v>
      </c>
      <c r="H39" s="132" t="s">
        <v>160</v>
      </c>
      <c r="I39" s="1" t="s">
        <v>47</v>
      </c>
      <c r="J39" s="1">
        <v>2016</v>
      </c>
      <c r="K39" s="126"/>
      <c r="L39" s="126"/>
      <c r="M39" s="126"/>
      <c r="N39" s="126"/>
      <c r="P39" s="1" t="s">
        <v>103</v>
      </c>
      <c r="Q39" s="6" t="s">
        <v>28</v>
      </c>
      <c r="R39" s="2" t="s">
        <v>20</v>
      </c>
      <c r="S39" s="2" t="s">
        <v>53</v>
      </c>
      <c r="T39" s="1" t="s">
        <v>274</v>
      </c>
      <c r="U39" s="1" t="s">
        <v>236</v>
      </c>
      <c r="V39" s="1">
        <v>1</v>
      </c>
      <c r="X39" s="3">
        <v>18</v>
      </c>
      <c r="Y39" s="132" t="s">
        <v>66</v>
      </c>
      <c r="Z39" s="54" t="s">
        <v>51</v>
      </c>
      <c r="AA39" s="135">
        <v>2017</v>
      </c>
      <c r="AB39" s="132" t="s">
        <v>201</v>
      </c>
      <c r="AC39" s="95" cm="1">
        <f t="array" ref="AC39">IF(SUMPRODUCT(($Z$4:$Z39=Z39)*($AB$4:$AB39=AB39))&gt;1,0,1)</f>
        <v>0</v>
      </c>
      <c r="AD39" s="94" t="s">
        <v>160</v>
      </c>
      <c r="AE39" s="74" t="str">
        <f>_xlfn.XLOOKUP(AD39,'Summary General Info'!A:A,'Summary General Info'!I:I, "n/a")</f>
        <v>MFWS</v>
      </c>
      <c r="AF39" s="95" cm="1">
        <f t="array" ref="AF39">IF(SUMPRODUCT(($AD$4:$AD39=AD39)*($Z$4:$Z39=Z39))&gt;1,0,1)</f>
        <v>0</v>
      </c>
      <c r="AG39" s="150" cm="1">
        <f t="array" ref="AG39">IF(SUMPRODUCT(($AB$4:$AB39=AB39)*($AD$4:$AD39=AD39))&gt;1,0,1)</f>
        <v>0</v>
      </c>
      <c r="AI39"/>
      <c r="AJ39"/>
      <c r="AK39"/>
      <c r="AL39"/>
      <c r="AM39" s="93"/>
      <c r="AN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/>
      <c r="EH39" s="93"/>
      <c r="EI39" s="93"/>
      <c r="EJ39" s="93"/>
      <c r="EK39" s="93"/>
      <c r="EL39" s="93"/>
      <c r="EM39" s="93"/>
      <c r="EN39" s="93"/>
      <c r="EO39" s="93"/>
      <c r="EP39" s="93"/>
      <c r="EQ39" s="93"/>
      <c r="ER39" s="93"/>
      <c r="ES39" s="93"/>
      <c r="ET39" s="93"/>
      <c r="EU39" s="93"/>
      <c r="EV39" s="93"/>
      <c r="EW39" s="93"/>
      <c r="EX39" s="93"/>
      <c r="EY39" s="93"/>
      <c r="EZ39" s="93"/>
      <c r="FA39" s="93"/>
      <c r="FB39" s="93"/>
      <c r="FC39" s="93"/>
      <c r="FD39" s="93"/>
      <c r="FE39" s="93"/>
      <c r="FF39" s="93"/>
      <c r="FG39" s="93"/>
      <c r="FH39" s="93"/>
      <c r="FI39" s="93"/>
      <c r="FJ39" s="93"/>
      <c r="FK39" s="93"/>
      <c r="FL39" s="93"/>
      <c r="FM39" s="93"/>
      <c r="FN39" s="93"/>
      <c r="FO39" s="93"/>
      <c r="FP39" s="93"/>
      <c r="FQ39" s="93"/>
      <c r="FR39" s="93"/>
      <c r="FS39" s="93"/>
      <c r="FT39" s="93"/>
      <c r="FU39" s="93"/>
      <c r="FV39" s="93"/>
      <c r="FW39" s="93"/>
      <c r="FX39" s="93"/>
      <c r="FY39" s="93"/>
      <c r="FZ39" s="93"/>
      <c r="GA39" s="93"/>
      <c r="GB39" s="93"/>
      <c r="GC39" s="93"/>
      <c r="GD39" s="93"/>
      <c r="GE39" s="93"/>
      <c r="GF39" s="93"/>
      <c r="GG39" s="93"/>
      <c r="GH39" s="93"/>
      <c r="GI39" s="93"/>
      <c r="GJ39" s="93"/>
      <c r="GK39" s="93"/>
      <c r="GL39" s="93"/>
      <c r="GM39" s="93"/>
      <c r="GN39" s="93"/>
      <c r="GO39" s="93"/>
      <c r="GP39" s="93"/>
      <c r="GQ39" s="93"/>
      <c r="GR39" s="93"/>
      <c r="GS39" s="93"/>
      <c r="GT39" s="93"/>
      <c r="GU39" s="93"/>
      <c r="GV39" s="93"/>
      <c r="GW39" s="93"/>
      <c r="GX39" s="93"/>
      <c r="GY39" s="93"/>
      <c r="GZ39" s="93"/>
      <c r="HA39" s="93"/>
      <c r="HB39" s="93"/>
      <c r="HC39" s="93"/>
      <c r="HD39" s="93"/>
      <c r="HE39" s="93"/>
      <c r="HF39" s="93"/>
      <c r="HG39" s="93"/>
      <c r="HH39" s="93"/>
      <c r="HI39" s="93"/>
      <c r="HJ39" s="93"/>
      <c r="HK39" s="93"/>
      <c r="HL39" s="93"/>
      <c r="HM39" s="93"/>
      <c r="HN39" s="93"/>
      <c r="HO39" s="93"/>
      <c r="HP39" s="93"/>
      <c r="HQ39" s="93"/>
      <c r="HR39" s="93"/>
      <c r="HS39" s="93"/>
      <c r="HT39" s="93"/>
      <c r="HU39" s="93"/>
      <c r="HV39" s="93"/>
      <c r="HW39" s="93"/>
      <c r="HX39" s="93"/>
      <c r="HY39" s="93"/>
      <c r="HZ39" s="93"/>
      <c r="IA39" s="93"/>
      <c r="IB39" s="93"/>
      <c r="IC39" s="93"/>
      <c r="ID39" s="93"/>
      <c r="IE39" s="93"/>
      <c r="IF39" s="93"/>
      <c r="IG39" s="93"/>
      <c r="IH39" s="93"/>
      <c r="II39" s="93"/>
      <c r="IJ39" s="93"/>
      <c r="IK39" s="93"/>
      <c r="IL39" s="93"/>
      <c r="IM39" s="93"/>
      <c r="IN39" s="93"/>
      <c r="IO39" s="93"/>
      <c r="IP39" s="93"/>
      <c r="IQ39" s="93"/>
      <c r="IR39" s="93"/>
      <c r="IS39" s="93"/>
      <c r="IT39" s="93"/>
      <c r="IU39" s="93"/>
      <c r="IV39" s="93"/>
      <c r="IW39" s="93"/>
      <c r="IX39" s="93"/>
      <c r="IY39" s="93"/>
      <c r="IZ39" s="93"/>
      <c r="JA39" s="93"/>
      <c r="JB39" s="93"/>
      <c r="JC39" s="93"/>
      <c r="JD39" s="93"/>
      <c r="JE39" s="93"/>
      <c r="JF39" s="93"/>
      <c r="JG39" s="93"/>
      <c r="JH39" s="93"/>
      <c r="JI39" s="93"/>
      <c r="JJ39" s="93"/>
      <c r="JK39" s="93"/>
      <c r="JL39" s="93"/>
      <c r="JM39" s="93"/>
      <c r="JN39" s="93"/>
      <c r="JO39" s="93"/>
      <c r="JP39" s="93"/>
      <c r="JQ39" s="93"/>
      <c r="JR39" s="93"/>
      <c r="JS39" s="93"/>
      <c r="JT39" s="93"/>
      <c r="JU39" s="93"/>
      <c r="JV39" s="93"/>
      <c r="JW39" s="93"/>
      <c r="JX39" s="93"/>
      <c r="JY39" s="93"/>
      <c r="JZ39" s="93"/>
      <c r="KA39" s="93"/>
      <c r="KB39" s="93"/>
      <c r="KC39" s="93"/>
      <c r="KD39" s="93"/>
      <c r="KE39" s="93"/>
      <c r="KF39" s="93"/>
      <c r="KG39" s="93"/>
      <c r="KH39" s="93"/>
      <c r="KI39" s="93"/>
      <c r="KJ39" s="93"/>
      <c r="KK39" s="93"/>
      <c r="KL39" s="93"/>
      <c r="KM39" s="93"/>
      <c r="KN39" s="93"/>
      <c r="KO39" s="93"/>
      <c r="KP39" s="93"/>
      <c r="KQ39" s="93"/>
      <c r="KR39" s="93"/>
      <c r="KS39" s="93"/>
      <c r="KT39" s="93"/>
      <c r="KU39" s="93"/>
      <c r="KV39" s="93"/>
      <c r="KW39" s="93"/>
      <c r="KX39" s="93"/>
      <c r="KY39" s="93"/>
      <c r="KZ39" s="93"/>
      <c r="LA39" s="93"/>
      <c r="LB39" s="93"/>
      <c r="LC39" s="93"/>
      <c r="LD39" s="93"/>
      <c r="LE39" s="93"/>
      <c r="LF39" s="93"/>
      <c r="LG39" s="93"/>
      <c r="LH39" s="93"/>
      <c r="LI39" s="93"/>
      <c r="LJ39" s="93"/>
      <c r="LK39" s="93"/>
      <c r="LL39" s="93"/>
      <c r="LM39" s="93"/>
      <c r="LN39" s="93"/>
      <c r="LO39" s="93"/>
      <c r="LP39" s="93"/>
      <c r="LQ39" s="93"/>
      <c r="LR39" s="93"/>
      <c r="LS39" s="93"/>
      <c r="LT39" s="93"/>
      <c r="LU39" s="93"/>
    </row>
    <row r="40" spans="1:333" ht="16.5" customHeight="1" x14ac:dyDescent="0.35">
      <c r="A40" s="3">
        <v>18</v>
      </c>
      <c r="B40" s="132" t="s">
        <v>91</v>
      </c>
      <c r="C40" s="54" t="s">
        <v>51</v>
      </c>
      <c r="D40" s="135">
        <v>2017</v>
      </c>
      <c r="E40" s="132" t="s">
        <v>201</v>
      </c>
      <c r="F40" s="1" t="s">
        <v>47</v>
      </c>
      <c r="G40" s="1">
        <v>2016</v>
      </c>
      <c r="H40" s="132" t="s">
        <v>160</v>
      </c>
      <c r="I40" s="1" t="s">
        <v>47</v>
      </c>
      <c r="J40" s="1">
        <v>2016</v>
      </c>
      <c r="K40" s="126"/>
      <c r="L40" s="126"/>
      <c r="M40" s="126"/>
      <c r="N40" s="126"/>
      <c r="P40" s="1" t="s">
        <v>104</v>
      </c>
      <c r="Q40" s="6" t="s">
        <v>28</v>
      </c>
      <c r="R40" s="2" t="s">
        <v>20</v>
      </c>
      <c r="S40" s="2" t="s">
        <v>53</v>
      </c>
      <c r="T40" s="1" t="s">
        <v>296</v>
      </c>
      <c r="U40" s="1" t="s">
        <v>250</v>
      </c>
      <c r="V40" s="1">
        <v>4</v>
      </c>
      <c r="X40" s="3">
        <v>18</v>
      </c>
      <c r="Y40" s="132" t="s">
        <v>91</v>
      </c>
      <c r="Z40" s="54" t="s">
        <v>51</v>
      </c>
      <c r="AA40" s="135">
        <v>2017</v>
      </c>
      <c r="AB40" s="132" t="s">
        <v>201</v>
      </c>
      <c r="AC40" s="95" cm="1">
        <f t="array" ref="AC40">IF(SUMPRODUCT(($Z$4:$Z40=Z40)*($AB$4:$AB40=AB40))&gt;1,0,1)</f>
        <v>0</v>
      </c>
      <c r="AD40" s="94" t="s">
        <v>160</v>
      </c>
      <c r="AE40" s="74" t="str">
        <f>_xlfn.XLOOKUP(AD40,'Summary General Info'!A:A,'Summary General Info'!I:I, "n/a")</f>
        <v>MFWS</v>
      </c>
      <c r="AF40" s="95" cm="1">
        <f t="array" ref="AF40">IF(SUMPRODUCT(($AD$4:$AD40=AD40)*($Z$4:$Z40=Z40))&gt;1,0,1)</f>
        <v>0</v>
      </c>
      <c r="AG40" s="150" cm="1">
        <f t="array" ref="AG40">IF(SUMPRODUCT(($AB$4:$AB40=AB40)*($AD$4:$AD40=AD40))&gt;1,0,1)</f>
        <v>0</v>
      </c>
      <c r="AI40"/>
      <c r="AJ40"/>
      <c r="AK40"/>
      <c r="AL40"/>
      <c r="AM40" s="93"/>
      <c r="AN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/>
      <c r="EH40" s="93"/>
      <c r="EI40" s="93"/>
      <c r="EJ40" s="93"/>
      <c r="EK40" s="93"/>
      <c r="EL40" s="93"/>
      <c r="EM40" s="93"/>
      <c r="EN40" s="93"/>
      <c r="EO40" s="93"/>
      <c r="EP40" s="93"/>
      <c r="EQ40" s="93"/>
      <c r="ER40" s="93"/>
      <c r="ES40" s="93"/>
      <c r="ET40" s="93"/>
      <c r="EU40" s="93"/>
      <c r="EV40" s="93"/>
      <c r="EW40" s="93"/>
      <c r="EX40" s="93"/>
      <c r="EY40" s="93"/>
      <c r="EZ40" s="93"/>
      <c r="FA40" s="93"/>
      <c r="FB40" s="93"/>
      <c r="FC40" s="93"/>
      <c r="FD40" s="93"/>
      <c r="FE40" s="93"/>
      <c r="FF40" s="93"/>
      <c r="FG40" s="93"/>
      <c r="FH40" s="93"/>
      <c r="FI40" s="93"/>
      <c r="FJ40" s="93"/>
      <c r="FK40" s="93"/>
      <c r="FL40" s="93"/>
      <c r="FM40" s="93"/>
      <c r="FN40" s="93"/>
      <c r="FO40" s="93"/>
      <c r="FP40" s="93"/>
      <c r="FQ40" s="93"/>
      <c r="FR40" s="93"/>
      <c r="FS40" s="93"/>
      <c r="FT40" s="93"/>
      <c r="FU40" s="93"/>
      <c r="FV40" s="93"/>
      <c r="FW40" s="93"/>
      <c r="FX40" s="93"/>
      <c r="FY40" s="93"/>
      <c r="FZ40" s="93"/>
      <c r="GA40" s="93"/>
      <c r="GB40" s="93"/>
      <c r="GC40" s="93"/>
      <c r="GD40" s="93"/>
      <c r="GE40" s="93"/>
      <c r="GF40" s="93"/>
      <c r="GG40" s="93"/>
      <c r="GH40" s="93"/>
      <c r="GI40" s="93"/>
      <c r="GJ40" s="93"/>
      <c r="GK40" s="93"/>
      <c r="GL40" s="93"/>
      <c r="GM40" s="93"/>
      <c r="GN40" s="93"/>
      <c r="GO40" s="93"/>
      <c r="GP40" s="93"/>
      <c r="GQ40" s="93"/>
      <c r="GR40" s="93"/>
      <c r="GS40" s="93"/>
      <c r="GT40" s="93"/>
      <c r="GU40" s="93"/>
      <c r="GV40" s="93"/>
      <c r="GW40" s="93"/>
      <c r="GX40" s="93"/>
      <c r="GY40" s="93"/>
      <c r="GZ40" s="93"/>
      <c r="HA40" s="93"/>
      <c r="HB40" s="93"/>
      <c r="HC40" s="93"/>
      <c r="HD40" s="93"/>
      <c r="HE40" s="93"/>
      <c r="HF40" s="93"/>
      <c r="HG40" s="93"/>
      <c r="HH40" s="93"/>
      <c r="HI40" s="93"/>
      <c r="HJ40" s="93"/>
      <c r="HK40" s="93"/>
      <c r="HL40" s="93"/>
      <c r="HM40" s="93"/>
      <c r="HN40" s="93"/>
      <c r="HO40" s="93"/>
      <c r="HP40" s="93"/>
      <c r="HQ40" s="93"/>
      <c r="HR40" s="93"/>
      <c r="HS40" s="93"/>
      <c r="HT40" s="93"/>
      <c r="HU40" s="93"/>
      <c r="HV40" s="93"/>
      <c r="HW40" s="93"/>
      <c r="HX40" s="93"/>
      <c r="HY40" s="93"/>
      <c r="HZ40" s="93"/>
      <c r="IA40" s="93"/>
      <c r="IB40" s="93"/>
      <c r="IC40" s="93"/>
      <c r="ID40" s="93"/>
      <c r="IE40" s="93"/>
      <c r="IF40" s="93"/>
      <c r="IG40" s="93"/>
      <c r="IH40" s="93"/>
      <c r="II40" s="93"/>
      <c r="IJ40" s="93"/>
      <c r="IK40" s="93"/>
      <c r="IL40" s="93"/>
      <c r="IM40" s="93"/>
      <c r="IN40" s="93"/>
      <c r="IO40" s="93"/>
      <c r="IP40" s="93"/>
      <c r="IQ40" s="93"/>
      <c r="IR40" s="93"/>
      <c r="IS40" s="93"/>
      <c r="IT40" s="93"/>
      <c r="IU40" s="93"/>
      <c r="IV40" s="93"/>
      <c r="IW40" s="93"/>
      <c r="IX40" s="93"/>
      <c r="IY40" s="93"/>
      <c r="IZ40" s="93"/>
      <c r="JA40" s="93"/>
      <c r="JB40" s="93"/>
      <c r="JC40" s="93"/>
      <c r="JD40" s="93"/>
      <c r="JE40" s="93"/>
      <c r="JF40" s="93"/>
      <c r="JG40" s="93"/>
      <c r="JH40" s="93"/>
      <c r="JI40" s="93"/>
      <c r="JJ40" s="93"/>
      <c r="JK40" s="93"/>
      <c r="JL40" s="93"/>
      <c r="JM40" s="93"/>
      <c r="JN40" s="93"/>
      <c r="JO40" s="93"/>
      <c r="JP40" s="93"/>
      <c r="JQ40" s="93"/>
      <c r="JR40" s="93"/>
      <c r="JS40" s="93"/>
      <c r="JT40" s="93"/>
      <c r="JU40" s="93"/>
      <c r="JV40" s="93"/>
      <c r="JW40" s="93"/>
      <c r="JX40" s="93"/>
      <c r="JY40" s="93"/>
      <c r="JZ40" s="93"/>
      <c r="KA40" s="93"/>
      <c r="KB40" s="93"/>
      <c r="KC40" s="93"/>
      <c r="KD40" s="93"/>
      <c r="KE40" s="93"/>
      <c r="KF40" s="93"/>
      <c r="KG40" s="93"/>
      <c r="KH40" s="93"/>
      <c r="KI40" s="93"/>
      <c r="KJ40" s="93"/>
      <c r="KK40" s="93"/>
      <c r="KL40" s="93"/>
      <c r="KM40" s="93"/>
      <c r="KN40" s="93"/>
      <c r="KO40" s="93"/>
      <c r="KP40" s="93"/>
      <c r="KQ40" s="93"/>
      <c r="KR40" s="93"/>
      <c r="KS40" s="93"/>
      <c r="KT40" s="93"/>
      <c r="KU40" s="93"/>
      <c r="KV40" s="93"/>
      <c r="KW40" s="93"/>
      <c r="KX40" s="93"/>
      <c r="KY40" s="93"/>
      <c r="KZ40" s="93"/>
      <c r="LA40" s="93"/>
      <c r="LB40" s="93"/>
      <c r="LC40" s="93"/>
      <c r="LD40" s="93"/>
      <c r="LE40" s="93"/>
      <c r="LF40" s="93"/>
      <c r="LG40" s="93"/>
      <c r="LH40" s="93"/>
      <c r="LI40" s="93"/>
      <c r="LJ40" s="93"/>
      <c r="LK40" s="93"/>
      <c r="LL40" s="93"/>
      <c r="LM40" s="93"/>
      <c r="LN40" s="93"/>
      <c r="LO40" s="93"/>
      <c r="LP40" s="93"/>
      <c r="LQ40" s="93"/>
      <c r="LR40" s="93"/>
      <c r="LS40" s="93"/>
      <c r="LT40" s="93"/>
      <c r="LU40" s="93"/>
    </row>
    <row r="41" spans="1:333" ht="16.5" customHeight="1" x14ac:dyDescent="0.35">
      <c r="A41" s="3">
        <v>18</v>
      </c>
      <c r="B41" s="132" t="s">
        <v>218</v>
      </c>
      <c r="C41" s="54" t="s">
        <v>51</v>
      </c>
      <c r="D41" s="135">
        <v>2017</v>
      </c>
      <c r="E41" s="132" t="s">
        <v>201</v>
      </c>
      <c r="F41" s="1" t="s">
        <v>47</v>
      </c>
      <c r="G41" s="1">
        <v>2016</v>
      </c>
      <c r="H41" s="132" t="s">
        <v>160</v>
      </c>
      <c r="I41" s="1" t="s">
        <v>47</v>
      </c>
      <c r="J41" s="1">
        <v>2016</v>
      </c>
      <c r="K41" s="126"/>
      <c r="L41" s="126"/>
      <c r="M41" s="126"/>
      <c r="N41" s="126"/>
      <c r="P41" s="1" t="s">
        <v>105</v>
      </c>
      <c r="Q41" s="6" t="s">
        <v>28</v>
      </c>
      <c r="R41" s="2" t="s">
        <v>20</v>
      </c>
      <c r="S41" s="2" t="s">
        <v>53</v>
      </c>
      <c r="T41" s="1" t="s">
        <v>295</v>
      </c>
      <c r="U41" s="1" t="s">
        <v>236</v>
      </c>
      <c r="V41" s="1">
        <v>1</v>
      </c>
      <c r="X41" s="3">
        <v>18</v>
      </c>
      <c r="Y41" s="132" t="s">
        <v>218</v>
      </c>
      <c r="Z41" s="54" t="s">
        <v>51</v>
      </c>
      <c r="AA41" s="135">
        <v>2017</v>
      </c>
      <c r="AB41" s="132" t="s">
        <v>201</v>
      </c>
      <c r="AC41" s="95" cm="1">
        <f t="array" ref="AC41">IF(SUMPRODUCT(($Z$4:$Z41=Z41)*($AB$4:$AB41=AB41))&gt;1,0,1)</f>
        <v>0</v>
      </c>
      <c r="AD41" s="94" t="s">
        <v>160</v>
      </c>
      <c r="AE41" s="74" t="str">
        <f>_xlfn.XLOOKUP(AD41,'Summary General Info'!A:A,'Summary General Info'!I:I, "n/a")</f>
        <v>MFWS</v>
      </c>
      <c r="AF41" s="95" cm="1">
        <f t="array" ref="AF41">IF(SUMPRODUCT(($AD$4:$AD41=AD41)*($Z$4:$Z41=Z41))&gt;1,0,1)</f>
        <v>0</v>
      </c>
      <c r="AG41" s="150" cm="1">
        <f t="array" ref="AG41">IF(SUMPRODUCT(($AB$4:$AB41=AB41)*($AD$4:$AD41=AD41))&gt;1,0,1)</f>
        <v>0</v>
      </c>
      <c r="AI41"/>
      <c r="AJ41"/>
      <c r="AK41"/>
      <c r="AL41"/>
      <c r="AM41" s="93"/>
      <c r="AN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/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/>
      <c r="CX41" s="93"/>
      <c r="CY41" s="93"/>
      <c r="CZ41" s="93"/>
      <c r="DA41" s="93"/>
      <c r="DB41" s="93"/>
      <c r="DC41" s="93"/>
      <c r="DD41" s="93"/>
      <c r="DE41" s="93"/>
      <c r="DF41" s="93"/>
      <c r="DG41" s="93"/>
      <c r="DH41" s="93"/>
      <c r="DI41" s="93"/>
      <c r="DJ41" s="93"/>
      <c r="DK41" s="93"/>
      <c r="DL41" s="93"/>
      <c r="DM41" s="93"/>
      <c r="DN41" s="93"/>
      <c r="DO41" s="93"/>
      <c r="DP41" s="93"/>
      <c r="DQ41" s="93"/>
      <c r="DR41" s="93"/>
      <c r="DS41" s="93"/>
      <c r="DT41" s="93"/>
      <c r="DU41" s="93"/>
      <c r="DV41" s="93"/>
      <c r="DW41" s="93"/>
      <c r="DX41" s="93"/>
      <c r="DY41" s="93"/>
      <c r="DZ41" s="93"/>
      <c r="EA41" s="93"/>
      <c r="EB41" s="93"/>
      <c r="EC41" s="93"/>
      <c r="ED41" s="93"/>
      <c r="EE41" s="93"/>
      <c r="EF41" s="93"/>
      <c r="EG41" s="93"/>
      <c r="EH41" s="93"/>
      <c r="EI41" s="93"/>
      <c r="EJ41" s="93"/>
      <c r="EK41" s="93"/>
      <c r="EL41" s="93"/>
      <c r="EM41" s="93"/>
      <c r="EN41" s="93"/>
      <c r="EO41" s="93"/>
      <c r="EP41" s="93"/>
      <c r="EQ41" s="93"/>
      <c r="ER41" s="93"/>
      <c r="ES41" s="93"/>
      <c r="ET41" s="93"/>
      <c r="EU41" s="93"/>
      <c r="EV41" s="93"/>
      <c r="EW41" s="93"/>
      <c r="EX41" s="93"/>
      <c r="EY41" s="93"/>
      <c r="EZ41" s="93"/>
      <c r="FA41" s="93"/>
      <c r="FB41" s="93"/>
      <c r="FC41" s="93"/>
      <c r="FD41" s="93"/>
      <c r="FE41" s="93"/>
      <c r="FF41" s="93"/>
      <c r="FG41" s="93"/>
      <c r="FH41" s="93"/>
      <c r="FI41" s="93"/>
      <c r="FJ41" s="93"/>
      <c r="FK41" s="93"/>
      <c r="FL41" s="93"/>
      <c r="FM41" s="93"/>
      <c r="FN41" s="93"/>
      <c r="FO41" s="93"/>
      <c r="FP41" s="93"/>
      <c r="FQ41" s="93"/>
      <c r="FR41" s="93"/>
      <c r="FS41" s="93"/>
      <c r="FT41" s="93"/>
      <c r="FU41" s="93"/>
      <c r="FV41" s="93"/>
      <c r="FW41" s="93"/>
      <c r="FX41" s="93"/>
      <c r="FY41" s="93"/>
      <c r="FZ41" s="93"/>
      <c r="GA41" s="93"/>
      <c r="GB41" s="93"/>
      <c r="GC41" s="93"/>
      <c r="GD41" s="93"/>
      <c r="GE41" s="93"/>
      <c r="GF41" s="93"/>
      <c r="GG41" s="93"/>
      <c r="GH41" s="93"/>
      <c r="GI41" s="93"/>
      <c r="GJ41" s="93"/>
      <c r="GK41" s="93"/>
      <c r="GL41" s="93"/>
      <c r="GM41" s="93"/>
      <c r="GN41" s="93"/>
      <c r="GO41" s="93"/>
      <c r="GP41" s="93"/>
      <c r="GQ41" s="93"/>
      <c r="GR41" s="93"/>
      <c r="GS41" s="93"/>
      <c r="GT41" s="93"/>
      <c r="GU41" s="93"/>
      <c r="GV41" s="93"/>
      <c r="GW41" s="93"/>
      <c r="GX41" s="93"/>
      <c r="GY41" s="93"/>
      <c r="GZ41" s="93"/>
      <c r="HA41" s="93"/>
      <c r="HB41" s="93"/>
      <c r="HC41" s="93"/>
      <c r="HD41" s="93"/>
      <c r="HE41" s="93"/>
      <c r="HF41" s="93"/>
      <c r="HG41" s="93"/>
      <c r="HH41" s="93"/>
      <c r="HI41" s="93"/>
      <c r="HJ41" s="93"/>
      <c r="HK41" s="93"/>
      <c r="HL41" s="93"/>
      <c r="HM41" s="93"/>
      <c r="HN41" s="93"/>
      <c r="HO41" s="93"/>
      <c r="HP41" s="93"/>
      <c r="HQ41" s="93"/>
      <c r="HR41" s="93"/>
      <c r="HS41" s="93"/>
      <c r="HT41" s="93"/>
      <c r="HU41" s="93"/>
      <c r="HV41" s="93"/>
      <c r="HW41" s="93"/>
      <c r="HX41" s="93"/>
      <c r="HY41" s="93"/>
      <c r="HZ41" s="93"/>
      <c r="IA41" s="93"/>
      <c r="IB41" s="93"/>
      <c r="IC41" s="93"/>
      <c r="ID41" s="93"/>
      <c r="IE41" s="93"/>
      <c r="IF41" s="93"/>
      <c r="IG41" s="93"/>
      <c r="IH41" s="93"/>
      <c r="II41" s="93"/>
      <c r="IJ41" s="93"/>
      <c r="IK41" s="93"/>
      <c r="IL41" s="93"/>
      <c r="IM41" s="93"/>
      <c r="IN41" s="93"/>
      <c r="IO41" s="93"/>
      <c r="IP41" s="93"/>
      <c r="IQ41" s="93"/>
      <c r="IR41" s="93"/>
      <c r="IS41" s="93"/>
      <c r="IT41" s="93"/>
      <c r="IU41" s="93"/>
      <c r="IV41" s="93"/>
      <c r="IW41" s="93"/>
      <c r="IX41" s="93"/>
      <c r="IY41" s="93"/>
      <c r="IZ41" s="93"/>
      <c r="JA41" s="93"/>
      <c r="JB41" s="93"/>
      <c r="JC41" s="93"/>
      <c r="JD41" s="93"/>
      <c r="JE41" s="93"/>
      <c r="JF41" s="93"/>
      <c r="JG41" s="93"/>
      <c r="JH41" s="93"/>
      <c r="JI41" s="93"/>
      <c r="JJ41" s="93"/>
      <c r="JK41" s="93"/>
      <c r="JL41" s="93"/>
      <c r="JM41" s="93"/>
      <c r="JN41" s="93"/>
      <c r="JO41" s="93"/>
      <c r="JP41" s="93"/>
      <c r="JQ41" s="93"/>
      <c r="JR41" s="93"/>
      <c r="JS41" s="93"/>
      <c r="JT41" s="93"/>
      <c r="JU41" s="93"/>
      <c r="JV41" s="93"/>
      <c r="JW41" s="93"/>
      <c r="JX41" s="93"/>
      <c r="JY41" s="93"/>
      <c r="JZ41" s="93"/>
      <c r="KA41" s="93"/>
      <c r="KB41" s="93"/>
      <c r="KC41" s="93"/>
      <c r="KD41" s="93"/>
      <c r="KE41" s="93"/>
      <c r="KF41" s="93"/>
      <c r="KG41" s="93"/>
      <c r="KH41" s="93"/>
      <c r="KI41" s="93"/>
      <c r="KJ41" s="93"/>
      <c r="KK41" s="93"/>
      <c r="KL41" s="93"/>
      <c r="KM41" s="93"/>
      <c r="KN41" s="93"/>
      <c r="KO41" s="93"/>
      <c r="KP41" s="93"/>
      <c r="KQ41" s="93"/>
      <c r="KR41" s="93"/>
      <c r="KS41" s="93"/>
      <c r="KT41" s="93"/>
      <c r="KU41" s="93"/>
      <c r="KV41" s="93"/>
      <c r="KW41" s="93"/>
      <c r="KX41" s="93"/>
      <c r="KY41" s="93"/>
      <c r="KZ41" s="93"/>
      <c r="LA41" s="93"/>
      <c r="LB41" s="93"/>
      <c r="LC41" s="93"/>
      <c r="LD41" s="93"/>
      <c r="LE41" s="93"/>
      <c r="LF41" s="93"/>
      <c r="LG41" s="93"/>
      <c r="LH41" s="93"/>
      <c r="LI41" s="93"/>
      <c r="LJ41" s="93"/>
      <c r="LK41" s="93"/>
      <c r="LL41" s="93"/>
      <c r="LM41" s="93"/>
      <c r="LN41" s="93"/>
      <c r="LO41" s="93"/>
      <c r="LP41" s="93"/>
      <c r="LQ41" s="93"/>
      <c r="LR41" s="93"/>
      <c r="LS41" s="93"/>
      <c r="LT41" s="93"/>
      <c r="LU41" s="93"/>
    </row>
    <row r="42" spans="1:333" ht="16.5" customHeight="1" x14ac:dyDescent="0.35">
      <c r="A42" s="3">
        <v>19</v>
      </c>
      <c r="B42" s="132" t="s">
        <v>165</v>
      </c>
      <c r="C42" s="54" t="s">
        <v>51</v>
      </c>
      <c r="D42" s="135">
        <v>2017</v>
      </c>
      <c r="E42" s="132" t="s">
        <v>209</v>
      </c>
      <c r="F42" s="1" t="s">
        <v>47</v>
      </c>
      <c r="G42" s="1">
        <v>2016</v>
      </c>
      <c r="H42" s="132" t="s">
        <v>90</v>
      </c>
      <c r="I42" s="1" t="s">
        <v>17</v>
      </c>
      <c r="J42" s="1">
        <v>2017</v>
      </c>
      <c r="K42" s="126"/>
      <c r="L42" s="126"/>
      <c r="M42" s="126"/>
      <c r="N42" s="126"/>
      <c r="P42" s="1" t="s">
        <v>107</v>
      </c>
      <c r="Q42" s="6" t="s">
        <v>34</v>
      </c>
      <c r="R42" s="6" t="s">
        <v>15</v>
      </c>
      <c r="S42" s="2" t="s">
        <v>108</v>
      </c>
      <c r="T42" s="1" t="s">
        <v>297</v>
      </c>
      <c r="U42" s="1" t="s">
        <v>285</v>
      </c>
      <c r="V42" s="1">
        <v>1</v>
      </c>
      <c r="X42" s="3">
        <v>19</v>
      </c>
      <c r="Y42" s="132" t="s">
        <v>165</v>
      </c>
      <c r="Z42" s="54" t="s">
        <v>51</v>
      </c>
      <c r="AA42" s="135">
        <v>2017</v>
      </c>
      <c r="AB42" s="132" t="s">
        <v>209</v>
      </c>
      <c r="AC42" s="95" cm="1">
        <f t="array" ref="AC42">IF(SUMPRODUCT(($Z$4:$Z42=Z42)*($AB$4:$AB42=AB42))&gt;1,0,1)</f>
        <v>0</v>
      </c>
      <c r="AD42" s="94" t="s">
        <v>90</v>
      </c>
      <c r="AE42" s="74" t="str">
        <f>_xlfn.XLOOKUP(AD42,'Summary General Info'!A:A,'Summary General Info'!I:I, "n/a")</f>
        <v>Russell Falls</v>
      </c>
      <c r="AF42" s="95" cm="1">
        <f t="array" ref="AF42">IF(SUMPRODUCT(($AD$4:$AD42=AD42)*($Z$4:$Z42=Z42))&gt;1,0,1)</f>
        <v>1</v>
      </c>
      <c r="AG42" s="150" cm="1">
        <f t="array" ref="AG42">IF(SUMPRODUCT(($AB$4:$AB42=AB42)*($AD$4:$AD42=AD42))&gt;1,0,1)</f>
        <v>1</v>
      </c>
      <c r="AI42"/>
      <c r="AJ42"/>
      <c r="AK42"/>
      <c r="AL42"/>
      <c r="AM42" s="93"/>
      <c r="AN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3"/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/>
      <c r="EH42" s="93"/>
      <c r="EI42" s="93"/>
      <c r="EJ42" s="93"/>
      <c r="EK42" s="93"/>
      <c r="EL42" s="93"/>
      <c r="EM42" s="93"/>
      <c r="EN42" s="93"/>
      <c r="EO42" s="93"/>
      <c r="EP42" s="93"/>
      <c r="EQ42" s="93"/>
      <c r="ER42" s="93"/>
      <c r="ES42" s="93"/>
      <c r="ET42" s="93"/>
      <c r="EU42" s="93"/>
      <c r="EV42" s="93"/>
      <c r="EW42" s="93"/>
      <c r="EX42" s="93"/>
      <c r="EY42" s="93"/>
      <c r="EZ42" s="93"/>
      <c r="FA42" s="93"/>
      <c r="FB42" s="93"/>
      <c r="FC42" s="93"/>
      <c r="FD42" s="93"/>
      <c r="FE42" s="93"/>
      <c r="FF42" s="93"/>
      <c r="FG42" s="93"/>
      <c r="FH42" s="93"/>
      <c r="FI42" s="93"/>
      <c r="FJ42" s="93"/>
      <c r="FK42" s="93"/>
      <c r="FL42" s="93"/>
      <c r="FM42" s="93"/>
      <c r="FN42" s="93"/>
      <c r="FO42" s="93"/>
      <c r="FP42" s="93"/>
      <c r="FQ42" s="93"/>
      <c r="FR42" s="93"/>
      <c r="FS42" s="93"/>
      <c r="FT42" s="93"/>
      <c r="FU42" s="93"/>
      <c r="FV42" s="93"/>
      <c r="FW42" s="93"/>
      <c r="FX42" s="93"/>
      <c r="FY42" s="93"/>
      <c r="FZ42" s="93"/>
      <c r="GA42" s="93"/>
      <c r="GB42" s="93"/>
      <c r="GC42" s="93"/>
      <c r="GD42" s="93"/>
      <c r="GE42" s="93"/>
      <c r="GF42" s="93"/>
      <c r="GG42" s="93"/>
      <c r="GH42" s="93"/>
      <c r="GI42" s="93"/>
      <c r="GJ42" s="93"/>
      <c r="GK42" s="93"/>
      <c r="GL42" s="93"/>
      <c r="GM42" s="93"/>
      <c r="GN42" s="93"/>
      <c r="GO42" s="93"/>
      <c r="GP42" s="93"/>
      <c r="GQ42" s="93"/>
      <c r="GR42" s="93"/>
      <c r="GS42" s="93"/>
      <c r="GT42" s="93"/>
      <c r="GU42" s="93"/>
      <c r="GV42" s="93"/>
      <c r="GW42" s="93"/>
      <c r="GX42" s="93"/>
      <c r="GY42" s="93"/>
      <c r="GZ42" s="93"/>
      <c r="HA42" s="93"/>
      <c r="HB42" s="93"/>
      <c r="HC42" s="93"/>
      <c r="HD42" s="93"/>
      <c r="HE42" s="93"/>
      <c r="HF42" s="93"/>
      <c r="HG42" s="93"/>
      <c r="HH42" s="93"/>
      <c r="HI42" s="93"/>
      <c r="HJ42" s="93"/>
      <c r="HK42" s="93"/>
      <c r="HL42" s="93"/>
      <c r="HM42" s="93"/>
      <c r="HN42" s="93"/>
      <c r="HO42" s="93"/>
      <c r="HP42" s="93"/>
      <c r="HQ42" s="93"/>
      <c r="HR42" s="93"/>
      <c r="HS42" s="93"/>
      <c r="HT42" s="93"/>
      <c r="HU42" s="93"/>
      <c r="HV42" s="93"/>
      <c r="HW42" s="93"/>
      <c r="HX42" s="93"/>
      <c r="HY42" s="93"/>
      <c r="HZ42" s="93"/>
      <c r="IA42" s="93"/>
      <c r="IB42" s="93"/>
      <c r="IC42" s="93"/>
      <c r="ID42" s="93"/>
      <c r="IE42" s="93"/>
      <c r="IF42" s="93"/>
      <c r="IG42" s="93"/>
      <c r="IH42" s="93"/>
      <c r="II42" s="93"/>
      <c r="IJ42" s="93"/>
      <c r="IK42" s="93"/>
      <c r="IL42" s="93"/>
      <c r="IM42" s="93"/>
      <c r="IN42" s="93"/>
      <c r="IO42" s="93"/>
      <c r="IP42" s="93"/>
      <c r="IQ42" s="93"/>
      <c r="IR42" s="93"/>
      <c r="IS42" s="93"/>
      <c r="IT42" s="93"/>
      <c r="IU42" s="93"/>
      <c r="IV42" s="93"/>
      <c r="IW42" s="93"/>
      <c r="IX42" s="93"/>
      <c r="IY42" s="93"/>
      <c r="IZ42" s="93"/>
      <c r="JA42" s="93"/>
      <c r="JB42" s="93"/>
      <c r="JC42" s="93"/>
      <c r="JD42" s="93"/>
      <c r="JE42" s="93"/>
      <c r="JF42" s="93"/>
      <c r="JG42" s="93"/>
      <c r="JH42" s="93"/>
      <c r="JI42" s="93"/>
      <c r="JJ42" s="93"/>
      <c r="JK42" s="93"/>
      <c r="JL42" s="93"/>
      <c r="JM42" s="93"/>
      <c r="JN42" s="93"/>
      <c r="JO42" s="93"/>
      <c r="JP42" s="93"/>
      <c r="JQ42" s="93"/>
      <c r="JR42" s="93"/>
      <c r="JS42" s="93"/>
      <c r="JT42" s="93"/>
      <c r="JU42" s="93"/>
      <c r="JV42" s="93"/>
      <c r="JW42" s="93"/>
      <c r="JX42" s="93"/>
      <c r="JY42" s="93"/>
      <c r="JZ42" s="93"/>
      <c r="KA42" s="93"/>
      <c r="KB42" s="93"/>
      <c r="KC42" s="93"/>
      <c r="KD42" s="93"/>
      <c r="KE42" s="93"/>
      <c r="KF42" s="93"/>
      <c r="KG42" s="93"/>
      <c r="KH42" s="93"/>
      <c r="KI42" s="93"/>
      <c r="KJ42" s="93"/>
      <c r="KK42" s="93"/>
      <c r="KL42" s="93"/>
      <c r="KM42" s="93"/>
      <c r="KN42" s="93"/>
      <c r="KO42" s="93"/>
      <c r="KP42" s="93"/>
      <c r="KQ42" s="93"/>
      <c r="KR42" s="93"/>
      <c r="KS42" s="93"/>
      <c r="KT42" s="93"/>
      <c r="KU42" s="93"/>
      <c r="KV42" s="93"/>
      <c r="KW42" s="93"/>
      <c r="KX42" s="93"/>
      <c r="KY42" s="93"/>
      <c r="KZ42" s="93"/>
      <c r="LA42" s="93"/>
      <c r="LB42" s="93"/>
      <c r="LC42" s="93"/>
      <c r="LD42" s="93"/>
      <c r="LE42" s="93"/>
      <c r="LF42" s="93"/>
      <c r="LG42" s="93"/>
      <c r="LH42" s="93"/>
      <c r="LI42" s="93"/>
      <c r="LJ42" s="93"/>
      <c r="LK42" s="93"/>
      <c r="LL42" s="93"/>
      <c r="LM42" s="93"/>
      <c r="LN42" s="93"/>
      <c r="LO42" s="93"/>
      <c r="LP42" s="93"/>
      <c r="LQ42" s="93"/>
      <c r="LR42" s="93"/>
      <c r="LS42" s="93"/>
      <c r="LT42" s="93"/>
      <c r="LU42" s="93"/>
    </row>
    <row r="43" spans="1:333" ht="16.5" customHeight="1" x14ac:dyDescent="0.35">
      <c r="A43" s="3">
        <v>19</v>
      </c>
      <c r="B43" s="132" t="s">
        <v>189</v>
      </c>
      <c r="C43" s="54" t="s">
        <v>51</v>
      </c>
      <c r="D43" s="135">
        <v>2017</v>
      </c>
      <c r="E43" s="132" t="s">
        <v>209</v>
      </c>
      <c r="F43" s="1" t="s">
        <v>47</v>
      </c>
      <c r="G43" s="1">
        <v>2016</v>
      </c>
      <c r="H43" s="132" t="s">
        <v>90</v>
      </c>
      <c r="I43" s="1" t="s">
        <v>17</v>
      </c>
      <c r="J43" s="1">
        <v>2017</v>
      </c>
      <c r="K43" s="126"/>
      <c r="L43" s="126"/>
      <c r="M43" s="126"/>
      <c r="N43" s="126"/>
      <c r="P43" s="1" t="s">
        <v>110</v>
      </c>
      <c r="Q43" s="6" t="s">
        <v>17</v>
      </c>
      <c r="R43" s="6" t="s">
        <v>15</v>
      </c>
      <c r="S43" s="2" t="s">
        <v>39</v>
      </c>
      <c r="T43" s="1" t="s">
        <v>233</v>
      </c>
      <c r="U43" s="1" t="s">
        <v>298</v>
      </c>
      <c r="V43" s="1">
        <v>1</v>
      </c>
      <c r="X43" s="3">
        <v>19</v>
      </c>
      <c r="Y43" s="132" t="s">
        <v>189</v>
      </c>
      <c r="Z43" s="54" t="s">
        <v>51</v>
      </c>
      <c r="AA43" s="135">
        <v>2017</v>
      </c>
      <c r="AB43" s="132" t="s">
        <v>209</v>
      </c>
      <c r="AC43" s="95" cm="1">
        <f t="array" ref="AC43">IF(SUMPRODUCT(($Z$4:$Z43=Z43)*($AB$4:$AB43=AB43))&gt;1,0,1)</f>
        <v>0</v>
      </c>
      <c r="AD43" s="94" t="s">
        <v>90</v>
      </c>
      <c r="AE43" s="74" t="str">
        <f>_xlfn.XLOOKUP(AD43,'Summary General Info'!A:A,'Summary General Info'!I:I, "n/a")</f>
        <v>Russell Falls</v>
      </c>
      <c r="AF43" s="95" cm="1">
        <f t="array" ref="AF43">IF(SUMPRODUCT(($AD$4:$AD43=AD43)*($Z$4:$Z43=Z43))&gt;1,0,1)</f>
        <v>0</v>
      </c>
      <c r="AG43" s="150" cm="1">
        <f t="array" ref="AG43">IF(SUMPRODUCT(($AB$4:$AB43=AB43)*($AD$4:$AD43=AD43))&gt;1,0,1)</f>
        <v>0</v>
      </c>
      <c r="AI43"/>
      <c r="AJ43"/>
      <c r="AK43"/>
      <c r="AL43"/>
      <c r="AM43" s="93"/>
      <c r="AN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/>
      <c r="FF43" s="93"/>
      <c r="FG43" s="93"/>
      <c r="FH43" s="93"/>
      <c r="FI43" s="93"/>
      <c r="FJ43" s="93"/>
      <c r="FK43" s="93"/>
      <c r="FL43" s="93"/>
      <c r="FM43" s="93"/>
      <c r="FN43" s="93"/>
      <c r="FO43" s="93"/>
      <c r="FP43" s="93"/>
      <c r="FQ43" s="93"/>
      <c r="FR43" s="93"/>
      <c r="FS43" s="93"/>
      <c r="FT43" s="93"/>
      <c r="FU43" s="93"/>
      <c r="FV43" s="93"/>
      <c r="FW43" s="93"/>
      <c r="FX43" s="93"/>
      <c r="FY43" s="93"/>
      <c r="FZ43" s="93"/>
      <c r="GA43" s="93"/>
      <c r="GB43" s="93"/>
      <c r="GC43" s="93"/>
      <c r="GD43" s="93"/>
      <c r="GE43" s="93"/>
      <c r="GF43" s="93"/>
      <c r="GG43" s="93"/>
      <c r="GH43" s="93"/>
      <c r="GI43" s="93"/>
      <c r="GJ43" s="93"/>
      <c r="GK43" s="93"/>
      <c r="GL43" s="93"/>
      <c r="GM43" s="93"/>
      <c r="GN43" s="93"/>
      <c r="GO43" s="93"/>
      <c r="GP43" s="93"/>
      <c r="GQ43" s="93"/>
      <c r="GR43" s="93"/>
      <c r="GS43" s="93"/>
      <c r="GT43" s="93"/>
      <c r="GU43" s="93"/>
      <c r="GV43" s="93"/>
      <c r="GW43" s="93"/>
      <c r="GX43" s="93"/>
      <c r="GY43" s="93"/>
      <c r="GZ43" s="93"/>
      <c r="HA43" s="93"/>
      <c r="HB43" s="93"/>
      <c r="HC43" s="93"/>
      <c r="HD43" s="93"/>
      <c r="HE43" s="93"/>
      <c r="HF43" s="93"/>
      <c r="HG43" s="93"/>
      <c r="HH43" s="93"/>
      <c r="HI43" s="93"/>
      <c r="HJ43" s="93"/>
      <c r="HK43" s="93"/>
      <c r="HL43" s="93"/>
      <c r="HM43" s="93"/>
      <c r="HN43" s="93"/>
      <c r="HO43" s="93"/>
      <c r="HP43" s="93"/>
      <c r="HQ43" s="93"/>
      <c r="HR43" s="93"/>
      <c r="HS43" s="93"/>
      <c r="HT43" s="93"/>
      <c r="HU43" s="93"/>
      <c r="HV43" s="93"/>
      <c r="HW43" s="93"/>
      <c r="HX43" s="93"/>
      <c r="HY43" s="93"/>
      <c r="HZ43" s="93"/>
      <c r="IA43" s="93"/>
      <c r="IB43" s="93"/>
      <c r="IC43" s="93"/>
      <c r="ID43" s="93"/>
      <c r="IE43" s="93"/>
      <c r="IF43" s="93"/>
      <c r="IG43" s="93"/>
      <c r="IH43" s="93"/>
      <c r="II43" s="93"/>
      <c r="IJ43" s="93"/>
      <c r="IK43" s="93"/>
      <c r="IL43" s="93"/>
      <c r="IM43" s="93"/>
      <c r="IN43" s="93"/>
      <c r="IO43" s="93"/>
      <c r="IP43" s="93"/>
      <c r="IQ43" s="93"/>
      <c r="IR43" s="93"/>
      <c r="IS43" s="93"/>
      <c r="IT43" s="93"/>
      <c r="IU43" s="93"/>
      <c r="IV43" s="93"/>
      <c r="IW43" s="93"/>
      <c r="IX43" s="93"/>
      <c r="IY43" s="93"/>
      <c r="IZ43" s="93"/>
      <c r="JA43" s="93"/>
      <c r="JB43" s="93"/>
      <c r="JC43" s="93"/>
      <c r="JD43" s="93"/>
      <c r="JE43" s="93"/>
      <c r="JF43" s="93"/>
      <c r="JG43" s="93"/>
      <c r="JH43" s="93"/>
      <c r="JI43" s="93"/>
      <c r="JJ43" s="93"/>
      <c r="JK43" s="93"/>
      <c r="JL43" s="93"/>
      <c r="JM43" s="93"/>
      <c r="JN43" s="93"/>
      <c r="JO43" s="93"/>
      <c r="JP43" s="93"/>
      <c r="JQ43" s="93"/>
      <c r="JR43" s="93"/>
      <c r="JS43" s="93"/>
      <c r="JT43" s="93"/>
      <c r="JU43" s="93"/>
      <c r="JV43" s="93"/>
      <c r="JW43" s="93"/>
      <c r="JX43" s="93"/>
      <c r="JY43" s="93"/>
      <c r="JZ43" s="93"/>
      <c r="KA43" s="93"/>
      <c r="KB43" s="93"/>
      <c r="KC43" s="93"/>
      <c r="KD43" s="93"/>
      <c r="KE43" s="93"/>
      <c r="KF43" s="93"/>
      <c r="KG43" s="93"/>
      <c r="KH43" s="93"/>
      <c r="KI43" s="93"/>
      <c r="KJ43" s="93"/>
      <c r="KK43" s="93"/>
      <c r="KL43" s="93"/>
      <c r="KM43" s="93"/>
      <c r="KN43" s="93"/>
      <c r="KO43" s="93"/>
      <c r="KP43" s="93"/>
      <c r="KQ43" s="93"/>
      <c r="KR43" s="93"/>
      <c r="KS43" s="93"/>
      <c r="KT43" s="93"/>
      <c r="KU43" s="93"/>
      <c r="KV43" s="93"/>
      <c r="KW43" s="93"/>
      <c r="KX43" s="93"/>
      <c r="KY43" s="93"/>
      <c r="KZ43" s="93"/>
      <c r="LA43" s="93"/>
      <c r="LB43" s="93"/>
      <c r="LC43" s="93"/>
      <c r="LD43" s="93"/>
      <c r="LE43" s="93"/>
      <c r="LF43" s="93"/>
      <c r="LG43" s="93"/>
      <c r="LH43" s="93"/>
      <c r="LI43" s="93"/>
      <c r="LJ43" s="93"/>
      <c r="LK43" s="93"/>
      <c r="LL43" s="93"/>
      <c r="LM43" s="93"/>
      <c r="LN43" s="93"/>
      <c r="LO43" s="93"/>
      <c r="LP43" s="93"/>
      <c r="LQ43" s="93"/>
      <c r="LR43" s="93"/>
      <c r="LS43" s="93"/>
      <c r="LT43" s="93"/>
      <c r="LU43" s="93"/>
    </row>
    <row r="44" spans="1:333" ht="16.5" customHeight="1" x14ac:dyDescent="0.35">
      <c r="A44" s="3">
        <v>19</v>
      </c>
      <c r="B44" s="132" t="s">
        <v>213</v>
      </c>
      <c r="C44" s="54" t="s">
        <v>51</v>
      </c>
      <c r="D44" s="135">
        <v>2017</v>
      </c>
      <c r="E44" s="132" t="s">
        <v>209</v>
      </c>
      <c r="F44" s="1" t="s">
        <v>47</v>
      </c>
      <c r="G44" s="1">
        <v>2016</v>
      </c>
      <c r="H44" s="132" t="s">
        <v>90</v>
      </c>
      <c r="I44" s="1" t="s">
        <v>17</v>
      </c>
      <c r="J44" s="1">
        <v>2017</v>
      </c>
      <c r="K44" s="126"/>
      <c r="L44" s="126"/>
      <c r="M44" s="126"/>
      <c r="N44" s="126"/>
      <c r="P44" s="1" t="s">
        <v>112</v>
      </c>
      <c r="Q44" s="6" t="s">
        <v>17</v>
      </c>
      <c r="R44" s="6" t="s">
        <v>15</v>
      </c>
      <c r="S44" s="2" t="s">
        <v>18</v>
      </c>
      <c r="T44" s="1" t="s">
        <v>299</v>
      </c>
      <c r="U44" s="1" t="s">
        <v>257</v>
      </c>
      <c r="V44" s="1">
        <v>1</v>
      </c>
      <c r="X44" s="3">
        <v>19</v>
      </c>
      <c r="Y44" s="132" t="s">
        <v>213</v>
      </c>
      <c r="Z44" s="54" t="s">
        <v>51</v>
      </c>
      <c r="AA44" s="135">
        <v>2017</v>
      </c>
      <c r="AB44" s="132" t="s">
        <v>209</v>
      </c>
      <c r="AC44" s="95" cm="1">
        <f t="array" ref="AC44">IF(SUMPRODUCT(($Z$4:$Z44=Z44)*($AB$4:$AB44=AB44))&gt;1,0,1)</f>
        <v>0</v>
      </c>
      <c r="AD44" s="94" t="s">
        <v>90</v>
      </c>
      <c r="AE44" s="74" t="str">
        <f>_xlfn.XLOOKUP(AD44,'Summary General Info'!A:A,'Summary General Info'!I:I, "n/a")</f>
        <v>Russell Falls</v>
      </c>
      <c r="AF44" s="95" cm="1">
        <f t="array" ref="AF44">IF(SUMPRODUCT(($AD$4:$AD44=AD44)*($Z$4:$Z44=Z44))&gt;1,0,1)</f>
        <v>0</v>
      </c>
      <c r="AG44" s="150" cm="1">
        <f t="array" ref="AG44">IF(SUMPRODUCT(($AB$4:$AB44=AB44)*($AD$4:$AD44=AD44))&gt;1,0,1)</f>
        <v>0</v>
      </c>
      <c r="AI44"/>
      <c r="AJ44"/>
      <c r="AK44"/>
      <c r="AL44"/>
      <c r="AM44" s="93"/>
      <c r="AN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/>
      <c r="EH44" s="93"/>
      <c r="EI44" s="93"/>
      <c r="EJ44" s="93"/>
      <c r="EK44" s="93"/>
      <c r="EL44" s="93"/>
      <c r="EM44" s="93"/>
      <c r="EN44" s="93"/>
      <c r="EO44" s="93"/>
      <c r="EP44" s="93"/>
      <c r="EQ44" s="93"/>
      <c r="ER44" s="93"/>
      <c r="ES44" s="93"/>
      <c r="ET44" s="93"/>
      <c r="EU44" s="93"/>
      <c r="EV44" s="93"/>
      <c r="EW44" s="93"/>
      <c r="EX44" s="93"/>
      <c r="EY44" s="93"/>
      <c r="EZ44" s="93"/>
      <c r="FA44" s="93"/>
      <c r="FB44" s="93"/>
      <c r="FC44" s="93"/>
      <c r="FD44" s="93"/>
      <c r="FE44" s="93"/>
      <c r="FF44" s="93"/>
      <c r="FG44" s="93"/>
      <c r="FH44" s="93"/>
      <c r="FI44" s="93"/>
      <c r="FJ44" s="93"/>
      <c r="FK44" s="93"/>
      <c r="FL44" s="93"/>
      <c r="FM44" s="93"/>
      <c r="FN44" s="93"/>
      <c r="FO44" s="93"/>
      <c r="FP44" s="93"/>
      <c r="FQ44" s="93"/>
      <c r="FR44" s="93"/>
      <c r="FS44" s="93"/>
      <c r="FT44" s="93"/>
      <c r="FU44" s="93"/>
      <c r="FV44" s="93"/>
      <c r="FW44" s="93"/>
      <c r="FX44" s="93"/>
      <c r="FY44" s="93"/>
      <c r="FZ44" s="93"/>
      <c r="GA44" s="93"/>
      <c r="GB44" s="93"/>
      <c r="GC44" s="93"/>
      <c r="GD44" s="93"/>
      <c r="GE44" s="93"/>
      <c r="GF44" s="93"/>
      <c r="GG44" s="93"/>
      <c r="GH44" s="93"/>
      <c r="GI44" s="93"/>
      <c r="GJ44" s="93"/>
      <c r="GK44" s="93"/>
      <c r="GL44" s="93"/>
      <c r="GM44" s="93"/>
      <c r="GN44" s="93"/>
      <c r="GO44" s="93"/>
      <c r="GP44" s="93"/>
      <c r="GQ44" s="93"/>
      <c r="GR44" s="93"/>
      <c r="GS44" s="93"/>
      <c r="GT44" s="93"/>
      <c r="GU44" s="93"/>
      <c r="GV44" s="93"/>
      <c r="GW44" s="93"/>
      <c r="GX44" s="93"/>
      <c r="GY44" s="93"/>
      <c r="GZ44" s="93"/>
      <c r="HA44" s="93"/>
      <c r="HB44" s="93"/>
      <c r="HC44" s="93"/>
      <c r="HD44" s="93"/>
      <c r="HE44" s="93"/>
      <c r="HF44" s="93"/>
      <c r="HG44" s="93"/>
      <c r="HH44" s="93"/>
      <c r="HI44" s="93"/>
      <c r="HJ44" s="93"/>
      <c r="HK44" s="93"/>
      <c r="HL44" s="93"/>
      <c r="HM44" s="93"/>
      <c r="HN44" s="93"/>
      <c r="HO44" s="93"/>
      <c r="HP44" s="93"/>
      <c r="HQ44" s="93"/>
      <c r="HR44" s="93"/>
      <c r="HS44" s="93"/>
      <c r="HT44" s="93"/>
      <c r="HU44" s="93"/>
      <c r="HV44" s="93"/>
      <c r="HW44" s="93"/>
      <c r="HX44" s="93"/>
      <c r="HY44" s="93"/>
      <c r="HZ44" s="93"/>
      <c r="IA44" s="93"/>
      <c r="IB44" s="93"/>
      <c r="IC44" s="93"/>
      <c r="ID44" s="93"/>
      <c r="IE44" s="93"/>
      <c r="IF44" s="93"/>
      <c r="IG44" s="93"/>
      <c r="IH44" s="93"/>
      <c r="II44" s="93"/>
      <c r="IJ44" s="93"/>
      <c r="IK44" s="93"/>
      <c r="IL44" s="93"/>
      <c r="IM44" s="93"/>
      <c r="IN44" s="93"/>
      <c r="IO44" s="93"/>
      <c r="IP44" s="93"/>
      <c r="IQ44" s="93"/>
      <c r="IR44" s="93"/>
      <c r="IS44" s="93"/>
      <c r="IT44" s="93"/>
      <c r="IU44" s="93"/>
      <c r="IV44" s="93"/>
      <c r="IW44" s="93"/>
      <c r="IX44" s="93"/>
      <c r="IY44" s="93"/>
      <c r="IZ44" s="93"/>
      <c r="JA44" s="93"/>
      <c r="JB44" s="93"/>
      <c r="JC44" s="93"/>
      <c r="JD44" s="93"/>
      <c r="JE44" s="93"/>
      <c r="JF44" s="93"/>
      <c r="JG44" s="93"/>
      <c r="JH44" s="93"/>
      <c r="JI44" s="93"/>
      <c r="JJ44" s="93"/>
      <c r="JK44" s="93"/>
      <c r="JL44" s="93"/>
      <c r="JM44" s="93"/>
      <c r="JN44" s="93"/>
      <c r="JO44" s="93"/>
      <c r="JP44" s="93"/>
      <c r="JQ44" s="93"/>
      <c r="JR44" s="93"/>
      <c r="JS44" s="93"/>
      <c r="JT44" s="93"/>
      <c r="JU44" s="93"/>
      <c r="JV44" s="93"/>
      <c r="JW44" s="93"/>
      <c r="JX44" s="93"/>
      <c r="JY44" s="93"/>
      <c r="JZ44" s="93"/>
      <c r="KA44" s="93"/>
      <c r="KB44" s="93"/>
      <c r="KC44" s="93"/>
      <c r="KD44" s="93"/>
      <c r="KE44" s="93"/>
      <c r="KF44" s="93"/>
      <c r="KG44" s="93"/>
      <c r="KH44" s="93"/>
      <c r="KI44" s="93"/>
      <c r="KJ44" s="93"/>
      <c r="KK44" s="93"/>
      <c r="KL44" s="93"/>
      <c r="KM44" s="93"/>
      <c r="KN44" s="93"/>
      <c r="KO44" s="93"/>
      <c r="KP44" s="93"/>
      <c r="KQ44" s="93"/>
      <c r="KR44" s="93"/>
      <c r="KS44" s="93"/>
      <c r="KT44" s="93"/>
      <c r="KU44" s="93"/>
      <c r="KV44" s="93"/>
      <c r="KW44" s="93"/>
      <c r="KX44" s="93"/>
      <c r="KY44" s="93"/>
      <c r="KZ44" s="93"/>
      <c r="LA44" s="93"/>
      <c r="LB44" s="93"/>
      <c r="LC44" s="93"/>
      <c r="LD44" s="93"/>
      <c r="LE44" s="93"/>
      <c r="LF44" s="93"/>
      <c r="LG44" s="93"/>
      <c r="LH44" s="93"/>
      <c r="LI44" s="93"/>
      <c r="LJ44" s="93"/>
      <c r="LK44" s="93"/>
      <c r="LL44" s="93"/>
      <c r="LM44" s="93"/>
      <c r="LN44" s="93"/>
      <c r="LO44" s="93"/>
      <c r="LP44" s="93"/>
      <c r="LQ44" s="93"/>
      <c r="LR44" s="93"/>
      <c r="LS44" s="93"/>
      <c r="LT44" s="93"/>
      <c r="LU44" s="93"/>
    </row>
    <row r="45" spans="1:333" ht="16.5" customHeight="1" x14ac:dyDescent="0.35">
      <c r="A45" s="3">
        <v>20</v>
      </c>
      <c r="B45" s="132" t="s">
        <v>50</v>
      </c>
      <c r="C45" s="54" t="s">
        <v>51</v>
      </c>
      <c r="D45" s="135">
        <v>2017</v>
      </c>
      <c r="E45" s="132" t="s">
        <v>209</v>
      </c>
      <c r="F45" s="1" t="s">
        <v>47</v>
      </c>
      <c r="G45" s="1">
        <v>2016</v>
      </c>
      <c r="H45" s="132" t="s">
        <v>110</v>
      </c>
      <c r="I45" s="1" t="s">
        <v>17</v>
      </c>
      <c r="J45" s="1">
        <v>2017</v>
      </c>
      <c r="K45" s="126"/>
      <c r="L45" s="126"/>
      <c r="M45" s="126"/>
      <c r="N45" s="126"/>
      <c r="P45" s="1" t="s">
        <v>114</v>
      </c>
      <c r="Q45" s="6" t="s">
        <v>17</v>
      </c>
      <c r="R45" s="6" t="s">
        <v>15</v>
      </c>
      <c r="S45" s="2" t="s">
        <v>45</v>
      </c>
      <c r="T45" s="1" t="s">
        <v>300</v>
      </c>
      <c r="U45" s="1" t="s">
        <v>257</v>
      </c>
      <c r="V45" s="1">
        <v>1</v>
      </c>
      <c r="X45" s="3">
        <v>20</v>
      </c>
      <c r="Y45" s="132" t="s">
        <v>50</v>
      </c>
      <c r="Z45" s="54" t="s">
        <v>51</v>
      </c>
      <c r="AA45" s="135">
        <v>2017</v>
      </c>
      <c r="AB45" s="132" t="s">
        <v>209</v>
      </c>
      <c r="AC45" s="95" cm="1">
        <f t="array" ref="AC45">IF(SUMPRODUCT(($Z$4:$Z45=Z45)*($AB$4:$AB45=AB45))&gt;1,0,1)</f>
        <v>0</v>
      </c>
      <c r="AD45" s="94" t="s">
        <v>110</v>
      </c>
      <c r="AE45" s="74" t="str">
        <f>_xlfn.XLOOKUP(AD45,'Summary General Info'!A:A,'Summary General Info'!I:I, "n/a")</f>
        <v>Grove</v>
      </c>
      <c r="AF45" s="95" cm="1">
        <f t="array" ref="AF45">IF(SUMPRODUCT(($AD$4:$AD45=AD45)*($Z$4:$Z45=Z45))&gt;1,0,1)</f>
        <v>1</v>
      </c>
      <c r="AG45" s="150" cm="1">
        <f t="array" ref="AG45">IF(SUMPRODUCT(($AB$4:$AB45=AB45)*($AD$4:$AD45=AD45))&gt;1,0,1)</f>
        <v>1</v>
      </c>
      <c r="AI45"/>
      <c r="AJ45"/>
      <c r="AK45"/>
      <c r="AL45"/>
      <c r="AM45" s="93"/>
      <c r="AN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93"/>
      <c r="EW45" s="93"/>
      <c r="EX45" s="93"/>
      <c r="EY45" s="93"/>
      <c r="EZ45" s="93"/>
      <c r="FA45" s="93"/>
      <c r="FB45" s="93"/>
      <c r="FC45" s="93"/>
      <c r="FD45" s="93"/>
      <c r="FE45" s="93"/>
      <c r="FF45" s="93"/>
      <c r="FG45" s="93"/>
      <c r="FH45" s="93"/>
      <c r="FI45" s="93"/>
      <c r="FJ45" s="93"/>
      <c r="FK45" s="93"/>
      <c r="FL45" s="93"/>
      <c r="FM45" s="93"/>
      <c r="FN45" s="93"/>
      <c r="FO45" s="93"/>
      <c r="FP45" s="93"/>
      <c r="FQ45" s="93"/>
      <c r="FR45" s="93"/>
      <c r="FS45" s="93"/>
      <c r="FT45" s="93"/>
      <c r="FU45" s="93"/>
      <c r="FV45" s="93"/>
      <c r="FW45" s="93"/>
      <c r="FX45" s="93"/>
      <c r="FY45" s="93"/>
      <c r="FZ45" s="93"/>
      <c r="GA45" s="93"/>
      <c r="GB45" s="93"/>
      <c r="GC45" s="93"/>
      <c r="GD45" s="93"/>
      <c r="GE45" s="93"/>
      <c r="GF45" s="93"/>
      <c r="GG45" s="93"/>
      <c r="GH45" s="93"/>
      <c r="GI45" s="93"/>
      <c r="GJ45" s="93"/>
      <c r="GK45" s="93"/>
      <c r="GL45" s="93"/>
      <c r="GM45" s="93"/>
      <c r="GN45" s="93"/>
      <c r="GO45" s="93"/>
      <c r="GP45" s="93"/>
      <c r="GQ45" s="93"/>
      <c r="GR45" s="93"/>
      <c r="GS45" s="93"/>
      <c r="GT45" s="93"/>
      <c r="GU45" s="93"/>
      <c r="GV45" s="93"/>
      <c r="GW45" s="93"/>
      <c r="GX45" s="93"/>
      <c r="GY45" s="93"/>
      <c r="GZ45" s="93"/>
      <c r="HA45" s="93"/>
      <c r="HB45" s="93"/>
      <c r="HC45" s="93"/>
      <c r="HD45" s="93"/>
      <c r="HE45" s="93"/>
      <c r="HF45" s="93"/>
      <c r="HG45" s="93"/>
      <c r="HH45" s="93"/>
      <c r="HI45" s="93"/>
      <c r="HJ45" s="93"/>
      <c r="HK45" s="93"/>
      <c r="HL45" s="93"/>
      <c r="HM45" s="93"/>
      <c r="HN45" s="93"/>
      <c r="HO45" s="93"/>
      <c r="HP45" s="93"/>
      <c r="HQ45" s="93"/>
      <c r="HR45" s="93"/>
      <c r="HS45" s="93"/>
      <c r="HT45" s="93"/>
      <c r="HU45" s="93"/>
      <c r="HV45" s="93"/>
      <c r="HW45" s="93"/>
      <c r="HX45" s="93"/>
      <c r="HY45" s="93"/>
      <c r="HZ45" s="93"/>
      <c r="IA45" s="93"/>
      <c r="IB45" s="93"/>
      <c r="IC45" s="93"/>
      <c r="ID45" s="93"/>
      <c r="IE45" s="93"/>
      <c r="IF45" s="93"/>
      <c r="IG45" s="93"/>
      <c r="IH45" s="93"/>
      <c r="II45" s="93"/>
      <c r="IJ45" s="93"/>
      <c r="IK45" s="93"/>
      <c r="IL45" s="93"/>
      <c r="IM45" s="93"/>
      <c r="IN45" s="93"/>
      <c r="IO45" s="93"/>
      <c r="IP45" s="93"/>
      <c r="IQ45" s="93"/>
      <c r="IR45" s="93"/>
      <c r="IS45" s="93"/>
      <c r="IT45" s="93"/>
      <c r="IU45" s="93"/>
      <c r="IV45" s="93"/>
      <c r="IW45" s="93"/>
      <c r="IX45" s="93"/>
      <c r="IY45" s="93"/>
      <c r="IZ45" s="93"/>
      <c r="JA45" s="93"/>
      <c r="JB45" s="93"/>
      <c r="JC45" s="93"/>
      <c r="JD45" s="93"/>
      <c r="JE45" s="93"/>
      <c r="JF45" s="93"/>
      <c r="JG45" s="93"/>
      <c r="JH45" s="93"/>
      <c r="JI45" s="93"/>
      <c r="JJ45" s="93"/>
      <c r="JK45" s="93"/>
      <c r="JL45" s="93"/>
      <c r="JM45" s="93"/>
      <c r="JN45" s="93"/>
      <c r="JO45" s="93"/>
      <c r="JP45" s="93"/>
      <c r="JQ45" s="93"/>
      <c r="JR45" s="93"/>
      <c r="JS45" s="93"/>
      <c r="JT45" s="93"/>
      <c r="JU45" s="93"/>
      <c r="JV45" s="93"/>
      <c r="JW45" s="93"/>
      <c r="JX45" s="93"/>
      <c r="JY45" s="93"/>
      <c r="JZ45" s="93"/>
      <c r="KA45" s="93"/>
      <c r="KB45" s="93"/>
      <c r="KC45" s="93"/>
      <c r="KD45" s="93"/>
      <c r="KE45" s="93"/>
      <c r="KF45" s="93"/>
      <c r="KG45" s="93"/>
      <c r="KH45" s="93"/>
      <c r="KI45" s="93"/>
      <c r="KJ45" s="93"/>
      <c r="KK45" s="93"/>
      <c r="KL45" s="93"/>
      <c r="KM45" s="93"/>
      <c r="KN45" s="93"/>
      <c r="KO45" s="93"/>
      <c r="KP45" s="93"/>
      <c r="KQ45" s="93"/>
      <c r="KR45" s="93"/>
      <c r="KS45" s="93"/>
      <c r="KT45" s="93"/>
      <c r="KU45" s="93"/>
      <c r="KV45" s="93"/>
      <c r="KW45" s="93"/>
      <c r="KX45" s="93"/>
      <c r="KY45" s="93"/>
      <c r="KZ45" s="93"/>
      <c r="LA45" s="93"/>
      <c r="LB45" s="93"/>
      <c r="LC45" s="93"/>
      <c r="LD45" s="93"/>
      <c r="LE45" s="93"/>
      <c r="LF45" s="93"/>
      <c r="LG45" s="93"/>
      <c r="LH45" s="93"/>
      <c r="LI45" s="93"/>
      <c r="LJ45" s="93"/>
      <c r="LK45" s="93"/>
      <c r="LL45" s="93"/>
      <c r="LM45" s="93"/>
      <c r="LN45" s="93"/>
      <c r="LO45" s="93"/>
      <c r="LP45" s="93"/>
      <c r="LQ45" s="93"/>
      <c r="LR45" s="93"/>
      <c r="LS45" s="93"/>
      <c r="LT45" s="93"/>
      <c r="LU45" s="93"/>
    </row>
    <row r="46" spans="1:333" ht="16.5" customHeight="1" x14ac:dyDescent="0.35">
      <c r="A46" s="3">
        <v>20</v>
      </c>
      <c r="B46" s="132" t="s">
        <v>193</v>
      </c>
      <c r="C46" s="54" t="s">
        <v>51</v>
      </c>
      <c r="D46" s="135">
        <v>2017</v>
      </c>
      <c r="E46" s="132" t="s">
        <v>209</v>
      </c>
      <c r="F46" s="1" t="s">
        <v>47</v>
      </c>
      <c r="G46" s="1">
        <v>2016</v>
      </c>
      <c r="H46" s="132" t="s">
        <v>110</v>
      </c>
      <c r="I46" s="1" t="s">
        <v>17</v>
      </c>
      <c r="J46" s="1">
        <v>2017</v>
      </c>
      <c r="K46" s="126"/>
      <c r="L46" s="126"/>
      <c r="M46" s="126"/>
      <c r="N46" s="126"/>
      <c r="P46" s="1" t="s">
        <v>116</v>
      </c>
      <c r="Q46" s="6" t="s">
        <v>17</v>
      </c>
      <c r="R46" s="6" t="s">
        <v>15</v>
      </c>
      <c r="S46" s="2" t="s">
        <v>45</v>
      </c>
      <c r="T46" s="1" t="s">
        <v>233</v>
      </c>
      <c r="U46" s="1" t="s">
        <v>114</v>
      </c>
      <c r="V46" s="1">
        <v>1</v>
      </c>
      <c r="X46" s="3">
        <v>20</v>
      </c>
      <c r="Y46" s="132" t="s">
        <v>193</v>
      </c>
      <c r="Z46" s="54" t="s">
        <v>51</v>
      </c>
      <c r="AA46" s="135">
        <v>2017</v>
      </c>
      <c r="AB46" s="132" t="s">
        <v>209</v>
      </c>
      <c r="AC46" s="95" cm="1">
        <f t="array" ref="AC46">IF(SUMPRODUCT(($Z$4:$Z46=Z46)*($AB$4:$AB46=AB46))&gt;1,0,1)</f>
        <v>0</v>
      </c>
      <c r="AD46" s="94" t="s">
        <v>110</v>
      </c>
      <c r="AE46" s="74" t="str">
        <f>_xlfn.XLOOKUP(AD46,'Summary General Info'!A:A,'Summary General Info'!I:I, "n/a")</f>
        <v>Grove</v>
      </c>
      <c r="AF46" s="95" cm="1">
        <f t="array" ref="AF46">IF(SUMPRODUCT(($AD$4:$AD46=AD46)*($Z$4:$Z46=Z46))&gt;1,0,1)</f>
        <v>0</v>
      </c>
      <c r="AG46" s="150" cm="1">
        <f t="array" ref="AG46">IF(SUMPRODUCT(($AB$4:$AB46=AB46)*($AD$4:$AD46=AD46))&gt;1,0,1)</f>
        <v>0</v>
      </c>
      <c r="AI46"/>
      <c r="AJ46"/>
      <c r="AK46"/>
      <c r="AL46"/>
      <c r="AM46" s="93"/>
      <c r="AN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/>
      <c r="FG46" s="93"/>
      <c r="FH46" s="93"/>
      <c r="FI46" s="93"/>
      <c r="FJ46" s="93"/>
      <c r="FK46" s="93"/>
      <c r="FL46" s="93"/>
      <c r="FM46" s="93"/>
      <c r="FN46" s="93"/>
      <c r="FO46" s="93"/>
      <c r="FP46" s="93"/>
      <c r="FQ46" s="93"/>
      <c r="FR46" s="93"/>
      <c r="FS46" s="93"/>
      <c r="FT46" s="93"/>
      <c r="FU46" s="93"/>
      <c r="FV46" s="93"/>
      <c r="FW46" s="93"/>
      <c r="FX46" s="93"/>
      <c r="FY46" s="93"/>
      <c r="FZ46" s="93"/>
      <c r="GA46" s="93"/>
      <c r="GB46" s="93"/>
      <c r="GC46" s="93"/>
      <c r="GD46" s="93"/>
      <c r="GE46" s="93"/>
      <c r="GF46" s="93"/>
      <c r="GG46" s="93"/>
      <c r="GH46" s="93"/>
      <c r="GI46" s="93"/>
      <c r="GJ46" s="93"/>
      <c r="GK46" s="93"/>
      <c r="GL46" s="93"/>
      <c r="GM46" s="93"/>
      <c r="GN46" s="93"/>
      <c r="GO46" s="93"/>
      <c r="GP46" s="93"/>
      <c r="GQ46" s="93"/>
      <c r="GR46" s="93"/>
      <c r="GS46" s="93"/>
      <c r="GT46" s="93"/>
      <c r="GU46" s="93"/>
      <c r="GV46" s="93"/>
      <c r="GW46" s="93"/>
      <c r="GX46" s="93"/>
      <c r="GY46" s="93"/>
      <c r="GZ46" s="93"/>
      <c r="HA46" s="93"/>
      <c r="HB46" s="93"/>
      <c r="HC46" s="93"/>
      <c r="HD46" s="93"/>
      <c r="HE46" s="93"/>
      <c r="HF46" s="93"/>
      <c r="HG46" s="93"/>
      <c r="HH46" s="93"/>
      <c r="HI46" s="93"/>
      <c r="HJ46" s="93"/>
      <c r="HK46" s="93"/>
      <c r="HL46" s="93"/>
      <c r="HM46" s="93"/>
      <c r="HN46" s="93"/>
      <c r="HO46" s="93"/>
      <c r="HP46" s="93"/>
      <c r="HQ46" s="93"/>
      <c r="HR46" s="93"/>
      <c r="HS46" s="93"/>
      <c r="HT46" s="93"/>
      <c r="HU46" s="93"/>
      <c r="HV46" s="93"/>
      <c r="HW46" s="93"/>
      <c r="HX46" s="93"/>
      <c r="HY46" s="93"/>
      <c r="HZ46" s="93"/>
      <c r="IA46" s="93"/>
      <c r="IB46" s="93"/>
      <c r="IC46" s="93"/>
      <c r="ID46" s="93"/>
      <c r="IE46" s="93"/>
      <c r="IF46" s="93"/>
      <c r="IG46" s="93"/>
      <c r="IH46" s="93"/>
      <c r="II46" s="93"/>
      <c r="IJ46" s="93"/>
      <c r="IK46" s="93"/>
      <c r="IL46" s="93"/>
      <c r="IM46" s="93"/>
      <c r="IN46" s="93"/>
      <c r="IO46" s="93"/>
      <c r="IP46" s="93"/>
      <c r="IQ46" s="93"/>
      <c r="IR46" s="93"/>
      <c r="IS46" s="93"/>
      <c r="IT46" s="93"/>
      <c r="IU46" s="93"/>
      <c r="IV46" s="93"/>
      <c r="IW46" s="93"/>
      <c r="IX46" s="93"/>
      <c r="IY46" s="93"/>
      <c r="IZ46" s="93"/>
      <c r="JA46" s="93"/>
      <c r="JB46" s="93"/>
      <c r="JC46" s="93"/>
      <c r="JD46" s="93"/>
      <c r="JE46" s="93"/>
      <c r="JF46" s="93"/>
      <c r="JG46" s="93"/>
      <c r="JH46" s="93"/>
      <c r="JI46" s="93"/>
      <c r="JJ46" s="93"/>
      <c r="JK46" s="93"/>
      <c r="JL46" s="93"/>
      <c r="JM46" s="93"/>
      <c r="JN46" s="93"/>
      <c r="JO46" s="93"/>
      <c r="JP46" s="93"/>
      <c r="JQ46" s="93"/>
      <c r="JR46" s="93"/>
      <c r="JS46" s="93"/>
      <c r="JT46" s="93"/>
      <c r="JU46" s="93"/>
      <c r="JV46" s="93"/>
      <c r="JW46" s="93"/>
      <c r="JX46" s="93"/>
      <c r="JY46" s="93"/>
      <c r="JZ46" s="93"/>
      <c r="KA46" s="93"/>
      <c r="KB46" s="93"/>
      <c r="KC46" s="93"/>
      <c r="KD46" s="93"/>
      <c r="KE46" s="93"/>
      <c r="KF46" s="93"/>
      <c r="KG46" s="93"/>
      <c r="KH46" s="93"/>
      <c r="KI46" s="93"/>
      <c r="KJ46" s="93"/>
      <c r="KK46" s="93"/>
      <c r="KL46" s="93"/>
      <c r="KM46" s="93"/>
      <c r="KN46" s="93"/>
      <c r="KO46" s="93"/>
      <c r="KP46" s="93"/>
      <c r="KQ46" s="93"/>
      <c r="KR46" s="93"/>
      <c r="KS46" s="93"/>
      <c r="KT46" s="93"/>
      <c r="KU46" s="93"/>
      <c r="KV46" s="93"/>
      <c r="KW46" s="93"/>
      <c r="KX46" s="93"/>
      <c r="KY46" s="93"/>
      <c r="KZ46" s="93"/>
      <c r="LA46" s="93"/>
      <c r="LB46" s="93"/>
      <c r="LC46" s="93"/>
      <c r="LD46" s="93"/>
      <c r="LE46" s="93"/>
      <c r="LF46" s="93"/>
      <c r="LG46" s="93"/>
      <c r="LH46" s="93"/>
      <c r="LI46" s="93"/>
      <c r="LJ46" s="93"/>
      <c r="LK46" s="93"/>
      <c r="LL46" s="93"/>
      <c r="LM46" s="93"/>
      <c r="LN46" s="93"/>
      <c r="LO46" s="93"/>
      <c r="LP46" s="93"/>
      <c r="LQ46" s="93"/>
      <c r="LR46" s="93"/>
      <c r="LS46" s="93"/>
      <c r="LT46" s="93"/>
      <c r="LU46" s="93"/>
    </row>
    <row r="47" spans="1:333" ht="16.5" customHeight="1" x14ac:dyDescent="0.35">
      <c r="A47" s="3">
        <v>21</v>
      </c>
      <c r="B47" s="132" t="s">
        <v>210</v>
      </c>
      <c r="C47" s="54" t="s">
        <v>51</v>
      </c>
      <c r="D47" s="135">
        <v>2017</v>
      </c>
      <c r="E47" s="132" t="s">
        <v>201</v>
      </c>
      <c r="F47" s="1" t="s">
        <v>47</v>
      </c>
      <c r="G47" s="1">
        <v>2016</v>
      </c>
      <c r="H47" s="132" t="s">
        <v>219</v>
      </c>
      <c r="I47" s="1" t="s">
        <v>47</v>
      </c>
      <c r="J47" s="1">
        <v>2016</v>
      </c>
      <c r="K47" s="126"/>
      <c r="L47" s="126"/>
      <c r="M47" s="126"/>
      <c r="N47" s="126"/>
      <c r="P47" s="1" t="s">
        <v>118</v>
      </c>
      <c r="Q47" s="6" t="s">
        <v>28</v>
      </c>
      <c r="R47" s="6" t="s">
        <v>15</v>
      </c>
      <c r="S47" s="2" t="s">
        <v>119</v>
      </c>
      <c r="T47" s="1" t="s">
        <v>301</v>
      </c>
      <c r="U47" s="1" t="s">
        <v>257</v>
      </c>
      <c r="V47" s="1">
        <v>1</v>
      </c>
      <c r="X47" s="3">
        <v>21</v>
      </c>
      <c r="Y47" s="132" t="s">
        <v>210</v>
      </c>
      <c r="Z47" s="54" t="s">
        <v>51</v>
      </c>
      <c r="AA47" s="135">
        <v>2017</v>
      </c>
      <c r="AB47" s="132" t="s">
        <v>201</v>
      </c>
      <c r="AC47" s="95" cm="1">
        <f t="array" ref="AC47">IF(SUMPRODUCT(($Z$4:$Z47=Z47)*($AB$4:$AB47=AB47))&gt;1,0,1)</f>
        <v>0</v>
      </c>
      <c r="AD47" s="94" t="s">
        <v>219</v>
      </c>
      <c r="AE47" s="74" t="str">
        <f>_xlfn.XLOOKUP(AD47,'Summary General Info'!A:A,'Summary General Info'!I:I, "n/a")</f>
        <v>MFWS</v>
      </c>
      <c r="AF47" s="95" cm="1">
        <f t="array" ref="AF47">IF(SUMPRODUCT(($AD$4:$AD47=AD47)*($Z$4:$Z47=Z47))&gt;1,0,1)</f>
        <v>1</v>
      </c>
      <c r="AG47" s="150" cm="1">
        <f t="array" ref="AG47">IF(SUMPRODUCT(($AB$4:$AB47=AB47)*($AD$4:$AD47=AD47))&gt;1,0,1)</f>
        <v>1</v>
      </c>
      <c r="AI47"/>
      <c r="AJ47"/>
      <c r="AK47"/>
      <c r="AL47"/>
      <c r="AM47" s="93"/>
      <c r="AN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  <c r="EV47" s="93"/>
      <c r="EW47" s="93"/>
      <c r="EX47" s="93"/>
      <c r="EY47" s="93"/>
      <c r="EZ47" s="93"/>
      <c r="FA47" s="93"/>
      <c r="FB47" s="93"/>
      <c r="FC47" s="93"/>
      <c r="FD47" s="93"/>
      <c r="FE47" s="93"/>
      <c r="FF47" s="93"/>
      <c r="FG47" s="93"/>
      <c r="FH47" s="93"/>
      <c r="FI47" s="93"/>
      <c r="FJ47" s="93"/>
      <c r="FK47" s="93"/>
      <c r="FL47" s="93"/>
      <c r="FM47" s="93"/>
      <c r="FN47" s="93"/>
      <c r="FO47" s="93"/>
      <c r="FP47" s="93"/>
      <c r="FQ47" s="93"/>
      <c r="FR47" s="93"/>
      <c r="FS47" s="93"/>
      <c r="FT47" s="93"/>
      <c r="FU47" s="93"/>
      <c r="FV47" s="93"/>
      <c r="FW47" s="93"/>
      <c r="FX47" s="93"/>
      <c r="FY47" s="93"/>
      <c r="FZ47" s="93"/>
      <c r="GA47" s="93"/>
      <c r="GB47" s="93"/>
      <c r="GC47" s="93"/>
      <c r="GD47" s="93"/>
      <c r="GE47" s="93"/>
      <c r="GF47" s="93"/>
      <c r="GG47" s="93"/>
      <c r="GH47" s="93"/>
      <c r="GI47" s="93"/>
      <c r="GJ47" s="93"/>
      <c r="GK47" s="93"/>
      <c r="GL47" s="93"/>
      <c r="GM47" s="93"/>
      <c r="GN47" s="93"/>
      <c r="GO47" s="93"/>
      <c r="GP47" s="93"/>
      <c r="GQ47" s="93"/>
      <c r="GR47" s="93"/>
      <c r="GS47" s="93"/>
      <c r="GT47" s="93"/>
      <c r="GU47" s="93"/>
      <c r="GV47" s="93"/>
      <c r="GW47" s="93"/>
      <c r="GX47" s="93"/>
      <c r="GY47" s="93"/>
      <c r="GZ47" s="93"/>
      <c r="HA47" s="93"/>
      <c r="HB47" s="93"/>
      <c r="HC47" s="93"/>
      <c r="HD47" s="93"/>
      <c r="HE47" s="93"/>
      <c r="HF47" s="93"/>
      <c r="HG47" s="93"/>
      <c r="HH47" s="93"/>
      <c r="HI47" s="93"/>
      <c r="HJ47" s="93"/>
      <c r="HK47" s="93"/>
      <c r="HL47" s="93"/>
      <c r="HM47" s="93"/>
      <c r="HN47" s="93"/>
      <c r="HO47" s="93"/>
      <c r="HP47" s="93"/>
      <c r="HQ47" s="93"/>
      <c r="HR47" s="93"/>
      <c r="HS47" s="93"/>
      <c r="HT47" s="93"/>
      <c r="HU47" s="93"/>
      <c r="HV47" s="93"/>
      <c r="HW47" s="93"/>
      <c r="HX47" s="93"/>
      <c r="HY47" s="93"/>
    </row>
    <row r="48" spans="1:333" ht="16.5" customHeight="1" x14ac:dyDescent="0.35">
      <c r="A48" s="3">
        <v>21</v>
      </c>
      <c r="B48" s="133" t="s">
        <v>212</v>
      </c>
      <c r="C48" s="80" t="s">
        <v>51</v>
      </c>
      <c r="D48" s="136">
        <v>2017</v>
      </c>
      <c r="E48" s="133" t="s">
        <v>201</v>
      </c>
      <c r="F48" s="109" t="s">
        <v>47</v>
      </c>
      <c r="G48" s="109">
        <v>2016</v>
      </c>
      <c r="H48" s="133" t="s">
        <v>219</v>
      </c>
      <c r="I48" s="109" t="s">
        <v>47</v>
      </c>
      <c r="J48" s="109">
        <v>2016</v>
      </c>
      <c r="K48" s="126"/>
      <c r="L48" s="126"/>
      <c r="M48" s="126"/>
      <c r="N48" s="126"/>
      <c r="P48" s="1" t="s">
        <v>120</v>
      </c>
      <c r="Q48" s="6" t="s">
        <v>28</v>
      </c>
      <c r="R48" s="6" t="s">
        <v>15</v>
      </c>
      <c r="S48" s="2" t="s">
        <v>45</v>
      </c>
      <c r="T48" s="1" t="s">
        <v>233</v>
      </c>
      <c r="U48" s="1" t="s">
        <v>302</v>
      </c>
      <c r="V48" s="1">
        <v>1</v>
      </c>
      <c r="X48" s="3">
        <v>21</v>
      </c>
      <c r="Y48" s="133" t="s">
        <v>212</v>
      </c>
      <c r="Z48" s="80" t="s">
        <v>51</v>
      </c>
      <c r="AA48" s="136">
        <v>2017</v>
      </c>
      <c r="AB48" s="133" t="s">
        <v>201</v>
      </c>
      <c r="AC48" s="151" cm="1">
        <f t="array" ref="AC48">IF(SUMPRODUCT(($Z$4:$Z48=Z48)*($AB$4:$AB48=AB48))&gt;1,0,1)</f>
        <v>0</v>
      </c>
      <c r="AD48" s="97" t="s">
        <v>219</v>
      </c>
      <c r="AE48" s="152" t="str">
        <f>_xlfn.XLOOKUP(AD48,'Summary General Info'!A:A,'Summary General Info'!I:I, "n/a")</f>
        <v>MFWS</v>
      </c>
      <c r="AF48" s="151" cm="1">
        <f t="array" ref="AF48">IF(SUMPRODUCT(($AD$4:$AD48=AD48)*($Z$4:$Z48=Z48))&gt;1,0,1)</f>
        <v>0</v>
      </c>
      <c r="AG48" s="153" cm="1">
        <f t="array" ref="AG48">IF(SUMPRODUCT(($AB$4:$AB48=AB48)*($AD$4:$AD48=AD48))&gt;1,0,1)</f>
        <v>0</v>
      </c>
      <c r="AI48"/>
      <c r="AJ48"/>
      <c r="AK48"/>
      <c r="AL48"/>
      <c r="AM48" s="93"/>
      <c r="AN48" s="93"/>
      <c r="AQ48"/>
      <c r="AR48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/>
      <c r="FF48" s="93"/>
      <c r="FG48" s="93"/>
      <c r="FH48" s="93"/>
      <c r="FI48" s="93"/>
      <c r="FJ48" s="93"/>
      <c r="FK48" s="93"/>
      <c r="FL48" s="93"/>
      <c r="FM48" s="93"/>
      <c r="FN48" s="93"/>
      <c r="FO48" s="93"/>
      <c r="FP48" s="93"/>
      <c r="FQ48" s="93"/>
      <c r="FR48" s="93"/>
      <c r="FS48" s="93"/>
      <c r="FT48" s="93"/>
      <c r="FU48" s="93"/>
      <c r="FV48" s="93"/>
      <c r="FW48" s="93"/>
      <c r="FX48" s="93"/>
      <c r="FY48" s="93"/>
      <c r="FZ48" s="93"/>
      <c r="GA48" s="93"/>
      <c r="GB48" s="93"/>
      <c r="GC48" s="93"/>
      <c r="GD48" s="93"/>
      <c r="GE48" s="93"/>
      <c r="GF48" s="93"/>
      <c r="GG48" s="93"/>
      <c r="GH48" s="93"/>
      <c r="GI48" s="93"/>
      <c r="GJ48" s="93"/>
      <c r="GK48" s="93"/>
      <c r="GL48" s="93"/>
      <c r="GM48" s="93"/>
      <c r="GN48" s="93"/>
      <c r="GO48" s="93"/>
      <c r="GP48" s="93"/>
      <c r="GQ48" s="93"/>
      <c r="GR48" s="93"/>
      <c r="GS48" s="93"/>
      <c r="GT48" s="93"/>
      <c r="GU48" s="93"/>
      <c r="GV48" s="93"/>
      <c r="GW48" s="93"/>
      <c r="GX48" s="93"/>
      <c r="GY48" s="93"/>
      <c r="GZ48" s="93"/>
      <c r="HA48" s="93"/>
      <c r="HB48" s="93"/>
      <c r="HC48" s="93"/>
      <c r="HD48" s="93"/>
      <c r="HE48" s="93"/>
      <c r="HF48" s="93"/>
      <c r="HG48" s="93"/>
      <c r="HH48" s="93"/>
      <c r="HI48" s="93"/>
      <c r="HJ48" s="93"/>
      <c r="HK48" s="93"/>
      <c r="HL48" s="93"/>
      <c r="HM48" s="93"/>
      <c r="HN48" s="93"/>
      <c r="HO48" s="93"/>
      <c r="HP48" s="93"/>
      <c r="HQ48" s="93"/>
      <c r="HR48" s="93"/>
      <c r="HS48" s="93"/>
      <c r="HT48" s="93"/>
      <c r="HU48" s="93"/>
      <c r="HV48" s="93"/>
      <c r="HW48" s="93"/>
      <c r="HX48" s="93"/>
      <c r="HY48" s="93"/>
    </row>
    <row r="49" spans="1:233" ht="16.5" customHeight="1" x14ac:dyDescent="0.35">
      <c r="A49" s="3">
        <v>22</v>
      </c>
      <c r="B49" s="129" t="s">
        <v>144</v>
      </c>
      <c r="C49" s="138" t="s">
        <v>26</v>
      </c>
      <c r="D49" s="111">
        <v>2018</v>
      </c>
      <c r="E49" s="129" t="s">
        <v>191</v>
      </c>
      <c r="F49" s="110" t="s">
        <v>51</v>
      </c>
      <c r="G49" s="110">
        <v>2017</v>
      </c>
      <c r="H49" s="129">
        <v>1</v>
      </c>
      <c r="I49" s="110" t="e">
        <v>#N/A</v>
      </c>
      <c r="J49" s="110" t="s">
        <v>364</v>
      </c>
      <c r="K49" s="126"/>
      <c r="L49" s="126"/>
      <c r="M49" s="126"/>
      <c r="N49" s="126"/>
      <c r="P49" s="1" t="s">
        <v>121</v>
      </c>
      <c r="Q49" s="6" t="s">
        <v>28</v>
      </c>
      <c r="R49" s="2" t="s">
        <v>20</v>
      </c>
      <c r="S49" s="2" t="s">
        <v>53</v>
      </c>
      <c r="T49" s="1" t="s">
        <v>296</v>
      </c>
      <c r="U49" s="1" t="s">
        <v>250</v>
      </c>
      <c r="V49" s="1">
        <v>4</v>
      </c>
      <c r="X49" s="3">
        <v>22</v>
      </c>
      <c r="Y49" s="129" t="s">
        <v>144</v>
      </c>
      <c r="Z49" s="138" t="s">
        <v>26</v>
      </c>
      <c r="AA49" s="111">
        <v>2018</v>
      </c>
      <c r="AB49" s="129" t="s">
        <v>191</v>
      </c>
      <c r="AC49" s="147" cm="1">
        <f t="array" ref="AC49">IF(SUMPRODUCT(($Z$4:$Z49=Z49)*($AB$4:$AB49=AB49))&gt;1,0,1)</f>
        <v>1</v>
      </c>
      <c r="AD49" s="96">
        <v>1</v>
      </c>
      <c r="AE49" s="148" t="str">
        <f>_xlfn.XLOOKUP(AD49,'Summary General Info'!A:A,'Summary General Info'!I:I, "n/a")</f>
        <v>n/a</v>
      </c>
      <c r="AF49" s="147" cm="1">
        <f t="array" ref="AF49">IF(SUMPRODUCT(($AD$4:$AD49=AD49)*($Z$4:$Z49=Z49))&gt;1,0,1)</f>
        <v>1</v>
      </c>
      <c r="AG49" s="149" cm="1">
        <f t="array" ref="AG49">IF(SUMPRODUCT(($AB$4:$AB49=AB49)*($AD$4:$AD49=AD49))&gt;1,0,1)</f>
        <v>1</v>
      </c>
      <c r="AI49"/>
      <c r="AJ49"/>
      <c r="AK49"/>
      <c r="AL49"/>
      <c r="AM49" s="93"/>
      <c r="AN49" s="93"/>
      <c r="AQ49"/>
      <c r="AR49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  <c r="EV49" s="93"/>
      <c r="EW49" s="93"/>
      <c r="EX49" s="93"/>
      <c r="EY49" s="93"/>
      <c r="EZ49" s="93"/>
      <c r="FA49" s="93"/>
      <c r="FB49" s="93"/>
      <c r="FC49" s="93"/>
      <c r="FD49" s="93"/>
      <c r="FE49" s="93"/>
      <c r="FF49" s="93"/>
      <c r="FG49" s="93"/>
      <c r="FH49" s="93"/>
      <c r="FI49" s="93"/>
      <c r="FJ49" s="93"/>
      <c r="FK49" s="93"/>
      <c r="FL49" s="93"/>
      <c r="FM49" s="93"/>
      <c r="FN49" s="93"/>
      <c r="FO49" s="93"/>
      <c r="FP49" s="93"/>
      <c r="FQ49" s="93"/>
      <c r="FR49" s="93"/>
      <c r="FS49" s="93"/>
      <c r="FT49" s="93"/>
      <c r="FU49" s="93"/>
      <c r="FV49" s="93"/>
      <c r="FW49" s="93"/>
      <c r="FX49" s="93"/>
      <c r="FY49" s="93"/>
      <c r="FZ49" s="93"/>
      <c r="GA49" s="93"/>
      <c r="GB49" s="93"/>
      <c r="GC49" s="93"/>
      <c r="GD49" s="93"/>
      <c r="GE49" s="93"/>
      <c r="GF49" s="93"/>
      <c r="GG49" s="93"/>
      <c r="GH49" s="93"/>
      <c r="GI49" s="93"/>
      <c r="GJ49" s="93"/>
      <c r="GK49" s="93"/>
      <c r="GL49" s="93"/>
      <c r="GM49" s="93"/>
      <c r="GN49" s="93"/>
      <c r="GO49" s="93"/>
      <c r="GP49" s="93"/>
      <c r="GQ49" s="93"/>
      <c r="GR49" s="93"/>
      <c r="GS49" s="93"/>
      <c r="GT49" s="93"/>
      <c r="GU49" s="93"/>
      <c r="GV49" s="93"/>
      <c r="GW49" s="93"/>
      <c r="GX49" s="93"/>
      <c r="GY49" s="93"/>
      <c r="GZ49" s="93"/>
      <c r="HA49" s="93"/>
      <c r="HB49" s="93"/>
      <c r="HC49" s="93"/>
      <c r="HD49" s="93"/>
      <c r="HE49" s="93"/>
      <c r="HF49" s="93"/>
      <c r="HG49" s="93"/>
      <c r="HH49" s="93"/>
      <c r="HI49" s="93"/>
      <c r="HJ49" s="93"/>
      <c r="HK49" s="93"/>
      <c r="HL49" s="93"/>
      <c r="HM49" s="93"/>
      <c r="HN49" s="93"/>
      <c r="HO49" s="93"/>
      <c r="HP49" s="93"/>
      <c r="HQ49" s="93"/>
      <c r="HR49" s="93"/>
      <c r="HS49" s="93"/>
      <c r="HT49" s="93"/>
      <c r="HU49" s="93"/>
      <c r="HV49" s="93"/>
      <c r="HW49" s="93"/>
      <c r="HX49" s="93"/>
      <c r="HY49" s="93"/>
    </row>
    <row r="50" spans="1:233" ht="16.5" customHeight="1" x14ac:dyDescent="0.35">
      <c r="A50" s="3">
        <v>23</v>
      </c>
      <c r="B50" s="132">
        <v>84223</v>
      </c>
      <c r="C50" s="54" t="s">
        <v>26</v>
      </c>
      <c r="D50" s="135">
        <v>2018</v>
      </c>
      <c r="E50" s="132">
        <v>4</v>
      </c>
      <c r="F50" s="1" t="s">
        <v>364</v>
      </c>
      <c r="G50" s="1" t="s">
        <v>364</v>
      </c>
      <c r="H50" s="132">
        <v>3</v>
      </c>
      <c r="I50" s="1" t="s">
        <v>364</v>
      </c>
      <c r="J50" s="1" t="s">
        <v>364</v>
      </c>
      <c r="K50" s="126"/>
      <c r="L50" s="126"/>
      <c r="M50" s="126"/>
      <c r="N50" s="126"/>
      <c r="U50" s="3"/>
      <c r="V50" s="3"/>
      <c r="X50" s="3">
        <v>23</v>
      </c>
      <c r="Y50" s="132">
        <v>84223</v>
      </c>
      <c r="Z50" s="54" t="s">
        <v>26</v>
      </c>
      <c r="AA50" s="135">
        <v>2018</v>
      </c>
      <c r="AB50" s="132">
        <v>4</v>
      </c>
      <c r="AC50" s="95" cm="1">
        <f t="array" ref="AC50">IF(SUMPRODUCT(($Z$4:$Z50=Z50)*($AB$4:$AB50=AB50))&gt;1,0,1)</f>
        <v>1</v>
      </c>
      <c r="AD50" s="94">
        <v>3</v>
      </c>
      <c r="AE50" s="74" t="str">
        <f>_xlfn.XLOOKUP(AD50,'Summary General Info'!A:A,'Summary General Info'!I:I, "n/a")</f>
        <v>n/a</v>
      </c>
      <c r="AF50" s="95" cm="1">
        <f t="array" ref="AF50">IF(SUMPRODUCT(($AD$4:$AD50=AD50)*($Z$4:$Z50=Z50))&gt;1,0,1)</f>
        <v>1</v>
      </c>
      <c r="AG50" s="150" cm="1">
        <f t="array" ref="AG50">IF(SUMPRODUCT(($AB$4:$AB50=AB50)*($AD$4:$AD50=AD50))&gt;1,0,1)</f>
        <v>1</v>
      </c>
      <c r="AI50"/>
      <c r="AJ50"/>
      <c r="AK50"/>
      <c r="AL50"/>
      <c r="AM50" s="93"/>
      <c r="AN50" s="93"/>
      <c r="AO50"/>
      <c r="AP50"/>
      <c r="AQ50"/>
      <c r="AR50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  <c r="EV50" s="93"/>
      <c r="EW50" s="93"/>
      <c r="EX50" s="93"/>
      <c r="EY50" s="93"/>
      <c r="EZ50" s="93"/>
      <c r="FA50" s="93"/>
      <c r="FB50" s="93"/>
      <c r="FC50" s="93"/>
      <c r="FD50" s="93"/>
      <c r="FE50" s="93"/>
      <c r="FF50" s="93"/>
      <c r="FG50" s="93"/>
      <c r="FH50" s="93"/>
      <c r="FI50" s="93"/>
      <c r="FJ50" s="93"/>
      <c r="FK50" s="93"/>
      <c r="FL50" s="93"/>
      <c r="FM50" s="93"/>
      <c r="FN50" s="93"/>
      <c r="FO50" s="93"/>
      <c r="FP50" s="93"/>
      <c r="FQ50" s="93"/>
      <c r="FR50" s="93"/>
      <c r="FS50" s="93"/>
      <c r="FT50" s="93"/>
      <c r="FU50" s="93"/>
      <c r="FV50" s="93"/>
      <c r="FW50" s="93"/>
      <c r="FX50" s="93"/>
      <c r="FY50" s="93"/>
      <c r="FZ50" s="93"/>
      <c r="GA50" s="93"/>
      <c r="GB50" s="93"/>
      <c r="GC50" s="93"/>
      <c r="GD50" s="93"/>
      <c r="GE50" s="93"/>
      <c r="GF50" s="93"/>
      <c r="GG50" s="93"/>
      <c r="GH50" s="93"/>
      <c r="GI50" s="93"/>
      <c r="GJ50" s="93"/>
      <c r="GK50" s="93"/>
      <c r="GL50" s="93"/>
      <c r="GM50" s="93"/>
      <c r="GN50" s="93"/>
      <c r="GO50" s="93"/>
      <c r="GP50" s="93"/>
      <c r="GQ50" s="93"/>
      <c r="GR50" s="93"/>
      <c r="GS50" s="93"/>
      <c r="GT50" s="93"/>
      <c r="GU50" s="93"/>
      <c r="GV50" s="93"/>
      <c r="GW50" s="93"/>
      <c r="GX50" s="93"/>
      <c r="GY50" s="93"/>
      <c r="GZ50" s="93"/>
      <c r="HA50" s="93"/>
      <c r="HB50" s="93"/>
      <c r="HC50" s="93"/>
      <c r="HD50" s="93"/>
      <c r="HE50" s="93"/>
      <c r="HF50" s="93"/>
      <c r="HG50" s="93"/>
      <c r="HH50" s="93"/>
      <c r="HI50" s="93"/>
      <c r="HJ50" s="93"/>
      <c r="HK50" s="93"/>
      <c r="HL50" s="93"/>
      <c r="HM50" s="93"/>
      <c r="HN50" s="93"/>
      <c r="HO50" s="93"/>
      <c r="HP50" s="93"/>
      <c r="HQ50" s="93"/>
      <c r="HR50" s="93"/>
      <c r="HS50" s="93"/>
      <c r="HT50" s="93"/>
      <c r="HU50" s="93"/>
      <c r="HV50" s="93"/>
      <c r="HW50" s="93"/>
      <c r="HX50" s="93"/>
      <c r="HY50" s="93"/>
    </row>
    <row r="51" spans="1:233" ht="16.5" customHeight="1" x14ac:dyDescent="0.35">
      <c r="A51" s="3">
        <v>24</v>
      </c>
      <c r="B51" s="132" t="s">
        <v>178</v>
      </c>
      <c r="C51" s="54" t="s">
        <v>26</v>
      </c>
      <c r="D51" s="135">
        <v>2018</v>
      </c>
      <c r="E51" s="132">
        <v>10</v>
      </c>
      <c r="F51" s="1" t="s">
        <v>364</v>
      </c>
      <c r="G51" s="1" t="s">
        <v>364</v>
      </c>
      <c r="H51" s="132">
        <v>8</v>
      </c>
      <c r="I51" s="1" t="s">
        <v>364</v>
      </c>
      <c r="J51" s="1" t="s">
        <v>364</v>
      </c>
      <c r="K51" s="126"/>
      <c r="L51" s="126"/>
      <c r="M51" s="126"/>
      <c r="N51" s="126"/>
      <c r="U51" s="3"/>
      <c r="V51" s="3"/>
      <c r="X51" s="3">
        <v>24</v>
      </c>
      <c r="Y51" s="132" t="s">
        <v>178</v>
      </c>
      <c r="Z51" s="54" t="s">
        <v>26</v>
      </c>
      <c r="AA51" s="135">
        <v>2018</v>
      </c>
      <c r="AB51" s="132">
        <v>10</v>
      </c>
      <c r="AC51" s="95" cm="1">
        <f t="array" ref="AC51">IF(SUMPRODUCT(($Z$4:$Z51=Z51)*($AB$4:$AB51=AB51))&gt;1,0,1)</f>
        <v>1</v>
      </c>
      <c r="AD51" s="94">
        <v>8</v>
      </c>
      <c r="AE51" s="74" t="str">
        <f>_xlfn.XLOOKUP(AD51,'Summary General Info'!A:A,'Summary General Info'!I:I, "n/a")</f>
        <v>n/a</v>
      </c>
      <c r="AF51" s="95" cm="1">
        <f t="array" ref="AF51">IF(SUMPRODUCT(($AD$4:$AD51=AD51)*($Z$4:$Z51=Z51))&gt;1,0,1)</f>
        <v>1</v>
      </c>
      <c r="AG51" s="150" cm="1">
        <f t="array" ref="AG51">IF(SUMPRODUCT(($AB$4:$AB51=AB51)*($AD$4:$AD51=AD51))&gt;1,0,1)</f>
        <v>1</v>
      </c>
      <c r="AI51"/>
      <c r="AJ51"/>
      <c r="AK51"/>
      <c r="AL51"/>
      <c r="AM51" s="93"/>
      <c r="AN51" s="93"/>
      <c r="AO51"/>
      <c r="AP51"/>
      <c r="AQ51"/>
      <c r="AR51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  <c r="EM51" s="93"/>
      <c r="EN51" s="93"/>
      <c r="EO51" s="93"/>
      <c r="EP51" s="93"/>
      <c r="EQ51" s="93"/>
      <c r="ER51" s="93"/>
      <c r="ES51" s="93"/>
      <c r="ET51" s="93"/>
      <c r="EU51" s="93"/>
      <c r="EV51" s="93"/>
      <c r="EW51" s="93"/>
      <c r="EX51" s="93"/>
      <c r="EY51" s="93"/>
      <c r="EZ51" s="93"/>
      <c r="FA51" s="93"/>
      <c r="FB51" s="93"/>
      <c r="FC51" s="93"/>
      <c r="FD51" s="93"/>
      <c r="FE51" s="93"/>
      <c r="FF51" s="93"/>
      <c r="FG51" s="93"/>
      <c r="FH51" s="93"/>
      <c r="FI51" s="93"/>
      <c r="FJ51" s="93"/>
      <c r="FK51" s="93"/>
      <c r="FL51" s="93"/>
      <c r="FM51" s="93"/>
      <c r="FN51" s="93"/>
      <c r="FO51" s="93"/>
      <c r="FP51" s="93"/>
      <c r="FQ51" s="93"/>
      <c r="FR51" s="93"/>
      <c r="FS51" s="93"/>
      <c r="FT51" s="93"/>
      <c r="FU51" s="93"/>
      <c r="FV51" s="93"/>
      <c r="FW51" s="93"/>
      <c r="FX51" s="93"/>
      <c r="FY51" s="93"/>
      <c r="FZ51" s="93"/>
      <c r="GA51" s="93"/>
      <c r="GB51" s="93"/>
      <c r="GC51" s="93"/>
      <c r="GD51" s="93"/>
      <c r="GE51" s="93"/>
      <c r="GF51" s="93"/>
      <c r="GG51" s="93"/>
      <c r="GH51" s="93"/>
      <c r="GI51" s="93"/>
      <c r="GJ51" s="93"/>
      <c r="GK51" s="93"/>
      <c r="GL51" s="93"/>
      <c r="GM51" s="93"/>
      <c r="GN51" s="93"/>
      <c r="GO51" s="93"/>
      <c r="GP51" s="93"/>
      <c r="GQ51" s="93"/>
      <c r="GR51" s="93"/>
      <c r="GS51" s="93"/>
      <c r="GT51" s="93"/>
      <c r="GU51" s="93"/>
      <c r="GV51" s="93"/>
      <c r="GW51" s="93"/>
      <c r="GX51" s="93"/>
      <c r="GY51" s="93"/>
      <c r="GZ51" s="93"/>
      <c r="HA51" s="93"/>
      <c r="HB51" s="93"/>
      <c r="HC51" s="93"/>
      <c r="HD51" s="93"/>
      <c r="HE51" s="93"/>
      <c r="HF51" s="93"/>
      <c r="HG51" s="93"/>
      <c r="HH51" s="93"/>
      <c r="HI51" s="93"/>
      <c r="HJ51" s="93"/>
      <c r="HK51" s="93"/>
      <c r="HL51" s="93"/>
      <c r="HM51" s="93"/>
      <c r="HN51" s="93"/>
      <c r="HO51" s="93"/>
      <c r="HP51" s="93"/>
      <c r="HQ51" s="93"/>
      <c r="HR51" s="93"/>
      <c r="HS51" s="93"/>
      <c r="HT51" s="93"/>
      <c r="HU51" s="93"/>
      <c r="HV51" s="93"/>
      <c r="HW51" s="93"/>
      <c r="HX51" s="93"/>
      <c r="HY51" s="93"/>
    </row>
    <row r="52" spans="1:233" ht="16.5" customHeight="1" x14ac:dyDescent="0.35">
      <c r="A52" s="3">
        <v>24</v>
      </c>
      <c r="B52" s="132" t="s">
        <v>184</v>
      </c>
      <c r="C52" s="54" t="s">
        <v>26</v>
      </c>
      <c r="D52" s="135">
        <v>2018</v>
      </c>
      <c r="E52" s="132">
        <v>10</v>
      </c>
      <c r="F52" s="1" t="s">
        <v>364</v>
      </c>
      <c r="G52" s="1" t="s">
        <v>364</v>
      </c>
      <c r="H52" s="132">
        <v>8</v>
      </c>
      <c r="I52" s="1" t="s">
        <v>364</v>
      </c>
      <c r="J52" s="1" t="s">
        <v>364</v>
      </c>
      <c r="K52" s="126"/>
      <c r="L52" s="126"/>
      <c r="M52" s="126"/>
      <c r="N52" s="126"/>
      <c r="U52" s="3"/>
      <c r="V52" s="3"/>
      <c r="X52" s="3">
        <v>24</v>
      </c>
      <c r="Y52" s="132" t="s">
        <v>184</v>
      </c>
      <c r="Z52" s="54" t="s">
        <v>26</v>
      </c>
      <c r="AA52" s="135">
        <v>2018</v>
      </c>
      <c r="AB52" s="132">
        <v>10</v>
      </c>
      <c r="AC52" s="95" cm="1">
        <f t="array" ref="AC52">IF(SUMPRODUCT(($Z$4:$Z52=Z52)*($AB$4:$AB52=AB52))&gt;1,0,1)</f>
        <v>0</v>
      </c>
      <c r="AD52" s="94">
        <v>8</v>
      </c>
      <c r="AE52" s="74" t="str">
        <f>_xlfn.XLOOKUP(AD52,'Summary General Info'!A:A,'Summary General Info'!I:I, "n/a")</f>
        <v>n/a</v>
      </c>
      <c r="AF52" s="95" cm="1">
        <f t="array" ref="AF52">IF(SUMPRODUCT(($AD$4:$AD52=AD52)*($Z$4:$Z52=Z52))&gt;1,0,1)</f>
        <v>0</v>
      </c>
      <c r="AG52" s="150" cm="1">
        <f t="array" ref="AG52">IF(SUMPRODUCT(($AB$4:$AB52=AB52)*($AD$4:$AD52=AD52))&gt;1,0,1)</f>
        <v>0</v>
      </c>
      <c r="AI52"/>
      <c r="AJ52"/>
      <c r="AK52"/>
      <c r="AL52"/>
      <c r="AM52" s="93"/>
      <c r="AN52" s="93"/>
      <c r="AO52"/>
      <c r="AP52"/>
      <c r="AQ52"/>
      <c r="AR52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  <c r="EM52" s="93"/>
      <c r="EN52" s="93"/>
      <c r="EO52" s="93"/>
      <c r="EP52" s="93"/>
      <c r="EQ52" s="93"/>
      <c r="ER52" s="93"/>
      <c r="ES52" s="93"/>
      <c r="ET52" s="93"/>
      <c r="EU52" s="93"/>
      <c r="EV52" s="93"/>
      <c r="EW52" s="93"/>
      <c r="EX52" s="93"/>
      <c r="EY52" s="93"/>
      <c r="EZ52" s="93"/>
      <c r="FA52" s="93"/>
      <c r="FB52" s="93"/>
      <c r="FC52" s="93"/>
      <c r="FD52" s="93"/>
      <c r="FE52" s="93"/>
      <c r="FF52" s="93"/>
      <c r="FG52" s="93"/>
      <c r="FH52" s="93"/>
      <c r="FI52" s="93"/>
      <c r="FJ52" s="93"/>
      <c r="FK52" s="93"/>
      <c r="FL52" s="93"/>
      <c r="FM52" s="93"/>
      <c r="FN52" s="93"/>
      <c r="FO52" s="93"/>
      <c r="FP52" s="93"/>
      <c r="FQ52" s="93"/>
      <c r="FR52" s="93"/>
      <c r="FS52" s="93"/>
      <c r="FT52" s="93"/>
      <c r="FU52" s="93"/>
      <c r="FV52" s="93"/>
      <c r="FW52" s="93"/>
      <c r="FX52" s="93"/>
      <c r="FY52" s="93"/>
      <c r="FZ52" s="93"/>
      <c r="GA52" s="93"/>
      <c r="GB52" s="93"/>
      <c r="GC52" s="93"/>
      <c r="GD52" s="93"/>
      <c r="GE52" s="93"/>
      <c r="GF52" s="93"/>
      <c r="GG52" s="93"/>
      <c r="GH52" s="93"/>
      <c r="GI52" s="93"/>
      <c r="GJ52" s="93"/>
      <c r="GK52" s="93"/>
      <c r="GL52" s="93"/>
      <c r="GM52" s="93"/>
      <c r="GN52" s="93"/>
      <c r="GO52" s="93"/>
      <c r="GP52" s="93"/>
      <c r="GQ52" s="93"/>
      <c r="GR52" s="93"/>
      <c r="GS52" s="93"/>
      <c r="GT52" s="93"/>
      <c r="GU52" s="93"/>
      <c r="GV52" s="93"/>
      <c r="GW52" s="93"/>
      <c r="GX52" s="93"/>
      <c r="GY52" s="93"/>
      <c r="GZ52" s="93"/>
      <c r="HA52" s="93"/>
      <c r="HB52" s="93"/>
      <c r="HC52" s="93"/>
      <c r="HD52" s="93"/>
      <c r="HE52" s="93"/>
      <c r="HF52" s="93"/>
      <c r="HG52" s="93"/>
      <c r="HH52" s="93"/>
      <c r="HI52" s="93"/>
      <c r="HJ52" s="93"/>
      <c r="HK52" s="93"/>
      <c r="HL52" s="93"/>
      <c r="HM52" s="93"/>
      <c r="HN52" s="93"/>
      <c r="HO52" s="93"/>
      <c r="HP52" s="93"/>
      <c r="HQ52" s="93"/>
      <c r="HR52" s="93"/>
      <c r="HS52" s="93"/>
      <c r="HT52" s="93"/>
      <c r="HU52" s="93"/>
      <c r="HV52" s="93"/>
      <c r="HW52" s="93"/>
      <c r="HX52" s="93"/>
      <c r="HY52" s="93"/>
    </row>
    <row r="53" spans="1:233" ht="16.5" customHeight="1" x14ac:dyDescent="0.35">
      <c r="A53" s="3">
        <v>25</v>
      </c>
      <c r="B53" s="132" t="s">
        <v>157</v>
      </c>
      <c r="C53" s="54" t="s">
        <v>26</v>
      </c>
      <c r="D53" s="135">
        <v>2018</v>
      </c>
      <c r="E53" s="132" t="s">
        <v>75</v>
      </c>
      <c r="F53" s="1" t="s">
        <v>51</v>
      </c>
      <c r="G53" s="1">
        <v>2017</v>
      </c>
      <c r="H53" s="132">
        <v>1715</v>
      </c>
      <c r="I53" s="1" t="s">
        <v>17</v>
      </c>
      <c r="J53" s="1">
        <v>2017</v>
      </c>
      <c r="K53" s="126"/>
      <c r="L53" s="126"/>
      <c r="M53" s="126"/>
      <c r="N53" s="126"/>
      <c r="U53" s="3"/>
      <c r="V53" s="3"/>
      <c r="X53" s="3">
        <v>25</v>
      </c>
      <c r="Y53" s="132" t="s">
        <v>157</v>
      </c>
      <c r="Z53" s="54" t="s">
        <v>26</v>
      </c>
      <c r="AA53" s="135">
        <v>2018</v>
      </c>
      <c r="AB53" s="132" t="s">
        <v>75</v>
      </c>
      <c r="AC53" s="95" cm="1">
        <f t="array" ref="AC53">IF(SUMPRODUCT(($Z$4:$Z53=Z53)*($AB$4:$AB53=AB53))&gt;1,0,1)</f>
        <v>1</v>
      </c>
      <c r="AD53" s="94">
        <v>1715</v>
      </c>
      <c r="AE53" s="74" t="str">
        <f>_xlfn.XLOOKUP(AD53,'Summary General Info'!A:A,'Summary General Info'!I:I, "n/a")</f>
        <v>Geeveston</v>
      </c>
      <c r="AF53" s="95" cm="1">
        <f t="array" ref="AF53">IF(SUMPRODUCT(($AD$4:$AD53=AD53)*($Z$4:$Z53=Z53))&gt;1,0,1)</f>
        <v>1</v>
      </c>
      <c r="AG53" s="150" cm="1">
        <f t="array" ref="AG53">IF(SUMPRODUCT(($AB$4:$AB53=AB53)*($AD$4:$AD53=AD53))&gt;1,0,1)</f>
        <v>1</v>
      </c>
      <c r="AI53"/>
      <c r="AJ53"/>
      <c r="AK53"/>
      <c r="AL53"/>
      <c r="AM53" s="93"/>
      <c r="AN53" s="93"/>
      <c r="AO53"/>
      <c r="AP53"/>
      <c r="AQ53"/>
      <c r="AR5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93"/>
      <c r="FF53" s="93"/>
      <c r="FG53" s="93"/>
      <c r="FH53" s="93"/>
      <c r="FI53" s="93"/>
      <c r="FJ53" s="93"/>
      <c r="FK53" s="93"/>
      <c r="FL53" s="93"/>
      <c r="FM53" s="93"/>
      <c r="FN53" s="93"/>
      <c r="FO53" s="93"/>
      <c r="FP53" s="93"/>
      <c r="FQ53" s="93"/>
      <c r="FR53" s="93"/>
      <c r="FS53" s="93"/>
      <c r="FT53" s="93"/>
      <c r="FU53" s="93"/>
      <c r="FV53" s="93"/>
      <c r="FW53" s="93"/>
      <c r="FX53" s="93"/>
      <c r="FY53" s="93"/>
      <c r="FZ53" s="93"/>
      <c r="GA53" s="93"/>
      <c r="GB53" s="93"/>
      <c r="GC53" s="93"/>
      <c r="GD53" s="93"/>
      <c r="GE53" s="93"/>
      <c r="GF53" s="93"/>
      <c r="GG53" s="93"/>
      <c r="GH53" s="93"/>
      <c r="GI53" s="93"/>
      <c r="GJ53" s="93"/>
      <c r="GK53" s="93"/>
      <c r="GL53" s="93"/>
      <c r="GM53" s="93"/>
      <c r="GN53" s="93"/>
      <c r="GO53" s="93"/>
      <c r="GP53" s="93"/>
      <c r="GQ53" s="93"/>
      <c r="GR53" s="93"/>
      <c r="GS53" s="93"/>
      <c r="GT53" s="93"/>
      <c r="GU53" s="93"/>
      <c r="GV53" s="93"/>
      <c r="GW53" s="93"/>
      <c r="GX53" s="93"/>
      <c r="GY53" s="93"/>
      <c r="GZ53" s="93"/>
      <c r="HA53" s="93"/>
      <c r="HB53" s="93"/>
      <c r="HC53" s="93"/>
      <c r="HD53" s="93"/>
      <c r="HE53" s="93"/>
      <c r="HF53" s="93"/>
      <c r="HG53" s="93"/>
      <c r="HH53" s="93"/>
      <c r="HI53" s="93"/>
      <c r="HJ53" s="93"/>
      <c r="HK53" s="93"/>
      <c r="HL53" s="93"/>
      <c r="HM53" s="93"/>
      <c r="HN53" s="93"/>
      <c r="HO53" s="93"/>
      <c r="HP53" s="93"/>
      <c r="HQ53" s="93"/>
      <c r="HR53" s="93"/>
      <c r="HS53" s="93"/>
      <c r="HT53" s="93"/>
      <c r="HU53" s="93"/>
      <c r="HV53" s="93"/>
      <c r="HW53" s="93"/>
      <c r="HX53" s="93"/>
      <c r="HY53" s="93"/>
    </row>
    <row r="54" spans="1:233" ht="16.5" customHeight="1" x14ac:dyDescent="0.35">
      <c r="A54" s="3">
        <v>25</v>
      </c>
      <c r="B54" s="132" t="s">
        <v>186</v>
      </c>
      <c r="C54" s="54" t="s">
        <v>26</v>
      </c>
      <c r="D54" s="135">
        <v>2018</v>
      </c>
      <c r="E54" s="132" t="s">
        <v>75</v>
      </c>
      <c r="F54" s="1" t="s">
        <v>51</v>
      </c>
      <c r="G54" s="1">
        <v>2017</v>
      </c>
      <c r="H54" s="132">
        <v>1715</v>
      </c>
      <c r="I54" s="1" t="s">
        <v>17</v>
      </c>
      <c r="J54" s="1">
        <v>2017</v>
      </c>
      <c r="K54" s="126"/>
      <c r="L54" s="126"/>
      <c r="M54" s="126"/>
      <c r="N54" s="126"/>
      <c r="P54" s="4" t="s">
        <v>343</v>
      </c>
      <c r="Q54" s="7" t="s">
        <v>5</v>
      </c>
      <c r="R54" s="16" t="s">
        <v>6</v>
      </c>
      <c r="S54" s="4" t="s">
        <v>228</v>
      </c>
      <c r="T54" s="4" t="s">
        <v>229</v>
      </c>
      <c r="U54" s="4" t="s">
        <v>303</v>
      </c>
      <c r="V54" s="3"/>
      <c r="X54" s="3">
        <v>25</v>
      </c>
      <c r="Y54" s="132" t="s">
        <v>186</v>
      </c>
      <c r="Z54" s="54" t="s">
        <v>26</v>
      </c>
      <c r="AA54" s="135">
        <v>2018</v>
      </c>
      <c r="AB54" s="132" t="s">
        <v>75</v>
      </c>
      <c r="AC54" s="95" cm="1">
        <f t="array" ref="AC54">IF(SUMPRODUCT(($Z$4:$Z54=Z54)*($AB$4:$AB54=AB54))&gt;1,0,1)</f>
        <v>0</v>
      </c>
      <c r="AD54" s="94">
        <v>1715</v>
      </c>
      <c r="AE54" s="74" t="str">
        <f>_xlfn.XLOOKUP(AD54,'Summary General Info'!A:A,'Summary General Info'!I:I, "n/a")</f>
        <v>Geeveston</v>
      </c>
      <c r="AF54" s="95" cm="1">
        <f t="array" ref="AF54">IF(SUMPRODUCT(($AD$4:$AD54=AD54)*($Z$4:$Z54=Z54))&gt;1,0,1)</f>
        <v>0</v>
      </c>
      <c r="AG54" s="150" cm="1">
        <f t="array" ref="AG54">IF(SUMPRODUCT(($AB$4:$AB54=AB54)*($AD$4:$AD54=AD54))&gt;1,0,1)</f>
        <v>0</v>
      </c>
      <c r="AI54"/>
      <c r="AJ54"/>
      <c r="AK54"/>
      <c r="AL54"/>
      <c r="AM54" s="93"/>
      <c r="AN54" s="93"/>
      <c r="AO54"/>
      <c r="AP54"/>
      <c r="AQ54"/>
      <c r="AR54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/>
      <c r="FG54" s="93"/>
      <c r="FH54" s="93"/>
      <c r="FI54" s="93"/>
      <c r="FJ54" s="93"/>
      <c r="FK54" s="93"/>
      <c r="FL54" s="93"/>
      <c r="FM54" s="93"/>
      <c r="FN54" s="93"/>
      <c r="FO54" s="93"/>
      <c r="FP54" s="93"/>
      <c r="FQ54" s="93"/>
      <c r="FR54" s="93"/>
      <c r="FS54" s="93"/>
      <c r="FT54" s="93"/>
      <c r="FU54" s="93"/>
      <c r="FV54" s="93"/>
      <c r="FW54" s="93"/>
      <c r="FX54" s="93"/>
      <c r="FY54" s="93"/>
      <c r="FZ54" s="93"/>
      <c r="GA54" s="93"/>
      <c r="GB54" s="93"/>
      <c r="GC54" s="93"/>
      <c r="GD54" s="93"/>
      <c r="GE54" s="93"/>
      <c r="GF54" s="93"/>
      <c r="GG54" s="93"/>
      <c r="GH54" s="93"/>
      <c r="GI54" s="93"/>
      <c r="GJ54" s="93"/>
      <c r="GK54" s="93"/>
      <c r="GL54" s="93"/>
      <c r="GM54" s="93"/>
      <c r="GN54" s="93"/>
      <c r="GO54" s="93"/>
      <c r="GP54" s="93"/>
      <c r="GQ54" s="93"/>
      <c r="GR54" s="93"/>
      <c r="GS54" s="93"/>
      <c r="GT54" s="93"/>
      <c r="GU54" s="93"/>
      <c r="GV54" s="93"/>
      <c r="GW54" s="93"/>
      <c r="GX54" s="93"/>
      <c r="GY54" s="93"/>
      <c r="GZ54" s="93"/>
      <c r="HA54" s="93"/>
      <c r="HB54" s="93"/>
      <c r="HC54" s="93"/>
      <c r="HD54" s="93"/>
      <c r="HE54" s="93"/>
      <c r="HF54" s="93"/>
      <c r="HG54" s="93"/>
      <c r="HH54" s="93"/>
      <c r="HI54" s="93"/>
      <c r="HJ54" s="93"/>
      <c r="HK54" s="93"/>
      <c r="HL54" s="93"/>
      <c r="HM54" s="93"/>
      <c r="HN54" s="93"/>
      <c r="HO54" s="93"/>
      <c r="HP54" s="93"/>
      <c r="HQ54" s="93"/>
      <c r="HR54" s="93"/>
      <c r="HS54" s="93"/>
      <c r="HT54" s="93"/>
      <c r="HU54" s="93"/>
      <c r="HV54" s="93"/>
      <c r="HW54" s="93"/>
      <c r="HX54" s="93"/>
      <c r="HY54" s="93"/>
    </row>
    <row r="55" spans="1:233" ht="16.5" customHeight="1" x14ac:dyDescent="0.35">
      <c r="A55" s="3">
        <v>25</v>
      </c>
      <c r="B55" s="132" t="s">
        <v>183</v>
      </c>
      <c r="C55" s="54" t="s">
        <v>26</v>
      </c>
      <c r="D55" s="135">
        <v>2018</v>
      </c>
      <c r="E55" s="132" t="s">
        <v>86</v>
      </c>
      <c r="F55" s="1" t="s">
        <v>51</v>
      </c>
      <c r="G55" s="1">
        <v>2017</v>
      </c>
      <c r="H55" s="132">
        <v>1715</v>
      </c>
      <c r="I55" s="1" t="s">
        <v>17</v>
      </c>
      <c r="J55" s="1">
        <v>2017</v>
      </c>
      <c r="K55" s="126"/>
      <c r="L55" s="126"/>
      <c r="M55" s="126"/>
      <c r="N55" s="126"/>
      <c r="P55" s="1">
        <v>20022</v>
      </c>
      <c r="Q55" s="11" t="s">
        <v>20</v>
      </c>
      <c r="S55" s="12" t="s">
        <v>113</v>
      </c>
      <c r="T55" s="1" t="s">
        <v>240</v>
      </c>
      <c r="U55" s="1">
        <v>1</v>
      </c>
      <c r="V55" s="3"/>
      <c r="X55" s="3">
        <v>25</v>
      </c>
      <c r="Y55" s="132" t="s">
        <v>183</v>
      </c>
      <c r="Z55" s="54" t="s">
        <v>26</v>
      </c>
      <c r="AA55" s="135">
        <v>2018</v>
      </c>
      <c r="AB55" s="132" t="s">
        <v>86</v>
      </c>
      <c r="AC55" s="95" cm="1">
        <f t="array" ref="AC55">IF(SUMPRODUCT(($Z$4:$Z55=Z55)*($AB$4:$AB55=AB55))&gt;1,0,1)</f>
        <v>1</v>
      </c>
      <c r="AD55" s="94">
        <v>1715</v>
      </c>
      <c r="AE55" s="74" t="str">
        <f>_xlfn.XLOOKUP(AD55,'Summary General Info'!A:A,'Summary General Info'!I:I, "n/a")</f>
        <v>Geeveston</v>
      </c>
      <c r="AF55" s="95" cm="1">
        <f t="array" ref="AF55">IF(SUMPRODUCT(($AD$4:$AD55=AD55)*($Z$4:$Z55=Z55))&gt;1,0,1)</f>
        <v>0</v>
      </c>
      <c r="AG55" s="150" cm="1">
        <f t="array" ref="AG55">IF(SUMPRODUCT(($AB$4:$AB55=AB55)*($AD$4:$AD55=AD55))&gt;1,0,1)</f>
        <v>1</v>
      </c>
      <c r="AI55"/>
      <c r="AJ55"/>
      <c r="AK55"/>
      <c r="AL55"/>
      <c r="AM55" s="93"/>
      <c r="AN55" s="93"/>
      <c r="AO55"/>
      <c r="AP55"/>
      <c r="AQ55"/>
      <c r="AR55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3"/>
      <c r="EC55" s="93"/>
      <c r="ED55" s="93"/>
      <c r="EE55" s="93"/>
      <c r="EF55" s="93"/>
      <c r="EG55" s="93"/>
      <c r="EH55" s="93"/>
      <c r="EI55" s="93"/>
      <c r="EJ55" s="93"/>
      <c r="EK55" s="93"/>
      <c r="EL55" s="93"/>
      <c r="EM55" s="93"/>
      <c r="EN55" s="93"/>
      <c r="EO55" s="93"/>
      <c r="EP55" s="93"/>
      <c r="EQ55" s="93"/>
      <c r="ER55" s="93"/>
      <c r="ES55" s="93"/>
      <c r="ET55" s="93"/>
      <c r="EU55" s="93"/>
      <c r="EV55" s="93"/>
      <c r="EW55" s="93"/>
      <c r="EX55" s="93"/>
      <c r="EY55" s="93"/>
      <c r="EZ55" s="93"/>
      <c r="FA55" s="93"/>
      <c r="FB55" s="93"/>
      <c r="FC55" s="93"/>
      <c r="FD55" s="93"/>
      <c r="FE55" s="93"/>
      <c r="FF55" s="93"/>
      <c r="FG55" s="93"/>
      <c r="FH55" s="93"/>
      <c r="FI55" s="93"/>
      <c r="FJ55" s="93"/>
      <c r="FK55" s="93"/>
      <c r="FL55" s="93"/>
      <c r="FM55" s="93"/>
      <c r="FN55" s="93"/>
      <c r="FO55" s="93"/>
      <c r="FP55" s="93"/>
      <c r="FQ55" s="93"/>
      <c r="FR55" s="93"/>
      <c r="FS55" s="93"/>
      <c r="FT55" s="93"/>
      <c r="FU55" s="93"/>
      <c r="FV55" s="93"/>
      <c r="FW55" s="93"/>
      <c r="FX55" s="93"/>
      <c r="FY55" s="93"/>
      <c r="FZ55" s="93"/>
      <c r="GA55" s="93"/>
      <c r="GB55" s="93"/>
      <c r="GC55" s="93"/>
      <c r="GD55" s="93"/>
      <c r="GE55" s="93"/>
      <c r="GF55" s="93"/>
      <c r="GG55" s="93"/>
      <c r="GH55" s="93"/>
      <c r="GI55" s="93"/>
      <c r="GJ55" s="93"/>
      <c r="GK55" s="93"/>
      <c r="GL55" s="93"/>
      <c r="GM55" s="93"/>
      <c r="GN55" s="93"/>
      <c r="GO55" s="93"/>
      <c r="GP55" s="93"/>
      <c r="GQ55" s="93"/>
      <c r="GR55" s="93"/>
      <c r="GS55" s="93"/>
      <c r="GT55" s="93"/>
      <c r="GU55" s="93"/>
      <c r="GV55" s="93"/>
      <c r="GW55" s="93"/>
      <c r="GX55" s="93"/>
      <c r="GY55" s="93"/>
      <c r="GZ55" s="93"/>
      <c r="HA55" s="93"/>
      <c r="HB55" s="93"/>
      <c r="HC55" s="93"/>
      <c r="HD55" s="93"/>
      <c r="HE55" s="93"/>
      <c r="HF55" s="93"/>
      <c r="HG55" s="93"/>
      <c r="HH55" s="93"/>
      <c r="HI55" s="93"/>
      <c r="HJ55" s="93"/>
      <c r="HK55" s="93"/>
      <c r="HL55" s="93"/>
      <c r="HM55" s="93"/>
      <c r="HN55" s="93"/>
      <c r="HO55" s="93"/>
      <c r="HP55" s="93"/>
      <c r="HQ55" s="93"/>
      <c r="HR55" s="93"/>
      <c r="HS55" s="93"/>
      <c r="HT55" s="93"/>
      <c r="HU55" s="93"/>
      <c r="HV55" s="93"/>
      <c r="HW55" s="93"/>
      <c r="HX55" s="93"/>
      <c r="HY55" s="93"/>
    </row>
    <row r="56" spans="1:233" ht="16.5" customHeight="1" x14ac:dyDescent="0.35">
      <c r="A56" s="3">
        <v>26</v>
      </c>
      <c r="B56" s="132" t="s">
        <v>175</v>
      </c>
      <c r="C56" s="54" t="s">
        <v>26</v>
      </c>
      <c r="D56" s="135">
        <v>2018</v>
      </c>
      <c r="E56" s="132" t="s">
        <v>66</v>
      </c>
      <c r="F56" s="1" t="s">
        <v>51</v>
      </c>
      <c r="G56" s="1">
        <v>2017</v>
      </c>
      <c r="H56" s="132" t="s">
        <v>70</v>
      </c>
      <c r="I56" s="1" t="s">
        <v>47</v>
      </c>
      <c r="J56" s="1">
        <v>2016</v>
      </c>
      <c r="K56" s="126"/>
      <c r="L56" s="126"/>
      <c r="M56" s="126"/>
      <c r="N56" s="126"/>
      <c r="P56" s="1" t="s">
        <v>84</v>
      </c>
      <c r="Q56" s="6" t="s">
        <v>20</v>
      </c>
      <c r="S56" s="1" t="s">
        <v>239</v>
      </c>
      <c r="T56" s="1" t="s">
        <v>240</v>
      </c>
      <c r="U56" s="1">
        <v>1</v>
      </c>
      <c r="V56" s="3"/>
      <c r="X56" s="3">
        <v>26</v>
      </c>
      <c r="Y56" s="132" t="s">
        <v>175</v>
      </c>
      <c r="Z56" s="54" t="s">
        <v>26</v>
      </c>
      <c r="AA56" s="135">
        <v>2018</v>
      </c>
      <c r="AB56" s="132" t="s">
        <v>66</v>
      </c>
      <c r="AC56" s="95" cm="1">
        <f t="array" ref="AC56">IF(SUMPRODUCT(($Z$4:$Z56=Z56)*($AB$4:$AB56=AB56))&gt;1,0,1)</f>
        <v>1</v>
      </c>
      <c r="AD56" s="94" t="s">
        <v>70</v>
      </c>
      <c r="AE56" s="74" t="str">
        <f>_xlfn.XLOOKUP(AD56,'Summary General Info'!A:A,'Summary General Info'!I:I, "n/a")</f>
        <v>MFWS</v>
      </c>
      <c r="AF56" s="95" cm="1">
        <f t="array" ref="AF56">IF(SUMPRODUCT(($AD$4:$AD56=AD56)*($Z$4:$Z56=Z56))&gt;1,0,1)</f>
        <v>1</v>
      </c>
      <c r="AG56" s="150" cm="1">
        <f t="array" ref="AG56">IF(SUMPRODUCT(($AB$4:$AB56=AB56)*($AD$4:$AD56=AD56))&gt;1,0,1)</f>
        <v>1</v>
      </c>
      <c r="AI56"/>
      <c r="AJ56"/>
      <c r="AK56"/>
      <c r="AL56"/>
      <c r="AM56" s="93"/>
      <c r="AN56" s="93"/>
      <c r="AO56"/>
      <c r="AP56"/>
      <c r="AQ56"/>
      <c r="AR56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/>
      <c r="EH56" s="93"/>
      <c r="EI56" s="93"/>
      <c r="EJ56" s="93"/>
      <c r="EK56" s="93"/>
      <c r="EL56" s="93"/>
      <c r="EM56" s="93"/>
      <c r="EN56" s="93"/>
      <c r="EO56" s="93"/>
      <c r="EP56" s="93"/>
      <c r="EQ56" s="93"/>
      <c r="ER56" s="93"/>
      <c r="ES56" s="93"/>
      <c r="ET56" s="93"/>
      <c r="EU56" s="93"/>
      <c r="EV56" s="93"/>
      <c r="EW56" s="93"/>
      <c r="EX56" s="93"/>
      <c r="EY56" s="93"/>
      <c r="EZ56" s="93"/>
      <c r="FA56" s="93"/>
      <c r="FB56" s="93"/>
      <c r="FC56" s="93"/>
      <c r="FD56" s="93"/>
      <c r="FE56" s="93"/>
      <c r="FF56" s="93"/>
      <c r="FG56" s="93"/>
      <c r="FH56" s="93"/>
      <c r="FI56" s="93"/>
      <c r="FJ56" s="93"/>
      <c r="FK56" s="93"/>
      <c r="FL56" s="93"/>
      <c r="FM56" s="93"/>
      <c r="FN56" s="93"/>
      <c r="FO56" s="93"/>
      <c r="FP56" s="93"/>
      <c r="FQ56" s="93"/>
      <c r="FR56" s="93"/>
      <c r="FS56" s="93"/>
      <c r="FT56" s="93"/>
      <c r="FU56" s="93"/>
      <c r="FV56" s="93"/>
      <c r="FW56" s="93"/>
      <c r="FX56" s="93"/>
      <c r="FY56" s="93"/>
      <c r="FZ56" s="93"/>
      <c r="GA56" s="93"/>
      <c r="GB56" s="93"/>
      <c r="GC56" s="93"/>
      <c r="GD56" s="93"/>
      <c r="GE56" s="93"/>
      <c r="GF56" s="93"/>
      <c r="GG56" s="93"/>
      <c r="GH56" s="93"/>
      <c r="GI56" s="93"/>
      <c r="GJ56" s="93"/>
      <c r="GK56" s="93"/>
      <c r="GL56" s="93"/>
      <c r="GM56" s="93"/>
      <c r="GN56" s="93"/>
      <c r="GO56" s="93"/>
      <c r="GP56" s="93"/>
      <c r="GQ56" s="93"/>
      <c r="GR56" s="93"/>
      <c r="GS56" s="93"/>
      <c r="GT56" s="93"/>
      <c r="GU56" s="93"/>
      <c r="GV56" s="93"/>
      <c r="GW56" s="93"/>
      <c r="GX56" s="93"/>
      <c r="GY56" s="93"/>
      <c r="GZ56" s="93"/>
      <c r="HA56" s="93"/>
      <c r="HB56" s="93"/>
      <c r="HC56" s="93"/>
      <c r="HD56" s="93"/>
      <c r="HE56" s="93"/>
      <c r="HF56" s="93"/>
      <c r="HG56" s="93"/>
      <c r="HH56" s="93"/>
      <c r="HI56" s="93"/>
      <c r="HJ56" s="93"/>
      <c r="HK56" s="93"/>
      <c r="HL56" s="93"/>
      <c r="HM56" s="93"/>
      <c r="HN56" s="93"/>
      <c r="HO56" s="93"/>
      <c r="HP56" s="93"/>
      <c r="HQ56" s="93"/>
      <c r="HR56" s="93"/>
      <c r="HS56" s="93"/>
      <c r="HT56" s="93"/>
      <c r="HU56" s="93"/>
      <c r="HV56" s="93"/>
      <c r="HW56" s="93"/>
      <c r="HX56" s="93"/>
      <c r="HY56" s="93"/>
    </row>
    <row r="57" spans="1:233" ht="16.5" customHeight="1" x14ac:dyDescent="0.35">
      <c r="A57" s="3">
        <v>26</v>
      </c>
      <c r="B57" s="132" t="s">
        <v>185</v>
      </c>
      <c r="C57" s="54" t="s">
        <v>26</v>
      </c>
      <c r="D57" s="135">
        <v>2018</v>
      </c>
      <c r="E57" s="132" t="s">
        <v>187</v>
      </c>
      <c r="F57" s="1" t="s">
        <v>51</v>
      </c>
      <c r="G57" s="1">
        <v>2017</v>
      </c>
      <c r="H57" s="132" t="s">
        <v>70</v>
      </c>
      <c r="I57" s="1" t="s">
        <v>47</v>
      </c>
      <c r="J57" s="1">
        <v>2016</v>
      </c>
      <c r="K57" s="126"/>
      <c r="L57" s="126"/>
      <c r="M57" s="126"/>
      <c r="N57" s="126"/>
      <c r="P57" s="1" t="s">
        <v>106</v>
      </c>
      <c r="Q57" s="6" t="s">
        <v>20</v>
      </c>
      <c r="S57" s="1" t="s">
        <v>265</v>
      </c>
      <c r="T57" s="1" t="s">
        <v>240</v>
      </c>
      <c r="U57" s="1">
        <v>1</v>
      </c>
      <c r="V57" s="3"/>
      <c r="X57" s="3">
        <v>26</v>
      </c>
      <c r="Y57" s="132" t="s">
        <v>185</v>
      </c>
      <c r="Z57" s="54" t="s">
        <v>26</v>
      </c>
      <c r="AA57" s="135">
        <v>2018</v>
      </c>
      <c r="AB57" s="132" t="s">
        <v>187</v>
      </c>
      <c r="AC57" s="95" cm="1">
        <f t="array" ref="AC57">IF(SUMPRODUCT(($Z$4:$Z57=Z57)*($AB$4:$AB57=AB57))&gt;1,0,1)</f>
        <v>1</v>
      </c>
      <c r="AD57" s="94" t="s">
        <v>70</v>
      </c>
      <c r="AE57" s="74" t="str">
        <f>_xlfn.XLOOKUP(AD57,'Summary General Info'!A:A,'Summary General Info'!I:I, "n/a")</f>
        <v>MFWS</v>
      </c>
      <c r="AF57" s="95" cm="1">
        <f t="array" ref="AF57">IF(SUMPRODUCT(($AD$4:$AD57=AD57)*($Z$4:$Z57=Z57))&gt;1,0,1)</f>
        <v>0</v>
      </c>
      <c r="AG57" s="150" cm="1">
        <f t="array" ref="AG57">IF(SUMPRODUCT(($AB$4:$AB57=AB57)*($AD$4:$AD57=AD57))&gt;1,0,1)</f>
        <v>1</v>
      </c>
      <c r="AI57"/>
      <c r="AJ57"/>
      <c r="AK57" s="93"/>
      <c r="AL57"/>
      <c r="AM57" s="93"/>
      <c r="AN57" s="93"/>
      <c r="AO57"/>
      <c r="AP57"/>
      <c r="AQ57"/>
      <c r="AR57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/>
      <c r="CY57" s="93"/>
      <c r="CZ57" s="93"/>
      <c r="DA57" s="93"/>
      <c r="DB57" s="93"/>
      <c r="DC57" s="93"/>
      <c r="DD57" s="93"/>
      <c r="DE57" s="93"/>
      <c r="DF57" s="93"/>
      <c r="DG57" s="93"/>
      <c r="DH57" s="93"/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3"/>
      <c r="EX57" s="93"/>
      <c r="EY57" s="93"/>
      <c r="EZ57" s="93"/>
      <c r="FA57" s="93"/>
      <c r="FB57" s="93"/>
      <c r="FC57" s="93"/>
      <c r="FD57" s="93"/>
      <c r="FE57" s="93"/>
      <c r="FF57" s="93"/>
      <c r="FG57" s="93"/>
      <c r="FH57" s="93"/>
      <c r="FI57" s="93"/>
      <c r="FJ57" s="93"/>
      <c r="FK57" s="93"/>
      <c r="FL57" s="93"/>
      <c r="FM57" s="93"/>
      <c r="FN57" s="93"/>
      <c r="FO57" s="93"/>
      <c r="FP57" s="93"/>
      <c r="FQ57" s="93"/>
      <c r="FR57" s="93"/>
      <c r="FS57" s="93"/>
      <c r="FT57" s="93"/>
      <c r="FU57" s="93"/>
      <c r="FV57" s="93"/>
      <c r="FW57" s="93"/>
      <c r="FX57" s="93"/>
      <c r="FY57" s="93"/>
      <c r="FZ57" s="93"/>
      <c r="GA57" s="93"/>
      <c r="GB57" s="93"/>
      <c r="GC57" s="93"/>
      <c r="GD57" s="93"/>
      <c r="GE57" s="93"/>
      <c r="GF57" s="93"/>
      <c r="GG57" s="93"/>
      <c r="GH57" s="93"/>
      <c r="GI57" s="93"/>
      <c r="GJ57" s="93"/>
      <c r="GK57" s="93"/>
      <c r="GL57" s="93"/>
      <c r="GM57" s="93"/>
      <c r="GN57" s="93"/>
      <c r="GO57" s="93"/>
      <c r="GP57" s="93"/>
      <c r="GQ57" s="93"/>
      <c r="GR57" s="93"/>
      <c r="GS57" s="93"/>
      <c r="GT57" s="93"/>
      <c r="GU57" s="93"/>
      <c r="GV57" s="93"/>
      <c r="GW57" s="93"/>
      <c r="GX57" s="93"/>
      <c r="GY57" s="93"/>
      <c r="GZ57" s="93"/>
      <c r="HA57" s="93"/>
      <c r="HB57" s="93"/>
      <c r="HC57" s="93"/>
      <c r="HD57" s="93"/>
      <c r="HE57" s="93"/>
      <c r="HF57" s="93"/>
      <c r="HG57" s="93"/>
      <c r="HH57" s="93"/>
      <c r="HI57" s="93"/>
      <c r="HJ57" s="93"/>
      <c r="HK57" s="93"/>
      <c r="HL57" s="93"/>
      <c r="HM57" s="93"/>
      <c r="HN57" s="93"/>
      <c r="HO57" s="93"/>
      <c r="HP57" s="93"/>
      <c r="HQ57" s="93"/>
      <c r="HR57" s="93"/>
      <c r="HS57" s="93"/>
      <c r="HT57" s="93"/>
      <c r="HU57" s="93"/>
      <c r="HV57" s="93"/>
      <c r="HW57" s="93"/>
      <c r="HX57" s="93"/>
      <c r="HY57" s="93"/>
    </row>
    <row r="58" spans="1:233" ht="16.5" customHeight="1" x14ac:dyDescent="0.35">
      <c r="A58" s="3">
        <v>27</v>
      </c>
      <c r="B58" s="132" t="s">
        <v>159</v>
      </c>
      <c r="C58" s="54" t="s">
        <v>26</v>
      </c>
      <c r="D58" s="135">
        <v>2018</v>
      </c>
      <c r="E58" s="132" t="s">
        <v>86</v>
      </c>
      <c r="F58" s="1" t="s">
        <v>51</v>
      </c>
      <c r="G58" s="1">
        <v>2017</v>
      </c>
      <c r="H58" s="132" t="s">
        <v>72</v>
      </c>
      <c r="I58" s="1" t="s">
        <v>51</v>
      </c>
      <c r="J58" s="1">
        <v>2017</v>
      </c>
      <c r="K58" s="126"/>
      <c r="L58" s="126"/>
      <c r="M58" s="126"/>
      <c r="N58" s="126"/>
      <c r="P58" s="1" t="s">
        <v>109</v>
      </c>
      <c r="Q58" s="6" t="s">
        <v>20</v>
      </c>
      <c r="S58" s="1" t="s">
        <v>266</v>
      </c>
      <c r="T58" s="1" t="s">
        <v>267</v>
      </c>
      <c r="U58" s="1">
        <v>6</v>
      </c>
      <c r="V58" s="3"/>
      <c r="X58" s="3">
        <v>27</v>
      </c>
      <c r="Y58" s="132" t="s">
        <v>159</v>
      </c>
      <c r="Z58" s="54" t="s">
        <v>26</v>
      </c>
      <c r="AA58" s="135">
        <v>2018</v>
      </c>
      <c r="AB58" s="132" t="s">
        <v>86</v>
      </c>
      <c r="AC58" s="95" cm="1">
        <f t="array" ref="AC58">IF(SUMPRODUCT(($Z$4:$Z58=Z58)*($AB$4:$AB58=AB58))&gt;1,0,1)</f>
        <v>0</v>
      </c>
      <c r="AD58" s="94" t="s">
        <v>72</v>
      </c>
      <c r="AE58" s="74" t="str">
        <f>_xlfn.XLOOKUP(AD58,'Summary General Info'!A:A,'Summary General Info'!I:I, "n/a")</f>
        <v>MFWS</v>
      </c>
      <c r="AF58" s="95" cm="1">
        <f t="array" ref="AF58">IF(SUMPRODUCT(($AD$4:$AD58=AD58)*($Z$4:$Z58=Z58))&gt;1,0,1)</f>
        <v>1</v>
      </c>
      <c r="AG58" s="150" cm="1">
        <f t="array" ref="AG58">IF(SUMPRODUCT(($AB$4:$AB58=AB58)*($AD$4:$AD58=AD58))&gt;1,0,1)</f>
        <v>1</v>
      </c>
      <c r="AI58"/>
      <c r="AJ58"/>
      <c r="AK58" s="93"/>
      <c r="AL58"/>
      <c r="AM58" s="93"/>
      <c r="AN58" s="93"/>
      <c r="AO58"/>
      <c r="AP58"/>
      <c r="AQ58"/>
      <c r="AR58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/>
      <c r="DJ58" s="93"/>
      <c r="DK58" s="93"/>
      <c r="DL58" s="93"/>
      <c r="DM58" s="93"/>
      <c r="DN58" s="93"/>
      <c r="DO58" s="93"/>
      <c r="DP58" s="93"/>
      <c r="DQ58" s="93"/>
      <c r="DR58" s="93"/>
      <c r="DS58" s="93"/>
      <c r="DT58" s="93"/>
      <c r="DU58" s="93"/>
      <c r="DV58" s="93"/>
      <c r="DW58" s="93"/>
      <c r="DX58" s="93"/>
      <c r="DY58" s="93"/>
      <c r="DZ58" s="93"/>
      <c r="EA58" s="93"/>
      <c r="EB58" s="93"/>
      <c r="EC58" s="93"/>
      <c r="ED58" s="93"/>
      <c r="EE58" s="93"/>
      <c r="EF58" s="93"/>
      <c r="EG58" s="93"/>
      <c r="EH58" s="93"/>
      <c r="EI58" s="93"/>
      <c r="EJ58" s="93"/>
      <c r="EK58" s="93"/>
      <c r="EL58" s="93"/>
      <c r="EM58" s="93"/>
      <c r="EN58" s="93"/>
      <c r="EO58" s="93"/>
      <c r="EP58" s="93"/>
      <c r="EQ58" s="93"/>
      <c r="ER58" s="93"/>
      <c r="ES58" s="93"/>
      <c r="ET58" s="93"/>
      <c r="EU58" s="93"/>
      <c r="EV58" s="93"/>
      <c r="EW58" s="93"/>
      <c r="EX58" s="93"/>
      <c r="EY58" s="93"/>
      <c r="EZ58" s="93"/>
      <c r="FA58" s="93"/>
      <c r="FB58" s="93"/>
      <c r="FC58" s="93"/>
      <c r="FD58" s="93"/>
      <c r="FE58" s="93"/>
      <c r="FF58" s="93"/>
      <c r="FG58" s="93"/>
      <c r="FH58" s="93"/>
      <c r="FI58" s="93"/>
      <c r="FJ58" s="93"/>
      <c r="FK58" s="93"/>
      <c r="FL58" s="93"/>
      <c r="FM58" s="93"/>
      <c r="FN58" s="93"/>
      <c r="FO58" s="93"/>
      <c r="FP58" s="93"/>
      <c r="FQ58" s="93"/>
      <c r="FR58" s="93"/>
      <c r="FS58" s="93"/>
      <c r="FT58" s="93"/>
      <c r="FU58" s="93"/>
      <c r="FV58" s="93"/>
      <c r="FW58" s="93"/>
      <c r="FX58" s="93"/>
      <c r="FY58" s="93"/>
      <c r="FZ58" s="93"/>
      <c r="GA58" s="93"/>
      <c r="GB58" s="93"/>
      <c r="GC58" s="93"/>
      <c r="GD58" s="93"/>
      <c r="GE58" s="93"/>
      <c r="GF58" s="93"/>
      <c r="GG58" s="93"/>
      <c r="GH58" s="93"/>
      <c r="GI58" s="93"/>
      <c r="GJ58" s="93"/>
      <c r="GK58" s="93"/>
      <c r="GL58" s="93"/>
      <c r="GM58" s="93"/>
      <c r="GN58" s="93"/>
      <c r="GO58" s="93"/>
      <c r="GP58" s="93"/>
      <c r="GQ58" s="93"/>
      <c r="GR58" s="93"/>
      <c r="GS58" s="93"/>
      <c r="GT58" s="93"/>
      <c r="GU58" s="93"/>
      <c r="GV58" s="93"/>
      <c r="GW58" s="93"/>
      <c r="GX58" s="93"/>
      <c r="GY58" s="93"/>
      <c r="GZ58" s="93"/>
      <c r="HA58" s="93"/>
      <c r="HB58" s="93"/>
      <c r="HC58" s="93"/>
      <c r="HD58" s="93"/>
      <c r="HE58" s="93"/>
      <c r="HF58" s="93"/>
      <c r="HG58" s="93"/>
      <c r="HH58" s="93"/>
      <c r="HI58" s="93"/>
      <c r="HJ58" s="93"/>
      <c r="HK58" s="93"/>
      <c r="HL58" s="93"/>
      <c r="HM58" s="93"/>
      <c r="HN58" s="93"/>
      <c r="HO58" s="93"/>
      <c r="HP58" s="93"/>
      <c r="HQ58" s="93"/>
      <c r="HR58" s="93"/>
      <c r="HS58" s="93"/>
      <c r="HT58" s="93"/>
      <c r="HU58" s="93"/>
      <c r="HV58" s="93"/>
      <c r="HW58" s="93"/>
      <c r="HX58" s="93"/>
      <c r="HY58" s="93"/>
    </row>
    <row r="59" spans="1:233" ht="16.5" customHeight="1" x14ac:dyDescent="0.35">
      <c r="A59" s="3">
        <v>27</v>
      </c>
      <c r="B59" s="132" t="s">
        <v>226</v>
      </c>
      <c r="C59" s="54" t="s">
        <v>26</v>
      </c>
      <c r="D59" s="135">
        <v>2018</v>
      </c>
      <c r="E59" s="132" t="s">
        <v>86</v>
      </c>
      <c r="F59" s="1" t="s">
        <v>51</v>
      </c>
      <c r="G59" s="1">
        <v>2017</v>
      </c>
      <c r="H59" s="132" t="s">
        <v>72</v>
      </c>
      <c r="I59" s="1" t="s">
        <v>51</v>
      </c>
      <c r="J59" s="1">
        <v>2017</v>
      </c>
      <c r="K59" s="126"/>
      <c r="L59" s="126"/>
      <c r="M59" s="126"/>
      <c r="N59" s="126"/>
      <c r="P59" s="1" t="s">
        <v>111</v>
      </c>
      <c r="Q59" s="6" t="s">
        <v>20</v>
      </c>
      <c r="S59" s="1" t="s">
        <v>268</v>
      </c>
      <c r="T59" s="1" t="s">
        <v>254</v>
      </c>
      <c r="U59" s="1">
        <v>1</v>
      </c>
      <c r="V59" s="3"/>
      <c r="X59" s="3">
        <v>27</v>
      </c>
      <c r="Y59" s="132" t="s">
        <v>226</v>
      </c>
      <c r="Z59" s="54" t="s">
        <v>26</v>
      </c>
      <c r="AA59" s="135">
        <v>2018</v>
      </c>
      <c r="AB59" s="132" t="s">
        <v>86</v>
      </c>
      <c r="AC59" s="95" cm="1">
        <f t="array" ref="AC59">IF(SUMPRODUCT(($Z$4:$Z59=Z59)*($AB$4:$AB59=AB59))&gt;1,0,1)</f>
        <v>0</v>
      </c>
      <c r="AD59" s="94" t="s">
        <v>72</v>
      </c>
      <c r="AE59" s="74" t="str">
        <f>_xlfn.XLOOKUP(AD59,'Summary General Info'!A:A,'Summary General Info'!I:I, "n/a")</f>
        <v>MFWS</v>
      </c>
      <c r="AF59" s="95" cm="1">
        <f t="array" ref="AF59">IF(SUMPRODUCT(($AD$4:$AD59=AD59)*($Z$4:$Z59=Z59))&gt;1,0,1)</f>
        <v>0</v>
      </c>
      <c r="AG59" s="150" cm="1">
        <f t="array" ref="AG59">IF(SUMPRODUCT(($AB$4:$AB59=AB59)*($AD$4:$AD59=AD59))&gt;1,0,1)</f>
        <v>0</v>
      </c>
      <c r="AI59"/>
      <c r="AJ59"/>
      <c r="AK59" s="93"/>
      <c r="AL59"/>
      <c r="AM59" s="93"/>
      <c r="AN59" s="93"/>
      <c r="AO59"/>
      <c r="AP59"/>
      <c r="AQ59"/>
      <c r="AR59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/>
      <c r="BZ59" s="93"/>
      <c r="CA59" s="93"/>
      <c r="CB59" s="93"/>
      <c r="CC59" s="93"/>
      <c r="CD59" s="93"/>
      <c r="CE59" s="93"/>
      <c r="CF59" s="93"/>
      <c r="CG59" s="93"/>
      <c r="CH59" s="93"/>
      <c r="CI59" s="93"/>
      <c r="CJ59" s="93"/>
      <c r="CK59" s="93"/>
      <c r="CL59" s="93"/>
      <c r="CM59" s="93"/>
      <c r="CN59" s="93"/>
      <c r="CO59" s="93"/>
      <c r="CP59" s="93"/>
      <c r="CQ59" s="93"/>
      <c r="CR59" s="93"/>
      <c r="CS59" s="93"/>
      <c r="CT59" s="93"/>
      <c r="CU59" s="93"/>
      <c r="CV59" s="93"/>
      <c r="CW59" s="93"/>
      <c r="CX59" s="93"/>
      <c r="CY59" s="93"/>
      <c r="CZ59" s="93"/>
      <c r="DA59" s="93"/>
      <c r="DB59" s="93"/>
      <c r="DC59" s="93"/>
      <c r="DD59" s="93"/>
      <c r="DE59" s="93"/>
      <c r="DF59" s="93"/>
      <c r="DG59" s="93"/>
      <c r="DH59" s="93"/>
      <c r="DI59" s="93"/>
      <c r="DJ59" s="93"/>
      <c r="DK59" s="93"/>
      <c r="DL59" s="93"/>
      <c r="DM59" s="93"/>
      <c r="DN59" s="93"/>
      <c r="DO59" s="93"/>
      <c r="DP59" s="93"/>
      <c r="DQ59" s="93"/>
      <c r="DR59" s="93"/>
      <c r="DS59" s="93"/>
      <c r="DT59" s="93"/>
      <c r="DU59" s="93"/>
      <c r="DV59" s="93"/>
      <c r="DW59" s="93"/>
      <c r="DX59" s="93"/>
      <c r="DY59" s="93"/>
      <c r="DZ59" s="93"/>
      <c r="EA59" s="93"/>
      <c r="EB59" s="93"/>
      <c r="EC59" s="93"/>
      <c r="ED59" s="93"/>
      <c r="EE59" s="93"/>
      <c r="EF59" s="93"/>
      <c r="EG59" s="93"/>
      <c r="EH59" s="93"/>
      <c r="EI59" s="93"/>
      <c r="EJ59" s="93"/>
      <c r="EK59" s="93"/>
      <c r="EL59" s="93"/>
      <c r="EM59" s="93"/>
      <c r="EN59" s="93"/>
      <c r="EO59" s="93"/>
      <c r="EP59" s="93"/>
      <c r="EQ59" s="93"/>
      <c r="ER59" s="93"/>
      <c r="ES59" s="93"/>
      <c r="ET59" s="93"/>
      <c r="EU59" s="93"/>
      <c r="EV59" s="93"/>
      <c r="EW59" s="93"/>
      <c r="EX59" s="93"/>
      <c r="EY59" s="93"/>
      <c r="EZ59" s="93"/>
      <c r="FA59" s="93"/>
      <c r="FB59" s="93"/>
      <c r="FC59" s="93"/>
      <c r="FD59" s="93"/>
      <c r="FE59" s="93"/>
      <c r="FF59" s="93"/>
      <c r="FG59" s="93"/>
      <c r="FH59" s="93"/>
      <c r="FI59" s="93"/>
      <c r="FJ59" s="93"/>
      <c r="FK59" s="93"/>
      <c r="FL59" s="93"/>
      <c r="FM59" s="93"/>
      <c r="FN59" s="93"/>
      <c r="FO59" s="93"/>
      <c r="FP59" s="93"/>
      <c r="FQ59" s="93"/>
      <c r="FR59" s="93"/>
      <c r="FS59" s="93"/>
      <c r="FT59" s="93"/>
      <c r="FU59" s="93"/>
      <c r="FV59" s="93"/>
      <c r="FW59" s="93"/>
      <c r="FX59" s="93"/>
      <c r="FY59" s="93"/>
      <c r="FZ59" s="93"/>
      <c r="GA59" s="93"/>
      <c r="GB59" s="93"/>
      <c r="GC59" s="93"/>
      <c r="GD59" s="93"/>
      <c r="GE59" s="93"/>
      <c r="GF59" s="93"/>
      <c r="GG59" s="93"/>
      <c r="GH59" s="93"/>
      <c r="GI59" s="93"/>
      <c r="GJ59" s="93"/>
      <c r="GK59" s="93"/>
      <c r="GL59" s="93"/>
      <c r="GM59" s="93"/>
      <c r="GN59" s="93"/>
      <c r="GO59" s="93"/>
      <c r="GP59" s="93"/>
      <c r="GQ59" s="93"/>
      <c r="GR59" s="93"/>
      <c r="GS59" s="93"/>
      <c r="GT59" s="93"/>
      <c r="GU59" s="93"/>
      <c r="GV59" s="93"/>
      <c r="GW59" s="93"/>
      <c r="GX59" s="93"/>
      <c r="GY59" s="93"/>
      <c r="GZ59" s="93"/>
      <c r="HA59" s="93"/>
      <c r="HB59" s="93"/>
      <c r="HC59" s="93"/>
      <c r="HD59" s="93"/>
      <c r="HE59" s="93"/>
      <c r="HF59" s="93"/>
      <c r="HG59" s="93"/>
      <c r="HH59" s="93"/>
      <c r="HI59" s="93"/>
      <c r="HJ59" s="93"/>
      <c r="HK59" s="93"/>
      <c r="HL59" s="93"/>
      <c r="HM59" s="93"/>
      <c r="HN59" s="93"/>
      <c r="HO59" s="93"/>
      <c r="HP59" s="93"/>
      <c r="HQ59" s="93"/>
      <c r="HR59" s="93"/>
      <c r="HS59" s="93"/>
      <c r="HT59" s="93"/>
      <c r="HU59" s="93"/>
      <c r="HV59" s="93"/>
      <c r="HW59" s="93"/>
      <c r="HX59" s="93"/>
      <c r="HY59" s="93"/>
    </row>
    <row r="60" spans="1:233" ht="16.5" customHeight="1" x14ac:dyDescent="0.35">
      <c r="A60" s="3">
        <v>27</v>
      </c>
      <c r="B60" s="132" t="s">
        <v>225</v>
      </c>
      <c r="C60" s="54" t="s">
        <v>26</v>
      </c>
      <c r="D60" s="135">
        <v>2018</v>
      </c>
      <c r="E60" s="132" t="s">
        <v>162</v>
      </c>
      <c r="F60" s="1" t="s">
        <v>47</v>
      </c>
      <c r="G60" s="1">
        <v>2016</v>
      </c>
      <c r="H60" s="132" t="s">
        <v>72</v>
      </c>
      <c r="I60" s="1" t="s">
        <v>51</v>
      </c>
      <c r="J60" s="1">
        <v>2017</v>
      </c>
      <c r="K60" s="126"/>
      <c r="L60" s="126"/>
      <c r="M60" s="126"/>
      <c r="N60" s="126"/>
      <c r="P60" s="12" t="s">
        <v>113</v>
      </c>
      <c r="Q60" s="11" t="s">
        <v>20</v>
      </c>
      <c r="S60" s="1" t="s">
        <v>239</v>
      </c>
      <c r="T60" s="1" t="s">
        <v>269</v>
      </c>
      <c r="U60" s="1">
        <v>1</v>
      </c>
      <c r="V60" s="3"/>
      <c r="X60" s="3">
        <v>27</v>
      </c>
      <c r="Y60" s="132" t="s">
        <v>225</v>
      </c>
      <c r="Z60" s="54" t="s">
        <v>26</v>
      </c>
      <c r="AA60" s="135">
        <v>2018</v>
      </c>
      <c r="AB60" s="132" t="s">
        <v>162</v>
      </c>
      <c r="AC60" s="95" cm="1">
        <f t="array" ref="AC60">IF(SUMPRODUCT(($Z$4:$Z60=Z60)*($AB$4:$AB60=AB60))&gt;1,0,1)</f>
        <v>1</v>
      </c>
      <c r="AD60" s="94" t="s">
        <v>72</v>
      </c>
      <c r="AE60" s="74" t="str">
        <f>_xlfn.XLOOKUP(AD60,'Summary General Info'!A:A,'Summary General Info'!I:I, "n/a")</f>
        <v>MFWS</v>
      </c>
      <c r="AF60" s="95" cm="1">
        <f t="array" ref="AF60">IF(SUMPRODUCT(($AD$4:$AD60=AD60)*($Z$4:$Z60=Z60))&gt;1,0,1)</f>
        <v>0</v>
      </c>
      <c r="AG60" s="150" cm="1">
        <f t="array" ref="AG60">IF(SUMPRODUCT(($AB$4:$AB60=AB60)*($AD$4:$AD60=AD60))&gt;1,0,1)</f>
        <v>1</v>
      </c>
      <c r="AI60"/>
      <c r="AJ60"/>
      <c r="AK60" s="93"/>
      <c r="AL60"/>
      <c r="AM60" s="93"/>
      <c r="AN60" s="93"/>
      <c r="AO60"/>
      <c r="AP60"/>
      <c r="AQ60"/>
      <c r="AR60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3"/>
      <c r="CD60" s="93"/>
      <c r="CE60" s="93"/>
      <c r="CF60" s="93"/>
      <c r="CG60" s="93"/>
      <c r="CH60" s="93"/>
      <c r="CI60" s="93"/>
      <c r="CJ60" s="93"/>
      <c r="CK60" s="93"/>
      <c r="CL60" s="93"/>
      <c r="CM60" s="93"/>
      <c r="CN60" s="93"/>
      <c r="CO60" s="93"/>
      <c r="CP60" s="93"/>
      <c r="CQ60" s="93"/>
      <c r="CR60" s="93"/>
      <c r="CS60" s="93"/>
      <c r="CT60" s="93"/>
      <c r="CU60" s="93"/>
      <c r="CV60" s="93"/>
      <c r="CW60" s="93"/>
      <c r="CX60" s="93"/>
      <c r="CY60" s="93"/>
      <c r="CZ60" s="93"/>
      <c r="DA60" s="93"/>
      <c r="DB60" s="93"/>
      <c r="DC60" s="93"/>
      <c r="DD60" s="93"/>
      <c r="DE60" s="93"/>
      <c r="DF60" s="93"/>
      <c r="DG60" s="93"/>
      <c r="DH60" s="93"/>
      <c r="DI60" s="93"/>
      <c r="DJ60" s="93"/>
      <c r="DK60" s="93"/>
      <c r="DL60" s="93"/>
      <c r="DM60" s="93"/>
      <c r="DN60" s="93"/>
      <c r="DO60" s="93"/>
      <c r="DP60" s="93"/>
      <c r="DQ60" s="93"/>
      <c r="DR60" s="93"/>
      <c r="DS60" s="93"/>
      <c r="DT60" s="93"/>
      <c r="DU60" s="93"/>
      <c r="DV60" s="93"/>
      <c r="DW60" s="93"/>
      <c r="DX60" s="93"/>
      <c r="DY60" s="93"/>
      <c r="DZ60" s="93"/>
      <c r="EA60" s="93"/>
      <c r="EB60" s="93"/>
      <c r="EC60" s="93"/>
      <c r="ED60" s="93"/>
      <c r="EE60" s="93"/>
      <c r="EF60" s="93"/>
      <c r="EG60" s="93"/>
      <c r="EH60" s="93"/>
      <c r="EI60" s="93"/>
      <c r="EJ60" s="93"/>
      <c r="EK60" s="93"/>
      <c r="EL60" s="93"/>
      <c r="EM60" s="93"/>
      <c r="EN60" s="93"/>
      <c r="EO60" s="93"/>
      <c r="EP60" s="93"/>
      <c r="EQ60" s="93"/>
      <c r="ER60" s="93"/>
      <c r="ES60" s="93"/>
      <c r="ET60" s="93"/>
      <c r="EU60" s="93"/>
      <c r="EV60" s="93"/>
      <c r="EW60" s="93"/>
      <c r="EX60" s="93"/>
      <c r="EY60" s="93"/>
      <c r="EZ60" s="93"/>
      <c r="FA60" s="93"/>
      <c r="FB60" s="93"/>
      <c r="FC60" s="93"/>
      <c r="FD60" s="93"/>
      <c r="FE60" s="93"/>
      <c r="FF60" s="93"/>
      <c r="FG60" s="93"/>
      <c r="FH60" s="93"/>
      <c r="FI60" s="93"/>
      <c r="FJ60" s="93"/>
      <c r="FK60" s="93"/>
      <c r="FL60" s="93"/>
      <c r="FM60" s="93"/>
      <c r="FN60" s="93"/>
      <c r="FO60" s="93"/>
      <c r="FP60" s="93"/>
      <c r="FQ60" s="93"/>
      <c r="FR60" s="93"/>
      <c r="FS60" s="93"/>
      <c r="FT60" s="93"/>
      <c r="FU60" s="93"/>
      <c r="FV60" s="93"/>
      <c r="FW60" s="93"/>
      <c r="FX60" s="93"/>
      <c r="FY60" s="93"/>
      <c r="FZ60" s="93"/>
      <c r="GA60" s="93"/>
      <c r="GB60" s="93"/>
      <c r="GC60" s="93"/>
      <c r="GD60" s="93"/>
      <c r="GE60" s="93"/>
      <c r="GF60" s="93"/>
      <c r="GG60" s="93"/>
      <c r="GH60" s="93"/>
      <c r="GI60" s="93"/>
      <c r="GJ60" s="93"/>
      <c r="GK60" s="93"/>
      <c r="GL60" s="93"/>
      <c r="GM60" s="93"/>
      <c r="GN60" s="93"/>
      <c r="GO60" s="93"/>
      <c r="GP60" s="93"/>
      <c r="GQ60" s="93"/>
      <c r="GR60" s="93"/>
      <c r="GS60" s="93"/>
      <c r="GT60" s="93"/>
      <c r="GU60" s="93"/>
      <c r="GV60" s="93"/>
      <c r="GW60" s="93"/>
      <c r="GX60" s="93"/>
      <c r="GY60" s="93"/>
      <c r="GZ60" s="93"/>
      <c r="HA60" s="93"/>
      <c r="HB60" s="93"/>
      <c r="HC60" s="93"/>
      <c r="HD60" s="93"/>
      <c r="HE60" s="93"/>
      <c r="HF60" s="93"/>
      <c r="HG60" s="93"/>
      <c r="HH60" s="93"/>
      <c r="HI60" s="93"/>
      <c r="HJ60" s="93"/>
      <c r="HK60" s="93"/>
      <c r="HL60" s="93"/>
      <c r="HM60" s="93"/>
      <c r="HN60" s="93"/>
      <c r="HO60" s="93"/>
      <c r="HP60" s="93"/>
      <c r="HQ60" s="93"/>
      <c r="HR60" s="93"/>
      <c r="HS60" s="93"/>
      <c r="HT60" s="93"/>
      <c r="HU60" s="93"/>
      <c r="HV60" s="93"/>
      <c r="HW60" s="93"/>
      <c r="HX60" s="93"/>
      <c r="HY60" s="93"/>
    </row>
    <row r="61" spans="1:233" ht="16.5" customHeight="1" x14ac:dyDescent="0.35">
      <c r="A61" s="3">
        <v>28</v>
      </c>
      <c r="B61" s="132">
        <v>84125</v>
      </c>
      <c r="C61" s="54" t="s">
        <v>26</v>
      </c>
      <c r="D61" s="135">
        <v>2018</v>
      </c>
      <c r="E61" s="132" t="s">
        <v>66</v>
      </c>
      <c r="F61" s="1" t="s">
        <v>51</v>
      </c>
      <c r="G61" s="1">
        <v>2017</v>
      </c>
      <c r="H61" s="132" t="s">
        <v>77</v>
      </c>
      <c r="I61" s="1" t="s">
        <v>51</v>
      </c>
      <c r="J61" s="1">
        <v>2017</v>
      </c>
      <c r="K61" s="126"/>
      <c r="L61" s="126"/>
      <c r="M61" s="126"/>
      <c r="N61" s="126"/>
      <c r="P61" s="1" t="s">
        <v>115</v>
      </c>
      <c r="Q61" s="6" t="s">
        <v>20</v>
      </c>
      <c r="S61" s="1" t="s">
        <v>253</v>
      </c>
      <c r="T61" s="1" t="s">
        <v>270</v>
      </c>
      <c r="U61" s="1">
        <v>1</v>
      </c>
      <c r="V61" s="3"/>
      <c r="X61" s="3">
        <v>28</v>
      </c>
      <c r="Y61" s="132">
        <v>84125</v>
      </c>
      <c r="Z61" s="54" t="s">
        <v>26</v>
      </c>
      <c r="AA61" s="135">
        <v>2018</v>
      </c>
      <c r="AB61" s="132" t="s">
        <v>66</v>
      </c>
      <c r="AC61" s="95" cm="1">
        <f t="array" ref="AC61">IF(SUMPRODUCT(($Z$4:$Z61=Z61)*($AB$4:$AB61=AB61))&gt;1,0,1)</f>
        <v>0</v>
      </c>
      <c r="AD61" s="94" t="s">
        <v>77</v>
      </c>
      <c r="AE61" s="74" t="str">
        <f>_xlfn.XLOOKUP(AD61,'Summary General Info'!A:A,'Summary General Info'!I:I, "n/a")</f>
        <v>MFWS</v>
      </c>
      <c r="AF61" s="95" cm="1">
        <f t="array" ref="AF61">IF(SUMPRODUCT(($AD$4:$AD61=AD61)*($Z$4:$Z61=Z61))&gt;1,0,1)</f>
        <v>1</v>
      </c>
      <c r="AG61" s="150" cm="1">
        <f t="array" ref="AG61">IF(SUMPRODUCT(($AB$4:$AB61=AB61)*($AD$4:$AD61=AD61))&gt;1,0,1)</f>
        <v>1</v>
      </c>
      <c r="AI61"/>
      <c r="AJ61"/>
      <c r="AK61" s="93"/>
      <c r="AL61"/>
      <c r="AM61" s="93"/>
      <c r="AN61" s="93"/>
      <c r="AO61"/>
      <c r="AP61"/>
      <c r="AQ61"/>
      <c r="AR61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/>
      <c r="CI61" s="93"/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93"/>
      <c r="CY61" s="93"/>
      <c r="CZ61" s="93"/>
      <c r="DA61" s="93"/>
      <c r="DB61" s="93"/>
      <c r="DC61" s="93"/>
      <c r="DD61" s="93"/>
      <c r="DE61" s="93"/>
      <c r="DF61" s="93"/>
      <c r="DG61" s="93"/>
      <c r="DH61" s="93"/>
      <c r="DI61" s="93"/>
      <c r="DJ61" s="93"/>
      <c r="DK61" s="93"/>
      <c r="DL61" s="93"/>
      <c r="DM61" s="93"/>
      <c r="DN61" s="93"/>
      <c r="DO61" s="93"/>
      <c r="DP61" s="93"/>
      <c r="DQ61" s="93"/>
      <c r="DR61" s="93"/>
      <c r="DS61" s="93"/>
      <c r="DT61" s="93"/>
      <c r="DU61" s="93"/>
      <c r="DV61" s="93"/>
      <c r="DW61" s="93"/>
      <c r="DX61" s="93"/>
      <c r="DY61" s="93"/>
      <c r="DZ61" s="93"/>
      <c r="EA61" s="93"/>
      <c r="EB61" s="93"/>
      <c r="EC61" s="93"/>
      <c r="ED61" s="93"/>
      <c r="EE61" s="93"/>
      <c r="EF61" s="93"/>
      <c r="EG61" s="93"/>
      <c r="EH61" s="93"/>
      <c r="EI61" s="93"/>
      <c r="EJ61" s="93"/>
      <c r="EK61" s="93"/>
      <c r="EL61" s="93"/>
      <c r="EM61" s="93"/>
      <c r="EN61" s="93"/>
      <c r="EO61" s="93"/>
      <c r="EP61" s="93"/>
      <c r="EQ61" s="93"/>
      <c r="ER61" s="93"/>
      <c r="ES61" s="93"/>
      <c r="ET61" s="93"/>
      <c r="EU61" s="93"/>
      <c r="EV61" s="93"/>
      <c r="EW61" s="93"/>
      <c r="EX61" s="93"/>
      <c r="EY61" s="93"/>
      <c r="EZ61" s="93"/>
      <c r="FA61" s="93"/>
      <c r="FB61" s="93"/>
      <c r="FC61" s="93"/>
      <c r="FD61" s="93"/>
      <c r="FE61" s="93"/>
      <c r="FF61" s="93"/>
      <c r="FG61" s="93"/>
      <c r="FH61" s="93"/>
      <c r="FI61" s="93"/>
      <c r="FJ61" s="93"/>
      <c r="FK61" s="93"/>
      <c r="FL61" s="93"/>
      <c r="FM61" s="93"/>
      <c r="FN61" s="93"/>
      <c r="FO61" s="93"/>
      <c r="FP61" s="93"/>
      <c r="FQ61" s="93"/>
      <c r="FR61" s="93"/>
      <c r="FS61" s="93"/>
      <c r="FT61" s="93"/>
      <c r="FU61" s="93"/>
      <c r="FV61" s="93"/>
      <c r="FW61" s="93"/>
      <c r="FX61" s="93"/>
      <c r="FY61" s="93"/>
      <c r="FZ61" s="93"/>
      <c r="GA61" s="93"/>
      <c r="GB61" s="93"/>
      <c r="GC61" s="93"/>
      <c r="GD61" s="93"/>
      <c r="GE61" s="93"/>
      <c r="GF61" s="93"/>
      <c r="GG61" s="93"/>
      <c r="GH61" s="93"/>
      <c r="GI61" s="93"/>
      <c r="GJ61" s="93"/>
      <c r="GK61" s="93"/>
      <c r="GL61" s="93"/>
      <c r="GM61" s="93"/>
      <c r="GN61" s="93"/>
      <c r="GO61" s="93"/>
      <c r="GP61" s="93"/>
      <c r="GQ61" s="93"/>
      <c r="GR61" s="93"/>
      <c r="GS61" s="93"/>
      <c r="GT61" s="93"/>
      <c r="GU61" s="93"/>
      <c r="GV61" s="93"/>
      <c r="GW61" s="93"/>
      <c r="GX61" s="93"/>
      <c r="GY61" s="93"/>
      <c r="GZ61" s="93"/>
      <c r="HA61" s="93"/>
      <c r="HB61" s="93"/>
      <c r="HC61" s="93"/>
      <c r="HD61" s="93"/>
      <c r="HE61" s="93"/>
      <c r="HF61" s="93"/>
      <c r="HG61" s="93"/>
      <c r="HH61" s="93"/>
      <c r="HI61" s="93"/>
      <c r="HJ61" s="93"/>
      <c r="HK61" s="93"/>
      <c r="HL61" s="93"/>
      <c r="HM61" s="93"/>
      <c r="HN61" s="93"/>
      <c r="HO61" s="93"/>
      <c r="HP61" s="93"/>
      <c r="HQ61" s="93"/>
      <c r="HR61" s="93"/>
      <c r="HS61" s="93"/>
      <c r="HT61" s="93"/>
      <c r="HU61" s="93"/>
      <c r="HV61" s="93"/>
      <c r="HW61" s="93"/>
      <c r="HX61" s="93"/>
      <c r="HY61" s="93"/>
    </row>
    <row r="62" spans="1:233" ht="16.5" customHeight="1" x14ac:dyDescent="0.35">
      <c r="A62" s="3">
        <v>28</v>
      </c>
      <c r="B62" s="132" t="s">
        <v>217</v>
      </c>
      <c r="C62" s="54" t="s">
        <v>26</v>
      </c>
      <c r="D62" s="135">
        <v>2018</v>
      </c>
      <c r="E62" s="132" t="s">
        <v>66</v>
      </c>
      <c r="F62" s="1" t="s">
        <v>51</v>
      </c>
      <c r="G62" s="1">
        <v>2017</v>
      </c>
      <c r="H62" s="132" t="s">
        <v>77</v>
      </c>
      <c r="I62" s="1" t="s">
        <v>51</v>
      </c>
      <c r="J62" s="1">
        <v>2017</v>
      </c>
      <c r="K62" s="126"/>
      <c r="L62" s="126"/>
      <c r="M62" s="126"/>
      <c r="N62" s="126"/>
      <c r="P62" s="1" t="s">
        <v>117</v>
      </c>
      <c r="Q62" s="6" t="s">
        <v>20</v>
      </c>
      <c r="S62" s="1" t="s">
        <v>253</v>
      </c>
      <c r="T62" s="1" t="s">
        <v>270</v>
      </c>
      <c r="U62" s="1">
        <v>1</v>
      </c>
      <c r="V62" s="3"/>
      <c r="X62" s="3">
        <v>28</v>
      </c>
      <c r="Y62" s="132" t="s">
        <v>217</v>
      </c>
      <c r="Z62" s="54" t="s">
        <v>26</v>
      </c>
      <c r="AA62" s="135">
        <v>2018</v>
      </c>
      <c r="AB62" s="132" t="s">
        <v>66</v>
      </c>
      <c r="AC62" s="95" cm="1">
        <f t="array" ref="AC62">IF(SUMPRODUCT(($Z$4:$Z62=Z62)*($AB$4:$AB62=AB62))&gt;1,0,1)</f>
        <v>0</v>
      </c>
      <c r="AD62" s="94" t="s">
        <v>77</v>
      </c>
      <c r="AE62" s="74" t="str">
        <f>_xlfn.XLOOKUP(AD62,'Summary General Info'!A:A,'Summary General Info'!I:I, "n/a")</f>
        <v>MFWS</v>
      </c>
      <c r="AF62" s="95" cm="1">
        <f t="array" ref="AF62">IF(SUMPRODUCT(($AD$4:$AD62=AD62)*($Z$4:$Z62=Z62))&gt;1,0,1)</f>
        <v>0</v>
      </c>
      <c r="AG62" s="150" cm="1">
        <f t="array" ref="AG62">IF(SUMPRODUCT(($AB$4:$AB62=AB62)*($AD$4:$AD62=AD62))&gt;1,0,1)</f>
        <v>0</v>
      </c>
      <c r="AI62"/>
      <c r="AJ62"/>
      <c r="AK62" s="93"/>
      <c r="AL62"/>
      <c r="AM62" s="93"/>
      <c r="AN62" s="93"/>
      <c r="AO62"/>
      <c r="AP62"/>
      <c r="AQ62"/>
      <c r="AR62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/>
      <c r="DJ62" s="93"/>
      <c r="DK62" s="93"/>
      <c r="DL62" s="93"/>
      <c r="DM62" s="93"/>
      <c r="DN62" s="93"/>
      <c r="DO62" s="93"/>
      <c r="DP62" s="93"/>
      <c r="DQ62" s="93"/>
      <c r="DR62" s="93"/>
      <c r="DS62" s="93"/>
      <c r="DT62" s="93"/>
      <c r="DU62" s="93"/>
      <c r="DV62" s="93"/>
      <c r="DW62" s="93"/>
      <c r="DX62" s="93"/>
      <c r="DY62" s="93"/>
      <c r="DZ62" s="93"/>
      <c r="EA62" s="93"/>
      <c r="EB62" s="93"/>
      <c r="EC62" s="93"/>
      <c r="ED62" s="93"/>
      <c r="EE62" s="93"/>
      <c r="EF62" s="93"/>
      <c r="EG62" s="93"/>
      <c r="EH62" s="93"/>
      <c r="EI62" s="93"/>
      <c r="EJ62" s="93"/>
      <c r="EK62" s="93"/>
      <c r="EL62" s="93"/>
      <c r="EM62" s="93"/>
      <c r="EN62" s="93"/>
      <c r="EO62" s="93"/>
      <c r="EP62" s="93"/>
      <c r="EQ62" s="93"/>
      <c r="ER62" s="93"/>
      <c r="ES62" s="93"/>
      <c r="ET62" s="93"/>
      <c r="EU62" s="93"/>
      <c r="EV62" s="93"/>
      <c r="EW62" s="93"/>
      <c r="EX62" s="93"/>
      <c r="EY62" s="93"/>
      <c r="EZ62" s="93"/>
      <c r="FA62" s="93"/>
      <c r="FB62" s="93"/>
      <c r="FC62" s="93"/>
      <c r="FD62" s="93"/>
      <c r="FE62" s="93"/>
      <c r="FF62" s="93"/>
      <c r="FG62" s="93"/>
      <c r="FH62" s="93"/>
      <c r="FI62" s="93"/>
      <c r="FJ62" s="93"/>
      <c r="FK62" s="93"/>
      <c r="FL62" s="93"/>
      <c r="FM62" s="93"/>
      <c r="FN62" s="93"/>
      <c r="FO62" s="93"/>
      <c r="FP62" s="93"/>
      <c r="FQ62" s="93"/>
      <c r="FR62" s="93"/>
      <c r="FS62" s="93"/>
      <c r="FT62" s="93"/>
      <c r="FU62" s="93"/>
      <c r="FV62" s="93"/>
      <c r="FW62" s="93"/>
      <c r="FX62" s="93"/>
      <c r="FY62" s="93"/>
      <c r="FZ62" s="93"/>
      <c r="GA62" s="93"/>
      <c r="GB62" s="93"/>
      <c r="GC62" s="93"/>
      <c r="GD62" s="93"/>
      <c r="GE62" s="93"/>
      <c r="GF62" s="93"/>
      <c r="GG62" s="93"/>
      <c r="GH62" s="93"/>
      <c r="GI62" s="93"/>
      <c r="GJ62" s="93"/>
      <c r="GK62" s="93"/>
      <c r="GL62" s="93"/>
      <c r="GM62" s="93"/>
      <c r="GN62" s="93"/>
      <c r="GO62" s="93"/>
      <c r="GP62" s="93"/>
      <c r="GQ62" s="93"/>
      <c r="GR62" s="93"/>
      <c r="GS62" s="93"/>
      <c r="GT62" s="93"/>
      <c r="GU62" s="93"/>
      <c r="GV62" s="93"/>
      <c r="GW62" s="93"/>
      <c r="GX62" s="93"/>
      <c r="GY62" s="93"/>
      <c r="GZ62" s="93"/>
      <c r="HA62" s="93"/>
      <c r="HB62" s="93"/>
      <c r="HC62" s="93"/>
      <c r="HD62" s="93"/>
      <c r="HE62" s="93"/>
      <c r="HF62" s="93"/>
      <c r="HG62" s="93"/>
      <c r="HH62" s="93"/>
      <c r="HI62" s="93"/>
      <c r="HJ62" s="93"/>
      <c r="HK62" s="93"/>
      <c r="HL62" s="93"/>
      <c r="HM62" s="93"/>
      <c r="HN62" s="93"/>
      <c r="HO62" s="93"/>
      <c r="HP62" s="93"/>
      <c r="HQ62" s="93"/>
      <c r="HR62" s="93"/>
      <c r="HS62" s="93"/>
      <c r="HT62" s="93"/>
      <c r="HU62" s="93"/>
      <c r="HV62" s="93"/>
      <c r="HW62" s="93"/>
      <c r="HX62" s="93"/>
      <c r="HY62" s="93"/>
    </row>
    <row r="63" spans="1:233" ht="16.5" customHeight="1" x14ac:dyDescent="0.35">
      <c r="A63" s="3">
        <v>28</v>
      </c>
      <c r="B63" s="132" t="s">
        <v>156</v>
      </c>
      <c r="C63" s="54" t="s">
        <v>26</v>
      </c>
      <c r="D63" s="135">
        <v>2018</v>
      </c>
      <c r="E63" s="132" t="s">
        <v>191</v>
      </c>
      <c r="F63" s="1" t="s">
        <v>51</v>
      </c>
      <c r="G63" s="1">
        <v>2017</v>
      </c>
      <c r="H63" s="132" t="s">
        <v>77</v>
      </c>
      <c r="I63" s="1" t="s">
        <v>51</v>
      </c>
      <c r="J63" s="1">
        <v>2017</v>
      </c>
      <c r="K63" s="126"/>
      <c r="L63" s="126"/>
      <c r="M63" s="126"/>
      <c r="N63" s="126"/>
      <c r="P63" s="1" t="s">
        <v>122</v>
      </c>
      <c r="Q63" s="6" t="s">
        <v>20</v>
      </c>
      <c r="S63" s="1" t="s">
        <v>266</v>
      </c>
      <c r="T63" s="1" t="s">
        <v>267</v>
      </c>
      <c r="U63" s="1">
        <v>6</v>
      </c>
      <c r="V63" s="3"/>
      <c r="X63" s="3">
        <v>28</v>
      </c>
      <c r="Y63" s="132" t="s">
        <v>156</v>
      </c>
      <c r="Z63" s="54" t="s">
        <v>26</v>
      </c>
      <c r="AA63" s="135">
        <v>2018</v>
      </c>
      <c r="AB63" s="132" t="s">
        <v>191</v>
      </c>
      <c r="AC63" s="95" cm="1">
        <f t="array" ref="AC63">IF(SUMPRODUCT(($Z$4:$Z63=Z63)*($AB$4:$AB63=AB63))&gt;1,0,1)</f>
        <v>0</v>
      </c>
      <c r="AD63" s="94" t="s">
        <v>77</v>
      </c>
      <c r="AE63" s="74" t="str">
        <f>_xlfn.XLOOKUP(AD63,'Summary General Info'!A:A,'Summary General Info'!I:I, "n/a")</f>
        <v>MFWS</v>
      </c>
      <c r="AF63" s="95" cm="1">
        <f t="array" ref="AF63">IF(SUMPRODUCT(($AD$4:$AD63=AD63)*($Z$4:$Z63=Z63))&gt;1,0,1)</f>
        <v>0</v>
      </c>
      <c r="AG63" s="150" cm="1">
        <f t="array" ref="AG63">IF(SUMPRODUCT(($AB$4:$AB63=AB63)*($AD$4:$AD63=AD63))&gt;1,0,1)</f>
        <v>1</v>
      </c>
      <c r="AI63"/>
      <c r="AJ63"/>
      <c r="AK63" s="93"/>
      <c r="AL63"/>
      <c r="AM63" s="93"/>
      <c r="AN63" s="93"/>
      <c r="AO63"/>
      <c r="AP63"/>
      <c r="AQ63"/>
      <c r="AR6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3"/>
      <c r="CD63" s="93"/>
      <c r="CE63" s="93"/>
      <c r="CF63" s="93"/>
      <c r="CG63" s="93"/>
      <c r="CH63" s="93"/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/>
      <c r="DJ63" s="93"/>
      <c r="DK63" s="93"/>
      <c r="DL63" s="93"/>
      <c r="DM63" s="93"/>
      <c r="DN63" s="93"/>
      <c r="DO63" s="93"/>
      <c r="DP63" s="93"/>
      <c r="DQ63" s="93"/>
      <c r="DR63" s="93"/>
      <c r="DS63" s="93"/>
      <c r="DT63" s="93"/>
      <c r="DU63" s="93"/>
      <c r="DV63" s="93"/>
      <c r="DW63" s="93"/>
      <c r="DX63" s="93"/>
      <c r="DY63" s="93"/>
      <c r="DZ63" s="93"/>
      <c r="EA63" s="93"/>
      <c r="EB63" s="93"/>
      <c r="EC63" s="93"/>
      <c r="ED63" s="93"/>
      <c r="EE63" s="93"/>
      <c r="EF63" s="93"/>
      <c r="EG63" s="93"/>
      <c r="EH63" s="93"/>
      <c r="EI63" s="93"/>
      <c r="EJ63" s="93"/>
      <c r="EK63" s="93"/>
      <c r="EL63" s="93"/>
      <c r="EM63" s="93"/>
      <c r="EN63" s="93"/>
      <c r="EO63" s="93"/>
      <c r="EP63" s="93"/>
      <c r="EQ63" s="93"/>
      <c r="ER63" s="93"/>
      <c r="ES63" s="93"/>
      <c r="ET63" s="93"/>
      <c r="EU63" s="93"/>
      <c r="EV63" s="93"/>
      <c r="EW63" s="93"/>
      <c r="EX63" s="93"/>
      <c r="EY63" s="93"/>
      <c r="EZ63" s="93"/>
      <c r="FA63" s="93"/>
      <c r="FB63" s="93"/>
      <c r="FC63" s="93"/>
      <c r="FD63" s="93"/>
      <c r="FE63" s="93"/>
      <c r="FF63" s="93"/>
      <c r="FG63" s="93"/>
      <c r="FH63" s="93"/>
      <c r="FI63" s="93"/>
      <c r="FJ63" s="93"/>
      <c r="FK63" s="93"/>
      <c r="FL63" s="93"/>
      <c r="FM63" s="93"/>
      <c r="FN63" s="93"/>
      <c r="FO63" s="93"/>
      <c r="FP63" s="93"/>
      <c r="FQ63" s="93"/>
      <c r="FR63" s="93"/>
      <c r="FS63" s="93"/>
      <c r="FT63" s="93"/>
      <c r="FU63" s="93"/>
      <c r="FV63" s="93"/>
      <c r="FW63" s="93"/>
      <c r="FX63" s="93"/>
      <c r="FY63" s="93"/>
      <c r="FZ63" s="93"/>
      <c r="GA63" s="93"/>
      <c r="GB63" s="93"/>
      <c r="GC63" s="93"/>
      <c r="GD63" s="93"/>
      <c r="GE63" s="93"/>
      <c r="GF63" s="93"/>
      <c r="GG63" s="93"/>
      <c r="GH63" s="93"/>
      <c r="GI63" s="93"/>
      <c r="GJ63" s="93"/>
      <c r="GK63" s="93"/>
      <c r="GL63" s="93"/>
      <c r="GM63" s="93"/>
      <c r="GN63" s="93"/>
      <c r="GO63" s="93"/>
      <c r="GP63" s="93"/>
      <c r="GQ63" s="93"/>
      <c r="GR63" s="93"/>
      <c r="GS63" s="93"/>
      <c r="GT63" s="93"/>
      <c r="GU63" s="93"/>
      <c r="GV63" s="93"/>
      <c r="GW63" s="93"/>
      <c r="GX63" s="93"/>
      <c r="GY63" s="93"/>
      <c r="GZ63" s="93"/>
      <c r="HA63" s="93"/>
      <c r="HB63" s="93"/>
      <c r="HC63" s="93"/>
      <c r="HD63" s="93"/>
      <c r="HE63" s="93"/>
      <c r="HF63" s="93"/>
      <c r="HG63" s="93"/>
      <c r="HH63" s="93"/>
      <c r="HI63" s="93"/>
      <c r="HJ63" s="93"/>
      <c r="HK63" s="93"/>
      <c r="HL63" s="93"/>
      <c r="HM63" s="93"/>
      <c r="HN63" s="93"/>
      <c r="HO63" s="93"/>
      <c r="HP63" s="93"/>
      <c r="HQ63" s="93"/>
      <c r="HR63" s="93"/>
      <c r="HS63" s="93"/>
      <c r="HT63" s="93"/>
      <c r="HU63" s="93"/>
      <c r="HV63" s="93"/>
      <c r="HW63" s="93"/>
      <c r="HX63" s="93"/>
      <c r="HY63" s="93"/>
    </row>
    <row r="64" spans="1:233" ht="16.5" customHeight="1" x14ac:dyDescent="0.35">
      <c r="A64" s="3">
        <v>29</v>
      </c>
      <c r="B64" s="132">
        <v>84143</v>
      </c>
      <c r="C64" s="54" t="s">
        <v>26</v>
      </c>
      <c r="D64" s="135">
        <v>2018</v>
      </c>
      <c r="E64" s="137" t="s">
        <v>351</v>
      </c>
      <c r="F64" s="1" t="s">
        <v>368</v>
      </c>
      <c r="G64" s="1" t="s">
        <v>368</v>
      </c>
      <c r="H64" s="132" t="s">
        <v>148</v>
      </c>
      <c r="I64" s="1" t="s">
        <v>51</v>
      </c>
      <c r="J64" s="1">
        <v>2017</v>
      </c>
      <c r="K64" s="126"/>
      <c r="L64" s="126"/>
      <c r="M64" s="126"/>
      <c r="N64" s="126"/>
      <c r="P64" s="1" t="s">
        <v>123</v>
      </c>
      <c r="Q64" s="6" t="s">
        <v>20</v>
      </c>
      <c r="S64" s="13" t="s">
        <v>134</v>
      </c>
      <c r="T64" s="1" t="s">
        <v>273</v>
      </c>
      <c r="U64" s="1">
        <v>1</v>
      </c>
      <c r="V64" s="3"/>
      <c r="X64" s="3">
        <v>29</v>
      </c>
      <c r="Y64" s="132">
        <v>84143</v>
      </c>
      <c r="Z64" s="54" t="s">
        <v>26</v>
      </c>
      <c r="AA64" s="135">
        <v>2018</v>
      </c>
      <c r="AB64" s="137" t="s">
        <v>351</v>
      </c>
      <c r="AC64" s="95" cm="1">
        <f t="array" ref="AC64">IF(SUMPRODUCT(($Z$4:$Z64=Z64)*($AB$4:$AB64=AB64))&gt;1,0,1)</f>
        <v>1</v>
      </c>
      <c r="AD64" s="94" t="s">
        <v>148</v>
      </c>
      <c r="AE64" s="74" t="str">
        <f>_xlfn.XLOOKUP(AD64,'Summary General Info'!A:A,'Summary General Info'!I:I, "n/a")</f>
        <v>MFWS</v>
      </c>
      <c r="AF64" s="95" cm="1">
        <f t="array" ref="AF64">IF(SUMPRODUCT(($AD$4:$AD64=AD64)*($Z$4:$Z64=Z64))&gt;1,0,1)</f>
        <v>1</v>
      </c>
      <c r="AG64" s="150" cm="1">
        <f t="array" ref="AG64">IF(SUMPRODUCT(($AB$4:$AB64=AB64)*($AD$4:$AD64=AD64))&gt;1,0,1)</f>
        <v>1</v>
      </c>
      <c r="AI64"/>
      <c r="AJ64"/>
      <c r="AK64" s="93"/>
      <c r="AL64"/>
      <c r="AM64" s="93"/>
      <c r="AN64" s="93"/>
      <c r="AO64"/>
      <c r="AP64"/>
      <c r="AQ64"/>
      <c r="AR64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3"/>
      <c r="CC64" s="93"/>
      <c r="CD64" s="93"/>
      <c r="CE64" s="93"/>
      <c r="CF64" s="93"/>
      <c r="CG64" s="93"/>
      <c r="CH64" s="93"/>
      <c r="CI64" s="93"/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93"/>
      <c r="CY64" s="93"/>
      <c r="CZ64" s="93"/>
      <c r="DA64" s="93"/>
      <c r="DB64" s="93"/>
      <c r="DC64" s="93"/>
      <c r="DD64" s="93"/>
      <c r="DE64" s="93"/>
      <c r="DF64" s="93"/>
      <c r="DG64" s="93"/>
      <c r="DH64" s="93"/>
      <c r="DI64" s="93"/>
      <c r="DJ64" s="93"/>
      <c r="DK64" s="93"/>
      <c r="DL64" s="93"/>
      <c r="DM64" s="93"/>
      <c r="DN64" s="93"/>
      <c r="DO64" s="93"/>
      <c r="DP64" s="93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/>
      <c r="ED64" s="93"/>
      <c r="EE64" s="93"/>
      <c r="EF64" s="93"/>
      <c r="EG64" s="93"/>
      <c r="EH64" s="93"/>
      <c r="EI64" s="93"/>
      <c r="EJ64" s="93"/>
      <c r="EK64" s="93"/>
      <c r="EL64" s="93"/>
      <c r="EM64" s="93"/>
      <c r="EN64" s="93"/>
      <c r="EO64" s="93"/>
      <c r="EP64" s="93"/>
      <c r="EQ64" s="93"/>
      <c r="ER64" s="93"/>
      <c r="ES64" s="93"/>
      <c r="ET64" s="93"/>
      <c r="EU64" s="93"/>
      <c r="EV64" s="93"/>
      <c r="EW64" s="93"/>
      <c r="EX64" s="93"/>
      <c r="EY64" s="93"/>
      <c r="EZ64" s="93"/>
      <c r="FA64" s="93"/>
      <c r="FB64" s="93"/>
      <c r="FC64" s="93"/>
      <c r="FD64" s="93"/>
      <c r="FE64" s="93"/>
      <c r="FF64" s="93"/>
      <c r="FG64" s="93"/>
      <c r="FH64" s="93"/>
      <c r="FI64" s="93"/>
      <c r="FJ64" s="93"/>
      <c r="FK64" s="93"/>
      <c r="FL64" s="93"/>
      <c r="FM64" s="93"/>
      <c r="FN64" s="93"/>
      <c r="FO64" s="93"/>
      <c r="FP64" s="93"/>
      <c r="FQ64" s="93"/>
      <c r="FR64" s="93"/>
      <c r="FS64" s="93"/>
      <c r="FT64" s="93"/>
      <c r="FU64" s="93"/>
      <c r="FV64" s="93"/>
      <c r="FW64" s="93"/>
      <c r="FX64" s="93"/>
      <c r="FY64" s="93"/>
      <c r="FZ64" s="93"/>
      <c r="GA64" s="93"/>
      <c r="GB64" s="93"/>
      <c r="GC64" s="93"/>
      <c r="GD64" s="93"/>
      <c r="GE64" s="93"/>
      <c r="GF64" s="93"/>
      <c r="GG64" s="93"/>
      <c r="GH64" s="93"/>
      <c r="GI64" s="93"/>
      <c r="GJ64" s="93"/>
      <c r="GK64" s="93"/>
      <c r="GL64" s="93"/>
      <c r="GM64" s="93"/>
      <c r="GN64" s="93"/>
      <c r="GO64" s="93"/>
      <c r="GP64" s="93"/>
      <c r="GQ64" s="93"/>
      <c r="GR64" s="93"/>
      <c r="GS64" s="93"/>
      <c r="GT64" s="93"/>
      <c r="GU64" s="93"/>
      <c r="GV64" s="93"/>
      <c r="GW64" s="93"/>
      <c r="GX64" s="93"/>
      <c r="GY64" s="93"/>
      <c r="GZ64" s="93"/>
      <c r="HA64" s="93"/>
      <c r="HB64" s="93"/>
      <c r="HC64" s="93"/>
      <c r="HD64" s="93"/>
      <c r="HE64" s="93"/>
      <c r="HF64" s="93"/>
      <c r="HG64" s="93"/>
      <c r="HH64" s="93"/>
      <c r="HI64" s="93"/>
      <c r="HJ64" s="93"/>
      <c r="HK64" s="93"/>
      <c r="HL64" s="93"/>
      <c r="HM64" s="93"/>
      <c r="HN64" s="93"/>
      <c r="HO64" s="93"/>
      <c r="HP64" s="93"/>
      <c r="HQ64" s="93"/>
      <c r="HR64" s="93"/>
      <c r="HS64" s="93"/>
      <c r="HT64" s="93"/>
      <c r="HU64" s="93"/>
      <c r="HV64" s="93"/>
      <c r="HW64" s="93"/>
      <c r="HX64" s="93"/>
      <c r="HY64" s="93"/>
    </row>
    <row r="65" spans="1:233" ht="16.5" customHeight="1" x14ac:dyDescent="0.35">
      <c r="A65" s="3">
        <v>30</v>
      </c>
      <c r="B65" s="132" t="s">
        <v>152</v>
      </c>
      <c r="C65" s="54" t="s">
        <v>26</v>
      </c>
      <c r="D65" s="135">
        <v>2018</v>
      </c>
      <c r="E65" s="132">
        <v>9</v>
      </c>
      <c r="F65" s="1" t="s">
        <v>364</v>
      </c>
      <c r="G65" s="1" t="s">
        <v>364</v>
      </c>
      <c r="H65" s="132" t="s">
        <v>60</v>
      </c>
      <c r="I65" s="1" t="s">
        <v>61</v>
      </c>
      <c r="J65" s="1">
        <v>2018</v>
      </c>
      <c r="K65" s="126"/>
      <c r="L65" s="126"/>
      <c r="M65" s="126"/>
      <c r="N65" s="126"/>
      <c r="P65" s="1" t="s">
        <v>124</v>
      </c>
      <c r="Q65" s="11" t="s">
        <v>20</v>
      </c>
      <c r="S65" s="8">
        <v>18244</v>
      </c>
      <c r="T65" s="1" t="s">
        <v>269</v>
      </c>
      <c r="U65" s="1">
        <v>1</v>
      </c>
      <c r="V65" s="3"/>
      <c r="X65" s="3">
        <v>30</v>
      </c>
      <c r="Y65" s="132" t="s">
        <v>152</v>
      </c>
      <c r="Z65" s="54" t="s">
        <v>26</v>
      </c>
      <c r="AA65" s="135">
        <v>2018</v>
      </c>
      <c r="AB65" s="132">
        <v>9</v>
      </c>
      <c r="AC65" s="95" cm="1">
        <f t="array" ref="AC65">IF(SUMPRODUCT(($Z$4:$Z65=Z65)*($AB$4:$AB65=AB65))&gt;1,0,1)</f>
        <v>1</v>
      </c>
      <c r="AD65" s="94" t="s">
        <v>60</v>
      </c>
      <c r="AE65" s="74" t="str">
        <f>_xlfn.XLOOKUP(AD65,'Summary General Info'!A:A,'Summary General Info'!I:I, "n/a")</f>
        <v>Upper Blessington</v>
      </c>
      <c r="AF65" s="95" cm="1">
        <f t="array" ref="AF65">IF(SUMPRODUCT(($AD$4:$AD65=AD65)*($Z$4:$Z65=Z65))&gt;1,0,1)</f>
        <v>1</v>
      </c>
      <c r="AG65" s="150" cm="1">
        <f t="array" ref="AG65">IF(SUMPRODUCT(($AB$4:$AB65=AB65)*($AD$4:$AD65=AD65))&gt;1,0,1)</f>
        <v>1</v>
      </c>
      <c r="AI65"/>
      <c r="AJ65"/>
      <c r="AK65" s="93"/>
      <c r="AL65"/>
      <c r="AM65" s="93"/>
      <c r="AN65" s="93"/>
      <c r="AO65"/>
      <c r="AP65"/>
      <c r="AQ65"/>
      <c r="AR65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93"/>
      <c r="DJ65" s="93"/>
      <c r="DK65" s="93"/>
      <c r="DL65" s="93"/>
      <c r="DM65" s="93"/>
      <c r="DN65" s="93"/>
      <c r="DO65" s="93"/>
      <c r="DP65" s="93"/>
      <c r="DQ65" s="93"/>
      <c r="DR65" s="93"/>
      <c r="DS65" s="93"/>
      <c r="DT65" s="93"/>
      <c r="DU65" s="93"/>
      <c r="DV65" s="93"/>
      <c r="DW65" s="93"/>
      <c r="DX65" s="93"/>
      <c r="DY65" s="93"/>
      <c r="DZ65" s="93"/>
      <c r="EA65" s="93"/>
      <c r="EB65" s="93"/>
      <c r="EC65" s="93"/>
      <c r="ED65" s="93"/>
      <c r="EE65" s="93"/>
      <c r="EF65" s="93"/>
      <c r="EG65" s="93"/>
      <c r="EH65" s="93"/>
      <c r="EI65" s="93"/>
      <c r="EJ65" s="93"/>
      <c r="EK65" s="93"/>
      <c r="EL65" s="93"/>
      <c r="EM65" s="93"/>
      <c r="EN65" s="93"/>
      <c r="EO65" s="93"/>
      <c r="EP65" s="93"/>
      <c r="EQ65" s="93"/>
      <c r="ER65" s="93"/>
      <c r="ES65" s="93"/>
      <c r="ET65" s="93"/>
      <c r="EU65" s="93"/>
      <c r="EV65" s="93"/>
      <c r="EW65" s="93"/>
      <c r="EX65" s="93"/>
      <c r="EY65" s="93"/>
      <c r="EZ65" s="93"/>
      <c r="FA65" s="93"/>
      <c r="FB65" s="93"/>
      <c r="FC65" s="93"/>
      <c r="FD65" s="93"/>
      <c r="FE65" s="93"/>
      <c r="FF65" s="93"/>
      <c r="FG65" s="93"/>
      <c r="FH65" s="93"/>
      <c r="FI65" s="93"/>
      <c r="FJ65" s="93"/>
      <c r="FK65" s="93"/>
      <c r="FL65" s="93"/>
      <c r="FM65" s="93"/>
      <c r="FN65" s="93"/>
      <c r="FO65" s="93"/>
      <c r="FP65" s="93"/>
      <c r="FQ65" s="93"/>
      <c r="FR65" s="93"/>
      <c r="FS65" s="93"/>
      <c r="FT65" s="93"/>
      <c r="FU65" s="93"/>
      <c r="FV65" s="93"/>
      <c r="FW65" s="93"/>
      <c r="FX65" s="93"/>
      <c r="FY65" s="93"/>
      <c r="FZ65" s="93"/>
      <c r="GA65" s="93"/>
      <c r="GB65" s="93"/>
      <c r="GC65" s="93"/>
      <c r="GD65" s="93"/>
      <c r="GE65" s="93"/>
      <c r="GF65" s="93"/>
      <c r="GG65" s="93"/>
      <c r="GH65" s="93"/>
      <c r="GI65" s="93"/>
      <c r="GJ65" s="93"/>
      <c r="GK65" s="93"/>
      <c r="GL65" s="93"/>
      <c r="GM65" s="93"/>
      <c r="GN65" s="93"/>
      <c r="GO65" s="93"/>
      <c r="GP65" s="93"/>
      <c r="GQ65" s="93"/>
      <c r="GR65" s="93"/>
      <c r="GS65" s="93"/>
      <c r="GT65" s="93"/>
      <c r="GU65" s="93"/>
      <c r="GV65" s="93"/>
      <c r="GW65" s="93"/>
      <c r="GX65" s="93"/>
      <c r="GY65" s="93"/>
      <c r="GZ65" s="93"/>
      <c r="HA65" s="93"/>
      <c r="HB65" s="93"/>
      <c r="HC65" s="93"/>
      <c r="HD65" s="93"/>
      <c r="HE65" s="93"/>
      <c r="HF65" s="93"/>
      <c r="HG65" s="93"/>
      <c r="HH65" s="93"/>
      <c r="HI65" s="93"/>
      <c r="HJ65" s="93"/>
      <c r="HK65" s="93"/>
      <c r="HL65" s="93"/>
      <c r="HM65" s="93"/>
      <c r="HN65" s="93"/>
      <c r="HO65" s="93"/>
      <c r="HP65" s="93"/>
      <c r="HQ65" s="93"/>
      <c r="HR65" s="93"/>
      <c r="HS65" s="93"/>
      <c r="HT65" s="93"/>
      <c r="HU65" s="93"/>
      <c r="HV65" s="93"/>
      <c r="HW65" s="93"/>
      <c r="HX65" s="93"/>
      <c r="HY65" s="93"/>
    </row>
    <row r="66" spans="1:233" ht="16.5" customHeight="1" x14ac:dyDescent="0.35">
      <c r="A66" s="3">
        <v>30</v>
      </c>
      <c r="B66" s="132" t="s">
        <v>164</v>
      </c>
      <c r="C66" s="54" t="s">
        <v>26</v>
      </c>
      <c r="D66" s="135">
        <v>2018</v>
      </c>
      <c r="E66" s="132">
        <v>9</v>
      </c>
      <c r="F66" s="1" t="s">
        <v>364</v>
      </c>
      <c r="G66" s="1" t="s">
        <v>364</v>
      </c>
      <c r="H66" s="132" t="s">
        <v>60</v>
      </c>
      <c r="I66" s="1" t="s">
        <v>61</v>
      </c>
      <c r="J66" s="1">
        <v>2018</v>
      </c>
      <c r="K66" s="126"/>
      <c r="L66" s="126"/>
      <c r="M66" s="126"/>
      <c r="N66" s="126"/>
      <c r="P66" s="1" t="s">
        <v>125</v>
      </c>
      <c r="Q66" s="11" t="s">
        <v>20</v>
      </c>
      <c r="S66" s="1" t="s">
        <v>268</v>
      </c>
      <c r="T66" s="1" t="s">
        <v>254</v>
      </c>
      <c r="U66" s="1">
        <v>1</v>
      </c>
      <c r="V66" s="3"/>
      <c r="X66" s="3">
        <v>30</v>
      </c>
      <c r="Y66" s="132" t="s">
        <v>164</v>
      </c>
      <c r="Z66" s="54" t="s">
        <v>26</v>
      </c>
      <c r="AA66" s="135">
        <v>2018</v>
      </c>
      <c r="AB66" s="132">
        <v>9</v>
      </c>
      <c r="AC66" s="95" cm="1">
        <f t="array" ref="AC66">IF(SUMPRODUCT(($Z$4:$Z66=Z66)*($AB$4:$AB66=AB66))&gt;1,0,1)</f>
        <v>0</v>
      </c>
      <c r="AD66" s="94" t="s">
        <v>60</v>
      </c>
      <c r="AE66" s="74" t="str">
        <f>_xlfn.XLOOKUP(AD66,'Summary General Info'!A:A,'Summary General Info'!I:I, "n/a")</f>
        <v>Upper Blessington</v>
      </c>
      <c r="AF66" s="95" cm="1">
        <f t="array" ref="AF66">IF(SUMPRODUCT(($AD$4:$AD66=AD66)*($Z$4:$Z66=Z66))&gt;1,0,1)</f>
        <v>0</v>
      </c>
      <c r="AG66" s="150" cm="1">
        <f t="array" ref="AG66">IF(SUMPRODUCT(($AB$4:$AB66=AB66)*($AD$4:$AD66=AD66))&gt;1,0,1)</f>
        <v>0</v>
      </c>
      <c r="AI66"/>
      <c r="AJ66"/>
      <c r="AK66" s="93"/>
      <c r="AL66"/>
      <c r="AM66" s="93"/>
      <c r="AN66" s="93"/>
      <c r="AO66"/>
      <c r="AP66"/>
      <c r="AQ66"/>
      <c r="AR66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/>
      <c r="BV66" s="93"/>
      <c r="BW66" s="93"/>
      <c r="BX66" s="93"/>
      <c r="BY66" s="93"/>
      <c r="BZ66" s="93"/>
      <c r="CA66" s="93"/>
      <c r="CB66" s="93"/>
      <c r="CC66" s="93"/>
      <c r="CD66" s="93"/>
      <c r="CE66" s="93"/>
      <c r="CF66" s="93"/>
      <c r="CG66" s="93"/>
      <c r="CH66" s="93"/>
      <c r="CI66" s="93"/>
      <c r="CJ66" s="93"/>
      <c r="CK66" s="93"/>
      <c r="CL66" s="93"/>
      <c r="CM66" s="93"/>
      <c r="CN66" s="93"/>
      <c r="CO66" s="93"/>
      <c r="CP66" s="93"/>
      <c r="CQ66" s="93"/>
      <c r="CR66" s="93"/>
      <c r="CS66" s="93"/>
      <c r="CT66" s="93"/>
      <c r="CU66" s="93"/>
      <c r="CV66" s="93"/>
      <c r="CW66" s="93"/>
      <c r="CX66" s="93"/>
      <c r="CY66" s="93"/>
      <c r="CZ66" s="93"/>
      <c r="DA66" s="93"/>
      <c r="DB66" s="93"/>
      <c r="DC66" s="93"/>
      <c r="DD66" s="93"/>
      <c r="DE66" s="93"/>
      <c r="DF66" s="93"/>
      <c r="DG66" s="93"/>
      <c r="DH66" s="93"/>
      <c r="DI66" s="93"/>
      <c r="DJ66" s="93"/>
      <c r="DK66" s="93"/>
      <c r="DL66" s="93"/>
      <c r="DM66" s="93"/>
      <c r="DN66" s="93"/>
      <c r="DO66" s="93"/>
      <c r="DP66" s="93"/>
      <c r="DQ66" s="93"/>
      <c r="DR66" s="93"/>
      <c r="DS66" s="93"/>
      <c r="DT66" s="93"/>
      <c r="DU66" s="93"/>
      <c r="DV66" s="93"/>
      <c r="DW66" s="93"/>
      <c r="DX66" s="93"/>
      <c r="DY66" s="93"/>
      <c r="DZ66" s="93"/>
      <c r="EA66" s="93"/>
      <c r="EB66" s="93"/>
      <c r="EC66" s="93"/>
      <c r="ED66" s="93"/>
      <c r="EE66" s="93"/>
      <c r="EF66" s="93"/>
      <c r="EG66" s="93"/>
      <c r="EH66" s="93"/>
      <c r="EI66" s="93"/>
      <c r="EJ66" s="93"/>
      <c r="EK66" s="93"/>
      <c r="EL66" s="93"/>
      <c r="EM66" s="93"/>
      <c r="EN66" s="93"/>
      <c r="EO66" s="93"/>
      <c r="EP66" s="93"/>
      <c r="EQ66" s="93"/>
      <c r="ER66" s="93"/>
      <c r="ES66" s="93"/>
      <c r="ET66" s="93"/>
      <c r="EU66" s="93"/>
      <c r="EV66" s="93"/>
      <c r="EW66" s="93"/>
      <c r="EX66" s="93"/>
      <c r="EY66" s="93"/>
      <c r="EZ66" s="93"/>
      <c r="FA66" s="93"/>
      <c r="FB66" s="93"/>
      <c r="FC66" s="93"/>
      <c r="FD66" s="93"/>
      <c r="FE66" s="93"/>
      <c r="FF66" s="93"/>
      <c r="FG66" s="93"/>
      <c r="FH66" s="93"/>
      <c r="FI66" s="93"/>
      <c r="FJ66" s="93"/>
      <c r="FK66" s="93"/>
      <c r="FL66" s="93"/>
      <c r="FM66" s="93"/>
      <c r="FN66" s="93"/>
      <c r="FO66" s="93"/>
      <c r="FP66" s="93"/>
      <c r="FQ66" s="93"/>
      <c r="FR66" s="93"/>
      <c r="FS66" s="93"/>
      <c r="FT66" s="93"/>
      <c r="FU66" s="93"/>
      <c r="FV66" s="93"/>
      <c r="FW66" s="93"/>
      <c r="FX66" s="93"/>
      <c r="FY66" s="93"/>
      <c r="FZ66" s="93"/>
      <c r="GA66" s="93"/>
      <c r="GB66" s="93"/>
      <c r="GC66" s="93"/>
      <c r="GD66" s="93"/>
      <c r="GE66" s="93"/>
      <c r="GF66" s="93"/>
      <c r="GG66" s="93"/>
      <c r="GH66" s="93"/>
      <c r="GI66" s="93"/>
      <c r="GJ66" s="93"/>
      <c r="GK66" s="93"/>
      <c r="GL66" s="93"/>
      <c r="GM66" s="93"/>
      <c r="GN66" s="93"/>
      <c r="GO66" s="93"/>
      <c r="GP66" s="93"/>
      <c r="GQ66" s="93"/>
      <c r="GR66" s="93"/>
      <c r="GS66" s="93"/>
      <c r="GT66" s="93"/>
      <c r="GU66" s="93"/>
      <c r="GV66" s="93"/>
      <c r="GW66" s="93"/>
      <c r="GX66" s="93"/>
      <c r="GY66" s="93"/>
      <c r="GZ66" s="93"/>
      <c r="HA66" s="93"/>
      <c r="HB66" s="93"/>
      <c r="HC66" s="93"/>
      <c r="HD66" s="93"/>
      <c r="HE66" s="93"/>
      <c r="HF66" s="93"/>
      <c r="HG66" s="93"/>
      <c r="HH66" s="93"/>
      <c r="HI66" s="93"/>
      <c r="HJ66" s="93"/>
      <c r="HK66" s="93"/>
      <c r="HL66" s="93"/>
      <c r="HM66" s="93"/>
      <c r="HN66" s="93"/>
      <c r="HO66" s="93"/>
      <c r="HP66" s="93"/>
      <c r="HQ66" s="93"/>
      <c r="HR66" s="93"/>
      <c r="HS66" s="93"/>
      <c r="HT66" s="93"/>
      <c r="HU66" s="93"/>
      <c r="HV66" s="93"/>
      <c r="HW66" s="93"/>
      <c r="HX66" s="93"/>
      <c r="HY66" s="93"/>
    </row>
    <row r="67" spans="1:233" ht="16.5" customHeight="1" x14ac:dyDescent="0.35">
      <c r="A67" s="3">
        <v>31</v>
      </c>
      <c r="B67" s="132">
        <v>5156</v>
      </c>
      <c r="C67" s="54" t="s">
        <v>26</v>
      </c>
      <c r="D67" s="135">
        <v>2018</v>
      </c>
      <c r="E67" s="132" t="s">
        <v>75</v>
      </c>
      <c r="F67" s="1" t="s">
        <v>51</v>
      </c>
      <c r="G67" s="1">
        <v>2017</v>
      </c>
      <c r="H67" s="132" t="s">
        <v>189</v>
      </c>
      <c r="I67" s="1" t="s">
        <v>51</v>
      </c>
      <c r="J67" s="1">
        <v>2017</v>
      </c>
      <c r="K67" s="126"/>
      <c r="L67" s="126"/>
      <c r="M67" s="126"/>
      <c r="N67" s="126"/>
      <c r="P67" s="1" t="s">
        <v>126</v>
      </c>
      <c r="Q67" s="11" t="s">
        <v>20</v>
      </c>
      <c r="S67" s="1" t="s">
        <v>253</v>
      </c>
      <c r="T67" s="1" t="s">
        <v>270</v>
      </c>
      <c r="U67" s="1">
        <v>1</v>
      </c>
      <c r="V67" s="3"/>
      <c r="X67" s="3">
        <v>31</v>
      </c>
      <c r="Y67" s="132">
        <v>5156</v>
      </c>
      <c r="Z67" s="54" t="s">
        <v>26</v>
      </c>
      <c r="AA67" s="135">
        <v>2018</v>
      </c>
      <c r="AB67" s="132" t="s">
        <v>75</v>
      </c>
      <c r="AC67" s="95" cm="1">
        <f t="array" ref="AC67">IF(SUMPRODUCT(($Z$4:$Z67=Z67)*($AB$4:$AB67=AB67))&gt;1,0,1)</f>
        <v>0</v>
      </c>
      <c r="AD67" s="94" t="s">
        <v>189</v>
      </c>
      <c r="AE67" s="74" t="str">
        <f>_xlfn.XLOOKUP(AD67,'Summary General Info'!A:A,'Summary General Info'!I:I, "n/a")</f>
        <v>MFWS</v>
      </c>
      <c r="AF67" s="95" cm="1">
        <f t="array" ref="AF67">IF(SUMPRODUCT(($AD$4:$AD67=AD67)*($Z$4:$Z67=Z67))&gt;1,0,1)</f>
        <v>1</v>
      </c>
      <c r="AG67" s="150" cm="1">
        <f t="array" ref="AG67">IF(SUMPRODUCT(($AB$4:$AB67=AB67)*($AD$4:$AD67=AD67))&gt;1,0,1)</f>
        <v>1</v>
      </c>
      <c r="AI67"/>
      <c r="AJ67"/>
      <c r="AK67" s="93"/>
      <c r="AL67"/>
      <c r="AM67" s="93"/>
      <c r="AN67" s="93"/>
      <c r="AO67"/>
      <c r="AP67"/>
      <c r="AQ67"/>
      <c r="AR67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3"/>
      <c r="CD67" s="93"/>
      <c r="CE67" s="93"/>
      <c r="CF67" s="93"/>
      <c r="CG67" s="93"/>
      <c r="CH67" s="93"/>
      <c r="CI67" s="93"/>
      <c r="CJ67" s="93"/>
      <c r="CK67" s="93"/>
      <c r="CL67" s="93"/>
      <c r="CM67" s="93"/>
      <c r="CN67" s="93"/>
      <c r="CO67" s="93"/>
      <c r="CP67" s="93"/>
      <c r="CQ67" s="93"/>
      <c r="CR67" s="93"/>
      <c r="CS67" s="93"/>
      <c r="CT67" s="93"/>
      <c r="CU67" s="93"/>
      <c r="CV67" s="93"/>
      <c r="CW67" s="93"/>
      <c r="CX67" s="93"/>
      <c r="CY67" s="93"/>
      <c r="CZ67" s="93"/>
      <c r="DA67" s="93"/>
      <c r="DB67" s="93"/>
      <c r="DC67" s="93"/>
      <c r="DD67" s="93"/>
      <c r="DE67" s="93"/>
      <c r="DF67" s="93"/>
      <c r="DG67" s="93"/>
      <c r="DH67" s="93"/>
      <c r="DI67" s="93"/>
      <c r="DJ67" s="93"/>
      <c r="DK67" s="93"/>
      <c r="DL67" s="93"/>
      <c r="DM67" s="93"/>
      <c r="DN67" s="93"/>
      <c r="DO67" s="93"/>
      <c r="DP67" s="93"/>
      <c r="DQ67" s="93"/>
      <c r="DR67" s="93"/>
      <c r="DS67" s="93"/>
      <c r="DT67" s="93"/>
      <c r="DU67" s="93"/>
      <c r="DV67" s="93"/>
      <c r="DW67" s="93"/>
      <c r="DX67" s="93"/>
      <c r="DY67" s="93"/>
      <c r="DZ67" s="93"/>
      <c r="EA67" s="93"/>
      <c r="EB67" s="93"/>
      <c r="EC67" s="93"/>
      <c r="ED67" s="93"/>
      <c r="EE67" s="93"/>
      <c r="EF67" s="93"/>
      <c r="EG67" s="93"/>
      <c r="EH67" s="93"/>
      <c r="EI67" s="93"/>
      <c r="EJ67" s="93"/>
      <c r="EK67" s="93"/>
      <c r="EL67" s="93"/>
      <c r="EM67" s="93"/>
      <c r="EN67" s="93"/>
      <c r="EO67" s="93"/>
      <c r="EP67" s="93"/>
      <c r="EQ67" s="93"/>
      <c r="ER67" s="93"/>
      <c r="ES67" s="93"/>
      <c r="ET67" s="93"/>
      <c r="EU67" s="93"/>
      <c r="EV67" s="93"/>
      <c r="EW67" s="93"/>
      <c r="EX67" s="93"/>
      <c r="EY67" s="93"/>
      <c r="EZ67" s="93"/>
      <c r="FA67" s="93"/>
      <c r="FB67" s="93"/>
      <c r="FC67" s="93"/>
      <c r="FD67" s="93"/>
      <c r="FE67" s="93"/>
      <c r="FF67" s="93"/>
      <c r="FG67" s="93"/>
      <c r="FH67" s="93"/>
      <c r="FI67" s="93"/>
      <c r="FJ67" s="93"/>
      <c r="FK67" s="93"/>
      <c r="FL67" s="93"/>
      <c r="FM67" s="93"/>
      <c r="FN67" s="93"/>
      <c r="FO67" s="93"/>
      <c r="FP67" s="93"/>
      <c r="FQ67" s="93"/>
      <c r="FR67" s="93"/>
      <c r="FS67" s="93"/>
      <c r="FT67" s="93"/>
      <c r="FU67" s="93"/>
      <c r="FV67" s="93"/>
      <c r="FW67" s="93"/>
      <c r="FX67" s="93"/>
      <c r="FY67" s="93"/>
      <c r="FZ67" s="93"/>
      <c r="GA67" s="93"/>
      <c r="GB67" s="93"/>
      <c r="GC67" s="93"/>
      <c r="GD67" s="93"/>
      <c r="GE67" s="93"/>
      <c r="GF67" s="93"/>
      <c r="GG67" s="93"/>
      <c r="GH67" s="93"/>
      <c r="GI67" s="93"/>
      <c r="GJ67" s="93"/>
      <c r="GK67" s="93"/>
      <c r="GL67" s="93"/>
      <c r="GM67" s="93"/>
      <c r="GN67" s="93"/>
      <c r="GO67" s="93"/>
      <c r="GP67" s="93"/>
      <c r="GQ67" s="93"/>
      <c r="GR67" s="93"/>
      <c r="GS67" s="93"/>
      <c r="GT67" s="93"/>
      <c r="GU67" s="93"/>
      <c r="GV67" s="93"/>
      <c r="GW67" s="93"/>
      <c r="GX67" s="93"/>
      <c r="GY67" s="93"/>
      <c r="GZ67" s="93"/>
      <c r="HA67" s="93"/>
      <c r="HB67" s="93"/>
      <c r="HC67" s="93"/>
      <c r="HD67" s="93"/>
      <c r="HE67" s="93"/>
      <c r="HF67" s="93"/>
      <c r="HG67" s="93"/>
      <c r="HH67" s="93"/>
      <c r="HI67" s="93"/>
      <c r="HJ67" s="93"/>
      <c r="HK67" s="93"/>
      <c r="HL67" s="93"/>
      <c r="HM67" s="93"/>
      <c r="HN67" s="93"/>
      <c r="HO67" s="93"/>
      <c r="HP67" s="93"/>
      <c r="HQ67" s="93"/>
      <c r="HR67" s="93"/>
      <c r="HS67" s="93"/>
      <c r="HT67" s="93"/>
      <c r="HU67" s="93"/>
      <c r="HV67" s="93"/>
      <c r="HW67" s="93"/>
      <c r="HX67" s="93"/>
      <c r="HY67" s="93"/>
    </row>
    <row r="68" spans="1:233" ht="16.5" customHeight="1" x14ac:dyDescent="0.35">
      <c r="A68" s="3">
        <v>31</v>
      </c>
      <c r="B68" s="132" t="s">
        <v>158</v>
      </c>
      <c r="C68" s="54" t="s">
        <v>26</v>
      </c>
      <c r="D68" s="135">
        <v>2018</v>
      </c>
      <c r="E68" s="132" t="s">
        <v>75</v>
      </c>
      <c r="F68" s="1" t="s">
        <v>51</v>
      </c>
      <c r="G68" s="1">
        <v>2017</v>
      </c>
      <c r="H68" s="132" t="s">
        <v>189</v>
      </c>
      <c r="I68" s="1" t="s">
        <v>51</v>
      </c>
      <c r="J68" s="1">
        <v>2017</v>
      </c>
      <c r="K68" s="126"/>
      <c r="L68" s="126"/>
      <c r="M68" s="126"/>
      <c r="N68" s="126"/>
      <c r="P68" s="14" t="s">
        <v>127</v>
      </c>
      <c r="Q68" s="11" t="s">
        <v>20</v>
      </c>
      <c r="S68" s="8">
        <v>18244</v>
      </c>
      <c r="T68" s="1" t="s">
        <v>269</v>
      </c>
      <c r="U68" s="1">
        <v>1</v>
      </c>
      <c r="V68" s="3"/>
      <c r="X68" s="3">
        <v>31</v>
      </c>
      <c r="Y68" s="132" t="s">
        <v>158</v>
      </c>
      <c r="Z68" s="54" t="s">
        <v>26</v>
      </c>
      <c r="AA68" s="135">
        <v>2018</v>
      </c>
      <c r="AB68" s="132" t="s">
        <v>75</v>
      </c>
      <c r="AC68" s="95" cm="1">
        <f t="array" ref="AC68">IF(SUMPRODUCT(($Z$4:$Z68=Z68)*($AB$4:$AB68=AB68))&gt;1,0,1)</f>
        <v>0</v>
      </c>
      <c r="AD68" s="94" t="s">
        <v>189</v>
      </c>
      <c r="AE68" s="74" t="str">
        <f>_xlfn.XLOOKUP(AD68,'Summary General Info'!A:A,'Summary General Info'!I:I, "n/a")</f>
        <v>MFWS</v>
      </c>
      <c r="AF68" s="95" cm="1">
        <f t="array" ref="AF68">IF(SUMPRODUCT(($AD$4:$AD68=AD68)*($Z$4:$Z68=Z68))&gt;1,0,1)</f>
        <v>0</v>
      </c>
      <c r="AG68" s="150" cm="1">
        <f t="array" ref="AG68">IF(SUMPRODUCT(($AB$4:$AB68=AB68)*($AD$4:$AD68=AD68))&gt;1,0,1)</f>
        <v>0</v>
      </c>
      <c r="AI68"/>
      <c r="AJ68"/>
      <c r="AK68" s="93"/>
      <c r="AL68"/>
      <c r="AM68" s="93"/>
      <c r="AN68" s="93"/>
      <c r="AO68"/>
      <c r="AP68"/>
      <c r="AQ68"/>
      <c r="AR68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  <c r="CH68" s="93"/>
      <c r="CI68" s="93"/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93"/>
      <c r="CY68" s="93"/>
      <c r="CZ68" s="93"/>
      <c r="DA68" s="93"/>
      <c r="DB68" s="93"/>
      <c r="DC68" s="93"/>
      <c r="DD68" s="93"/>
      <c r="DE68" s="93"/>
      <c r="DF68" s="93"/>
      <c r="DG68" s="93"/>
      <c r="DH68" s="93"/>
      <c r="DI68" s="93"/>
      <c r="DJ68" s="93"/>
      <c r="DK68" s="93"/>
      <c r="DL68" s="93"/>
      <c r="DM68" s="93"/>
      <c r="DN68" s="93"/>
      <c r="DO68" s="93"/>
      <c r="DP68" s="93"/>
      <c r="DQ68" s="93"/>
      <c r="DR68" s="93"/>
      <c r="DS68" s="93"/>
      <c r="DT68" s="93"/>
      <c r="DU68" s="93"/>
      <c r="DV68" s="93"/>
      <c r="DW68" s="93"/>
      <c r="DX68" s="93"/>
      <c r="DY68" s="93"/>
      <c r="DZ68" s="93"/>
      <c r="EA68" s="93"/>
      <c r="EB68" s="93"/>
      <c r="EC68" s="93"/>
      <c r="ED68" s="93"/>
      <c r="EE68" s="93"/>
      <c r="EF68" s="93"/>
      <c r="EG68" s="93"/>
      <c r="EH68" s="93"/>
      <c r="EI68" s="93"/>
      <c r="EJ68" s="93"/>
      <c r="EK68" s="93"/>
      <c r="EL68" s="93"/>
      <c r="EM68" s="93"/>
      <c r="EN68" s="93"/>
      <c r="EO68" s="93"/>
      <c r="EP68" s="93"/>
      <c r="EQ68" s="93"/>
      <c r="ER68" s="93"/>
      <c r="ES68" s="93"/>
      <c r="ET68" s="93"/>
      <c r="EU68" s="93"/>
      <c r="EV68" s="93"/>
      <c r="EW68" s="93"/>
      <c r="EX68" s="93"/>
      <c r="EY68" s="93"/>
      <c r="EZ68" s="93"/>
      <c r="FA68" s="93"/>
      <c r="FB68" s="93"/>
      <c r="FC68" s="93"/>
      <c r="FD68" s="93"/>
      <c r="FE68" s="93"/>
      <c r="FF68" s="93"/>
      <c r="FG68" s="93"/>
      <c r="FH68" s="93"/>
      <c r="FI68" s="93"/>
      <c r="FJ68" s="93"/>
      <c r="FK68" s="93"/>
      <c r="FL68" s="93"/>
      <c r="FM68" s="93"/>
      <c r="FN68" s="93"/>
      <c r="FO68" s="93"/>
      <c r="FP68" s="93"/>
      <c r="FQ68" s="93"/>
      <c r="FR68" s="93"/>
      <c r="FS68" s="93"/>
      <c r="FT68" s="93"/>
      <c r="FU68" s="93"/>
      <c r="FV68" s="93"/>
      <c r="FW68" s="93"/>
      <c r="FX68" s="93"/>
      <c r="FY68" s="93"/>
      <c r="FZ68" s="93"/>
      <c r="GA68" s="93"/>
      <c r="GB68" s="93"/>
      <c r="GC68" s="93"/>
      <c r="GD68" s="93"/>
      <c r="GE68" s="93"/>
      <c r="GF68" s="93"/>
      <c r="GG68" s="93"/>
      <c r="GH68" s="93"/>
      <c r="GI68" s="93"/>
      <c r="GJ68" s="93"/>
      <c r="GK68" s="93"/>
      <c r="GL68" s="93"/>
      <c r="GM68" s="93"/>
      <c r="GN68" s="93"/>
      <c r="GO68" s="93"/>
      <c r="GP68" s="93"/>
      <c r="GQ68" s="93"/>
      <c r="GR68" s="93"/>
      <c r="GS68" s="93"/>
      <c r="GT68" s="93"/>
      <c r="GU68" s="93"/>
      <c r="GV68" s="93"/>
      <c r="GW68" s="93"/>
      <c r="GX68" s="93"/>
      <c r="GY68" s="93"/>
      <c r="GZ68" s="93"/>
      <c r="HA68" s="93"/>
      <c r="HB68" s="93"/>
      <c r="HC68" s="93"/>
      <c r="HD68" s="93"/>
      <c r="HE68" s="93"/>
      <c r="HF68" s="93"/>
      <c r="HG68" s="93"/>
      <c r="HH68" s="93"/>
      <c r="HI68" s="93"/>
      <c r="HJ68" s="93"/>
      <c r="HK68" s="93"/>
      <c r="HL68" s="93"/>
      <c r="HM68" s="93"/>
      <c r="HN68" s="93"/>
      <c r="HO68" s="93"/>
      <c r="HP68" s="93"/>
      <c r="HQ68" s="93"/>
      <c r="HR68" s="93"/>
      <c r="HS68" s="93"/>
      <c r="HT68" s="93"/>
      <c r="HU68" s="93"/>
      <c r="HV68" s="93"/>
      <c r="HW68" s="93"/>
      <c r="HX68" s="93"/>
      <c r="HY68" s="93"/>
    </row>
    <row r="69" spans="1:233" ht="16.5" customHeight="1" x14ac:dyDescent="0.35">
      <c r="A69" s="3">
        <v>32</v>
      </c>
      <c r="B69" s="132" t="s">
        <v>131</v>
      </c>
      <c r="C69" s="54" t="s">
        <v>26</v>
      </c>
      <c r="D69" s="135">
        <v>2018</v>
      </c>
      <c r="E69" s="132" t="s">
        <v>187</v>
      </c>
      <c r="F69" s="1" t="s">
        <v>51</v>
      </c>
      <c r="G69" s="1">
        <v>2017</v>
      </c>
      <c r="H69" s="132" t="s">
        <v>100</v>
      </c>
      <c r="I69" s="1" t="s">
        <v>17</v>
      </c>
      <c r="J69" s="1">
        <v>2017</v>
      </c>
      <c r="K69" s="126"/>
      <c r="L69" s="126"/>
      <c r="M69" s="126"/>
      <c r="N69" s="126"/>
      <c r="P69" s="1" t="s">
        <v>128</v>
      </c>
      <c r="Q69" s="11" t="s">
        <v>20</v>
      </c>
      <c r="S69" s="13" t="s">
        <v>134</v>
      </c>
      <c r="T69" s="14" t="s">
        <v>127</v>
      </c>
      <c r="U69" s="1">
        <v>1</v>
      </c>
      <c r="V69" s="3"/>
      <c r="X69" s="3">
        <v>32</v>
      </c>
      <c r="Y69" s="132" t="s">
        <v>131</v>
      </c>
      <c r="Z69" s="54" t="s">
        <v>26</v>
      </c>
      <c r="AA69" s="135">
        <v>2018</v>
      </c>
      <c r="AB69" s="132" t="s">
        <v>187</v>
      </c>
      <c r="AC69" s="95" cm="1">
        <f t="array" ref="AC69">IF(SUMPRODUCT(($Z$4:$Z69=Z69)*($AB$4:$AB69=AB69))&gt;1,0,1)</f>
        <v>0</v>
      </c>
      <c r="AD69" s="94" t="s">
        <v>100</v>
      </c>
      <c r="AE69" s="74" t="str">
        <f>_xlfn.XLOOKUP(AD69,'Summary General Info'!A:A,'Summary General Info'!I:I, "n/a")</f>
        <v>MtR transf 2017</v>
      </c>
      <c r="AF69" s="95" cm="1">
        <f t="array" ref="AF69">IF(SUMPRODUCT(($AD$4:$AD69=AD69)*($Z$4:$Z69=Z69))&gt;1,0,1)</f>
        <v>1</v>
      </c>
      <c r="AG69" s="150" cm="1">
        <f t="array" ref="AG69">IF(SUMPRODUCT(($AB$4:$AB69=AB69)*($AD$4:$AD69=AD69))&gt;1,0,1)</f>
        <v>1</v>
      </c>
      <c r="AI69"/>
      <c r="AJ69"/>
      <c r="AK69" s="93"/>
      <c r="AL69"/>
      <c r="AM69" s="93"/>
      <c r="AN69" s="93"/>
      <c r="AO69"/>
      <c r="AP69"/>
      <c r="AQ69"/>
      <c r="AR69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3"/>
      <c r="CD69" s="93"/>
      <c r="CE69" s="93"/>
      <c r="CF69" s="93"/>
      <c r="CG69" s="93"/>
      <c r="CH69" s="93"/>
      <c r="CI69" s="93"/>
      <c r="CJ69" s="93"/>
      <c r="CK69" s="93"/>
      <c r="CL69" s="93"/>
      <c r="CM69" s="93"/>
      <c r="CN69" s="93"/>
      <c r="CO69" s="93"/>
      <c r="CP69" s="93"/>
      <c r="CQ69" s="93"/>
      <c r="CR69" s="93"/>
      <c r="CS69" s="93"/>
      <c r="CT69" s="93"/>
      <c r="CU69" s="93"/>
      <c r="CV69" s="93"/>
      <c r="CW69" s="93"/>
      <c r="CX69" s="93"/>
      <c r="CY69" s="93"/>
      <c r="CZ69" s="93"/>
      <c r="DA69" s="93"/>
      <c r="DB69" s="93"/>
      <c r="DC69" s="93"/>
      <c r="DD69" s="93"/>
      <c r="DE69" s="93"/>
      <c r="DF69" s="93"/>
      <c r="DG69" s="93"/>
      <c r="DH69" s="93"/>
      <c r="DI69" s="93"/>
      <c r="DJ69" s="93"/>
      <c r="DK69" s="93"/>
      <c r="DL69" s="93"/>
      <c r="DM69" s="93"/>
      <c r="DN69" s="93"/>
      <c r="DO69" s="93"/>
      <c r="DP69" s="93"/>
      <c r="DQ69" s="93"/>
      <c r="DR69" s="93"/>
      <c r="DS69" s="93"/>
      <c r="DT69" s="93"/>
      <c r="DU69" s="93"/>
      <c r="DV69" s="93"/>
      <c r="DW69" s="93"/>
      <c r="DX69" s="93"/>
      <c r="DY69" s="93"/>
      <c r="DZ69" s="93"/>
      <c r="EA69" s="93"/>
      <c r="EB69" s="93"/>
      <c r="EC69" s="93"/>
      <c r="ED69" s="93"/>
      <c r="EE69" s="93"/>
      <c r="EF69" s="93"/>
      <c r="EG69" s="93"/>
      <c r="EH69" s="93"/>
      <c r="EI69" s="93"/>
      <c r="EJ69" s="93"/>
      <c r="EK69" s="93"/>
      <c r="EL69" s="93"/>
      <c r="EM69" s="93"/>
      <c r="EN69" s="93"/>
      <c r="EO69" s="93"/>
      <c r="EP69" s="93"/>
      <c r="EQ69" s="93"/>
      <c r="ER69" s="93"/>
      <c r="ES69" s="93"/>
      <c r="ET69" s="93"/>
      <c r="EU69" s="93"/>
      <c r="EV69" s="93"/>
      <c r="EW69" s="93"/>
      <c r="EX69" s="93"/>
      <c r="EY69" s="93"/>
      <c r="EZ69" s="93"/>
      <c r="FA69" s="93"/>
      <c r="FB69" s="93"/>
      <c r="FC69" s="93"/>
      <c r="FD69" s="93"/>
      <c r="FE69" s="93"/>
      <c r="FF69" s="93"/>
      <c r="FG69" s="93"/>
      <c r="FH69" s="93"/>
      <c r="FI69" s="93"/>
      <c r="FJ69" s="93"/>
      <c r="FK69" s="93"/>
      <c r="FL69" s="93"/>
      <c r="FM69" s="93"/>
      <c r="FN69" s="93"/>
      <c r="FO69" s="93"/>
      <c r="FP69" s="93"/>
      <c r="FQ69" s="93"/>
      <c r="FR69" s="93"/>
      <c r="FS69" s="93"/>
      <c r="FT69" s="93"/>
      <c r="FU69" s="93"/>
      <c r="FV69" s="93"/>
      <c r="FW69" s="93"/>
      <c r="FX69" s="93"/>
      <c r="FY69" s="93"/>
      <c r="FZ69" s="93"/>
      <c r="GA69" s="93"/>
      <c r="GB69" s="93"/>
      <c r="GC69" s="93"/>
      <c r="GD69" s="93"/>
      <c r="GE69" s="93"/>
      <c r="GF69" s="93"/>
      <c r="GG69" s="93"/>
      <c r="GH69" s="93"/>
      <c r="GI69" s="93"/>
      <c r="GJ69" s="93"/>
      <c r="GK69" s="93"/>
      <c r="GL69" s="93"/>
      <c r="GM69" s="93"/>
      <c r="GN69" s="93"/>
      <c r="GO69" s="93"/>
      <c r="GP69" s="93"/>
      <c r="GQ69" s="93"/>
      <c r="GR69" s="93"/>
      <c r="GS69" s="93"/>
      <c r="GT69" s="93"/>
      <c r="GU69" s="93"/>
      <c r="GV69" s="93"/>
      <c r="GW69" s="93"/>
      <c r="GX69" s="93"/>
      <c r="GY69" s="93"/>
      <c r="GZ69" s="93"/>
      <c r="HA69" s="93"/>
      <c r="HB69" s="93"/>
      <c r="HC69" s="93"/>
      <c r="HD69" s="93"/>
      <c r="HE69" s="93"/>
      <c r="HF69" s="93"/>
      <c r="HG69" s="93"/>
      <c r="HH69" s="93"/>
      <c r="HI69" s="93"/>
      <c r="HJ69" s="93"/>
      <c r="HK69" s="93"/>
      <c r="HL69" s="93"/>
      <c r="HM69" s="93"/>
      <c r="HN69" s="93"/>
      <c r="HO69" s="93"/>
      <c r="HP69" s="93"/>
      <c r="HQ69" s="93"/>
      <c r="HR69" s="93"/>
      <c r="HS69" s="93"/>
      <c r="HT69" s="93"/>
      <c r="HU69" s="93"/>
      <c r="HV69" s="93"/>
      <c r="HW69" s="93"/>
      <c r="HX69" s="93"/>
      <c r="HY69" s="93"/>
    </row>
    <row r="70" spans="1:233" ht="16.5" customHeight="1" x14ac:dyDescent="0.35">
      <c r="A70" s="3">
        <v>33</v>
      </c>
      <c r="B70" s="132" t="s">
        <v>173</v>
      </c>
      <c r="C70" s="54" t="s">
        <v>26</v>
      </c>
      <c r="D70" s="135">
        <v>2018</v>
      </c>
      <c r="E70" s="132">
        <v>9</v>
      </c>
      <c r="F70" s="1" t="s">
        <v>364</v>
      </c>
      <c r="G70" s="1" t="s">
        <v>364</v>
      </c>
      <c r="H70" s="132" t="s">
        <v>210</v>
      </c>
      <c r="I70" s="1" t="s">
        <v>51</v>
      </c>
      <c r="J70" s="1">
        <v>2017</v>
      </c>
      <c r="K70" s="126"/>
      <c r="L70" s="126"/>
      <c r="M70" s="126"/>
      <c r="N70" s="126"/>
      <c r="P70" s="1" t="s">
        <v>129</v>
      </c>
      <c r="Q70" s="11" t="s">
        <v>20</v>
      </c>
      <c r="S70" s="1" t="s">
        <v>274</v>
      </c>
      <c r="T70" s="1" t="s">
        <v>236</v>
      </c>
      <c r="U70" s="1">
        <v>1</v>
      </c>
      <c r="V70" s="3"/>
      <c r="X70" s="3">
        <v>33</v>
      </c>
      <c r="Y70" s="132" t="s">
        <v>173</v>
      </c>
      <c r="Z70" s="54" t="s">
        <v>26</v>
      </c>
      <c r="AA70" s="135">
        <v>2018</v>
      </c>
      <c r="AB70" s="132">
        <v>9</v>
      </c>
      <c r="AC70" s="95" cm="1">
        <f t="array" ref="AC70">IF(SUMPRODUCT(($Z$4:$Z70=Z70)*($AB$4:$AB70=AB70))&gt;1,0,1)</f>
        <v>0</v>
      </c>
      <c r="AD70" s="94" t="s">
        <v>210</v>
      </c>
      <c r="AE70" s="74" t="str">
        <f>_xlfn.XLOOKUP(AD70,'Summary General Info'!A:A,'Summary General Info'!I:I, "n/a")</f>
        <v>MFWS</v>
      </c>
      <c r="AF70" s="95" cm="1">
        <f t="array" ref="AF70">IF(SUMPRODUCT(($AD$4:$AD70=AD70)*($Z$4:$Z70=Z70))&gt;1,0,1)</f>
        <v>1</v>
      </c>
      <c r="AG70" s="150" cm="1">
        <f t="array" ref="AG70">IF(SUMPRODUCT(($AB$4:$AB70=AB70)*($AD$4:$AD70=AD70))&gt;1,0,1)</f>
        <v>1</v>
      </c>
      <c r="AI70"/>
      <c r="AJ70"/>
      <c r="AK70" s="93"/>
      <c r="AL70"/>
      <c r="AM70" s="93"/>
      <c r="AN70" s="93"/>
      <c r="AO70"/>
      <c r="AP70"/>
      <c r="AQ70"/>
      <c r="AR70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3"/>
      <c r="CD70" s="93"/>
      <c r="CE70" s="93"/>
      <c r="CF70" s="93"/>
      <c r="CG70" s="93"/>
      <c r="CH70" s="93"/>
      <c r="CI70" s="93"/>
      <c r="CJ70" s="93"/>
      <c r="CK70" s="93"/>
      <c r="CL70" s="93"/>
      <c r="CM70" s="93"/>
      <c r="CN70" s="93"/>
      <c r="CO70" s="93"/>
      <c r="CP70" s="93"/>
      <c r="CQ70" s="93"/>
      <c r="CR70" s="93"/>
      <c r="CS70" s="93"/>
      <c r="CT70" s="93"/>
      <c r="CU70" s="93"/>
      <c r="CV70" s="93"/>
      <c r="CW70" s="93"/>
      <c r="CX70" s="93"/>
      <c r="CY70" s="93"/>
      <c r="CZ70" s="93"/>
      <c r="DA70" s="93"/>
      <c r="DB70" s="93"/>
      <c r="DC70" s="93"/>
      <c r="DD70" s="93"/>
      <c r="DE70" s="93"/>
      <c r="DF70" s="93"/>
      <c r="DG70" s="93"/>
      <c r="DH70" s="93"/>
      <c r="DI70" s="93"/>
      <c r="DJ70" s="93"/>
      <c r="DK70" s="93"/>
      <c r="DL70" s="93"/>
      <c r="DM70" s="93"/>
      <c r="DN70" s="93"/>
      <c r="DO70" s="93"/>
      <c r="DP70" s="93"/>
      <c r="DQ70" s="93"/>
      <c r="DR70" s="93"/>
      <c r="DS70" s="93"/>
      <c r="DT70" s="93"/>
      <c r="DU70" s="93"/>
      <c r="DV70" s="93"/>
      <c r="DW70" s="93"/>
      <c r="DX70" s="93"/>
      <c r="DY70" s="93"/>
      <c r="DZ70" s="93"/>
      <c r="EA70" s="93"/>
      <c r="EB70" s="93"/>
      <c r="EC70" s="93"/>
      <c r="ED70" s="93"/>
      <c r="EE70" s="93"/>
      <c r="EF70" s="93"/>
      <c r="EG70" s="93"/>
      <c r="EH70" s="93"/>
      <c r="EI70" s="93"/>
      <c r="EJ70" s="93"/>
      <c r="EK70" s="93"/>
      <c r="EL70" s="93"/>
      <c r="EM70" s="93"/>
      <c r="EN70" s="93"/>
      <c r="EO70" s="93"/>
      <c r="EP70" s="93"/>
      <c r="EQ70" s="93"/>
      <c r="ER70" s="93"/>
      <c r="ES70" s="93"/>
      <c r="ET70" s="93"/>
      <c r="EU70" s="93"/>
      <c r="EV70" s="93"/>
      <c r="EW70" s="93"/>
      <c r="EX70" s="93"/>
      <c r="EY70" s="93"/>
      <c r="EZ70" s="93"/>
      <c r="FA70" s="93"/>
      <c r="FB70" s="93"/>
      <c r="FC70" s="93"/>
      <c r="FD70" s="93"/>
      <c r="FE70" s="93"/>
      <c r="FF70" s="93"/>
      <c r="FG70" s="93"/>
      <c r="FH70" s="93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93"/>
      <c r="FU70" s="93"/>
      <c r="FV70" s="93"/>
      <c r="FW70" s="93"/>
      <c r="FX70" s="93"/>
      <c r="FY70" s="93"/>
      <c r="FZ70" s="93"/>
      <c r="GA70" s="93"/>
      <c r="GB70" s="93"/>
      <c r="GC70" s="93"/>
      <c r="GD70" s="93"/>
      <c r="GE70" s="93"/>
      <c r="GF70" s="93"/>
      <c r="GG70" s="93"/>
      <c r="GH70" s="93"/>
      <c r="GI70" s="93"/>
      <c r="GJ70" s="93"/>
      <c r="GK70" s="93"/>
      <c r="GL70" s="93"/>
      <c r="GM70" s="93"/>
      <c r="GN70" s="93"/>
      <c r="GO70" s="93"/>
      <c r="GP70" s="93"/>
      <c r="GQ70" s="93"/>
      <c r="GR70" s="93"/>
      <c r="GS70" s="93"/>
      <c r="GT70" s="93"/>
      <c r="GU70" s="93"/>
      <c r="GV70" s="93"/>
      <c r="GW70" s="93"/>
      <c r="GX70" s="93"/>
      <c r="GY70" s="93"/>
      <c r="GZ70" s="93"/>
      <c r="HA70" s="93"/>
      <c r="HB70" s="93"/>
      <c r="HC70" s="93"/>
      <c r="HD70" s="93"/>
      <c r="HE70" s="93"/>
      <c r="HF70" s="93"/>
      <c r="HG70" s="93"/>
      <c r="HH70" s="93"/>
      <c r="HI70" s="93"/>
      <c r="HJ70" s="93"/>
      <c r="HK70" s="93"/>
      <c r="HL70" s="93"/>
      <c r="HM70" s="93"/>
      <c r="HN70" s="93"/>
      <c r="HO70" s="93"/>
      <c r="HP70" s="93"/>
      <c r="HQ70" s="93"/>
      <c r="HR70" s="93"/>
      <c r="HS70" s="93"/>
      <c r="HT70" s="93"/>
      <c r="HU70" s="93"/>
      <c r="HV70" s="93"/>
      <c r="HW70" s="93"/>
      <c r="HX70" s="93"/>
      <c r="HY70" s="93"/>
    </row>
    <row r="71" spans="1:233" ht="16.5" customHeight="1" x14ac:dyDescent="0.35">
      <c r="A71" s="3">
        <v>33</v>
      </c>
      <c r="B71" s="132" t="s">
        <v>181</v>
      </c>
      <c r="C71" s="54" t="s">
        <v>26</v>
      </c>
      <c r="D71" s="135">
        <v>2018</v>
      </c>
      <c r="E71" s="132" t="s">
        <v>66</v>
      </c>
      <c r="F71" s="1" t="s">
        <v>51</v>
      </c>
      <c r="G71" s="1">
        <v>2017</v>
      </c>
      <c r="H71" s="132" t="s">
        <v>210</v>
      </c>
      <c r="I71" s="1" t="s">
        <v>51</v>
      </c>
      <c r="J71" s="1">
        <v>2017</v>
      </c>
      <c r="K71" s="126"/>
      <c r="L71" s="126"/>
      <c r="M71" s="126"/>
      <c r="N71" s="126"/>
      <c r="P71" s="1" t="s">
        <v>133</v>
      </c>
      <c r="Q71" s="11" t="s">
        <v>20</v>
      </c>
      <c r="S71" s="1" t="s">
        <v>276</v>
      </c>
      <c r="T71" s="18" t="s">
        <v>41</v>
      </c>
      <c r="U71" s="1">
        <v>1</v>
      </c>
      <c r="V71" s="3"/>
      <c r="X71" s="3">
        <v>33</v>
      </c>
      <c r="Y71" s="132" t="s">
        <v>181</v>
      </c>
      <c r="Z71" s="54" t="s">
        <v>26</v>
      </c>
      <c r="AA71" s="135">
        <v>2018</v>
      </c>
      <c r="AB71" s="132" t="s">
        <v>66</v>
      </c>
      <c r="AC71" s="95" cm="1">
        <f t="array" ref="AC71">IF(SUMPRODUCT(($Z$4:$Z71=Z71)*($AB$4:$AB71=AB71))&gt;1,0,1)</f>
        <v>0</v>
      </c>
      <c r="AD71" s="94" t="s">
        <v>210</v>
      </c>
      <c r="AE71" s="74" t="str">
        <f>_xlfn.XLOOKUP(AD71,'Summary General Info'!A:A,'Summary General Info'!I:I, "n/a")</f>
        <v>MFWS</v>
      </c>
      <c r="AF71" s="95" cm="1">
        <f t="array" ref="AF71">IF(SUMPRODUCT(($AD$4:$AD71=AD71)*($Z$4:$Z71=Z71))&gt;1,0,1)</f>
        <v>0</v>
      </c>
      <c r="AG71" s="150" cm="1">
        <f t="array" ref="AG71">IF(SUMPRODUCT(($AB$4:$AB71=AB71)*($AD$4:$AD71=AD71))&gt;1,0,1)</f>
        <v>1</v>
      </c>
      <c r="AI71"/>
      <c r="AJ71"/>
      <c r="AK71" s="93"/>
      <c r="AL71"/>
      <c r="AM71" s="93"/>
      <c r="AN71" s="93"/>
      <c r="AO71"/>
      <c r="AP71"/>
      <c r="AQ71"/>
      <c r="AR71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3"/>
      <c r="CD71" s="93"/>
      <c r="CE71" s="93"/>
      <c r="CF71" s="93"/>
      <c r="CG71" s="93"/>
      <c r="CH71" s="93"/>
      <c r="CI71" s="93"/>
      <c r="CJ71" s="93"/>
      <c r="CK71" s="93"/>
      <c r="CL71" s="93"/>
      <c r="CM71" s="93"/>
      <c r="CN71" s="93"/>
      <c r="CO71" s="93"/>
      <c r="CP71" s="93"/>
      <c r="CQ71" s="93"/>
      <c r="CR71" s="93"/>
      <c r="CS71" s="93"/>
      <c r="CT71" s="93"/>
      <c r="CU71" s="93"/>
      <c r="CV71" s="93"/>
      <c r="CW71" s="93"/>
      <c r="CX71" s="93"/>
      <c r="CY71" s="93"/>
      <c r="CZ71" s="93"/>
      <c r="DA71" s="93"/>
      <c r="DB71" s="93"/>
      <c r="DC71" s="93"/>
      <c r="DD71" s="93"/>
      <c r="DE71" s="93"/>
      <c r="DF71" s="93"/>
      <c r="DG71" s="93"/>
      <c r="DH71" s="93"/>
      <c r="DI71" s="93"/>
      <c r="DJ71" s="93"/>
      <c r="DK71" s="93"/>
      <c r="DL71" s="93"/>
      <c r="DM71" s="93"/>
      <c r="DN71" s="93"/>
      <c r="DO71" s="93"/>
      <c r="DP71" s="93"/>
      <c r="DQ71" s="93"/>
      <c r="DR71" s="93"/>
      <c r="DS71" s="93"/>
      <c r="DT71" s="93"/>
      <c r="DU71" s="93"/>
      <c r="DV71" s="93"/>
      <c r="DW71" s="93"/>
      <c r="DX71" s="93"/>
      <c r="DY71" s="93"/>
      <c r="DZ71" s="93"/>
      <c r="EA71" s="93"/>
      <c r="EB71" s="93"/>
      <c r="EC71" s="93"/>
      <c r="ED71" s="93"/>
      <c r="EE71" s="93"/>
      <c r="EF71" s="93"/>
      <c r="EG71" s="93"/>
      <c r="EH71" s="93"/>
      <c r="EI71" s="93"/>
      <c r="EJ71" s="93"/>
      <c r="EK71" s="93"/>
      <c r="EL71" s="93"/>
      <c r="EM71" s="93"/>
      <c r="EN71" s="93"/>
      <c r="EO71" s="93"/>
      <c r="EP71" s="93"/>
      <c r="EQ71" s="93"/>
      <c r="ER71" s="93"/>
      <c r="ES71" s="93"/>
      <c r="ET71" s="93"/>
      <c r="EU71" s="93"/>
      <c r="EV71" s="93"/>
      <c r="EW71" s="93"/>
      <c r="EX71" s="93"/>
      <c r="EY71" s="93"/>
      <c r="EZ71" s="93"/>
      <c r="FA71" s="93"/>
      <c r="FB71" s="93"/>
      <c r="FC71" s="93"/>
      <c r="FD71" s="93"/>
      <c r="FE71" s="93"/>
      <c r="FF71" s="93"/>
      <c r="FG71" s="93"/>
      <c r="FH71" s="93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93"/>
      <c r="FU71" s="93"/>
      <c r="FV71" s="93"/>
      <c r="FW71" s="93"/>
      <c r="FX71" s="93"/>
      <c r="FY71" s="93"/>
      <c r="FZ71" s="93"/>
      <c r="GA71" s="93"/>
      <c r="GB71" s="93"/>
      <c r="GC71" s="93"/>
      <c r="GD71" s="93"/>
      <c r="GE71" s="93"/>
      <c r="GF71" s="93"/>
      <c r="GG71" s="93"/>
      <c r="GH71" s="93"/>
      <c r="GI71" s="93"/>
      <c r="GJ71" s="93"/>
      <c r="GK71" s="93"/>
      <c r="GL71" s="93"/>
      <c r="GM71" s="93"/>
      <c r="GN71" s="93"/>
      <c r="GO71" s="93"/>
      <c r="GP71" s="93"/>
      <c r="GQ71" s="93"/>
      <c r="GR71" s="93"/>
      <c r="GS71" s="93"/>
      <c r="GT71" s="93"/>
      <c r="GU71" s="93"/>
      <c r="GV71" s="93"/>
      <c r="GW71" s="93"/>
      <c r="GX71" s="93"/>
      <c r="GY71" s="93"/>
      <c r="GZ71" s="93"/>
      <c r="HA71" s="93"/>
      <c r="HB71" s="93"/>
      <c r="HC71" s="93"/>
      <c r="HD71" s="93"/>
      <c r="HE71" s="93"/>
      <c r="HF71" s="93"/>
      <c r="HG71" s="93"/>
      <c r="HH71" s="93"/>
      <c r="HI71" s="93"/>
      <c r="HJ71" s="93"/>
      <c r="HK71" s="93"/>
      <c r="HL71" s="93"/>
      <c r="HM71" s="93"/>
      <c r="HN71" s="93"/>
      <c r="HO71" s="93"/>
      <c r="HP71" s="93"/>
      <c r="HQ71" s="93"/>
      <c r="HR71" s="93"/>
      <c r="HS71" s="93"/>
      <c r="HT71" s="93"/>
      <c r="HU71" s="93"/>
      <c r="HV71" s="93"/>
      <c r="HW71" s="93"/>
      <c r="HX71" s="93"/>
      <c r="HY71" s="93"/>
    </row>
    <row r="72" spans="1:233" ht="16.5" customHeight="1" x14ac:dyDescent="0.35">
      <c r="A72" s="3">
        <v>33</v>
      </c>
      <c r="B72" s="132" t="s">
        <v>172</v>
      </c>
      <c r="C72" s="54" t="s">
        <v>26</v>
      </c>
      <c r="D72" s="135">
        <v>2018</v>
      </c>
      <c r="E72" s="132" t="s">
        <v>206</v>
      </c>
      <c r="F72" s="1" t="s">
        <v>51</v>
      </c>
      <c r="G72" s="1">
        <v>2017</v>
      </c>
      <c r="H72" s="132" t="s">
        <v>210</v>
      </c>
      <c r="I72" s="1" t="s">
        <v>51</v>
      </c>
      <c r="J72" s="1">
        <v>2017</v>
      </c>
      <c r="K72" s="126"/>
      <c r="L72" s="126"/>
      <c r="M72" s="126"/>
      <c r="N72" s="126"/>
      <c r="P72" s="13" t="s">
        <v>134</v>
      </c>
      <c r="Q72" s="11" t="s">
        <v>20</v>
      </c>
      <c r="S72" s="1" t="s">
        <v>276</v>
      </c>
      <c r="T72" s="18" t="s">
        <v>41</v>
      </c>
      <c r="U72" s="1">
        <v>1</v>
      </c>
      <c r="V72" s="3"/>
      <c r="X72" s="3">
        <v>33</v>
      </c>
      <c r="Y72" s="132" t="s">
        <v>172</v>
      </c>
      <c r="Z72" s="54" t="s">
        <v>26</v>
      </c>
      <c r="AA72" s="135">
        <v>2018</v>
      </c>
      <c r="AB72" s="132" t="s">
        <v>206</v>
      </c>
      <c r="AC72" s="95" cm="1">
        <f t="array" ref="AC72">IF(SUMPRODUCT(($Z$4:$Z72=Z72)*($AB$4:$AB72=AB72))&gt;1,0,1)</f>
        <v>1</v>
      </c>
      <c r="AD72" s="94" t="s">
        <v>210</v>
      </c>
      <c r="AE72" s="74" t="str">
        <f>_xlfn.XLOOKUP(AD72,'Summary General Info'!A:A,'Summary General Info'!I:I, "n/a")</f>
        <v>MFWS</v>
      </c>
      <c r="AF72" s="95" cm="1">
        <f t="array" ref="AF72">IF(SUMPRODUCT(($AD$4:$AD72=AD72)*($Z$4:$Z72=Z72))&gt;1,0,1)</f>
        <v>0</v>
      </c>
      <c r="AG72" s="150" cm="1">
        <f t="array" ref="AG72">IF(SUMPRODUCT(($AB$4:$AB72=AB72)*($AD$4:$AD72=AD72))&gt;1,0,1)</f>
        <v>1</v>
      </c>
      <c r="AI72"/>
      <c r="AJ72"/>
      <c r="AK72" s="93"/>
      <c r="AL72"/>
      <c r="AM72" s="93"/>
      <c r="AN72" s="93"/>
      <c r="AO72"/>
      <c r="AP72"/>
      <c r="AQ72"/>
      <c r="AR72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  <c r="CH72" s="93"/>
      <c r="CI72" s="93"/>
      <c r="CJ72" s="93"/>
      <c r="CK72" s="93"/>
      <c r="CL72" s="93"/>
      <c r="CM72" s="93"/>
      <c r="CN72" s="93"/>
      <c r="CO72" s="93"/>
      <c r="CP72" s="93"/>
      <c r="CQ72" s="93"/>
      <c r="CR72" s="93"/>
      <c r="CS72" s="93"/>
      <c r="CT72" s="93"/>
      <c r="CU72" s="93"/>
      <c r="CV72" s="93"/>
      <c r="CW72" s="93"/>
      <c r="CX72" s="93"/>
      <c r="CY72" s="93"/>
      <c r="CZ72" s="93"/>
      <c r="DA72" s="93"/>
      <c r="DB72" s="93"/>
      <c r="DC72" s="93"/>
      <c r="DD72" s="93"/>
      <c r="DE72" s="93"/>
      <c r="DF72" s="93"/>
      <c r="DG72" s="93"/>
      <c r="DH72" s="93"/>
      <c r="DI72" s="93"/>
      <c r="DJ72" s="93"/>
      <c r="DK72" s="93"/>
      <c r="DL72" s="93"/>
      <c r="DM72" s="93"/>
      <c r="DN72" s="93"/>
      <c r="DO72" s="93"/>
      <c r="DP72" s="93"/>
      <c r="DQ72" s="93"/>
      <c r="DR72" s="93"/>
      <c r="DS72" s="93"/>
      <c r="DT72" s="93"/>
      <c r="DU72" s="93"/>
      <c r="DV72" s="93"/>
      <c r="DW72" s="93"/>
      <c r="DX72" s="93"/>
      <c r="DY72" s="93"/>
      <c r="DZ72" s="93"/>
      <c r="EA72" s="93"/>
      <c r="EB72" s="93"/>
      <c r="EC72" s="93"/>
      <c r="ED72" s="93"/>
      <c r="EE72" s="93"/>
      <c r="EF72" s="93"/>
      <c r="EG72" s="93"/>
      <c r="EH72" s="93"/>
      <c r="EI72" s="93"/>
      <c r="EJ72" s="93"/>
      <c r="EK72" s="93"/>
      <c r="EL72" s="93"/>
      <c r="EM72" s="93"/>
      <c r="EN72" s="93"/>
      <c r="EO72" s="93"/>
      <c r="EP72" s="93"/>
      <c r="EQ72" s="93"/>
      <c r="ER72" s="93"/>
      <c r="ES72" s="93"/>
      <c r="ET72" s="93"/>
      <c r="EU72" s="93"/>
      <c r="EV72" s="93"/>
      <c r="EW72" s="93"/>
      <c r="EX72" s="93"/>
      <c r="EY72" s="93"/>
      <c r="EZ72" s="93"/>
      <c r="FA72" s="93"/>
      <c r="FB72" s="93"/>
      <c r="FC72" s="93"/>
      <c r="FD72" s="93"/>
      <c r="FE72" s="93"/>
      <c r="FF72" s="93"/>
      <c r="FG72" s="93"/>
      <c r="FH72" s="93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93"/>
      <c r="FU72" s="93"/>
      <c r="FV72" s="93"/>
      <c r="FW72" s="93"/>
      <c r="FX72" s="93"/>
      <c r="FY72" s="93"/>
      <c r="FZ72" s="93"/>
      <c r="GA72" s="93"/>
      <c r="GB72" s="93"/>
      <c r="GC72" s="93"/>
      <c r="GD72" s="93"/>
      <c r="GE72" s="93"/>
      <c r="GF72" s="93"/>
      <c r="GG72" s="93"/>
      <c r="GH72" s="93"/>
      <c r="GI72" s="93"/>
      <c r="GJ72" s="93"/>
      <c r="GK72" s="93"/>
      <c r="GL72" s="93"/>
      <c r="GM72" s="93"/>
      <c r="GN72" s="93"/>
      <c r="GO72" s="93"/>
      <c r="GP72" s="93"/>
      <c r="GQ72" s="93"/>
      <c r="GR72" s="93"/>
      <c r="GS72" s="93"/>
      <c r="GT72" s="93"/>
      <c r="GU72" s="93"/>
      <c r="GV72" s="93"/>
      <c r="GW72" s="93"/>
      <c r="GX72" s="93"/>
      <c r="GY72" s="93"/>
      <c r="GZ72" s="93"/>
      <c r="HA72" s="93"/>
      <c r="HB72" s="93"/>
      <c r="HC72" s="93"/>
      <c r="HD72" s="93"/>
      <c r="HE72" s="93"/>
      <c r="HF72" s="93"/>
      <c r="HG72" s="93"/>
      <c r="HH72" s="93"/>
      <c r="HI72" s="93"/>
      <c r="HJ72" s="93"/>
      <c r="HK72" s="93"/>
      <c r="HL72" s="93"/>
      <c r="HM72" s="93"/>
      <c r="HN72" s="93"/>
      <c r="HO72" s="93"/>
      <c r="HP72" s="93"/>
      <c r="HQ72" s="93"/>
      <c r="HR72" s="93"/>
      <c r="HS72" s="93"/>
      <c r="HT72" s="93"/>
      <c r="HU72" s="93"/>
      <c r="HV72" s="93"/>
      <c r="HW72" s="93"/>
      <c r="HX72" s="93"/>
      <c r="HY72" s="93"/>
    </row>
    <row r="73" spans="1:233" ht="16.5" customHeight="1" x14ac:dyDescent="0.35">
      <c r="A73" s="3">
        <v>34</v>
      </c>
      <c r="B73" s="132" t="s">
        <v>168</v>
      </c>
      <c r="C73" s="54" t="s">
        <v>26</v>
      </c>
      <c r="D73" s="135">
        <v>2018</v>
      </c>
      <c r="E73" s="132" t="s">
        <v>206</v>
      </c>
      <c r="F73" s="1" t="s">
        <v>51</v>
      </c>
      <c r="G73" s="1">
        <v>2017</v>
      </c>
      <c r="H73" s="132" t="s">
        <v>212</v>
      </c>
      <c r="I73" s="1" t="s">
        <v>51</v>
      </c>
      <c r="J73" s="1">
        <v>2017</v>
      </c>
      <c r="K73" s="126"/>
      <c r="L73" s="126"/>
      <c r="M73" s="126"/>
      <c r="N73" s="126"/>
      <c r="P73" s="1" t="s">
        <v>135</v>
      </c>
      <c r="Q73" s="11" t="s">
        <v>20</v>
      </c>
      <c r="S73" s="1" t="s">
        <v>277</v>
      </c>
      <c r="T73" s="1" t="s">
        <v>236</v>
      </c>
      <c r="U73" s="1">
        <v>1</v>
      </c>
      <c r="V73" s="3"/>
      <c r="X73" s="3">
        <v>34</v>
      </c>
      <c r="Y73" s="132" t="s">
        <v>168</v>
      </c>
      <c r="Z73" s="54" t="s">
        <v>26</v>
      </c>
      <c r="AA73" s="135">
        <v>2018</v>
      </c>
      <c r="AB73" s="132" t="s">
        <v>206</v>
      </c>
      <c r="AC73" s="95" cm="1">
        <f t="array" ref="AC73">IF(SUMPRODUCT(($Z$4:$Z73=Z73)*($AB$4:$AB73=AB73))&gt;1,0,1)</f>
        <v>0</v>
      </c>
      <c r="AD73" s="94" t="s">
        <v>212</v>
      </c>
      <c r="AE73" s="74" t="str">
        <f>_xlfn.XLOOKUP(AD73,'Summary General Info'!A:A,'Summary General Info'!I:I, "n/a")</f>
        <v>MFWS</v>
      </c>
      <c r="AF73" s="95" cm="1">
        <f t="array" ref="AF73">IF(SUMPRODUCT(($AD$4:$AD73=AD73)*($Z$4:$Z73=Z73))&gt;1,0,1)</f>
        <v>1</v>
      </c>
      <c r="AG73" s="150" cm="1">
        <f t="array" ref="AG73">IF(SUMPRODUCT(($AB$4:$AB73=AB73)*($AD$4:$AD73=AD73))&gt;1,0,1)</f>
        <v>1</v>
      </c>
      <c r="AI73"/>
      <c r="AJ73"/>
      <c r="AK73" s="93"/>
      <c r="AL73"/>
      <c r="AM73" s="93"/>
      <c r="AN73" s="93"/>
      <c r="AO73"/>
      <c r="AP73"/>
      <c r="AQ73"/>
      <c r="AR7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  <c r="CH73" s="93"/>
      <c r="CI73" s="93"/>
      <c r="CJ73" s="93"/>
      <c r="CK73" s="93"/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/>
      <c r="DJ73" s="93"/>
      <c r="DK73" s="93"/>
      <c r="DL73" s="93"/>
      <c r="DM73" s="93"/>
      <c r="DN73" s="93"/>
      <c r="DO73" s="93"/>
      <c r="DP73" s="93"/>
      <c r="DQ73" s="93"/>
      <c r="DR73" s="93"/>
      <c r="DS73" s="93"/>
      <c r="DT73" s="93"/>
      <c r="DU73" s="93"/>
      <c r="DV73" s="93"/>
      <c r="DW73" s="93"/>
      <c r="DX73" s="93"/>
      <c r="DY73" s="93"/>
      <c r="DZ73" s="93"/>
      <c r="EA73" s="93"/>
      <c r="EB73" s="93"/>
      <c r="EC73" s="93"/>
      <c r="ED73" s="93"/>
      <c r="EE73" s="93"/>
      <c r="EF73" s="93"/>
      <c r="EG73" s="93"/>
      <c r="EH73" s="93"/>
      <c r="EI73" s="93"/>
      <c r="EJ73" s="93"/>
      <c r="EK73" s="93"/>
      <c r="EL73" s="93"/>
      <c r="EM73" s="93"/>
      <c r="EN73" s="93"/>
      <c r="EO73" s="93"/>
      <c r="EP73" s="93"/>
      <c r="EQ73" s="93"/>
      <c r="ER73" s="93"/>
      <c r="ES73" s="93"/>
      <c r="ET73" s="93"/>
      <c r="EU73" s="93"/>
      <c r="EV73" s="93"/>
      <c r="EW73" s="93"/>
      <c r="EX73" s="93"/>
      <c r="EY73" s="93"/>
      <c r="EZ73" s="93"/>
      <c r="FA73" s="93"/>
      <c r="FB73" s="93"/>
      <c r="FC73" s="93"/>
      <c r="FD73" s="93"/>
      <c r="FE73" s="93"/>
      <c r="FF73" s="93"/>
      <c r="FG73" s="93"/>
      <c r="FH73" s="93"/>
      <c r="FI73" s="93"/>
      <c r="FJ73" s="93"/>
      <c r="FK73" s="93"/>
      <c r="FL73" s="93"/>
      <c r="FM73" s="93"/>
      <c r="FN73" s="93"/>
      <c r="FO73" s="93"/>
      <c r="FP73" s="93"/>
      <c r="FQ73" s="93"/>
      <c r="FR73" s="93"/>
      <c r="FS73" s="93"/>
      <c r="FT73" s="93"/>
      <c r="FU73" s="93"/>
      <c r="FV73" s="93"/>
      <c r="FW73" s="93"/>
      <c r="FX73" s="93"/>
      <c r="FY73" s="93"/>
      <c r="FZ73" s="93"/>
      <c r="GA73" s="93"/>
      <c r="GB73" s="93"/>
      <c r="GC73" s="93"/>
      <c r="GD73" s="93"/>
      <c r="GE73" s="93"/>
      <c r="GF73" s="93"/>
      <c r="GG73" s="93"/>
      <c r="GH73" s="93"/>
      <c r="GI73" s="93"/>
      <c r="GJ73" s="93"/>
      <c r="GK73" s="93"/>
      <c r="GL73" s="93"/>
      <c r="GM73" s="93"/>
      <c r="GN73" s="93"/>
      <c r="GO73" s="93"/>
      <c r="GP73" s="93"/>
      <c r="GQ73" s="93"/>
      <c r="GR73" s="93"/>
      <c r="GS73" s="93"/>
      <c r="GT73" s="93"/>
      <c r="GU73" s="93"/>
      <c r="GV73" s="93"/>
      <c r="GW73" s="93"/>
      <c r="GX73" s="93"/>
      <c r="GY73" s="93"/>
      <c r="GZ73" s="93"/>
      <c r="HA73" s="93"/>
      <c r="HB73" s="93"/>
      <c r="HC73" s="93"/>
      <c r="HD73" s="93"/>
      <c r="HE73" s="93"/>
      <c r="HF73" s="93"/>
      <c r="HG73" s="93"/>
      <c r="HH73" s="93"/>
      <c r="HI73" s="93"/>
      <c r="HJ73" s="93"/>
      <c r="HK73" s="93"/>
      <c r="HL73" s="93"/>
      <c r="HM73" s="93"/>
      <c r="HN73" s="93"/>
      <c r="HO73" s="93"/>
      <c r="HP73" s="93"/>
      <c r="HQ73" s="93"/>
      <c r="HR73" s="93"/>
      <c r="HS73" s="93"/>
      <c r="HT73" s="93"/>
      <c r="HU73" s="93"/>
      <c r="HV73" s="93"/>
      <c r="HW73" s="93"/>
      <c r="HX73" s="93"/>
      <c r="HY73" s="93"/>
    </row>
    <row r="74" spans="1:233" ht="16.5" customHeight="1" x14ac:dyDescent="0.35">
      <c r="A74" s="3">
        <v>34</v>
      </c>
      <c r="B74" s="132" t="s">
        <v>166</v>
      </c>
      <c r="C74" s="54" t="s">
        <v>26</v>
      </c>
      <c r="D74" s="135">
        <v>2018</v>
      </c>
      <c r="E74" s="132" t="s">
        <v>211</v>
      </c>
      <c r="F74" s="1" t="s">
        <v>51</v>
      </c>
      <c r="G74" s="1">
        <v>2017</v>
      </c>
      <c r="H74" s="132" t="s">
        <v>212</v>
      </c>
      <c r="I74" s="1" t="s">
        <v>51</v>
      </c>
      <c r="J74" s="1">
        <v>2017</v>
      </c>
      <c r="K74" s="126"/>
      <c r="L74" s="126"/>
      <c r="M74" s="126"/>
      <c r="N74" s="126"/>
      <c r="P74" s="1" t="s">
        <v>136</v>
      </c>
      <c r="Q74" s="11" t="s">
        <v>20</v>
      </c>
      <c r="S74" s="1" t="s">
        <v>276</v>
      </c>
      <c r="T74" s="18" t="s">
        <v>41</v>
      </c>
      <c r="U74" s="1">
        <v>1</v>
      </c>
      <c r="V74" s="3"/>
      <c r="X74" s="3">
        <v>34</v>
      </c>
      <c r="Y74" s="132" t="s">
        <v>166</v>
      </c>
      <c r="Z74" s="54" t="s">
        <v>26</v>
      </c>
      <c r="AA74" s="135">
        <v>2018</v>
      </c>
      <c r="AB74" s="132" t="s">
        <v>211</v>
      </c>
      <c r="AC74" s="95" cm="1">
        <f t="array" ref="AC74">IF(SUMPRODUCT(($Z$4:$Z74=Z74)*($AB$4:$AB74=AB74))&gt;1,0,1)</f>
        <v>1</v>
      </c>
      <c r="AD74" s="94" t="s">
        <v>212</v>
      </c>
      <c r="AE74" s="74" t="str">
        <f>_xlfn.XLOOKUP(AD74,'Summary General Info'!A:A,'Summary General Info'!I:I, "n/a")</f>
        <v>MFWS</v>
      </c>
      <c r="AF74" s="95" cm="1">
        <f t="array" ref="AF74">IF(SUMPRODUCT(($AD$4:$AD74=AD74)*($Z$4:$Z74=Z74))&gt;1,0,1)</f>
        <v>0</v>
      </c>
      <c r="AG74" s="150" cm="1">
        <f t="array" ref="AG74">IF(SUMPRODUCT(($AB$4:$AB74=AB74)*($AD$4:$AD74=AD74))&gt;1,0,1)</f>
        <v>1</v>
      </c>
      <c r="AI74"/>
      <c r="AJ74"/>
      <c r="AK74" s="93"/>
      <c r="AL74"/>
      <c r="AM74" s="93"/>
      <c r="AN74" s="93"/>
      <c r="AO74"/>
      <c r="AP74"/>
      <c r="AQ74"/>
      <c r="AR74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3"/>
      <c r="DI74" s="93"/>
      <c r="DJ74" s="93"/>
      <c r="DK74" s="93"/>
      <c r="DL74" s="93"/>
      <c r="DM74" s="93"/>
      <c r="DN74" s="93"/>
      <c r="DO74" s="93"/>
      <c r="DP74" s="93"/>
      <c r="DQ74" s="93"/>
      <c r="DR74" s="93"/>
      <c r="DS74" s="93"/>
      <c r="DT74" s="93"/>
      <c r="DU74" s="93"/>
      <c r="DV74" s="93"/>
      <c r="DW74" s="93"/>
      <c r="DX74" s="93"/>
      <c r="DY74" s="93"/>
      <c r="DZ74" s="93"/>
      <c r="EA74" s="93"/>
      <c r="EB74" s="93"/>
      <c r="EC74" s="93"/>
      <c r="ED74" s="93"/>
      <c r="EE74" s="93"/>
      <c r="EF74" s="93"/>
      <c r="EG74" s="93"/>
      <c r="EH74" s="93"/>
      <c r="EI74" s="93"/>
      <c r="EJ74" s="93"/>
      <c r="EK74" s="93"/>
      <c r="EL74" s="93"/>
      <c r="EM74" s="93"/>
      <c r="EN74" s="93"/>
      <c r="EO74" s="93"/>
      <c r="EP74" s="93"/>
      <c r="EQ74" s="93"/>
      <c r="ER74" s="93"/>
      <c r="ES74" s="93"/>
      <c r="ET74" s="93"/>
      <c r="EU74" s="93"/>
      <c r="EV74" s="93"/>
      <c r="EW74" s="93"/>
      <c r="EX74" s="93"/>
      <c r="EY74" s="93"/>
      <c r="EZ74" s="93"/>
      <c r="FA74" s="93"/>
      <c r="FB74" s="93"/>
      <c r="FC74" s="93"/>
      <c r="FD74" s="93"/>
      <c r="FE74" s="93"/>
      <c r="FF74" s="93"/>
      <c r="FG74" s="93"/>
      <c r="FH74" s="93"/>
      <c r="FI74" s="93"/>
      <c r="FJ74" s="93"/>
      <c r="FK74" s="93"/>
      <c r="FL74" s="93"/>
      <c r="FM74" s="93"/>
      <c r="FN74" s="93"/>
      <c r="FO74" s="93"/>
      <c r="FP74" s="93"/>
      <c r="FQ74" s="93"/>
      <c r="FR74" s="93"/>
      <c r="FS74" s="93"/>
      <c r="FT74" s="93"/>
      <c r="FU74" s="93"/>
      <c r="FV74" s="93"/>
      <c r="FW74" s="93"/>
      <c r="FX74" s="93"/>
      <c r="FY74" s="93"/>
      <c r="FZ74" s="93"/>
      <c r="GA74" s="93"/>
      <c r="GB74" s="93"/>
      <c r="GC74" s="93"/>
      <c r="GD74" s="93"/>
      <c r="GE74" s="93"/>
      <c r="GF74" s="93"/>
      <c r="GG74" s="93"/>
      <c r="GH74" s="93"/>
      <c r="GI74" s="93"/>
      <c r="GJ74" s="93"/>
      <c r="GK74" s="93"/>
      <c r="GL74" s="93"/>
      <c r="GM74" s="93"/>
      <c r="GN74" s="93"/>
      <c r="GO74" s="93"/>
      <c r="GP74" s="93"/>
      <c r="GQ74" s="93"/>
      <c r="GR74" s="93"/>
      <c r="GS74" s="93"/>
      <c r="GT74" s="93"/>
      <c r="GU74" s="93"/>
      <c r="GV74" s="93"/>
      <c r="GW74" s="93"/>
      <c r="GX74" s="93"/>
      <c r="GY74" s="93"/>
      <c r="GZ74" s="93"/>
      <c r="HA74" s="93"/>
      <c r="HB74" s="93"/>
      <c r="HC74" s="93"/>
      <c r="HD74" s="93"/>
      <c r="HE74" s="93"/>
      <c r="HF74" s="93"/>
      <c r="HG74" s="93"/>
      <c r="HH74" s="93"/>
      <c r="HI74" s="93"/>
      <c r="HJ74" s="93"/>
      <c r="HK74" s="93"/>
      <c r="HL74" s="93"/>
      <c r="HM74" s="93"/>
      <c r="HN74" s="93"/>
      <c r="HO74" s="93"/>
      <c r="HP74" s="93"/>
      <c r="HQ74" s="93"/>
      <c r="HR74" s="93"/>
      <c r="HS74" s="93"/>
      <c r="HT74" s="93"/>
      <c r="HU74" s="93"/>
      <c r="HV74" s="93"/>
      <c r="HW74" s="93"/>
      <c r="HX74" s="93"/>
      <c r="HY74" s="93"/>
    </row>
    <row r="75" spans="1:233" ht="16.5" customHeight="1" x14ac:dyDescent="0.35">
      <c r="A75" s="3">
        <v>34</v>
      </c>
      <c r="B75" s="132" t="s">
        <v>169</v>
      </c>
      <c r="C75" s="54" t="s">
        <v>26</v>
      </c>
      <c r="D75" s="135">
        <v>2018</v>
      </c>
      <c r="E75" s="132" t="s">
        <v>211</v>
      </c>
      <c r="F75" s="1" t="s">
        <v>51</v>
      </c>
      <c r="G75" s="1">
        <v>2017</v>
      </c>
      <c r="H75" s="132" t="s">
        <v>212</v>
      </c>
      <c r="I75" s="1" t="s">
        <v>51</v>
      </c>
      <c r="J75" s="1">
        <v>2017</v>
      </c>
      <c r="K75" s="126"/>
      <c r="L75" s="126"/>
      <c r="M75" s="126"/>
      <c r="N75" s="126"/>
      <c r="P75" s="1" t="s">
        <v>199</v>
      </c>
      <c r="Q75" s="11" t="s">
        <v>20</v>
      </c>
      <c r="S75" s="13" t="s">
        <v>134</v>
      </c>
      <c r="T75" s="1" t="s">
        <v>273</v>
      </c>
      <c r="U75" s="1">
        <v>1</v>
      </c>
      <c r="V75" s="3"/>
      <c r="X75" s="3">
        <v>34</v>
      </c>
      <c r="Y75" s="132" t="s">
        <v>169</v>
      </c>
      <c r="Z75" s="54" t="s">
        <v>26</v>
      </c>
      <c r="AA75" s="135">
        <v>2018</v>
      </c>
      <c r="AB75" s="132" t="s">
        <v>211</v>
      </c>
      <c r="AC75" s="95" cm="1">
        <f t="array" ref="AC75">IF(SUMPRODUCT(($Z$4:$Z75=Z75)*($AB$4:$AB75=AB75))&gt;1,0,1)</f>
        <v>0</v>
      </c>
      <c r="AD75" s="94" t="s">
        <v>212</v>
      </c>
      <c r="AE75" s="74" t="str">
        <f>_xlfn.XLOOKUP(AD75,'Summary General Info'!A:A,'Summary General Info'!I:I, "n/a")</f>
        <v>MFWS</v>
      </c>
      <c r="AF75" s="95" cm="1">
        <f t="array" ref="AF75">IF(SUMPRODUCT(($AD$4:$AD75=AD75)*($Z$4:$Z75=Z75))&gt;1,0,1)</f>
        <v>0</v>
      </c>
      <c r="AG75" s="150" cm="1">
        <f t="array" ref="AG75">IF(SUMPRODUCT(($AB$4:$AB75=AB75)*($AD$4:$AD75=AD75))&gt;1,0,1)</f>
        <v>0</v>
      </c>
      <c r="AI75"/>
      <c r="AJ75"/>
      <c r="AK75" s="93"/>
      <c r="AL75"/>
      <c r="AM75" s="93"/>
      <c r="AN75" s="93"/>
      <c r="AO75"/>
      <c r="AP75"/>
      <c r="AQ75"/>
      <c r="AR75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/>
      <c r="DJ75" s="93"/>
      <c r="DK75" s="93"/>
      <c r="DL75" s="93"/>
      <c r="DM75" s="93"/>
      <c r="DN75" s="93"/>
      <c r="DO75" s="93"/>
      <c r="DP75" s="93"/>
      <c r="DQ75" s="93"/>
      <c r="DR75" s="93"/>
      <c r="DS75" s="93"/>
      <c r="DT75" s="93"/>
      <c r="DU75" s="93"/>
      <c r="DV75" s="93"/>
      <c r="DW75" s="93"/>
      <c r="DX75" s="93"/>
      <c r="DY75" s="93"/>
      <c r="DZ75" s="93"/>
      <c r="EA75" s="93"/>
      <c r="EB75" s="93"/>
      <c r="EC75" s="93"/>
      <c r="ED75" s="93"/>
      <c r="EE75" s="93"/>
      <c r="EF75" s="93"/>
      <c r="EG75" s="93"/>
      <c r="EH75" s="93"/>
      <c r="EI75" s="93"/>
      <c r="EJ75" s="93"/>
      <c r="EK75" s="93"/>
      <c r="EL75" s="93"/>
      <c r="EM75" s="93"/>
      <c r="EN75" s="93"/>
      <c r="EO75" s="93"/>
      <c r="EP75" s="93"/>
      <c r="EQ75" s="93"/>
      <c r="ER75" s="93"/>
      <c r="ES75" s="93"/>
      <c r="ET75" s="93"/>
      <c r="EU75" s="93"/>
      <c r="EV75" s="93"/>
      <c r="EW75" s="93"/>
      <c r="EX75" s="93"/>
      <c r="EY75" s="93"/>
      <c r="EZ75" s="93"/>
      <c r="FA75" s="93"/>
      <c r="FB75" s="93"/>
      <c r="FC75" s="93"/>
      <c r="FD75" s="93"/>
      <c r="FE75" s="93"/>
      <c r="FF75" s="93"/>
      <c r="FG75" s="93"/>
      <c r="FH75" s="93"/>
      <c r="FI75" s="93"/>
      <c r="FJ75" s="93"/>
      <c r="FK75" s="93"/>
      <c r="FL75" s="93"/>
      <c r="FM75" s="93"/>
      <c r="FN75" s="93"/>
      <c r="FO75" s="93"/>
      <c r="FP75" s="93"/>
      <c r="FQ75" s="93"/>
      <c r="FR75" s="93"/>
      <c r="FS75" s="93"/>
      <c r="FT75" s="93"/>
      <c r="FU75" s="93"/>
      <c r="FV75" s="93"/>
      <c r="FW75" s="93"/>
      <c r="FX75" s="93"/>
      <c r="FY75" s="93"/>
      <c r="FZ75" s="93"/>
      <c r="GA75" s="93"/>
      <c r="GB75" s="93"/>
      <c r="GC75" s="93"/>
      <c r="GD75" s="93"/>
      <c r="GE75" s="93"/>
      <c r="GF75" s="93"/>
      <c r="GG75" s="93"/>
      <c r="GH75" s="93"/>
      <c r="GI75" s="93"/>
      <c r="GJ75" s="93"/>
      <c r="GK75" s="93"/>
      <c r="GL75" s="93"/>
      <c r="GM75" s="93"/>
      <c r="GN75" s="93"/>
      <c r="GO75" s="93"/>
      <c r="GP75" s="93"/>
      <c r="GQ75" s="93"/>
      <c r="GR75" s="93"/>
      <c r="GS75" s="93"/>
      <c r="GT75" s="93"/>
      <c r="GU75" s="93"/>
      <c r="GV75" s="93"/>
      <c r="GW75" s="93"/>
      <c r="GX75" s="93"/>
      <c r="GY75" s="93"/>
      <c r="GZ75" s="93"/>
      <c r="HA75" s="93"/>
      <c r="HB75" s="93"/>
      <c r="HC75" s="93"/>
      <c r="HD75" s="93"/>
      <c r="HE75" s="93"/>
      <c r="HF75" s="93"/>
      <c r="HG75" s="93"/>
      <c r="HH75" s="93"/>
      <c r="HI75" s="93"/>
      <c r="HJ75" s="93"/>
      <c r="HK75" s="93"/>
      <c r="HL75" s="93"/>
      <c r="HM75" s="93"/>
      <c r="HN75" s="93"/>
      <c r="HO75" s="93"/>
      <c r="HP75" s="93"/>
      <c r="HQ75" s="93"/>
      <c r="HR75" s="93"/>
      <c r="HS75" s="93"/>
      <c r="HT75" s="93"/>
      <c r="HU75" s="93"/>
      <c r="HV75" s="93"/>
      <c r="HW75" s="93"/>
      <c r="HX75" s="93"/>
      <c r="HY75" s="93"/>
    </row>
    <row r="76" spans="1:233" ht="16.5" customHeight="1" x14ac:dyDescent="0.35">
      <c r="A76" s="3">
        <v>35</v>
      </c>
      <c r="B76" s="133" t="s">
        <v>142</v>
      </c>
      <c r="C76" s="80" t="s">
        <v>26</v>
      </c>
      <c r="D76" s="136">
        <v>2018</v>
      </c>
      <c r="E76" s="133" t="s">
        <v>187</v>
      </c>
      <c r="F76" s="109" t="s">
        <v>51</v>
      </c>
      <c r="G76" s="109">
        <v>2017</v>
      </c>
      <c r="H76" s="140" t="s">
        <v>351</v>
      </c>
      <c r="I76" s="109" t="s">
        <v>368</v>
      </c>
      <c r="J76" s="109" t="s">
        <v>368</v>
      </c>
      <c r="K76" s="126"/>
      <c r="L76" s="126"/>
      <c r="M76" s="126"/>
      <c r="N76" s="126"/>
      <c r="P76" s="1" t="s">
        <v>200</v>
      </c>
      <c r="Q76" s="11" t="s">
        <v>20</v>
      </c>
      <c r="S76" s="1" t="s">
        <v>268</v>
      </c>
      <c r="T76" s="1" t="s">
        <v>254</v>
      </c>
      <c r="U76" s="1">
        <v>1</v>
      </c>
      <c r="V76" s="3"/>
      <c r="X76" s="3">
        <v>35</v>
      </c>
      <c r="Y76" s="133" t="s">
        <v>142</v>
      </c>
      <c r="Z76" s="80" t="s">
        <v>26</v>
      </c>
      <c r="AA76" s="136">
        <v>2018</v>
      </c>
      <c r="AB76" s="133" t="s">
        <v>187</v>
      </c>
      <c r="AC76" s="151" cm="1">
        <f t="array" ref="AC76">IF(SUMPRODUCT(($Z$4:$Z76=Z76)*($AB$4:$AB76=AB76))&gt;1,0,1)</f>
        <v>0</v>
      </c>
      <c r="AD76" s="97" t="s">
        <v>351</v>
      </c>
      <c r="AE76" s="152" t="str">
        <f>_xlfn.XLOOKUP(AD76,'Summary General Info'!A:A,'Summary General Info'!I:I, "n/a")</f>
        <v>n/a</v>
      </c>
      <c r="AF76" s="151" cm="1">
        <f t="array" ref="AF76">IF(SUMPRODUCT(($AD$4:$AD76=AD76)*($Z$4:$Z76=Z76))&gt;1,0,1)</f>
        <v>1</v>
      </c>
      <c r="AG76" s="153" cm="1">
        <f t="array" ref="AG76">IF(SUMPRODUCT(($AB$4:$AB76=AB76)*($AD$4:$AD76=AD76))&gt;1,0,1)</f>
        <v>1</v>
      </c>
      <c r="AI76"/>
      <c r="AJ76"/>
      <c r="AK76" s="93"/>
      <c r="AL76"/>
      <c r="AM76" s="93"/>
      <c r="AN76" s="93"/>
      <c r="AO76"/>
      <c r="AP76"/>
      <c r="AQ76"/>
      <c r="AR76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/>
      <c r="CX76" s="93"/>
      <c r="CY76" s="93"/>
      <c r="CZ76" s="93"/>
      <c r="DA76" s="93"/>
      <c r="DB76" s="93"/>
      <c r="DC76" s="93"/>
      <c r="DD76" s="93"/>
      <c r="DE76" s="93"/>
      <c r="DF76" s="93"/>
      <c r="DG76" s="93"/>
      <c r="DH76" s="93"/>
      <c r="DI76" s="93"/>
      <c r="DJ76" s="93"/>
      <c r="DK76" s="93"/>
      <c r="DL76" s="93"/>
      <c r="DM76" s="93"/>
      <c r="DN76" s="93"/>
      <c r="DO76" s="93"/>
      <c r="DP76" s="93"/>
      <c r="DQ76" s="93"/>
      <c r="DR76" s="93"/>
      <c r="DS76" s="93"/>
      <c r="DT76" s="93"/>
      <c r="DU76" s="93"/>
      <c r="DV76" s="93"/>
      <c r="DW76" s="93"/>
      <c r="DX76" s="93"/>
      <c r="DY76" s="93"/>
      <c r="DZ76" s="93"/>
      <c r="EA76" s="93"/>
      <c r="EB76" s="93"/>
      <c r="EC76" s="93"/>
      <c r="ED76" s="93"/>
      <c r="EE76" s="93"/>
      <c r="EF76" s="93"/>
      <c r="EG76" s="93"/>
      <c r="EH76" s="93"/>
      <c r="EI76" s="93"/>
      <c r="EJ76" s="93"/>
      <c r="EK76" s="93"/>
      <c r="EL76" s="93"/>
      <c r="EM76" s="93"/>
      <c r="EN76" s="93"/>
      <c r="EO76" s="93"/>
      <c r="EP76" s="93"/>
      <c r="EQ76" s="93"/>
      <c r="ER76" s="93"/>
      <c r="ES76" s="93"/>
      <c r="ET76" s="93"/>
      <c r="EU76" s="93"/>
      <c r="EV76" s="93"/>
      <c r="EW76" s="93"/>
      <c r="EX76" s="93"/>
      <c r="EY76" s="93"/>
      <c r="EZ76" s="93"/>
      <c r="FA76" s="93"/>
      <c r="FB76" s="93"/>
      <c r="FC76" s="93"/>
      <c r="FD76" s="93"/>
      <c r="FE76" s="93"/>
      <c r="FF76" s="93"/>
      <c r="FG76" s="93"/>
      <c r="FH76" s="93"/>
      <c r="FI76" s="93"/>
      <c r="FJ76" s="93"/>
      <c r="FK76" s="93"/>
      <c r="FL76" s="93"/>
      <c r="FM76" s="93"/>
      <c r="FN76" s="93"/>
      <c r="FO76" s="93"/>
      <c r="FP76" s="93"/>
      <c r="FQ76" s="93"/>
      <c r="FR76" s="93"/>
      <c r="FS76" s="93"/>
      <c r="FT76" s="93"/>
      <c r="FU76" s="93"/>
      <c r="FV76" s="93"/>
      <c r="FW76" s="93"/>
      <c r="FX76" s="93"/>
      <c r="FY76" s="93"/>
      <c r="FZ76" s="93"/>
      <c r="GA76" s="93"/>
      <c r="GB76" s="93"/>
      <c r="GC76" s="93"/>
      <c r="GD76" s="93"/>
      <c r="GE76" s="93"/>
      <c r="GF76" s="93"/>
      <c r="GG76" s="93"/>
      <c r="GH76" s="93"/>
      <c r="GI76" s="93"/>
      <c r="GJ76" s="93"/>
      <c r="GK76" s="93"/>
      <c r="GL76" s="93"/>
      <c r="GM76" s="93"/>
      <c r="GN76" s="93"/>
      <c r="GO76" s="93"/>
      <c r="GP76" s="93"/>
      <c r="GQ76" s="93"/>
      <c r="GR76" s="93"/>
      <c r="GS76" s="93"/>
      <c r="GT76" s="93"/>
      <c r="GU76" s="93"/>
      <c r="GV76" s="93"/>
      <c r="GW76" s="93"/>
      <c r="GX76" s="93"/>
      <c r="GY76" s="93"/>
      <c r="GZ76" s="93"/>
      <c r="HA76" s="93"/>
      <c r="HB76" s="93"/>
      <c r="HC76" s="93"/>
      <c r="HD76" s="93"/>
      <c r="HE76" s="93"/>
      <c r="HF76" s="93"/>
      <c r="HG76" s="93"/>
      <c r="HH76" s="93"/>
      <c r="HI76" s="93"/>
      <c r="HJ76" s="93"/>
      <c r="HK76" s="93"/>
      <c r="HL76" s="93"/>
      <c r="HM76" s="93"/>
      <c r="HN76" s="93"/>
      <c r="HO76" s="93"/>
      <c r="HP76" s="93"/>
      <c r="HQ76" s="93"/>
      <c r="HR76" s="93"/>
      <c r="HS76" s="93"/>
      <c r="HT76" s="93"/>
      <c r="HU76" s="93"/>
      <c r="HV76" s="93"/>
      <c r="HW76" s="93"/>
      <c r="HX76" s="93"/>
      <c r="HY76" s="93"/>
    </row>
    <row r="77" spans="1:233" ht="16.5" customHeight="1" x14ac:dyDescent="0.35">
      <c r="A77" s="3">
        <v>36</v>
      </c>
      <c r="B77" s="129" t="s">
        <v>180</v>
      </c>
      <c r="C77" s="138" t="s">
        <v>12</v>
      </c>
      <c r="D77" s="111">
        <v>2019</v>
      </c>
      <c r="E77" s="129" t="s">
        <v>181</v>
      </c>
      <c r="F77" s="110" t="s">
        <v>26</v>
      </c>
      <c r="G77" s="110">
        <v>2018</v>
      </c>
      <c r="H77" s="129">
        <v>1</v>
      </c>
      <c r="I77" s="110" t="e">
        <v>#N/A</v>
      </c>
      <c r="J77" s="110" t="s">
        <v>364</v>
      </c>
      <c r="K77" s="126"/>
      <c r="L77" s="126"/>
      <c r="M77" s="126"/>
      <c r="N77" s="126"/>
      <c r="U77" s="3"/>
      <c r="V77" s="3"/>
      <c r="X77" s="3">
        <v>36</v>
      </c>
      <c r="Y77" s="129" t="s">
        <v>180</v>
      </c>
      <c r="Z77" s="138" t="s">
        <v>12</v>
      </c>
      <c r="AA77" s="111">
        <v>2019</v>
      </c>
      <c r="AB77" s="129" t="s">
        <v>181</v>
      </c>
      <c r="AC77" s="147" cm="1">
        <f t="array" ref="AC77">IF(SUMPRODUCT(($Z$4:$Z77=Z77)*($AB$4:$AB77=AB77))&gt;1,0,1)</f>
        <v>1</v>
      </c>
      <c r="AD77" s="96">
        <v>1</v>
      </c>
      <c r="AE77" s="148" t="str">
        <f>_xlfn.XLOOKUP(AD77,'Summary General Info'!A:A,'Summary General Info'!I:I, "n/a")</f>
        <v>n/a</v>
      </c>
      <c r="AF77" s="147" cm="1">
        <f t="array" ref="AF77">IF(SUMPRODUCT(($AD$4:$AD77=AD77)*($Z$4:$Z77=Z77))&gt;1,0,1)</f>
        <v>1</v>
      </c>
      <c r="AG77" s="149" cm="1">
        <f t="array" ref="AG77">IF(SUMPRODUCT(($AB$4:$AB77=AB77)*($AD$4:$AD77=AD77))&gt;1,0,1)</f>
        <v>1</v>
      </c>
      <c r="AI77"/>
      <c r="AJ77" s="93"/>
      <c r="AK77" s="93"/>
      <c r="AL77"/>
      <c r="AM77" s="93"/>
      <c r="AN77" s="93"/>
      <c r="AO77"/>
      <c r="AP77"/>
      <c r="AQ77"/>
      <c r="AR77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  <c r="CH77" s="93"/>
      <c r="CI77" s="93"/>
      <c r="CJ77" s="93"/>
      <c r="CK77" s="93"/>
      <c r="CL77" s="93"/>
      <c r="CM77" s="93"/>
      <c r="CN77" s="93"/>
      <c r="CO77" s="93"/>
      <c r="CP77" s="93"/>
      <c r="CQ77" s="93"/>
      <c r="CR77" s="93"/>
      <c r="CS77" s="93"/>
      <c r="CT77" s="93"/>
      <c r="CU77" s="93"/>
      <c r="CV77" s="93"/>
      <c r="CW77" s="93"/>
      <c r="CX77" s="93"/>
      <c r="CY77" s="93"/>
      <c r="CZ77" s="93"/>
      <c r="DA77" s="93"/>
      <c r="DB77" s="93"/>
      <c r="DC77" s="93"/>
      <c r="DD77" s="93"/>
      <c r="DE77" s="93"/>
      <c r="DF77" s="93"/>
      <c r="DG77" s="93"/>
      <c r="DH77" s="93"/>
      <c r="DI77" s="93"/>
      <c r="DJ77" s="93"/>
      <c r="DK77" s="93"/>
      <c r="DL77" s="93"/>
      <c r="DM77" s="93"/>
      <c r="DN77" s="93"/>
      <c r="DO77" s="93"/>
      <c r="DP77" s="93"/>
      <c r="DQ77" s="93"/>
      <c r="DR77" s="93"/>
      <c r="DS77" s="93"/>
      <c r="DT77" s="93"/>
      <c r="DU77" s="93"/>
      <c r="DV77" s="93"/>
      <c r="DW77" s="93"/>
      <c r="DX77" s="93"/>
      <c r="DY77" s="93"/>
      <c r="DZ77" s="93"/>
      <c r="EA77" s="93"/>
      <c r="EB77" s="93"/>
      <c r="EC77" s="93"/>
      <c r="ED77" s="93"/>
      <c r="EE77" s="93"/>
      <c r="EF77" s="93"/>
      <c r="EG77" s="93"/>
      <c r="EH77" s="93"/>
      <c r="EI77" s="93"/>
      <c r="EJ77" s="93"/>
      <c r="EK77" s="93"/>
      <c r="EL77" s="93"/>
      <c r="EM77" s="93"/>
      <c r="EN77" s="93"/>
      <c r="EO77" s="93"/>
      <c r="EP77" s="93"/>
      <c r="EQ77" s="93"/>
      <c r="ER77" s="93"/>
      <c r="ES77" s="93"/>
      <c r="ET77" s="93"/>
      <c r="EU77" s="93"/>
      <c r="EV77" s="93"/>
      <c r="EW77" s="93"/>
      <c r="EX77" s="93"/>
      <c r="EY77" s="93"/>
      <c r="EZ77" s="93"/>
      <c r="FA77" s="93"/>
      <c r="FB77" s="93"/>
      <c r="FC77" s="93"/>
      <c r="FD77" s="93"/>
      <c r="FE77" s="93"/>
      <c r="FF77" s="93"/>
      <c r="FG77" s="93"/>
      <c r="FH77" s="93"/>
      <c r="FI77" s="93"/>
      <c r="FJ77" s="93"/>
      <c r="FK77" s="93"/>
      <c r="FL77" s="93"/>
      <c r="FM77" s="93"/>
      <c r="FN77" s="93"/>
      <c r="FO77" s="93"/>
      <c r="FP77" s="93"/>
      <c r="FQ77" s="93"/>
      <c r="FR77" s="93"/>
      <c r="FS77" s="93"/>
      <c r="FT77" s="93"/>
      <c r="FU77" s="93"/>
      <c r="FV77" s="93"/>
      <c r="FW77" s="93"/>
      <c r="FX77" s="93"/>
      <c r="FY77" s="93"/>
      <c r="FZ77" s="93"/>
      <c r="GA77" s="93"/>
      <c r="GB77" s="93"/>
      <c r="GC77" s="93"/>
      <c r="GD77" s="93"/>
      <c r="GE77" s="93"/>
      <c r="GF77" s="93"/>
      <c r="GG77" s="93"/>
      <c r="GH77" s="93"/>
      <c r="GI77" s="93"/>
      <c r="GJ77" s="93"/>
      <c r="GK77" s="93"/>
      <c r="GL77" s="93"/>
      <c r="GM77" s="93"/>
      <c r="GN77" s="93"/>
      <c r="GO77" s="93"/>
      <c r="GP77" s="93"/>
      <c r="GQ77" s="93"/>
      <c r="GR77" s="93"/>
      <c r="GS77" s="93"/>
      <c r="GT77" s="93"/>
      <c r="GU77" s="93"/>
      <c r="GV77" s="93"/>
      <c r="GW77" s="93"/>
      <c r="GX77" s="93"/>
      <c r="GY77" s="93"/>
      <c r="GZ77" s="93"/>
      <c r="HA77" s="93"/>
      <c r="HB77" s="93"/>
      <c r="HC77" s="93"/>
      <c r="HD77" s="93"/>
      <c r="HE77" s="93"/>
      <c r="HF77" s="93"/>
      <c r="HG77" s="93"/>
      <c r="HH77" s="93"/>
      <c r="HI77" s="93"/>
      <c r="HJ77" s="93"/>
      <c r="HK77" s="93"/>
      <c r="HL77" s="93"/>
      <c r="HM77" s="93"/>
      <c r="HN77" s="93"/>
      <c r="HO77" s="93"/>
      <c r="HP77" s="93"/>
      <c r="HQ77" s="93"/>
      <c r="HR77" s="93"/>
      <c r="HS77" s="93"/>
      <c r="HT77" s="93"/>
      <c r="HU77" s="93"/>
      <c r="HV77" s="93"/>
      <c r="HW77" s="93"/>
      <c r="HX77" s="93"/>
      <c r="HY77" s="93"/>
    </row>
    <row r="78" spans="1:233" ht="16.5" customHeight="1" x14ac:dyDescent="0.35">
      <c r="A78" s="3">
        <v>36</v>
      </c>
      <c r="B78" s="132" t="s">
        <v>137</v>
      </c>
      <c r="C78" s="54" t="s">
        <v>12</v>
      </c>
      <c r="D78" s="135">
        <v>2019</v>
      </c>
      <c r="E78" s="132" t="s">
        <v>191</v>
      </c>
      <c r="F78" s="1" t="s">
        <v>51</v>
      </c>
      <c r="G78" s="1">
        <v>2017</v>
      </c>
      <c r="H78" s="132">
        <v>1</v>
      </c>
      <c r="I78" s="1" t="e">
        <v>#N/A</v>
      </c>
      <c r="J78" s="1" t="s">
        <v>364</v>
      </c>
      <c r="K78" s="126"/>
      <c r="L78" s="126"/>
      <c r="M78" s="126"/>
      <c r="N78" s="126"/>
      <c r="U78" s="3"/>
      <c r="V78" s="3"/>
      <c r="X78" s="3">
        <v>36</v>
      </c>
      <c r="Y78" s="132" t="s">
        <v>137</v>
      </c>
      <c r="Z78" s="54" t="s">
        <v>12</v>
      </c>
      <c r="AA78" s="135">
        <v>2019</v>
      </c>
      <c r="AB78" s="132" t="s">
        <v>191</v>
      </c>
      <c r="AC78" s="95" cm="1">
        <f t="array" ref="AC78">IF(SUMPRODUCT(($Z$4:$Z78=Z78)*($AB$4:$AB78=AB78))&gt;1,0,1)</f>
        <v>1</v>
      </c>
      <c r="AD78" s="94">
        <v>1</v>
      </c>
      <c r="AE78" s="74" t="str">
        <f>_xlfn.XLOOKUP(AD78,'Summary General Info'!A:A,'Summary General Info'!I:I, "n/a")</f>
        <v>n/a</v>
      </c>
      <c r="AF78" s="95" cm="1">
        <f t="array" ref="AF78">IF(SUMPRODUCT(($AD$4:$AD78=AD78)*($Z$4:$Z78=Z78))&gt;1,0,1)</f>
        <v>0</v>
      </c>
      <c r="AG78" s="150" cm="1">
        <f t="array" ref="AG78">IF(SUMPRODUCT(($AB$4:$AB78=AB78)*($AD$4:$AD78=AD78))&gt;1,0,1)</f>
        <v>0</v>
      </c>
      <c r="AI78"/>
      <c r="AJ78" s="93"/>
      <c r="AK78" s="93"/>
      <c r="AL78"/>
      <c r="AM78" s="93"/>
      <c r="AN78" s="93"/>
      <c r="AO78"/>
      <c r="AP78"/>
      <c r="AQ78"/>
      <c r="AR78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  <c r="DJ78" s="93"/>
      <c r="DK78" s="93"/>
      <c r="DL78" s="93"/>
      <c r="DM78" s="93"/>
      <c r="DN78" s="93"/>
      <c r="DO78" s="93"/>
      <c r="DP78" s="93"/>
      <c r="DQ78" s="93"/>
      <c r="DR78" s="93"/>
      <c r="DS78" s="93"/>
      <c r="DT78" s="93"/>
      <c r="DU78" s="93"/>
      <c r="DV78" s="93"/>
      <c r="DW78" s="93"/>
      <c r="DX78" s="93"/>
      <c r="DY78" s="93"/>
      <c r="DZ78" s="93"/>
      <c r="EA78" s="93"/>
      <c r="EB78" s="93"/>
      <c r="EC78" s="93"/>
      <c r="ED78" s="93"/>
      <c r="EE78" s="93"/>
      <c r="EF78" s="93"/>
      <c r="EG78" s="93"/>
      <c r="EH78" s="93"/>
      <c r="EI78" s="93"/>
      <c r="EJ78" s="93"/>
      <c r="EK78" s="93"/>
      <c r="EL78" s="93"/>
      <c r="EM78" s="93"/>
      <c r="EN78" s="93"/>
      <c r="EO78" s="93"/>
      <c r="EP78" s="93"/>
      <c r="EQ78" s="93"/>
      <c r="ER78" s="93"/>
      <c r="ES78" s="93"/>
      <c r="ET78" s="93"/>
      <c r="EU78" s="93"/>
      <c r="EV78" s="93"/>
      <c r="EW78" s="93"/>
      <c r="EX78" s="93"/>
      <c r="EY78" s="93"/>
      <c r="EZ78" s="93"/>
      <c r="FA78" s="93"/>
      <c r="FB78" s="93"/>
      <c r="FC78" s="93"/>
      <c r="FD78" s="93"/>
      <c r="FE78" s="93"/>
      <c r="FF78" s="93"/>
      <c r="FG78" s="93"/>
      <c r="FH78" s="93"/>
      <c r="FI78" s="93"/>
      <c r="FJ78" s="93"/>
      <c r="FK78" s="93"/>
      <c r="FL78" s="93"/>
      <c r="FM78" s="93"/>
      <c r="FN78" s="93"/>
      <c r="FO78" s="93"/>
      <c r="FP78" s="93"/>
      <c r="FQ78" s="93"/>
      <c r="FR78" s="93"/>
      <c r="FS78" s="93"/>
      <c r="FT78" s="93"/>
      <c r="FU78" s="93"/>
      <c r="FV78" s="93"/>
      <c r="FW78" s="93"/>
      <c r="FX78" s="93"/>
      <c r="FY78" s="93"/>
      <c r="FZ78" s="93"/>
      <c r="GA78" s="93"/>
      <c r="GB78" s="93"/>
      <c r="GC78" s="93"/>
      <c r="GD78" s="93"/>
      <c r="GE78" s="93"/>
      <c r="GF78" s="93"/>
      <c r="GG78" s="93"/>
      <c r="GH78" s="93"/>
      <c r="GI78" s="93"/>
      <c r="GJ78" s="93"/>
      <c r="GK78" s="93"/>
      <c r="GL78" s="93"/>
      <c r="GM78" s="93"/>
      <c r="GN78" s="93"/>
      <c r="GO78" s="93"/>
      <c r="GP78" s="93"/>
      <c r="GQ78" s="93"/>
      <c r="GR78" s="93"/>
      <c r="GS78" s="93"/>
      <c r="GT78" s="93"/>
      <c r="GU78" s="93"/>
      <c r="GV78" s="93"/>
      <c r="GW78" s="93"/>
      <c r="GX78" s="93"/>
      <c r="GY78" s="93"/>
      <c r="GZ78" s="93"/>
      <c r="HA78" s="93"/>
      <c r="HB78" s="93"/>
      <c r="HC78" s="93"/>
      <c r="HD78" s="93"/>
      <c r="HE78" s="93"/>
      <c r="HF78" s="93"/>
      <c r="HG78" s="93"/>
      <c r="HH78" s="93"/>
      <c r="HI78" s="93"/>
      <c r="HJ78" s="93"/>
      <c r="HK78" s="93"/>
      <c r="HL78" s="93"/>
      <c r="HM78" s="93"/>
      <c r="HN78" s="93"/>
      <c r="HO78" s="93"/>
      <c r="HP78" s="93"/>
      <c r="HQ78" s="93"/>
      <c r="HR78" s="93"/>
      <c r="HS78" s="93"/>
      <c r="HT78" s="93"/>
      <c r="HU78" s="93"/>
      <c r="HV78" s="93"/>
      <c r="HW78" s="93"/>
      <c r="HX78" s="93"/>
      <c r="HY78" s="93"/>
    </row>
    <row r="79" spans="1:233" ht="16.5" customHeight="1" x14ac:dyDescent="0.35">
      <c r="A79" s="3">
        <v>37</v>
      </c>
      <c r="B79" s="132" t="s">
        <v>147</v>
      </c>
      <c r="C79" s="54" t="s">
        <v>12</v>
      </c>
      <c r="D79" s="135">
        <v>2019</v>
      </c>
      <c r="E79" s="132" t="s">
        <v>206</v>
      </c>
      <c r="F79" s="1" t="s">
        <v>51</v>
      </c>
      <c r="G79" s="1">
        <v>2017</v>
      </c>
      <c r="H79" s="132">
        <v>84125</v>
      </c>
      <c r="I79" s="1" t="s">
        <v>26</v>
      </c>
      <c r="J79" s="1">
        <v>2018</v>
      </c>
      <c r="K79" s="126"/>
      <c r="L79" s="126"/>
      <c r="M79" s="126"/>
      <c r="N79" s="126"/>
      <c r="U79" s="3"/>
      <c r="V79" s="3"/>
      <c r="X79" s="3">
        <v>37</v>
      </c>
      <c r="Y79" s="132" t="s">
        <v>147</v>
      </c>
      <c r="Z79" s="54" t="s">
        <v>12</v>
      </c>
      <c r="AA79" s="135">
        <v>2019</v>
      </c>
      <c r="AB79" s="132" t="s">
        <v>206</v>
      </c>
      <c r="AC79" s="95" cm="1">
        <f t="array" ref="AC79">IF(SUMPRODUCT(($Z$4:$Z79=Z79)*($AB$4:$AB79=AB79))&gt;1,0,1)</f>
        <v>1</v>
      </c>
      <c r="AD79" s="94">
        <v>84125</v>
      </c>
      <c r="AE79" s="74" t="str">
        <f>_xlfn.XLOOKUP(AD79,'Summary General Info'!A:A,'Summary General Info'!I:I, "n/a")</f>
        <v>MFWS</v>
      </c>
      <c r="AF79" s="95" cm="1">
        <f t="array" ref="AF79">IF(SUMPRODUCT(($AD$4:$AD79=AD79)*($Z$4:$Z79=Z79))&gt;1,0,1)</f>
        <v>1</v>
      </c>
      <c r="AG79" s="150" cm="1">
        <f t="array" ref="AG79">IF(SUMPRODUCT(($AB$4:$AB79=AB79)*($AD$4:$AD79=AD79))&gt;1,0,1)</f>
        <v>1</v>
      </c>
      <c r="AI79"/>
      <c r="AJ79" s="93"/>
      <c r="AK79" s="93"/>
      <c r="AL79"/>
      <c r="AM79" s="93"/>
      <c r="AN79" s="93"/>
      <c r="AO79"/>
      <c r="AP79"/>
      <c r="AQ79"/>
      <c r="AR79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  <c r="DJ79" s="93"/>
      <c r="DK79" s="93"/>
      <c r="DL79" s="93"/>
      <c r="DM79" s="93"/>
      <c r="DN79" s="93"/>
      <c r="DO79" s="93"/>
      <c r="DP79" s="93"/>
      <c r="DQ79" s="93"/>
      <c r="DR79" s="93"/>
      <c r="DS79" s="93"/>
      <c r="DT79" s="93"/>
      <c r="DU79" s="93"/>
      <c r="DV79" s="93"/>
      <c r="DW79" s="93"/>
      <c r="DX79" s="93"/>
      <c r="DY79" s="93"/>
      <c r="DZ79" s="93"/>
      <c r="EA79" s="93"/>
      <c r="EB79" s="93"/>
      <c r="EC79" s="93"/>
      <c r="ED79" s="93"/>
      <c r="EE79" s="93"/>
      <c r="EF79" s="93"/>
      <c r="EG79" s="93"/>
      <c r="EH79" s="93"/>
      <c r="EI79" s="93"/>
      <c r="EJ79" s="93"/>
      <c r="EK79" s="93"/>
      <c r="EL79" s="93"/>
      <c r="EM79" s="93"/>
      <c r="EN79" s="93"/>
      <c r="EO79" s="93"/>
      <c r="EP79" s="93"/>
      <c r="EQ79" s="93"/>
      <c r="ER79" s="93"/>
      <c r="ES79" s="93"/>
      <c r="ET79" s="93"/>
      <c r="EU79" s="93"/>
      <c r="EV79" s="93"/>
      <c r="EW79" s="93"/>
      <c r="EX79" s="93"/>
      <c r="EY79" s="93"/>
      <c r="EZ79" s="93"/>
      <c r="FA79" s="93"/>
      <c r="FB79" s="93"/>
      <c r="FC79" s="93"/>
      <c r="FD79" s="93"/>
      <c r="FE79" s="93"/>
      <c r="FF79" s="93"/>
      <c r="FG79" s="93"/>
      <c r="FH79" s="93"/>
      <c r="FI79" s="93"/>
      <c r="FJ79" s="93"/>
      <c r="FK79" s="93"/>
      <c r="FL79" s="93"/>
      <c r="FM79" s="93"/>
      <c r="FN79" s="93"/>
      <c r="FO79" s="93"/>
      <c r="FP79" s="93"/>
      <c r="FQ79" s="93"/>
      <c r="FR79" s="93"/>
      <c r="FS79" s="93"/>
      <c r="FT79" s="93"/>
      <c r="FU79" s="93"/>
      <c r="FV79" s="93"/>
      <c r="FW79" s="93"/>
      <c r="FX79" s="93"/>
      <c r="FY79" s="93"/>
      <c r="FZ79" s="93"/>
      <c r="GA79" s="93"/>
      <c r="GB79" s="93"/>
      <c r="GC79" s="93"/>
      <c r="GD79" s="93"/>
      <c r="GE79" s="93"/>
      <c r="GF79" s="93"/>
      <c r="GG79" s="93"/>
      <c r="GH79" s="93"/>
      <c r="GI79" s="93"/>
      <c r="GJ79" s="93"/>
      <c r="GK79" s="93"/>
      <c r="GL79" s="93"/>
      <c r="GM79" s="93"/>
      <c r="GN79" s="93"/>
      <c r="GO79" s="93"/>
      <c r="GP79" s="93"/>
      <c r="GQ79" s="93"/>
      <c r="GR79" s="93"/>
      <c r="GS79" s="93"/>
      <c r="GT79" s="93"/>
      <c r="GU79" s="93"/>
      <c r="GV79" s="93"/>
      <c r="GW79" s="93"/>
      <c r="GX79" s="93"/>
      <c r="GY79" s="93"/>
      <c r="GZ79" s="93"/>
      <c r="HA79" s="93"/>
      <c r="HB79" s="93"/>
      <c r="HC79" s="93"/>
      <c r="HD79" s="93"/>
      <c r="HE79" s="93"/>
      <c r="HF79" s="93"/>
      <c r="HG79" s="93"/>
      <c r="HH79" s="93"/>
      <c r="HI79" s="93"/>
      <c r="HJ79" s="93"/>
      <c r="HK79" s="93"/>
      <c r="HL79" s="93"/>
      <c r="HM79" s="93"/>
      <c r="HN79" s="93"/>
      <c r="HO79" s="93"/>
      <c r="HP79" s="93"/>
      <c r="HQ79" s="93"/>
      <c r="HR79" s="93"/>
      <c r="HS79" s="93"/>
      <c r="HT79" s="93"/>
      <c r="HU79" s="93"/>
      <c r="HV79" s="93"/>
      <c r="HW79" s="93"/>
      <c r="HX79" s="93"/>
      <c r="HY79" s="93"/>
    </row>
    <row r="80" spans="1:233" ht="16.5" customHeight="1" x14ac:dyDescent="0.35">
      <c r="A80" s="3">
        <v>38</v>
      </c>
      <c r="B80" s="132" t="s">
        <v>130</v>
      </c>
      <c r="C80" s="54" t="s">
        <v>12</v>
      </c>
      <c r="D80" s="135">
        <v>2019</v>
      </c>
      <c r="E80" s="132" t="s">
        <v>131</v>
      </c>
      <c r="F80" s="1" t="s">
        <v>26</v>
      </c>
      <c r="G80" s="1">
        <v>2018</v>
      </c>
      <c r="H80" s="132">
        <v>84143</v>
      </c>
      <c r="I80" s="1" t="s">
        <v>26</v>
      </c>
      <c r="J80" s="1">
        <v>2018</v>
      </c>
      <c r="K80" s="126"/>
      <c r="L80" s="126"/>
      <c r="M80" s="126"/>
      <c r="N80" s="126"/>
      <c r="U80" s="3"/>
      <c r="V80" s="3"/>
      <c r="X80" s="3">
        <v>38</v>
      </c>
      <c r="Y80" s="132" t="s">
        <v>130</v>
      </c>
      <c r="Z80" s="54" t="s">
        <v>12</v>
      </c>
      <c r="AA80" s="135">
        <v>2019</v>
      </c>
      <c r="AB80" s="132" t="s">
        <v>131</v>
      </c>
      <c r="AC80" s="95" cm="1">
        <f t="array" ref="AC80">IF(SUMPRODUCT(($Z$4:$Z80=Z80)*($AB$4:$AB80=AB80))&gt;1,0,1)</f>
        <v>1</v>
      </c>
      <c r="AD80" s="94">
        <v>84143</v>
      </c>
      <c r="AE80" s="74" t="str">
        <f>_xlfn.XLOOKUP(AD80,'Summary General Info'!A:A,'Summary General Info'!I:I, "n/a")</f>
        <v>MFWS</v>
      </c>
      <c r="AF80" s="95" cm="1">
        <f t="array" ref="AF80">IF(SUMPRODUCT(($AD$4:$AD80=AD80)*($Z$4:$Z80=Z80))&gt;1,0,1)</f>
        <v>1</v>
      </c>
      <c r="AG80" s="150" cm="1">
        <f t="array" ref="AG80">IF(SUMPRODUCT(($AB$4:$AB80=AB80)*($AD$4:$AD80=AD80))&gt;1,0,1)</f>
        <v>1</v>
      </c>
      <c r="AI80"/>
      <c r="AJ80" s="93"/>
      <c r="AK80" s="93"/>
      <c r="AL80"/>
      <c r="AM80" s="93"/>
      <c r="AN80" s="93"/>
      <c r="AO80"/>
      <c r="AP80"/>
      <c r="AQ80"/>
      <c r="AR80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  <c r="DN80" s="93"/>
      <c r="DO80" s="93"/>
      <c r="DP80" s="93"/>
      <c r="DQ80" s="93"/>
      <c r="DR80" s="93"/>
      <c r="DS80" s="93"/>
      <c r="DT80" s="93"/>
      <c r="DU80" s="93"/>
      <c r="DV80" s="93"/>
      <c r="DW80" s="93"/>
      <c r="DX80" s="93"/>
      <c r="DY80" s="93"/>
      <c r="DZ80" s="93"/>
      <c r="EA80" s="93"/>
      <c r="EB80" s="93"/>
      <c r="EC80" s="93"/>
      <c r="ED80" s="93"/>
      <c r="EE80" s="93"/>
      <c r="EF80" s="93"/>
      <c r="EG80" s="93"/>
      <c r="EH80" s="93"/>
      <c r="EI80" s="93"/>
      <c r="EJ80" s="93"/>
      <c r="EK80" s="93"/>
      <c r="EL80" s="93"/>
      <c r="EM80" s="93"/>
      <c r="EN80" s="93"/>
      <c r="EO80" s="93"/>
      <c r="EP80" s="93"/>
      <c r="EQ80" s="93"/>
      <c r="ER80" s="93"/>
      <c r="ES80" s="93"/>
      <c r="ET80" s="93"/>
      <c r="EU80" s="93"/>
      <c r="EV80" s="93"/>
      <c r="EW80" s="93"/>
      <c r="EX80" s="93"/>
      <c r="EY80" s="93"/>
      <c r="EZ80" s="93"/>
      <c r="FA80" s="93"/>
      <c r="FB80" s="93"/>
      <c r="FC80" s="93"/>
      <c r="FD80" s="93"/>
      <c r="FE80" s="93"/>
      <c r="FF80" s="93"/>
      <c r="FG80" s="93"/>
      <c r="FH80" s="93"/>
      <c r="FI80" s="93"/>
      <c r="FJ80" s="93"/>
      <c r="FK80" s="93"/>
      <c r="FL80" s="93"/>
      <c r="FM80" s="93"/>
      <c r="FN80" s="93"/>
      <c r="FO80" s="93"/>
      <c r="FP80" s="93"/>
      <c r="FQ80" s="93"/>
      <c r="FR80" s="93"/>
      <c r="FS80" s="93"/>
      <c r="FT80" s="93"/>
      <c r="FU80" s="93"/>
      <c r="FV80" s="93"/>
      <c r="FW80" s="93"/>
      <c r="FX80" s="93"/>
      <c r="FY80" s="93"/>
      <c r="FZ80" s="93"/>
      <c r="GA80" s="93"/>
      <c r="GB80" s="93"/>
      <c r="GC80" s="93"/>
      <c r="GD80" s="93"/>
      <c r="GE80" s="93"/>
      <c r="GF80" s="93"/>
      <c r="GG80" s="93"/>
      <c r="GH80" s="93"/>
      <c r="GI80" s="93"/>
      <c r="GJ80" s="93"/>
      <c r="GK80" s="93"/>
      <c r="GL80" s="93"/>
      <c r="GM80" s="93"/>
      <c r="GN80" s="93"/>
      <c r="GO80" s="93"/>
      <c r="GP80" s="93"/>
      <c r="GQ80" s="93"/>
      <c r="GR80" s="93"/>
      <c r="GS80" s="93"/>
      <c r="GT80" s="93"/>
      <c r="GU80" s="93"/>
      <c r="GV80" s="93"/>
      <c r="GW80" s="93"/>
      <c r="GX80" s="93"/>
      <c r="GY80" s="93"/>
      <c r="GZ80" s="93"/>
      <c r="HA80" s="93"/>
      <c r="HB80" s="93"/>
      <c r="HC80" s="93"/>
      <c r="HD80" s="93"/>
      <c r="HE80" s="93"/>
      <c r="HF80" s="93"/>
      <c r="HG80" s="93"/>
      <c r="HH80" s="93"/>
      <c r="HI80" s="93"/>
      <c r="HJ80" s="93"/>
      <c r="HK80" s="93"/>
      <c r="HL80" s="93"/>
      <c r="HM80" s="93"/>
      <c r="HN80" s="93"/>
      <c r="HO80" s="93"/>
      <c r="HP80" s="93"/>
      <c r="HQ80" s="93"/>
      <c r="HR80" s="93"/>
      <c r="HS80" s="93"/>
      <c r="HT80" s="93"/>
      <c r="HU80" s="93"/>
      <c r="HV80" s="93"/>
      <c r="HW80" s="93"/>
      <c r="HX80" s="93"/>
      <c r="HY80" s="93"/>
    </row>
    <row r="81" spans="1:233" ht="16.5" customHeight="1" x14ac:dyDescent="0.35">
      <c r="A81" s="3">
        <v>39</v>
      </c>
      <c r="B81" s="132" t="s">
        <v>143</v>
      </c>
      <c r="C81" s="54" t="s">
        <v>12</v>
      </c>
      <c r="D81" s="135">
        <v>2019</v>
      </c>
      <c r="E81" s="132" t="s">
        <v>162</v>
      </c>
      <c r="F81" s="1" t="s">
        <v>47</v>
      </c>
      <c r="G81" s="1">
        <v>2016</v>
      </c>
      <c r="H81" s="132" t="s">
        <v>148</v>
      </c>
      <c r="I81" s="1" t="s">
        <v>51</v>
      </c>
      <c r="J81" s="1">
        <v>2017</v>
      </c>
      <c r="K81" s="126"/>
      <c r="L81" s="126"/>
      <c r="M81" s="126"/>
      <c r="N81" s="126"/>
      <c r="U81" s="3"/>
      <c r="V81" s="3"/>
      <c r="X81" s="3">
        <v>39</v>
      </c>
      <c r="Y81" s="132" t="s">
        <v>143</v>
      </c>
      <c r="Z81" s="54" t="s">
        <v>12</v>
      </c>
      <c r="AA81" s="135">
        <v>2019</v>
      </c>
      <c r="AB81" s="132" t="s">
        <v>162</v>
      </c>
      <c r="AC81" s="95" cm="1">
        <f t="array" ref="AC81">IF(SUMPRODUCT(($Z$4:$Z81=Z81)*($AB$4:$AB81=AB81))&gt;1,0,1)</f>
        <v>1</v>
      </c>
      <c r="AD81" s="94" t="s">
        <v>148</v>
      </c>
      <c r="AE81" s="74" t="str">
        <f>_xlfn.XLOOKUP(AD81,'Summary General Info'!A:A,'Summary General Info'!I:I, "n/a")</f>
        <v>MFWS</v>
      </c>
      <c r="AF81" s="95" cm="1">
        <f t="array" ref="AF81">IF(SUMPRODUCT(($AD$4:$AD81=AD81)*($Z$4:$Z81=Z81))&gt;1,0,1)</f>
        <v>1</v>
      </c>
      <c r="AG81" s="150" cm="1">
        <f t="array" ref="AG81">IF(SUMPRODUCT(($AB$4:$AB81=AB81)*($AD$4:$AD81=AD81))&gt;1,0,1)</f>
        <v>1</v>
      </c>
      <c r="AI81"/>
      <c r="AJ81" s="93"/>
      <c r="AK81" s="93"/>
      <c r="AL81"/>
      <c r="AM81" s="93"/>
      <c r="AN81" s="93"/>
      <c r="AO81"/>
      <c r="AP81"/>
      <c r="AQ81"/>
      <c r="AR81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  <c r="DT81" s="93"/>
      <c r="DU81" s="93"/>
      <c r="DV81" s="93"/>
      <c r="DW81" s="93"/>
      <c r="DX81" s="93"/>
      <c r="DY81" s="93"/>
      <c r="DZ81" s="93"/>
      <c r="EA81" s="93"/>
      <c r="EB81" s="93"/>
      <c r="EC81" s="93"/>
      <c r="ED81" s="93"/>
      <c r="EE81" s="93"/>
      <c r="EF81" s="93"/>
      <c r="EG81" s="93"/>
      <c r="EH81" s="93"/>
      <c r="EI81" s="93"/>
      <c r="EJ81" s="93"/>
      <c r="EK81" s="93"/>
      <c r="EL81" s="93"/>
      <c r="EM81" s="93"/>
      <c r="EN81" s="93"/>
      <c r="EO81" s="93"/>
      <c r="EP81" s="93"/>
      <c r="EQ81" s="93"/>
      <c r="ER81" s="93"/>
      <c r="ES81" s="93"/>
      <c r="ET81" s="93"/>
      <c r="EU81" s="93"/>
      <c r="EV81" s="93"/>
      <c r="EW81" s="93"/>
      <c r="EX81" s="93"/>
      <c r="EY81" s="93"/>
      <c r="EZ81" s="93"/>
      <c r="FA81" s="93"/>
      <c r="FB81" s="93"/>
      <c r="FC81" s="93"/>
      <c r="FD81" s="93"/>
      <c r="FE81" s="93"/>
      <c r="FF81" s="93"/>
      <c r="FG81" s="93"/>
      <c r="FH81" s="93"/>
      <c r="FI81" s="93"/>
      <c r="FJ81" s="93"/>
      <c r="FK81" s="93"/>
      <c r="FL81" s="93"/>
      <c r="FM81" s="93"/>
      <c r="FN81" s="93"/>
      <c r="FO81" s="93"/>
      <c r="FP81" s="93"/>
      <c r="FQ81" s="93"/>
      <c r="FR81" s="93"/>
      <c r="FS81" s="93"/>
      <c r="FT81" s="93"/>
      <c r="FU81" s="93"/>
      <c r="FV81" s="93"/>
      <c r="FW81" s="93"/>
      <c r="FX81" s="93"/>
      <c r="FY81" s="93"/>
      <c r="FZ81" s="93"/>
      <c r="GA81" s="93"/>
      <c r="GB81" s="93"/>
      <c r="GC81" s="93"/>
      <c r="GD81" s="93"/>
      <c r="GE81" s="93"/>
      <c r="GF81" s="93"/>
      <c r="GG81" s="93"/>
      <c r="GH81" s="93"/>
      <c r="GI81" s="93"/>
      <c r="GJ81" s="93"/>
      <c r="GK81" s="93"/>
      <c r="GL81" s="93"/>
      <c r="GM81" s="93"/>
      <c r="GN81" s="93"/>
      <c r="GO81" s="93"/>
      <c r="GP81" s="93"/>
      <c r="GQ81" s="93"/>
      <c r="GR81" s="93"/>
      <c r="GS81" s="93"/>
      <c r="GT81" s="93"/>
      <c r="GU81" s="93"/>
      <c r="GV81" s="93"/>
      <c r="GW81" s="93"/>
      <c r="GX81" s="93"/>
      <c r="GY81" s="93"/>
      <c r="GZ81" s="93"/>
      <c r="HA81" s="93"/>
      <c r="HB81" s="93"/>
      <c r="HC81" s="93"/>
      <c r="HD81" s="93"/>
      <c r="HE81" s="93"/>
      <c r="HF81" s="93"/>
      <c r="HG81" s="93"/>
      <c r="HH81" s="93"/>
      <c r="HI81" s="93"/>
      <c r="HJ81" s="93"/>
      <c r="HK81" s="93"/>
      <c r="HL81" s="93"/>
      <c r="HM81" s="93"/>
      <c r="HN81" s="93"/>
      <c r="HO81" s="93"/>
      <c r="HP81" s="93"/>
      <c r="HQ81" s="93"/>
      <c r="HR81" s="93"/>
      <c r="HS81" s="93"/>
      <c r="HT81" s="93"/>
      <c r="HU81" s="93"/>
      <c r="HV81" s="93"/>
      <c r="HW81" s="93"/>
      <c r="HX81" s="93"/>
      <c r="HY81" s="93"/>
    </row>
    <row r="82" spans="1:233" ht="16.5" customHeight="1" x14ac:dyDescent="0.35">
      <c r="A82" s="3">
        <v>39</v>
      </c>
      <c r="B82" s="132" t="s">
        <v>177</v>
      </c>
      <c r="C82" s="54" t="s">
        <v>12</v>
      </c>
      <c r="D82" s="135">
        <v>2019</v>
      </c>
      <c r="E82" s="132" t="s">
        <v>168</v>
      </c>
      <c r="F82" s="1" t="s">
        <v>26</v>
      </c>
      <c r="G82" s="1">
        <v>2018</v>
      </c>
      <c r="H82" s="132" t="s">
        <v>148</v>
      </c>
      <c r="I82" s="1" t="s">
        <v>51</v>
      </c>
      <c r="J82" s="1">
        <v>2017</v>
      </c>
      <c r="K82" s="126"/>
      <c r="L82" s="126"/>
      <c r="M82" s="126"/>
      <c r="N82" s="126"/>
      <c r="U82" s="3"/>
      <c r="V82" s="3"/>
      <c r="X82" s="3">
        <v>39</v>
      </c>
      <c r="Y82" s="132" t="s">
        <v>177</v>
      </c>
      <c r="Z82" s="54" t="s">
        <v>12</v>
      </c>
      <c r="AA82" s="135">
        <v>2019</v>
      </c>
      <c r="AB82" s="132" t="s">
        <v>168</v>
      </c>
      <c r="AC82" s="95" cm="1">
        <f t="array" ref="AC82">IF(SUMPRODUCT(($Z$4:$Z82=Z82)*($AB$4:$AB82=AB82))&gt;1,0,1)</f>
        <v>1</v>
      </c>
      <c r="AD82" s="94" t="s">
        <v>148</v>
      </c>
      <c r="AE82" s="74" t="str">
        <f>_xlfn.XLOOKUP(AD82,'Summary General Info'!A:A,'Summary General Info'!I:I, "n/a")</f>
        <v>MFWS</v>
      </c>
      <c r="AF82" s="95" cm="1">
        <f t="array" ref="AF82">IF(SUMPRODUCT(($AD$4:$AD82=AD82)*($Z$4:$Z82=Z82))&gt;1,0,1)</f>
        <v>0</v>
      </c>
      <c r="AG82" s="150" cm="1">
        <f t="array" ref="AG82">IF(SUMPRODUCT(($AB$4:$AB82=AB82)*($AD$4:$AD82=AD82))&gt;1,0,1)</f>
        <v>1</v>
      </c>
      <c r="AI82"/>
      <c r="AJ82" s="93"/>
      <c r="AK82" s="93"/>
      <c r="AL82"/>
      <c r="AM82" s="93"/>
      <c r="AN82" s="93"/>
      <c r="AO82"/>
      <c r="AP82"/>
      <c r="AQ82"/>
      <c r="AR82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/>
      <c r="DV82" s="93"/>
      <c r="DW82" s="93"/>
      <c r="DX82" s="93"/>
      <c r="DY82" s="93"/>
      <c r="DZ82" s="93"/>
      <c r="EA82" s="93"/>
      <c r="EB82" s="93"/>
      <c r="EC82" s="93"/>
      <c r="ED82" s="93"/>
      <c r="EE82" s="93"/>
      <c r="EF82" s="93"/>
      <c r="EG82" s="93"/>
      <c r="EH82" s="93"/>
      <c r="EI82" s="93"/>
      <c r="EJ82" s="93"/>
      <c r="EK82" s="93"/>
      <c r="EL82" s="93"/>
      <c r="EM82" s="93"/>
      <c r="EN82" s="93"/>
      <c r="EO82" s="93"/>
      <c r="EP82" s="93"/>
      <c r="EQ82" s="93"/>
      <c r="ER82" s="93"/>
      <c r="ES82" s="93"/>
      <c r="ET82" s="93"/>
      <c r="EU82" s="93"/>
      <c r="EV82" s="93"/>
      <c r="EW82" s="93"/>
      <c r="EX82" s="93"/>
      <c r="EY82" s="93"/>
      <c r="EZ82" s="93"/>
      <c r="FA82" s="93"/>
      <c r="FB82" s="93"/>
      <c r="FC82" s="93"/>
      <c r="FD82" s="93"/>
      <c r="FE82" s="93"/>
      <c r="FF82" s="93"/>
      <c r="FG82" s="93"/>
      <c r="FH82" s="93"/>
      <c r="FI82" s="93"/>
      <c r="FJ82" s="93"/>
      <c r="FK82" s="93"/>
      <c r="FL82" s="93"/>
      <c r="FM82" s="93"/>
      <c r="FN82" s="93"/>
      <c r="FO82" s="93"/>
      <c r="FP82" s="93"/>
      <c r="FQ82" s="93"/>
      <c r="FR82" s="93"/>
      <c r="FS82" s="93"/>
      <c r="FT82" s="93"/>
      <c r="FU82" s="93"/>
      <c r="FV82" s="93"/>
      <c r="FW82" s="93"/>
      <c r="FX82" s="93"/>
      <c r="FY82" s="93"/>
      <c r="FZ82" s="93"/>
      <c r="GA82" s="93"/>
      <c r="GB82" s="93"/>
      <c r="GC82" s="93"/>
      <c r="GD82" s="93"/>
      <c r="GE82" s="93"/>
      <c r="GF82" s="93"/>
      <c r="GG82" s="93"/>
      <c r="GH82" s="93"/>
      <c r="GI82" s="93"/>
      <c r="GJ82" s="93"/>
      <c r="GK82" s="93"/>
      <c r="GL82" s="93"/>
      <c r="GM82" s="93"/>
      <c r="GN82" s="93"/>
      <c r="GO82" s="93"/>
      <c r="GP82" s="93"/>
      <c r="GQ82" s="93"/>
      <c r="GR82" s="93"/>
      <c r="GS82" s="93"/>
      <c r="GT82" s="93"/>
      <c r="GU82" s="93"/>
      <c r="GV82" s="93"/>
      <c r="GW82" s="93"/>
      <c r="GX82" s="93"/>
      <c r="GY82" s="93"/>
      <c r="GZ82" s="93"/>
      <c r="HA82" s="93"/>
      <c r="HB82" s="93"/>
      <c r="HC82" s="93"/>
      <c r="HD82" s="93"/>
      <c r="HE82" s="93"/>
      <c r="HF82" s="93"/>
      <c r="HG82" s="93"/>
      <c r="HH82" s="93"/>
      <c r="HI82" s="93"/>
      <c r="HJ82" s="93"/>
      <c r="HK82" s="93"/>
      <c r="HL82" s="93"/>
      <c r="HM82" s="93"/>
      <c r="HN82" s="93"/>
      <c r="HO82" s="93"/>
      <c r="HP82" s="93"/>
      <c r="HQ82" s="93"/>
      <c r="HR82" s="93"/>
      <c r="HS82" s="93"/>
      <c r="HT82" s="93"/>
      <c r="HU82" s="93"/>
      <c r="HV82" s="93"/>
      <c r="HW82" s="93"/>
      <c r="HX82" s="93"/>
      <c r="HY82" s="93"/>
    </row>
    <row r="83" spans="1:233" ht="16.5" customHeight="1" x14ac:dyDescent="0.35">
      <c r="A83" s="3">
        <v>39</v>
      </c>
      <c r="B83" s="132" t="s">
        <v>195</v>
      </c>
      <c r="C83" s="54" t="s">
        <v>12</v>
      </c>
      <c r="D83" s="135">
        <v>2019</v>
      </c>
      <c r="E83" s="132" t="s">
        <v>191</v>
      </c>
      <c r="F83" s="1" t="s">
        <v>51</v>
      </c>
      <c r="G83" s="1">
        <v>2017</v>
      </c>
      <c r="H83" s="132" t="s">
        <v>148</v>
      </c>
      <c r="I83" s="1" t="s">
        <v>51</v>
      </c>
      <c r="J83" s="1">
        <v>2017</v>
      </c>
      <c r="K83" s="126"/>
      <c r="L83" s="126"/>
      <c r="M83" s="126"/>
      <c r="N83" s="126"/>
      <c r="U83" s="3"/>
      <c r="V83" s="3"/>
      <c r="X83" s="3">
        <v>39</v>
      </c>
      <c r="Y83" s="132" t="s">
        <v>195</v>
      </c>
      <c r="Z83" s="54" t="s">
        <v>12</v>
      </c>
      <c r="AA83" s="135">
        <v>2019</v>
      </c>
      <c r="AB83" s="132" t="s">
        <v>191</v>
      </c>
      <c r="AC83" s="95" cm="1">
        <f t="array" ref="AC83">IF(SUMPRODUCT(($Z$4:$Z83=Z83)*($AB$4:$AB83=AB83))&gt;1,0,1)</f>
        <v>0</v>
      </c>
      <c r="AD83" s="94" t="s">
        <v>148</v>
      </c>
      <c r="AE83" s="74" t="str">
        <f>_xlfn.XLOOKUP(AD83,'Summary General Info'!A:A,'Summary General Info'!I:I, "n/a")</f>
        <v>MFWS</v>
      </c>
      <c r="AF83" s="95" cm="1">
        <f t="array" ref="AF83">IF(SUMPRODUCT(($AD$4:$AD83=AD83)*($Z$4:$Z83=Z83))&gt;1,0,1)</f>
        <v>0</v>
      </c>
      <c r="AG83" s="150" cm="1">
        <f t="array" ref="AG83">IF(SUMPRODUCT(($AB$4:$AB83=AB83)*($AD$4:$AD83=AD83))&gt;1,0,1)</f>
        <v>1</v>
      </c>
      <c r="AI83"/>
      <c r="AJ83" s="93"/>
      <c r="AK83" s="93"/>
      <c r="AL83"/>
      <c r="AM83" s="93"/>
      <c r="AN83" s="93"/>
      <c r="AO83"/>
      <c r="AP83"/>
      <c r="AQ83"/>
      <c r="AR8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  <c r="DT83" s="93"/>
      <c r="DU83" s="93"/>
      <c r="DV83" s="93"/>
      <c r="DW83" s="93"/>
      <c r="DX83" s="93"/>
      <c r="DY83" s="93"/>
      <c r="DZ83" s="93"/>
      <c r="EA83" s="93"/>
      <c r="EB83" s="93"/>
      <c r="EC83" s="93"/>
      <c r="ED83" s="93"/>
      <c r="EE83" s="93"/>
      <c r="EF83" s="93"/>
      <c r="EG83" s="93"/>
      <c r="EH83" s="93"/>
      <c r="EI83" s="93"/>
      <c r="EJ83" s="93"/>
      <c r="EK83" s="93"/>
      <c r="EL83" s="93"/>
      <c r="EM83" s="93"/>
      <c r="EN83" s="93"/>
      <c r="EO83" s="93"/>
      <c r="EP83" s="93"/>
      <c r="EQ83" s="93"/>
      <c r="ER83" s="93"/>
      <c r="ES83" s="93"/>
      <c r="ET83" s="93"/>
      <c r="EU83" s="93"/>
      <c r="EV83" s="93"/>
      <c r="EW83" s="93"/>
      <c r="EX83" s="93"/>
      <c r="EY83" s="93"/>
      <c r="EZ83" s="93"/>
      <c r="FA83" s="93"/>
      <c r="FB83" s="93"/>
      <c r="FC83" s="93"/>
      <c r="FD83" s="93"/>
      <c r="FE83" s="93"/>
      <c r="FF83" s="93"/>
      <c r="FG83" s="93"/>
      <c r="FH83" s="93"/>
      <c r="FI83" s="93"/>
      <c r="FJ83" s="93"/>
      <c r="FK83" s="93"/>
      <c r="FL83" s="93"/>
      <c r="FM83" s="93"/>
      <c r="FN83" s="93"/>
      <c r="FO83" s="93"/>
      <c r="FP83" s="93"/>
      <c r="FQ83" s="93"/>
      <c r="FR83" s="93"/>
      <c r="FS83" s="93"/>
      <c r="FT83" s="93"/>
      <c r="FU83" s="93"/>
      <c r="FV83" s="93"/>
      <c r="FW83" s="93"/>
      <c r="FX83" s="93"/>
      <c r="FY83" s="93"/>
      <c r="FZ83" s="93"/>
      <c r="GA83" s="93"/>
      <c r="GB83" s="93"/>
      <c r="GC83" s="93"/>
      <c r="GD83" s="93"/>
      <c r="GE83" s="93"/>
      <c r="GF83" s="93"/>
      <c r="GG83" s="93"/>
      <c r="GH83" s="93"/>
      <c r="GI83" s="93"/>
      <c r="GJ83" s="93"/>
      <c r="GK83" s="93"/>
      <c r="GL83" s="93"/>
      <c r="GM83" s="93"/>
      <c r="GN83" s="93"/>
      <c r="GO83" s="93"/>
      <c r="GP83" s="93"/>
      <c r="GQ83" s="93"/>
      <c r="GR83" s="93"/>
      <c r="GS83" s="93"/>
      <c r="GT83" s="93"/>
      <c r="GU83" s="93"/>
      <c r="GV83" s="93"/>
      <c r="GW83" s="93"/>
      <c r="GX83" s="93"/>
      <c r="GY83" s="93"/>
      <c r="GZ83" s="93"/>
      <c r="HA83" s="93"/>
      <c r="HB83" s="93"/>
      <c r="HC83" s="93"/>
      <c r="HD83" s="93"/>
      <c r="HE83" s="93"/>
      <c r="HF83" s="93"/>
      <c r="HG83" s="93"/>
      <c r="HH83" s="93"/>
      <c r="HI83" s="93"/>
      <c r="HJ83" s="93"/>
      <c r="HK83" s="93"/>
      <c r="HL83" s="93"/>
      <c r="HM83" s="93"/>
      <c r="HN83" s="93"/>
      <c r="HO83" s="93"/>
      <c r="HP83" s="93"/>
      <c r="HQ83" s="93"/>
      <c r="HR83" s="93"/>
      <c r="HS83" s="93"/>
      <c r="HT83" s="93"/>
      <c r="HU83" s="93"/>
      <c r="HV83" s="93"/>
      <c r="HW83" s="93"/>
      <c r="HX83" s="93"/>
      <c r="HY83" s="93"/>
    </row>
    <row r="84" spans="1:233" ht="16.5" customHeight="1" x14ac:dyDescent="0.35">
      <c r="A84" s="3">
        <v>40</v>
      </c>
      <c r="B84" s="132" t="s">
        <v>171</v>
      </c>
      <c r="C84" s="54" t="s">
        <v>12</v>
      </c>
      <c r="D84" s="135">
        <v>2019</v>
      </c>
      <c r="E84" s="132">
        <v>4</v>
      </c>
      <c r="F84" s="1" t="s">
        <v>364</v>
      </c>
      <c r="G84" s="1" t="s">
        <v>364</v>
      </c>
      <c r="H84" s="132" t="s">
        <v>173</v>
      </c>
      <c r="I84" s="1" t="s">
        <v>26</v>
      </c>
      <c r="J84" s="1">
        <v>2018</v>
      </c>
      <c r="K84" s="126"/>
      <c r="L84" s="126"/>
      <c r="M84" s="126"/>
      <c r="N84" s="126"/>
      <c r="U84" s="3"/>
      <c r="V84" s="3"/>
      <c r="X84" s="3">
        <v>40</v>
      </c>
      <c r="Y84" s="132" t="s">
        <v>171</v>
      </c>
      <c r="Z84" s="54" t="s">
        <v>12</v>
      </c>
      <c r="AA84" s="135">
        <v>2019</v>
      </c>
      <c r="AB84" s="132">
        <v>4</v>
      </c>
      <c r="AC84" s="95" cm="1">
        <f t="array" ref="AC84">IF(SUMPRODUCT(($Z$4:$Z84=Z84)*($AB$4:$AB84=AB84))&gt;1,0,1)</f>
        <v>1</v>
      </c>
      <c r="AD84" s="94" t="s">
        <v>173</v>
      </c>
      <c r="AE84" s="74" t="str">
        <f>_xlfn.XLOOKUP(AD84,'Summary General Info'!A:A,'Summary General Info'!I:I, "n/a")</f>
        <v>MFWS</v>
      </c>
      <c r="AF84" s="95" cm="1">
        <f t="array" ref="AF84">IF(SUMPRODUCT(($AD$4:$AD84=AD84)*($Z$4:$Z84=Z84))&gt;1,0,1)</f>
        <v>1</v>
      </c>
      <c r="AG84" s="150" cm="1">
        <f t="array" ref="AG84">IF(SUMPRODUCT(($AB$4:$AB84=AB84)*($AD$4:$AD84=AD84))&gt;1,0,1)</f>
        <v>1</v>
      </c>
      <c r="AI84"/>
      <c r="AJ84" s="93"/>
      <c r="AK84" s="93"/>
      <c r="AL84"/>
      <c r="AM84" s="93"/>
      <c r="AN84" s="93"/>
      <c r="AO84"/>
      <c r="AP84"/>
      <c r="AQ84"/>
      <c r="AR84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  <c r="DJ84" s="93"/>
      <c r="DK84" s="93"/>
      <c r="DL84" s="93"/>
      <c r="DM84" s="93"/>
      <c r="DN84" s="93"/>
      <c r="DO84" s="93"/>
      <c r="DP84" s="93"/>
      <c r="DQ84" s="93"/>
      <c r="DR84" s="93"/>
      <c r="DS84" s="93"/>
      <c r="DT84" s="93"/>
      <c r="DU84" s="93"/>
      <c r="DV84" s="93"/>
      <c r="DW84" s="93"/>
      <c r="DX84" s="93"/>
      <c r="DY84" s="93"/>
      <c r="DZ84" s="93"/>
      <c r="EA84" s="93"/>
      <c r="EB84" s="93"/>
      <c r="EC84" s="93"/>
      <c r="ED84" s="93"/>
      <c r="EE84" s="93"/>
      <c r="EF84" s="93"/>
      <c r="EG84" s="93"/>
      <c r="EH84" s="93"/>
      <c r="EI84" s="93"/>
      <c r="EJ84" s="93"/>
      <c r="EK84" s="93"/>
      <c r="EL84" s="93"/>
      <c r="EM84" s="93"/>
      <c r="EN84" s="93"/>
      <c r="EO84" s="93"/>
      <c r="EP84" s="93"/>
      <c r="EQ84" s="93"/>
      <c r="ER84" s="93"/>
      <c r="ES84" s="93"/>
      <c r="ET84" s="93"/>
      <c r="EU84" s="93"/>
      <c r="EV84" s="93"/>
      <c r="EW84" s="93"/>
      <c r="EX84" s="93"/>
      <c r="EY84" s="93"/>
      <c r="EZ84" s="93"/>
      <c r="FA84" s="93"/>
      <c r="FB84" s="93"/>
      <c r="FC84" s="93"/>
      <c r="FD84" s="93"/>
      <c r="FE84" s="93"/>
      <c r="FF84" s="93"/>
      <c r="FG84" s="93"/>
      <c r="FH84" s="93"/>
      <c r="FI84" s="93"/>
      <c r="FJ84" s="93"/>
      <c r="FK84" s="93"/>
      <c r="FL84" s="93"/>
      <c r="FM84" s="93"/>
      <c r="FN84" s="93"/>
      <c r="FO84" s="93"/>
      <c r="FP84" s="93"/>
      <c r="FQ84" s="93"/>
      <c r="FR84" s="93"/>
      <c r="FS84" s="93"/>
      <c r="FT84" s="93"/>
      <c r="FU84" s="93"/>
      <c r="FV84" s="93"/>
      <c r="FW84" s="93"/>
      <c r="FX84" s="93"/>
      <c r="FY84" s="93"/>
      <c r="FZ84" s="93"/>
      <c r="GA84" s="93"/>
      <c r="GB84" s="93"/>
      <c r="GC84" s="93"/>
      <c r="GD84" s="93"/>
      <c r="GE84" s="93"/>
      <c r="GF84" s="93"/>
      <c r="GG84" s="93"/>
      <c r="GH84" s="93"/>
      <c r="GI84" s="93"/>
      <c r="GJ84" s="93"/>
      <c r="GK84" s="93"/>
      <c r="GL84" s="93"/>
      <c r="GM84" s="93"/>
      <c r="GN84" s="93"/>
      <c r="GO84" s="93"/>
      <c r="GP84" s="93"/>
      <c r="GQ84" s="93"/>
      <c r="GR84" s="93"/>
      <c r="GS84" s="93"/>
      <c r="GT84" s="93"/>
      <c r="GU84" s="93"/>
      <c r="GV84" s="93"/>
      <c r="GW84" s="93"/>
      <c r="GX84" s="93"/>
      <c r="GY84" s="93"/>
      <c r="GZ84" s="93"/>
      <c r="HA84" s="93"/>
      <c r="HB84" s="93"/>
      <c r="HC84" s="93"/>
      <c r="HD84" s="93"/>
      <c r="HE84" s="93"/>
      <c r="HF84" s="93"/>
      <c r="HG84" s="93"/>
      <c r="HH84" s="93"/>
      <c r="HI84" s="93"/>
      <c r="HJ84" s="93"/>
      <c r="HK84" s="93"/>
      <c r="HL84" s="93"/>
      <c r="HM84" s="93"/>
      <c r="HN84" s="93"/>
      <c r="HO84" s="93"/>
      <c r="HP84" s="93"/>
      <c r="HQ84" s="93"/>
      <c r="HR84" s="93"/>
      <c r="HS84" s="93"/>
      <c r="HT84" s="93"/>
      <c r="HU84" s="93"/>
      <c r="HV84" s="93"/>
      <c r="HW84" s="93"/>
      <c r="HX84" s="93"/>
      <c r="HY84" s="93"/>
    </row>
    <row r="85" spans="1:233" ht="16.5" customHeight="1" x14ac:dyDescent="0.35">
      <c r="A85" s="3">
        <v>41</v>
      </c>
      <c r="B85" s="132" t="s">
        <v>57</v>
      </c>
      <c r="C85" s="54" t="s">
        <v>12</v>
      </c>
      <c r="D85" s="135">
        <v>2019</v>
      </c>
      <c r="E85" s="132" t="s">
        <v>191</v>
      </c>
      <c r="F85" s="1" t="s">
        <v>51</v>
      </c>
      <c r="G85" s="1">
        <v>2017</v>
      </c>
      <c r="H85" s="132" t="s">
        <v>183</v>
      </c>
      <c r="I85" s="1" t="s">
        <v>26</v>
      </c>
      <c r="J85" s="1">
        <v>2018</v>
      </c>
      <c r="K85" s="126"/>
      <c r="L85" s="126"/>
      <c r="M85" s="126"/>
      <c r="N85" s="126"/>
      <c r="U85" s="3"/>
      <c r="V85" s="3"/>
      <c r="X85" s="3">
        <v>41</v>
      </c>
      <c r="Y85" s="132" t="s">
        <v>57</v>
      </c>
      <c r="Z85" s="54" t="s">
        <v>12</v>
      </c>
      <c r="AA85" s="135">
        <v>2019</v>
      </c>
      <c r="AB85" s="132" t="s">
        <v>191</v>
      </c>
      <c r="AC85" s="95" cm="1">
        <f t="array" ref="AC85">IF(SUMPRODUCT(($Z$4:$Z85=Z85)*($AB$4:$AB85=AB85))&gt;1,0,1)</f>
        <v>0</v>
      </c>
      <c r="AD85" s="94" t="s">
        <v>183</v>
      </c>
      <c r="AE85" s="74" t="str">
        <f>_xlfn.XLOOKUP(AD85,'Summary General Info'!A:A,'Summary General Info'!I:I, "n/a")</f>
        <v>MFWS</v>
      </c>
      <c r="AF85" s="95" cm="1">
        <f t="array" ref="AF85">IF(SUMPRODUCT(($AD$4:$AD85=AD85)*($Z$4:$Z85=Z85))&gt;1,0,1)</f>
        <v>1</v>
      </c>
      <c r="AG85" s="150" cm="1">
        <f t="array" ref="AG85">IF(SUMPRODUCT(($AB$4:$AB85=AB85)*($AD$4:$AD85=AD85))&gt;1,0,1)</f>
        <v>1</v>
      </c>
      <c r="AI85"/>
      <c r="AJ85" s="93"/>
      <c r="AK85" s="93"/>
      <c r="AL85"/>
      <c r="AM85" s="93"/>
      <c r="AN85" s="93"/>
      <c r="AO85"/>
      <c r="AP85"/>
      <c r="AQ85"/>
      <c r="AR85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/>
      <c r="DK85" s="93"/>
      <c r="DL85" s="93"/>
      <c r="DM85" s="93"/>
      <c r="DN85" s="93"/>
      <c r="DO85" s="93"/>
      <c r="DP85" s="93"/>
      <c r="DQ85" s="93"/>
      <c r="DR85" s="93"/>
      <c r="DS85" s="93"/>
      <c r="DT85" s="93"/>
      <c r="DU85" s="93"/>
      <c r="DV85" s="93"/>
      <c r="DW85" s="93"/>
      <c r="DX85" s="93"/>
      <c r="DY85" s="93"/>
      <c r="DZ85" s="93"/>
      <c r="EA85" s="93"/>
      <c r="EB85" s="93"/>
      <c r="EC85" s="93"/>
      <c r="ED85" s="93"/>
      <c r="EE85" s="93"/>
      <c r="EF85" s="93"/>
      <c r="EG85" s="93"/>
      <c r="EH85" s="93"/>
      <c r="EI85" s="93"/>
      <c r="EJ85" s="93"/>
      <c r="EK85" s="93"/>
      <c r="EL85" s="93"/>
      <c r="EM85" s="93"/>
      <c r="EN85" s="93"/>
      <c r="EO85" s="93"/>
      <c r="EP85" s="93"/>
      <c r="EQ85" s="93"/>
      <c r="ER85" s="93"/>
      <c r="ES85" s="93"/>
      <c r="ET85" s="93"/>
      <c r="EU85" s="93"/>
      <c r="EV85" s="93"/>
      <c r="EW85" s="93"/>
      <c r="EX85" s="93"/>
      <c r="EY85" s="93"/>
      <c r="EZ85" s="93"/>
      <c r="FA85" s="93"/>
      <c r="FB85" s="93"/>
      <c r="FC85" s="93"/>
      <c r="FD85" s="93"/>
      <c r="FE85" s="93"/>
      <c r="FF85" s="93"/>
      <c r="FG85" s="93"/>
      <c r="FH85" s="93"/>
      <c r="FI85" s="93"/>
      <c r="FJ85" s="93"/>
      <c r="FK85" s="93"/>
      <c r="FL85" s="93"/>
      <c r="FM85" s="93"/>
      <c r="FN85" s="93"/>
      <c r="FO85" s="93"/>
      <c r="FP85" s="93"/>
      <c r="FQ85" s="93"/>
      <c r="FR85" s="93"/>
      <c r="FS85" s="93"/>
      <c r="FT85" s="93"/>
      <c r="FU85" s="93"/>
      <c r="FV85" s="93"/>
      <c r="FW85" s="93"/>
      <c r="FX85" s="93"/>
      <c r="FY85" s="93"/>
      <c r="FZ85" s="93"/>
      <c r="GA85" s="93"/>
      <c r="GB85" s="93"/>
      <c r="GC85" s="93"/>
      <c r="GD85" s="93"/>
      <c r="GE85" s="93"/>
      <c r="GF85" s="93"/>
      <c r="GG85" s="93"/>
      <c r="GH85" s="93"/>
      <c r="GI85" s="93"/>
      <c r="GJ85" s="93"/>
      <c r="GK85" s="93"/>
      <c r="GL85" s="93"/>
      <c r="GM85" s="93"/>
      <c r="GN85" s="93"/>
      <c r="GO85" s="93"/>
      <c r="GP85" s="93"/>
      <c r="GQ85" s="93"/>
      <c r="GR85" s="93"/>
      <c r="GS85" s="93"/>
      <c r="GT85" s="93"/>
      <c r="GU85" s="93"/>
      <c r="GV85" s="93"/>
      <c r="GW85" s="93"/>
      <c r="GX85" s="93"/>
      <c r="GY85" s="93"/>
      <c r="GZ85" s="93"/>
      <c r="HA85" s="93"/>
      <c r="HB85" s="93"/>
      <c r="HC85" s="93"/>
      <c r="HD85" s="93"/>
      <c r="HE85" s="93"/>
      <c r="HF85" s="93"/>
      <c r="HG85" s="93"/>
      <c r="HH85" s="93"/>
      <c r="HI85" s="93"/>
      <c r="HJ85" s="93"/>
      <c r="HK85" s="93"/>
      <c r="HL85" s="93"/>
      <c r="HM85" s="93"/>
      <c r="HN85" s="93"/>
      <c r="HO85" s="93"/>
      <c r="HP85" s="93"/>
      <c r="HQ85" s="93"/>
      <c r="HR85" s="93"/>
      <c r="HS85" s="93"/>
      <c r="HT85" s="93"/>
      <c r="HU85" s="93"/>
      <c r="HV85" s="93"/>
      <c r="HW85" s="93"/>
      <c r="HX85" s="93"/>
      <c r="HY85" s="93"/>
    </row>
    <row r="86" spans="1:233" ht="16.5" customHeight="1" x14ac:dyDescent="0.35">
      <c r="A86" s="3">
        <v>41</v>
      </c>
      <c r="B86" s="132" t="s">
        <v>139</v>
      </c>
      <c r="C86" s="54" t="s">
        <v>12</v>
      </c>
      <c r="D86" s="135">
        <v>2019</v>
      </c>
      <c r="E86" s="132" t="s">
        <v>206</v>
      </c>
      <c r="F86" s="1" t="s">
        <v>51</v>
      </c>
      <c r="G86" s="1">
        <v>2017</v>
      </c>
      <c r="H86" s="132" t="s">
        <v>183</v>
      </c>
      <c r="I86" s="1" t="s">
        <v>26</v>
      </c>
      <c r="J86" s="1">
        <v>2018</v>
      </c>
      <c r="K86" s="126"/>
      <c r="L86" s="126"/>
      <c r="M86" s="126"/>
      <c r="N86" s="126"/>
      <c r="U86" s="3"/>
      <c r="V86" s="3"/>
      <c r="X86" s="3">
        <v>41</v>
      </c>
      <c r="Y86" s="132" t="s">
        <v>139</v>
      </c>
      <c r="Z86" s="54" t="s">
        <v>12</v>
      </c>
      <c r="AA86" s="135">
        <v>2019</v>
      </c>
      <c r="AB86" s="132" t="s">
        <v>206</v>
      </c>
      <c r="AC86" s="95" cm="1">
        <f t="array" ref="AC86">IF(SUMPRODUCT(($Z$4:$Z86=Z86)*($AB$4:$AB86=AB86))&gt;1,0,1)</f>
        <v>0</v>
      </c>
      <c r="AD86" s="94" t="s">
        <v>183</v>
      </c>
      <c r="AE86" s="74" t="str">
        <f>_xlfn.XLOOKUP(AD86,'Summary General Info'!A:A,'Summary General Info'!I:I, "n/a")</f>
        <v>MFWS</v>
      </c>
      <c r="AF86" s="95" cm="1">
        <f t="array" ref="AF86">IF(SUMPRODUCT(($AD$4:$AD86=AD86)*($Z$4:$Z86=Z86))&gt;1,0,1)</f>
        <v>0</v>
      </c>
      <c r="AG86" s="150" cm="1">
        <f t="array" ref="AG86">IF(SUMPRODUCT(($AB$4:$AB86=AB86)*($AD$4:$AD86=AD86))&gt;1,0,1)</f>
        <v>1</v>
      </c>
      <c r="AI86"/>
      <c r="AJ86" s="93"/>
      <c r="AK86" s="93"/>
      <c r="AL86"/>
      <c r="AM86" s="93"/>
      <c r="AN86" s="93"/>
      <c r="AO86"/>
      <c r="AP86"/>
      <c r="AQ86"/>
      <c r="AR86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  <c r="DL86" s="93"/>
      <c r="DM86" s="93"/>
      <c r="DN86" s="93"/>
      <c r="DO86" s="93"/>
      <c r="DP86" s="93"/>
      <c r="DQ86" s="93"/>
      <c r="DR86" s="93"/>
      <c r="DS86" s="93"/>
      <c r="DT86" s="93"/>
      <c r="DU86" s="93"/>
      <c r="DV86" s="93"/>
      <c r="DW86" s="93"/>
      <c r="DX86" s="93"/>
      <c r="DY86" s="93"/>
      <c r="DZ86" s="93"/>
      <c r="EA86" s="93"/>
      <c r="EB86" s="93"/>
      <c r="EC86" s="93"/>
      <c r="ED86" s="93"/>
      <c r="EE86" s="93"/>
      <c r="EF86" s="93"/>
      <c r="EG86" s="93"/>
      <c r="EH86" s="93"/>
      <c r="EI86" s="93"/>
      <c r="EJ86" s="93"/>
      <c r="EK86" s="93"/>
      <c r="EL86" s="93"/>
      <c r="EM86" s="93"/>
      <c r="EN86" s="93"/>
      <c r="EO86" s="93"/>
      <c r="EP86" s="93"/>
      <c r="EQ86" s="93"/>
      <c r="ER86" s="93"/>
      <c r="ES86" s="93"/>
      <c r="ET86" s="93"/>
      <c r="EU86" s="93"/>
      <c r="EV86" s="93"/>
      <c r="EW86" s="93"/>
      <c r="EX86" s="93"/>
      <c r="EY86" s="93"/>
      <c r="EZ86" s="93"/>
      <c r="FA86" s="93"/>
      <c r="FB86" s="93"/>
      <c r="FC86" s="93"/>
      <c r="FD86" s="93"/>
      <c r="FE86" s="93"/>
      <c r="FF86" s="93"/>
      <c r="FG86" s="93"/>
      <c r="FH86" s="93"/>
      <c r="FI86" s="93"/>
      <c r="FJ86" s="93"/>
      <c r="FK86" s="93"/>
      <c r="FL86" s="93"/>
      <c r="FM86" s="93"/>
      <c r="FN86" s="93"/>
      <c r="FO86" s="93"/>
      <c r="FP86" s="93"/>
      <c r="FQ86" s="93"/>
      <c r="FR86" s="93"/>
      <c r="FS86" s="93"/>
      <c r="FT86" s="93"/>
      <c r="FU86" s="93"/>
      <c r="FV86" s="93"/>
      <c r="FW86" s="93"/>
      <c r="FX86" s="93"/>
      <c r="FY86" s="93"/>
      <c r="FZ86" s="93"/>
      <c r="GA86" s="93"/>
      <c r="GB86" s="93"/>
      <c r="GC86" s="93"/>
      <c r="GD86" s="93"/>
      <c r="GE86" s="93"/>
      <c r="GF86" s="93"/>
      <c r="GG86" s="93"/>
      <c r="GH86" s="93"/>
      <c r="GI86" s="93"/>
      <c r="GJ86" s="93"/>
      <c r="GK86" s="93"/>
      <c r="GL86" s="93"/>
      <c r="GM86" s="93"/>
      <c r="GN86" s="93"/>
      <c r="GO86" s="93"/>
      <c r="GP86" s="93"/>
      <c r="GQ86" s="93"/>
      <c r="GR86" s="93"/>
      <c r="GS86" s="93"/>
      <c r="GT86" s="93"/>
      <c r="GU86" s="93"/>
      <c r="GV86" s="93"/>
      <c r="GW86" s="93"/>
      <c r="GX86" s="93"/>
      <c r="GY86" s="93"/>
      <c r="GZ86" s="93"/>
      <c r="HA86" s="93"/>
      <c r="HB86" s="93"/>
      <c r="HC86" s="93"/>
      <c r="HD86" s="93"/>
      <c r="HE86" s="93"/>
      <c r="HF86" s="93"/>
      <c r="HG86" s="93"/>
      <c r="HH86" s="93"/>
      <c r="HI86" s="93"/>
      <c r="HJ86" s="93"/>
      <c r="HK86" s="93"/>
      <c r="HL86" s="93"/>
      <c r="HM86" s="93"/>
      <c r="HN86" s="93"/>
      <c r="HO86" s="93"/>
      <c r="HP86" s="93"/>
      <c r="HQ86" s="93"/>
      <c r="HR86" s="93"/>
      <c r="HS86" s="93"/>
      <c r="HT86" s="93"/>
      <c r="HU86" s="93"/>
      <c r="HV86" s="93"/>
      <c r="HW86" s="93"/>
      <c r="HX86" s="93"/>
      <c r="HY86" s="93"/>
    </row>
    <row r="87" spans="1:233" ht="16.5" customHeight="1" x14ac:dyDescent="0.35">
      <c r="A87" s="3">
        <v>41</v>
      </c>
      <c r="B87" s="132" t="s">
        <v>170</v>
      </c>
      <c r="C87" s="54" t="s">
        <v>12</v>
      </c>
      <c r="D87" s="135">
        <v>2019</v>
      </c>
      <c r="E87" s="132" t="s">
        <v>206</v>
      </c>
      <c r="F87" s="1" t="s">
        <v>51</v>
      </c>
      <c r="G87" s="1">
        <v>2017</v>
      </c>
      <c r="H87" s="132" t="s">
        <v>183</v>
      </c>
      <c r="I87" s="1" t="s">
        <v>26</v>
      </c>
      <c r="J87" s="1">
        <v>2018</v>
      </c>
      <c r="K87" s="126"/>
      <c r="L87" s="126"/>
      <c r="M87" s="126"/>
      <c r="N87" s="126"/>
      <c r="U87" s="3"/>
      <c r="V87" s="3"/>
      <c r="X87" s="3">
        <v>41</v>
      </c>
      <c r="Y87" s="132" t="s">
        <v>170</v>
      </c>
      <c r="Z87" s="54" t="s">
        <v>12</v>
      </c>
      <c r="AA87" s="135">
        <v>2019</v>
      </c>
      <c r="AB87" s="132" t="s">
        <v>206</v>
      </c>
      <c r="AC87" s="95" cm="1">
        <f t="array" ref="AC87">IF(SUMPRODUCT(($Z$4:$Z87=Z87)*($AB$4:$AB87=AB87))&gt;1,0,1)</f>
        <v>0</v>
      </c>
      <c r="AD87" s="94" t="s">
        <v>183</v>
      </c>
      <c r="AE87" s="74" t="str">
        <f>_xlfn.XLOOKUP(AD87,'Summary General Info'!A:A,'Summary General Info'!I:I, "n/a")</f>
        <v>MFWS</v>
      </c>
      <c r="AF87" s="95" cm="1">
        <f t="array" ref="AF87">IF(SUMPRODUCT(($AD$4:$AD87=AD87)*($Z$4:$Z87=Z87))&gt;1,0,1)</f>
        <v>0</v>
      </c>
      <c r="AG87" s="150" cm="1">
        <f t="array" ref="AG87">IF(SUMPRODUCT(($AB$4:$AB87=AB87)*($AD$4:$AD87=AD87))&gt;1,0,1)</f>
        <v>0</v>
      </c>
      <c r="AI87"/>
      <c r="AJ87" s="93"/>
      <c r="AK87" s="93"/>
      <c r="AL87"/>
      <c r="AM87" s="93"/>
      <c r="AN87" s="93"/>
      <c r="AO87"/>
      <c r="AP87"/>
      <c r="AQ87"/>
      <c r="AR87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  <c r="DL87" s="93"/>
      <c r="DM87" s="93"/>
      <c r="DN87" s="93"/>
      <c r="DO87" s="93"/>
      <c r="DP87" s="93"/>
      <c r="DQ87" s="93"/>
      <c r="DR87" s="93"/>
      <c r="DS87" s="93"/>
      <c r="DT87" s="93"/>
      <c r="DU87" s="93"/>
      <c r="DV87" s="93"/>
      <c r="DW87" s="93"/>
      <c r="DX87" s="93"/>
      <c r="DY87" s="93"/>
      <c r="DZ87" s="93"/>
      <c r="EA87" s="93"/>
      <c r="EB87" s="93"/>
      <c r="EC87" s="93"/>
      <c r="ED87" s="93"/>
      <c r="EE87" s="93"/>
      <c r="EF87" s="93"/>
      <c r="EG87" s="93"/>
      <c r="EH87" s="93"/>
      <c r="EI87" s="93"/>
      <c r="EJ87" s="93"/>
      <c r="EK87" s="93"/>
      <c r="EL87" s="93"/>
      <c r="EM87" s="93"/>
      <c r="EN87" s="93"/>
      <c r="EO87" s="93"/>
      <c r="EP87" s="93"/>
      <c r="EQ87" s="93"/>
      <c r="ER87" s="93"/>
      <c r="ES87" s="93"/>
      <c r="ET87" s="93"/>
      <c r="EU87" s="93"/>
      <c r="EV87" s="93"/>
      <c r="EW87" s="93"/>
      <c r="EX87" s="93"/>
      <c r="EY87" s="93"/>
      <c r="EZ87" s="93"/>
      <c r="FA87" s="93"/>
      <c r="FB87" s="93"/>
      <c r="FC87" s="93"/>
      <c r="FD87" s="93"/>
      <c r="FE87" s="93"/>
      <c r="FF87" s="93"/>
      <c r="FG87" s="93"/>
      <c r="FH87" s="93"/>
      <c r="FI87" s="93"/>
      <c r="FJ87" s="93"/>
      <c r="FK87" s="93"/>
      <c r="FL87" s="93"/>
      <c r="FM87" s="93"/>
      <c r="FN87" s="93"/>
      <c r="FO87" s="93"/>
      <c r="FP87" s="93"/>
      <c r="FQ87" s="93"/>
      <c r="FR87" s="93"/>
      <c r="FS87" s="93"/>
      <c r="FT87" s="93"/>
      <c r="FU87" s="93"/>
      <c r="FV87" s="93"/>
      <c r="FW87" s="93"/>
      <c r="FX87" s="93"/>
      <c r="FY87" s="93"/>
      <c r="FZ87" s="93"/>
      <c r="GA87" s="93"/>
      <c r="GB87" s="93"/>
      <c r="GC87" s="93"/>
      <c r="GD87" s="93"/>
      <c r="GE87" s="93"/>
      <c r="GF87" s="93"/>
      <c r="GG87" s="93"/>
      <c r="GH87" s="93"/>
      <c r="GI87" s="93"/>
      <c r="GJ87" s="93"/>
      <c r="GK87" s="93"/>
      <c r="GL87" s="93"/>
      <c r="GM87" s="93"/>
      <c r="GN87" s="93"/>
      <c r="GO87" s="93"/>
      <c r="GP87" s="93"/>
      <c r="GQ87" s="93"/>
      <c r="GR87" s="93"/>
      <c r="GS87" s="93"/>
      <c r="GT87" s="93"/>
      <c r="GU87" s="93"/>
      <c r="GV87" s="93"/>
      <c r="GW87" s="93"/>
      <c r="GX87" s="93"/>
      <c r="GY87" s="93"/>
      <c r="GZ87" s="93"/>
      <c r="HA87" s="93"/>
      <c r="HB87" s="93"/>
      <c r="HC87" s="93"/>
      <c r="HD87" s="93"/>
      <c r="HE87" s="93"/>
      <c r="HF87" s="93"/>
      <c r="HG87" s="93"/>
      <c r="HH87" s="93"/>
      <c r="HI87" s="93"/>
      <c r="HJ87" s="93"/>
      <c r="HK87" s="93"/>
      <c r="HL87" s="93"/>
      <c r="HM87" s="93"/>
      <c r="HN87" s="93"/>
      <c r="HO87" s="93"/>
      <c r="HP87" s="93"/>
      <c r="HQ87" s="93"/>
      <c r="HR87" s="93"/>
      <c r="HS87" s="93"/>
      <c r="HT87" s="93"/>
      <c r="HU87" s="93"/>
      <c r="HV87" s="93"/>
      <c r="HW87" s="93"/>
      <c r="HX87" s="93"/>
      <c r="HY87" s="93"/>
    </row>
    <row r="88" spans="1:233" ht="16.5" customHeight="1" x14ac:dyDescent="0.35">
      <c r="A88" s="3">
        <v>42</v>
      </c>
      <c r="B88" s="132" t="s">
        <v>146</v>
      </c>
      <c r="C88" s="54" t="s">
        <v>12</v>
      </c>
      <c r="D88" s="135">
        <v>2019</v>
      </c>
      <c r="E88" s="132" t="s">
        <v>187</v>
      </c>
      <c r="F88" s="1" t="s">
        <v>51</v>
      </c>
      <c r="G88" s="1">
        <v>2017</v>
      </c>
      <c r="H88" s="132" t="s">
        <v>210</v>
      </c>
      <c r="I88" s="1" t="s">
        <v>51</v>
      </c>
      <c r="J88" s="1">
        <v>2017</v>
      </c>
      <c r="K88" s="126"/>
      <c r="L88" s="126"/>
      <c r="M88" s="126"/>
      <c r="N88" s="126"/>
      <c r="U88" s="3"/>
      <c r="V88" s="3"/>
      <c r="X88" s="3">
        <v>42</v>
      </c>
      <c r="Y88" s="132" t="s">
        <v>146</v>
      </c>
      <c r="Z88" s="54" t="s">
        <v>12</v>
      </c>
      <c r="AA88" s="135">
        <v>2019</v>
      </c>
      <c r="AB88" s="132" t="s">
        <v>187</v>
      </c>
      <c r="AC88" s="95" cm="1">
        <f t="array" ref="AC88">IF(SUMPRODUCT(($Z$4:$Z88=Z88)*($AB$4:$AB88=AB88))&gt;1,0,1)</f>
        <v>1</v>
      </c>
      <c r="AD88" s="94" t="s">
        <v>210</v>
      </c>
      <c r="AE88" s="74" t="str">
        <f>_xlfn.XLOOKUP(AD88,'Summary General Info'!A:A,'Summary General Info'!I:I, "n/a")</f>
        <v>MFWS</v>
      </c>
      <c r="AF88" s="95" cm="1">
        <f t="array" ref="AF88">IF(SUMPRODUCT(($AD$4:$AD88=AD88)*($Z$4:$Z88=Z88))&gt;1,0,1)</f>
        <v>1</v>
      </c>
      <c r="AG88" s="150" cm="1">
        <f t="array" ref="AG88">IF(SUMPRODUCT(($AB$4:$AB88=AB88)*($AD$4:$AD88=AD88))&gt;1,0,1)</f>
        <v>1</v>
      </c>
      <c r="AI88" s="93"/>
      <c r="AJ88" s="93"/>
      <c r="AK88" s="93"/>
      <c r="AL88" s="93"/>
      <c r="AM88" s="93"/>
      <c r="AN88" s="93"/>
      <c r="AO88"/>
      <c r="AP88"/>
      <c r="AQ88"/>
      <c r="AR88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  <c r="DJ88" s="93"/>
      <c r="DK88" s="93"/>
      <c r="DL88" s="93"/>
      <c r="DM88" s="93"/>
      <c r="DN88" s="93"/>
      <c r="DO88" s="93"/>
      <c r="DP88" s="93"/>
      <c r="DQ88" s="93"/>
      <c r="DR88" s="93"/>
      <c r="DS88" s="93"/>
      <c r="DT88" s="93"/>
      <c r="DU88" s="93"/>
      <c r="DV88" s="93"/>
      <c r="DW88" s="93"/>
      <c r="DX88" s="93"/>
      <c r="DY88" s="93"/>
      <c r="DZ88" s="93"/>
      <c r="EA88" s="93"/>
      <c r="EB88" s="93"/>
      <c r="EC88" s="93"/>
      <c r="ED88" s="93"/>
      <c r="EE88" s="93"/>
      <c r="EF88" s="93"/>
      <c r="EG88" s="93"/>
      <c r="EH88" s="93"/>
      <c r="EI88" s="93"/>
      <c r="EJ88" s="93"/>
      <c r="EK88" s="93"/>
      <c r="EL88" s="93"/>
      <c r="EM88" s="93"/>
      <c r="EN88" s="93"/>
      <c r="EO88" s="93"/>
      <c r="EP88" s="93"/>
      <c r="EQ88" s="93"/>
      <c r="ER88" s="93"/>
      <c r="ES88" s="93"/>
      <c r="ET88" s="93"/>
      <c r="EU88" s="93"/>
      <c r="EV88" s="93"/>
      <c r="EW88" s="93"/>
      <c r="EX88" s="93"/>
      <c r="EY88" s="93"/>
      <c r="EZ88" s="93"/>
      <c r="FA88" s="93"/>
      <c r="FB88" s="93"/>
      <c r="FC88" s="93"/>
      <c r="FD88" s="93"/>
      <c r="FE88" s="93"/>
      <c r="FF88" s="93"/>
      <c r="FG88" s="93"/>
      <c r="FH88" s="93"/>
      <c r="FI88" s="93"/>
      <c r="FJ88" s="93"/>
      <c r="FK88" s="93"/>
      <c r="FL88" s="93"/>
      <c r="FM88" s="93"/>
      <c r="FN88" s="93"/>
      <c r="FO88" s="93"/>
      <c r="FP88" s="93"/>
      <c r="FQ88" s="93"/>
      <c r="FR88" s="93"/>
      <c r="FS88" s="93"/>
      <c r="FT88" s="93"/>
      <c r="FU88" s="93"/>
      <c r="FV88" s="93"/>
      <c r="FW88" s="93"/>
      <c r="FX88" s="93"/>
      <c r="FY88" s="93"/>
      <c r="FZ88" s="93"/>
      <c r="GA88" s="93"/>
      <c r="GB88" s="93"/>
      <c r="GC88" s="93"/>
      <c r="GD88" s="93"/>
      <c r="GE88" s="93"/>
      <c r="GF88" s="93"/>
      <c r="GG88" s="93"/>
      <c r="GH88" s="93"/>
      <c r="GI88" s="93"/>
      <c r="GJ88" s="93"/>
      <c r="GK88" s="93"/>
      <c r="GL88" s="93"/>
      <c r="GM88" s="93"/>
      <c r="GN88" s="93"/>
      <c r="GO88" s="93"/>
      <c r="GP88" s="93"/>
      <c r="GQ88" s="93"/>
      <c r="GR88" s="93"/>
      <c r="GS88" s="93"/>
      <c r="GT88" s="93"/>
      <c r="GU88" s="93"/>
      <c r="GV88" s="93"/>
      <c r="GW88" s="93"/>
      <c r="GX88" s="93"/>
      <c r="GY88" s="93"/>
      <c r="GZ88" s="93"/>
      <c r="HA88" s="93"/>
      <c r="HB88" s="93"/>
      <c r="HC88" s="93"/>
      <c r="HD88" s="93"/>
      <c r="HE88" s="93"/>
      <c r="HF88" s="93"/>
      <c r="HG88" s="93"/>
      <c r="HH88" s="93"/>
      <c r="HI88" s="93"/>
      <c r="HJ88" s="93"/>
      <c r="HK88" s="93"/>
      <c r="HL88" s="93"/>
      <c r="HM88" s="93"/>
      <c r="HN88" s="93"/>
      <c r="HO88" s="93"/>
      <c r="HP88" s="93"/>
      <c r="HQ88" s="93"/>
      <c r="HR88" s="93"/>
      <c r="HS88" s="93"/>
      <c r="HT88" s="93"/>
      <c r="HU88" s="93"/>
      <c r="HV88" s="93"/>
      <c r="HW88" s="93"/>
      <c r="HX88" s="93"/>
      <c r="HY88" s="93"/>
    </row>
    <row r="89" spans="1:233" ht="16.5" customHeight="1" x14ac:dyDescent="0.35">
      <c r="A89" s="3">
        <v>42</v>
      </c>
      <c r="B89" s="132" t="s">
        <v>140</v>
      </c>
      <c r="C89" s="54" t="s">
        <v>12</v>
      </c>
      <c r="D89" s="135">
        <v>2019</v>
      </c>
      <c r="E89" s="132" t="s">
        <v>191</v>
      </c>
      <c r="F89" s="1" t="s">
        <v>51</v>
      </c>
      <c r="G89" s="1">
        <v>2017</v>
      </c>
      <c r="H89" s="132" t="s">
        <v>210</v>
      </c>
      <c r="I89" s="1" t="s">
        <v>51</v>
      </c>
      <c r="J89" s="1">
        <v>2017</v>
      </c>
      <c r="K89" s="126"/>
      <c r="L89" s="126"/>
      <c r="M89" s="126"/>
      <c r="N89" s="126"/>
      <c r="U89" s="3"/>
      <c r="V89" s="3"/>
      <c r="X89" s="3">
        <v>42</v>
      </c>
      <c r="Y89" s="132" t="s">
        <v>140</v>
      </c>
      <c r="Z89" s="54" t="s">
        <v>12</v>
      </c>
      <c r="AA89" s="135">
        <v>2019</v>
      </c>
      <c r="AB89" s="132" t="s">
        <v>191</v>
      </c>
      <c r="AC89" s="95" cm="1">
        <f t="array" ref="AC89">IF(SUMPRODUCT(($Z$4:$Z89=Z89)*($AB$4:$AB89=AB89))&gt;1,0,1)</f>
        <v>0</v>
      </c>
      <c r="AD89" s="94" t="s">
        <v>210</v>
      </c>
      <c r="AE89" s="74" t="str">
        <f>_xlfn.XLOOKUP(AD89,'Summary General Info'!A:A,'Summary General Info'!I:I, "n/a")</f>
        <v>MFWS</v>
      </c>
      <c r="AF89" s="95" cm="1">
        <f t="array" ref="AF89">IF(SUMPRODUCT(($AD$4:$AD89=AD89)*($Z$4:$Z89=Z89))&gt;1,0,1)</f>
        <v>0</v>
      </c>
      <c r="AG89" s="150" cm="1">
        <f t="array" ref="AG89">IF(SUMPRODUCT(($AB$4:$AB89=AB89)*($AD$4:$AD89=AD89))&gt;1,0,1)</f>
        <v>1</v>
      </c>
      <c r="AI89" s="93"/>
      <c r="AJ89" s="93"/>
      <c r="AK89" s="93"/>
      <c r="AL89" s="93"/>
      <c r="AM89" s="93"/>
      <c r="AN89" s="93"/>
      <c r="AO89"/>
      <c r="AP89"/>
      <c r="AQ89"/>
      <c r="AR89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/>
      <c r="ED89" s="93"/>
      <c r="EE89" s="93"/>
      <c r="EF89" s="93"/>
      <c r="EG89" s="93"/>
      <c r="EH89" s="93"/>
      <c r="EI89" s="93"/>
      <c r="EJ89" s="93"/>
      <c r="EK89" s="93"/>
      <c r="EL89" s="93"/>
      <c r="EM89" s="93"/>
      <c r="EN89" s="93"/>
      <c r="EO89" s="93"/>
      <c r="EP89" s="93"/>
      <c r="EQ89" s="93"/>
      <c r="ER89" s="93"/>
      <c r="ES89" s="93"/>
      <c r="ET89" s="93"/>
      <c r="EU89" s="93"/>
      <c r="EV89" s="93"/>
      <c r="EW89" s="93"/>
      <c r="EX89" s="93"/>
      <c r="EY89" s="93"/>
      <c r="EZ89" s="93"/>
      <c r="FA89" s="93"/>
      <c r="FB89" s="93"/>
      <c r="FC89" s="93"/>
      <c r="FD89" s="93"/>
      <c r="FE89" s="93"/>
      <c r="FF89" s="93"/>
      <c r="FG89" s="93"/>
      <c r="FH89" s="93"/>
      <c r="FI89" s="93"/>
      <c r="FJ89" s="93"/>
      <c r="FK89" s="93"/>
      <c r="FL89" s="93"/>
      <c r="FM89" s="93"/>
      <c r="FN89" s="93"/>
      <c r="FO89" s="93"/>
      <c r="FP89" s="93"/>
      <c r="FQ89" s="93"/>
      <c r="FR89" s="93"/>
      <c r="FS89" s="93"/>
      <c r="FT89" s="93"/>
      <c r="FU89" s="93"/>
      <c r="FV89" s="93"/>
      <c r="FW89" s="93"/>
      <c r="FX89" s="93"/>
      <c r="FY89" s="93"/>
      <c r="FZ89" s="93"/>
      <c r="GA89" s="93"/>
      <c r="GB89" s="93"/>
      <c r="GC89" s="93"/>
      <c r="GD89" s="93"/>
      <c r="GE89" s="93"/>
      <c r="GF89" s="93"/>
      <c r="GG89" s="93"/>
      <c r="GH89" s="93"/>
      <c r="GI89" s="93"/>
      <c r="GJ89" s="93"/>
      <c r="GK89" s="93"/>
      <c r="GL89" s="93"/>
      <c r="GM89" s="93"/>
      <c r="GN89" s="93"/>
      <c r="GO89" s="93"/>
      <c r="GP89" s="93"/>
      <c r="GQ89" s="93"/>
      <c r="GR89" s="93"/>
      <c r="GS89" s="93"/>
      <c r="GT89" s="93"/>
      <c r="GU89" s="93"/>
      <c r="GV89" s="93"/>
      <c r="GW89" s="93"/>
      <c r="GX89" s="93"/>
      <c r="GY89" s="93"/>
      <c r="GZ89" s="93"/>
      <c r="HA89" s="93"/>
      <c r="HB89" s="93"/>
      <c r="HC89" s="93"/>
      <c r="HD89" s="93"/>
      <c r="HE89" s="93"/>
      <c r="HF89" s="93"/>
      <c r="HG89" s="93"/>
      <c r="HH89" s="93"/>
      <c r="HI89" s="93"/>
      <c r="HJ89" s="93"/>
      <c r="HK89" s="93"/>
      <c r="HL89" s="93"/>
      <c r="HM89" s="93"/>
      <c r="HN89" s="93"/>
      <c r="HO89" s="93"/>
      <c r="HP89" s="93"/>
      <c r="HQ89" s="93"/>
      <c r="HR89" s="93"/>
      <c r="HS89" s="93"/>
      <c r="HT89" s="93"/>
      <c r="HU89" s="93"/>
      <c r="HV89" s="93"/>
      <c r="HW89" s="93"/>
      <c r="HX89" s="93"/>
      <c r="HY89" s="93"/>
    </row>
    <row r="90" spans="1:233" ht="16.5" customHeight="1" x14ac:dyDescent="0.35">
      <c r="A90" s="3">
        <v>43</v>
      </c>
      <c r="B90" s="132">
        <v>738</v>
      </c>
      <c r="C90" s="54" t="s">
        <v>12</v>
      </c>
      <c r="D90" s="135">
        <v>2019</v>
      </c>
      <c r="E90" s="132">
        <v>1</v>
      </c>
      <c r="F90" s="1" t="s">
        <v>364</v>
      </c>
      <c r="G90" s="1" t="s">
        <v>364</v>
      </c>
      <c r="H90" s="132" t="s">
        <v>107</v>
      </c>
      <c r="I90" s="1" t="s">
        <v>34</v>
      </c>
      <c r="J90" s="1">
        <v>2019</v>
      </c>
      <c r="K90" s="126"/>
      <c r="L90" s="126"/>
      <c r="M90" s="126"/>
      <c r="N90" s="126"/>
      <c r="U90" s="3"/>
      <c r="V90" s="3"/>
      <c r="X90" s="3">
        <v>43</v>
      </c>
      <c r="Y90" s="132">
        <v>738</v>
      </c>
      <c r="Z90" s="54" t="s">
        <v>12</v>
      </c>
      <c r="AA90" s="135">
        <v>2019</v>
      </c>
      <c r="AB90" s="132">
        <v>1</v>
      </c>
      <c r="AC90" s="95" cm="1">
        <f t="array" ref="AC90">IF(SUMPRODUCT(($Z$4:$Z90=Z90)*($AB$4:$AB90=AB90))&gt;1,0,1)</f>
        <v>1</v>
      </c>
      <c r="AD90" s="94" t="s">
        <v>107</v>
      </c>
      <c r="AE90" s="74" t="str">
        <f>_xlfn.XLOOKUP(AD90,'Summary General Info'!A:A,'Summary General Info'!I:I, "n/a")</f>
        <v>Nabowla</v>
      </c>
      <c r="AF90" s="95" cm="1">
        <f t="array" ref="AF90">IF(SUMPRODUCT(($AD$4:$AD90=AD90)*($Z$4:$Z90=Z90))&gt;1,0,1)</f>
        <v>1</v>
      </c>
      <c r="AG90" s="150" cm="1">
        <f t="array" ref="AG90">IF(SUMPRODUCT(($AB$4:$AB90=AB90)*($AD$4:$AD90=AD90))&gt;1,0,1)</f>
        <v>1</v>
      </c>
      <c r="AI90" s="93"/>
      <c r="AJ90" s="93"/>
      <c r="AK90" s="93"/>
      <c r="AL90" s="93"/>
      <c r="AM90" s="93"/>
      <c r="AN90" s="93"/>
      <c r="AO90"/>
      <c r="AP90"/>
      <c r="AQ90"/>
      <c r="AR90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  <c r="DL90" s="93"/>
      <c r="DM90" s="93"/>
      <c r="DN90" s="93"/>
      <c r="DO90" s="93"/>
      <c r="DP90" s="93"/>
      <c r="DQ90" s="93"/>
      <c r="DR90" s="93"/>
      <c r="DS90" s="93"/>
      <c r="DT90" s="93"/>
      <c r="DU90" s="93"/>
      <c r="DV90" s="93"/>
      <c r="DW90" s="93"/>
      <c r="DX90" s="93"/>
      <c r="DY90" s="93"/>
      <c r="DZ90" s="93"/>
      <c r="EA90" s="93"/>
      <c r="EB90" s="93"/>
      <c r="EC90" s="93"/>
      <c r="ED90" s="93"/>
      <c r="EE90" s="93"/>
      <c r="EF90" s="93"/>
      <c r="EG90" s="93"/>
      <c r="EH90" s="93"/>
      <c r="EI90" s="93"/>
      <c r="EJ90" s="93"/>
      <c r="EK90" s="93"/>
      <c r="EL90" s="93"/>
      <c r="EM90" s="93"/>
      <c r="EN90" s="93"/>
      <c r="EO90" s="93"/>
      <c r="EP90" s="93"/>
      <c r="EQ90" s="93"/>
      <c r="ER90" s="93"/>
      <c r="ES90" s="93"/>
      <c r="ET90" s="93"/>
      <c r="EU90" s="93"/>
      <c r="EV90" s="93"/>
      <c r="EW90" s="93"/>
      <c r="EX90" s="93"/>
      <c r="EY90" s="93"/>
      <c r="EZ90" s="93"/>
      <c r="FA90" s="93"/>
      <c r="FB90" s="93"/>
      <c r="FC90" s="93"/>
      <c r="FD90" s="93"/>
      <c r="FE90" s="93"/>
      <c r="FF90" s="93"/>
      <c r="FG90" s="93"/>
      <c r="FH90" s="93"/>
      <c r="FI90" s="93"/>
      <c r="FJ90" s="93"/>
      <c r="FK90" s="93"/>
      <c r="FL90" s="93"/>
      <c r="FM90" s="93"/>
      <c r="FN90" s="93"/>
      <c r="FO90" s="93"/>
      <c r="FP90" s="93"/>
      <c r="FQ90" s="93"/>
      <c r="FR90" s="93"/>
      <c r="FS90" s="93"/>
      <c r="FT90" s="93"/>
      <c r="FU90" s="93"/>
      <c r="FV90" s="93"/>
      <c r="FW90" s="93"/>
      <c r="FX90" s="93"/>
      <c r="FY90" s="93"/>
      <c r="FZ90" s="93"/>
      <c r="GA90" s="93"/>
      <c r="GB90" s="93"/>
      <c r="GC90" s="93"/>
      <c r="GD90" s="93"/>
      <c r="GE90" s="93"/>
      <c r="GF90" s="93"/>
      <c r="GG90" s="93"/>
      <c r="GH90" s="93"/>
      <c r="GI90" s="93"/>
      <c r="GJ90" s="93"/>
      <c r="GK90" s="93"/>
      <c r="GL90" s="93"/>
      <c r="GM90" s="93"/>
      <c r="GN90" s="93"/>
      <c r="GO90" s="93"/>
      <c r="GP90" s="93"/>
      <c r="GQ90" s="93"/>
      <c r="GR90" s="93"/>
      <c r="GS90" s="93"/>
      <c r="GT90" s="93"/>
      <c r="GU90" s="93"/>
      <c r="GV90" s="93"/>
      <c r="GW90" s="93"/>
      <c r="GX90" s="93"/>
      <c r="GY90" s="93"/>
      <c r="GZ90" s="93"/>
      <c r="HA90" s="93"/>
      <c r="HB90" s="93"/>
      <c r="HC90" s="93"/>
      <c r="HD90" s="93"/>
      <c r="HE90" s="93"/>
      <c r="HF90" s="93"/>
      <c r="HG90" s="93"/>
      <c r="HH90" s="93"/>
      <c r="HI90" s="93"/>
      <c r="HJ90" s="93"/>
      <c r="HK90" s="93"/>
      <c r="HL90" s="93"/>
      <c r="HM90" s="93"/>
      <c r="HN90" s="93"/>
      <c r="HO90" s="93"/>
      <c r="HP90" s="93"/>
      <c r="HQ90" s="93"/>
      <c r="HR90" s="93"/>
      <c r="HS90" s="93"/>
      <c r="HT90" s="93"/>
      <c r="HU90" s="93"/>
      <c r="HV90" s="93"/>
      <c r="HW90" s="93"/>
      <c r="HX90" s="93"/>
      <c r="HY90" s="93"/>
    </row>
    <row r="91" spans="1:233" ht="16.5" customHeight="1" x14ac:dyDescent="0.35">
      <c r="A91" s="3">
        <v>43</v>
      </c>
      <c r="B91" s="132" t="s">
        <v>145</v>
      </c>
      <c r="C91" s="54" t="s">
        <v>12</v>
      </c>
      <c r="D91" s="135">
        <v>2019</v>
      </c>
      <c r="E91" s="132">
        <v>8</v>
      </c>
      <c r="F91" s="1" t="s">
        <v>364</v>
      </c>
      <c r="G91" s="1" t="s">
        <v>364</v>
      </c>
      <c r="H91" s="132" t="s">
        <v>107</v>
      </c>
      <c r="I91" s="1" t="s">
        <v>34</v>
      </c>
      <c r="J91" s="1">
        <v>2019</v>
      </c>
      <c r="K91" s="126"/>
      <c r="L91" s="126"/>
      <c r="M91" s="126"/>
      <c r="N91" s="126"/>
      <c r="U91" s="3"/>
      <c r="V91" s="3"/>
      <c r="X91" s="3">
        <v>43</v>
      </c>
      <c r="Y91" s="132" t="s">
        <v>145</v>
      </c>
      <c r="Z91" s="54" t="s">
        <v>12</v>
      </c>
      <c r="AA91" s="135">
        <v>2019</v>
      </c>
      <c r="AB91" s="132">
        <v>8</v>
      </c>
      <c r="AC91" s="95" cm="1">
        <f t="array" ref="AC91">IF(SUMPRODUCT(($Z$4:$Z91=Z91)*($AB$4:$AB91=AB91))&gt;1,0,1)</f>
        <v>1</v>
      </c>
      <c r="AD91" s="94" t="s">
        <v>107</v>
      </c>
      <c r="AE91" s="74" t="str">
        <f>_xlfn.XLOOKUP(AD91,'Summary General Info'!A:A,'Summary General Info'!I:I, "n/a")</f>
        <v>Nabowla</v>
      </c>
      <c r="AF91" s="95" cm="1">
        <f t="array" ref="AF91">IF(SUMPRODUCT(($AD$4:$AD91=AD91)*($Z$4:$Z91=Z91))&gt;1,0,1)</f>
        <v>0</v>
      </c>
      <c r="AG91" s="150" cm="1">
        <f t="array" ref="AG91">IF(SUMPRODUCT(($AB$4:$AB91=AB91)*($AD$4:$AD91=AD91))&gt;1,0,1)</f>
        <v>1</v>
      </c>
      <c r="AI91" s="93"/>
      <c r="AJ91" s="93"/>
      <c r="AK91" s="93"/>
      <c r="AL91" s="93"/>
      <c r="AM91" s="93"/>
      <c r="AN91" s="93"/>
      <c r="AO91"/>
      <c r="AP91"/>
      <c r="AQ91"/>
      <c r="AR91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  <c r="DS91" s="93"/>
      <c r="DT91" s="93"/>
      <c r="DU91" s="93"/>
      <c r="DV91" s="93"/>
      <c r="DW91" s="93"/>
      <c r="DX91" s="93"/>
      <c r="DY91" s="93"/>
      <c r="DZ91" s="93"/>
      <c r="EA91" s="93"/>
      <c r="EB91" s="93"/>
      <c r="EC91" s="93"/>
      <c r="ED91" s="93"/>
      <c r="EE91" s="93"/>
      <c r="EF91" s="93"/>
      <c r="EG91" s="93"/>
      <c r="EH91" s="93"/>
      <c r="EI91" s="93"/>
      <c r="EJ91" s="93"/>
      <c r="EK91" s="93"/>
      <c r="EL91" s="93"/>
      <c r="EM91" s="93"/>
      <c r="EN91" s="93"/>
      <c r="EO91" s="93"/>
      <c r="EP91" s="93"/>
      <c r="EQ91" s="93"/>
      <c r="ER91" s="93"/>
      <c r="ES91" s="93"/>
      <c r="ET91" s="93"/>
      <c r="EU91" s="93"/>
      <c r="EV91" s="93"/>
      <c r="EW91" s="93"/>
      <c r="EX91" s="93"/>
      <c r="EY91" s="93"/>
      <c r="EZ91" s="93"/>
      <c r="FA91" s="93"/>
      <c r="FB91" s="93"/>
      <c r="FC91" s="93"/>
      <c r="FD91" s="93"/>
      <c r="FE91" s="93"/>
      <c r="FF91" s="93"/>
      <c r="FG91" s="93"/>
      <c r="FH91" s="93"/>
      <c r="FI91" s="93"/>
      <c r="FJ91" s="93"/>
      <c r="FK91" s="93"/>
      <c r="FL91" s="93"/>
      <c r="FM91" s="93"/>
      <c r="FN91" s="93"/>
      <c r="FO91" s="93"/>
      <c r="FP91" s="93"/>
      <c r="FQ91" s="93"/>
      <c r="FR91" s="93"/>
      <c r="FS91" s="93"/>
      <c r="FT91" s="93"/>
      <c r="FU91" s="93"/>
      <c r="FV91" s="93"/>
      <c r="FW91" s="93"/>
      <c r="FX91" s="93"/>
      <c r="FY91" s="93"/>
      <c r="FZ91" s="93"/>
      <c r="GA91" s="93"/>
      <c r="GB91" s="93"/>
      <c r="GC91" s="93"/>
      <c r="GD91" s="93"/>
      <c r="GE91" s="93"/>
      <c r="GF91" s="93"/>
      <c r="GG91" s="93"/>
      <c r="GH91" s="93"/>
      <c r="GI91" s="93"/>
      <c r="GJ91" s="93"/>
      <c r="GK91" s="93"/>
      <c r="GL91" s="93"/>
      <c r="GM91" s="93"/>
      <c r="GN91" s="93"/>
      <c r="GO91" s="93"/>
      <c r="GP91" s="93"/>
      <c r="GQ91" s="93"/>
      <c r="GR91" s="93"/>
      <c r="GS91" s="93"/>
      <c r="GT91" s="93"/>
      <c r="GU91" s="93"/>
      <c r="GV91" s="93"/>
      <c r="GW91" s="93"/>
      <c r="GX91" s="93"/>
      <c r="GY91" s="93"/>
      <c r="GZ91" s="93"/>
      <c r="HA91" s="93"/>
      <c r="HB91" s="93"/>
      <c r="HC91" s="93"/>
      <c r="HD91" s="93"/>
      <c r="HE91" s="93"/>
      <c r="HF91" s="93"/>
      <c r="HG91" s="93"/>
      <c r="HH91" s="93"/>
      <c r="HI91" s="93"/>
      <c r="HJ91" s="93"/>
      <c r="HK91" s="93"/>
      <c r="HL91" s="93"/>
      <c r="HM91" s="93"/>
      <c r="HN91" s="93"/>
      <c r="HO91" s="93"/>
      <c r="HP91" s="93"/>
      <c r="HQ91" s="93"/>
      <c r="HR91" s="93"/>
      <c r="HS91" s="93"/>
      <c r="HT91" s="93"/>
      <c r="HU91" s="93"/>
      <c r="HV91" s="93"/>
      <c r="HW91" s="93"/>
      <c r="HX91" s="93"/>
      <c r="HY91" s="93"/>
    </row>
    <row r="92" spans="1:233" ht="16.5" customHeight="1" x14ac:dyDescent="0.35">
      <c r="A92" s="3">
        <v>44</v>
      </c>
      <c r="B92" s="132" t="s">
        <v>138</v>
      </c>
      <c r="C92" s="54" t="s">
        <v>12</v>
      </c>
      <c r="D92" s="135">
        <v>2019</v>
      </c>
      <c r="E92" s="132">
        <v>4</v>
      </c>
      <c r="F92" s="1" t="s">
        <v>364</v>
      </c>
      <c r="G92" s="1" t="s">
        <v>364</v>
      </c>
      <c r="H92" s="132" t="s">
        <v>217</v>
      </c>
      <c r="I92" s="1" t="s">
        <v>26</v>
      </c>
      <c r="J92" s="1">
        <v>2018</v>
      </c>
      <c r="K92" s="126"/>
      <c r="L92" s="126"/>
      <c r="M92" s="126"/>
      <c r="N92" s="126"/>
      <c r="U92" s="3"/>
      <c r="V92" s="3"/>
      <c r="X92" s="3">
        <v>44</v>
      </c>
      <c r="Y92" s="132" t="s">
        <v>138</v>
      </c>
      <c r="Z92" s="54" t="s">
        <v>12</v>
      </c>
      <c r="AA92" s="135">
        <v>2019</v>
      </c>
      <c r="AB92" s="132">
        <v>4</v>
      </c>
      <c r="AC92" s="95" cm="1">
        <f t="array" ref="AC92">IF(SUMPRODUCT(($Z$4:$Z92=Z92)*($AB$4:$AB92=AB92))&gt;1,0,1)</f>
        <v>0</v>
      </c>
      <c r="AD92" s="94" t="s">
        <v>217</v>
      </c>
      <c r="AE92" s="74" t="str">
        <f>_xlfn.XLOOKUP(AD92,'Summary General Info'!A:A,'Summary General Info'!I:I, "n/a")</f>
        <v>MFWS</v>
      </c>
      <c r="AF92" s="95" cm="1">
        <f t="array" ref="AF92">IF(SUMPRODUCT(($AD$4:$AD92=AD92)*($Z$4:$Z92=Z92))&gt;1,0,1)</f>
        <v>1</v>
      </c>
      <c r="AG92" s="150" cm="1">
        <f t="array" ref="AG92">IF(SUMPRODUCT(($AB$4:$AB92=AB92)*($AD$4:$AD92=AD92))&gt;1,0,1)</f>
        <v>1</v>
      </c>
      <c r="AI92" s="93"/>
      <c r="AJ92" s="93"/>
      <c r="AK92" s="93"/>
      <c r="AL92" s="93"/>
      <c r="AM92" s="93"/>
      <c r="AN92" s="93"/>
      <c r="AO92"/>
      <c r="AP92"/>
      <c r="AQ92"/>
      <c r="AR92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  <c r="DV92" s="93"/>
      <c r="DW92" s="93"/>
      <c r="DX92" s="93"/>
      <c r="DY92" s="93"/>
      <c r="DZ92" s="93"/>
      <c r="EA92" s="93"/>
      <c r="EB92" s="93"/>
      <c r="EC92" s="93"/>
      <c r="ED92" s="93"/>
      <c r="EE92" s="93"/>
      <c r="EF92" s="93"/>
      <c r="EG92" s="93"/>
      <c r="EH92" s="93"/>
      <c r="EI92" s="93"/>
      <c r="EJ92" s="93"/>
      <c r="EK92" s="93"/>
      <c r="EL92" s="93"/>
      <c r="EM92" s="93"/>
      <c r="EN92" s="93"/>
      <c r="EO92" s="93"/>
      <c r="EP92" s="93"/>
      <c r="EQ92" s="93"/>
      <c r="ER92" s="93"/>
      <c r="ES92" s="93"/>
      <c r="ET92" s="93"/>
      <c r="EU92" s="93"/>
      <c r="EV92" s="93"/>
      <c r="EW92" s="93"/>
      <c r="EX92" s="93"/>
      <c r="EY92" s="93"/>
      <c r="EZ92" s="93"/>
      <c r="FA92" s="93"/>
      <c r="FB92" s="93"/>
      <c r="FC92" s="93"/>
      <c r="FD92" s="93"/>
      <c r="FE92" s="93"/>
      <c r="FF92" s="93"/>
      <c r="FG92" s="93"/>
      <c r="FH92" s="93"/>
      <c r="FI92" s="93"/>
      <c r="FJ92" s="93"/>
      <c r="FK92" s="93"/>
      <c r="FL92" s="93"/>
      <c r="FM92" s="93"/>
      <c r="FN92" s="93"/>
      <c r="FO92" s="93"/>
      <c r="FP92" s="93"/>
      <c r="FQ92" s="93"/>
      <c r="FR92" s="93"/>
      <c r="FS92" s="93"/>
      <c r="FT92" s="93"/>
      <c r="FU92" s="93"/>
      <c r="FV92" s="93"/>
      <c r="FW92" s="93"/>
      <c r="FX92" s="93"/>
      <c r="FY92" s="93"/>
      <c r="FZ92" s="93"/>
      <c r="GA92" s="93"/>
      <c r="GB92" s="93"/>
      <c r="GC92" s="93"/>
      <c r="GD92" s="93"/>
      <c r="GE92" s="93"/>
      <c r="GF92" s="93"/>
      <c r="GG92" s="93"/>
      <c r="GH92" s="93"/>
      <c r="GI92" s="93"/>
      <c r="GJ92" s="93"/>
      <c r="GK92" s="93"/>
      <c r="GL92" s="93"/>
      <c r="GM92" s="93"/>
      <c r="GN92" s="93"/>
      <c r="GO92" s="93"/>
      <c r="GP92" s="93"/>
      <c r="GQ92" s="93"/>
      <c r="GR92" s="93"/>
      <c r="GS92" s="93"/>
      <c r="GT92" s="93"/>
      <c r="GU92" s="93"/>
      <c r="GV92" s="93"/>
      <c r="GW92" s="93"/>
      <c r="GX92" s="93"/>
      <c r="GY92" s="93"/>
      <c r="GZ92" s="93"/>
      <c r="HA92" s="93"/>
      <c r="HB92" s="93"/>
      <c r="HC92" s="93"/>
      <c r="HD92" s="93"/>
      <c r="HE92" s="93"/>
      <c r="HF92" s="93"/>
      <c r="HG92" s="93"/>
      <c r="HH92" s="93"/>
      <c r="HI92" s="93"/>
      <c r="HJ92" s="93"/>
      <c r="HK92" s="93"/>
      <c r="HL92" s="93"/>
      <c r="HM92" s="93"/>
      <c r="HN92" s="93"/>
      <c r="HO92" s="93"/>
      <c r="HP92" s="93"/>
      <c r="HQ92" s="93"/>
      <c r="HR92" s="93"/>
      <c r="HS92" s="93"/>
      <c r="HT92" s="93"/>
      <c r="HU92" s="93"/>
      <c r="HV92" s="93"/>
      <c r="HW92" s="93"/>
      <c r="HX92" s="93"/>
      <c r="HY92" s="93"/>
    </row>
    <row r="93" spans="1:233" ht="16.5" customHeight="1" x14ac:dyDescent="0.35">
      <c r="A93" s="3">
        <v>44</v>
      </c>
      <c r="B93" s="133" t="s">
        <v>141</v>
      </c>
      <c r="C93" s="80" t="s">
        <v>12</v>
      </c>
      <c r="D93" s="136">
        <v>2019</v>
      </c>
      <c r="E93" s="133">
        <v>4</v>
      </c>
      <c r="F93" s="109" t="s">
        <v>364</v>
      </c>
      <c r="G93" s="109" t="s">
        <v>364</v>
      </c>
      <c r="H93" s="133" t="s">
        <v>217</v>
      </c>
      <c r="I93" s="109" t="s">
        <v>26</v>
      </c>
      <c r="J93" s="109">
        <v>2018</v>
      </c>
      <c r="K93" s="126"/>
      <c r="L93" s="126"/>
      <c r="M93" s="126"/>
      <c r="N93" s="126"/>
      <c r="U93" s="3"/>
      <c r="V93" s="3"/>
      <c r="X93" s="3">
        <v>44</v>
      </c>
      <c r="Y93" s="133" t="s">
        <v>141</v>
      </c>
      <c r="Z93" s="80" t="s">
        <v>12</v>
      </c>
      <c r="AA93" s="136">
        <v>2019</v>
      </c>
      <c r="AB93" s="133">
        <v>4</v>
      </c>
      <c r="AC93" s="151" cm="1">
        <f t="array" ref="AC93">IF(SUMPRODUCT(($Z$4:$Z93=Z93)*($AB$4:$AB93=AB93))&gt;1,0,1)</f>
        <v>0</v>
      </c>
      <c r="AD93" s="97" t="s">
        <v>217</v>
      </c>
      <c r="AE93" s="152" t="str">
        <f>_xlfn.XLOOKUP(AD93,'Summary General Info'!A:A,'Summary General Info'!I:I, "n/a")</f>
        <v>MFWS</v>
      </c>
      <c r="AF93" s="151" cm="1">
        <f t="array" ref="AF93">IF(SUMPRODUCT(($AD$4:$AD93=AD93)*($Z$4:$Z93=Z93))&gt;1,0,1)</f>
        <v>0</v>
      </c>
      <c r="AG93" s="153" cm="1">
        <f t="array" ref="AG93">IF(SUMPRODUCT(($AB$4:$AB93=AB93)*($AD$4:$AD93=AD93))&gt;1,0,1)</f>
        <v>0</v>
      </c>
      <c r="AI93" s="93"/>
      <c r="AJ93" s="93"/>
      <c r="AK93" s="93"/>
      <c r="AL93" s="93"/>
      <c r="AM93" s="93"/>
      <c r="AN93" s="93"/>
      <c r="AO93"/>
      <c r="AP93"/>
      <c r="AQ93"/>
      <c r="AR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  <c r="DV93" s="93"/>
      <c r="DW93" s="93"/>
      <c r="DX93" s="93"/>
      <c r="DY93" s="93"/>
      <c r="DZ93" s="93"/>
      <c r="EA93" s="93"/>
      <c r="EB93" s="93"/>
      <c r="EC93" s="93"/>
      <c r="ED93" s="93"/>
      <c r="EE93" s="93"/>
      <c r="EF93" s="93"/>
      <c r="EG93" s="93"/>
      <c r="EH93" s="93"/>
      <c r="EI93" s="93"/>
      <c r="EJ93" s="93"/>
      <c r="EK93" s="93"/>
      <c r="EL93" s="93"/>
      <c r="EM93" s="93"/>
      <c r="EN93" s="93"/>
      <c r="EO93" s="93"/>
      <c r="EP93" s="93"/>
      <c r="EQ93" s="93"/>
      <c r="ER93" s="93"/>
      <c r="ES93" s="93"/>
      <c r="ET93" s="93"/>
      <c r="EU93" s="93"/>
      <c r="EV93" s="93"/>
      <c r="EW93" s="93"/>
      <c r="EX93" s="93"/>
      <c r="EY93" s="93"/>
      <c r="EZ93" s="93"/>
      <c r="FA93" s="93"/>
      <c r="FB93" s="93"/>
      <c r="FC93" s="93"/>
      <c r="FD93" s="93"/>
      <c r="FE93" s="93"/>
      <c r="FF93" s="93"/>
      <c r="FG93" s="93"/>
      <c r="FH93" s="93"/>
      <c r="FI93" s="93"/>
      <c r="FJ93" s="93"/>
      <c r="FK93" s="93"/>
      <c r="FL93" s="93"/>
      <c r="FM93" s="93"/>
      <c r="FN93" s="93"/>
      <c r="FO93" s="93"/>
      <c r="FP93" s="93"/>
      <c r="FQ93" s="93"/>
      <c r="FR93" s="93"/>
      <c r="FS93" s="93"/>
      <c r="FT93" s="93"/>
      <c r="FU93" s="93"/>
      <c r="FV93" s="93"/>
      <c r="FW93" s="93"/>
      <c r="FX93" s="93"/>
      <c r="FY93" s="93"/>
      <c r="FZ93" s="93"/>
      <c r="GA93" s="93"/>
      <c r="GB93" s="93"/>
      <c r="GC93" s="93"/>
      <c r="GD93" s="93"/>
      <c r="GE93" s="93"/>
      <c r="GF93" s="93"/>
      <c r="GG93" s="93"/>
      <c r="GH93" s="93"/>
      <c r="GI93" s="93"/>
      <c r="GJ93" s="93"/>
      <c r="GK93" s="93"/>
      <c r="GL93" s="93"/>
      <c r="GM93" s="93"/>
      <c r="GN93" s="93"/>
      <c r="GO93" s="93"/>
      <c r="GP93" s="93"/>
      <c r="GQ93" s="93"/>
      <c r="GR93" s="93"/>
      <c r="GS93" s="93"/>
      <c r="GT93" s="93"/>
      <c r="GU93" s="93"/>
      <c r="GV93" s="93"/>
      <c r="GW93" s="93"/>
      <c r="GX93" s="93"/>
      <c r="GY93" s="93"/>
      <c r="GZ93" s="93"/>
      <c r="HA93" s="93"/>
      <c r="HB93" s="93"/>
      <c r="HC93" s="93"/>
      <c r="HD93" s="93"/>
      <c r="HE93" s="93"/>
      <c r="HF93" s="93"/>
      <c r="HG93" s="93"/>
      <c r="HH93" s="93"/>
      <c r="HI93" s="93"/>
      <c r="HJ93" s="93"/>
      <c r="HK93" s="93"/>
      <c r="HL93" s="93"/>
      <c r="HM93" s="93"/>
      <c r="HN93" s="93"/>
      <c r="HO93" s="93"/>
      <c r="HP93" s="93"/>
      <c r="HQ93" s="93"/>
      <c r="HR93" s="93"/>
      <c r="HS93" s="93"/>
      <c r="HT93" s="93"/>
      <c r="HU93" s="93"/>
      <c r="HV93" s="93"/>
      <c r="HW93" s="93"/>
      <c r="HX93" s="93"/>
      <c r="HY93" s="93"/>
    </row>
    <row r="94" spans="1:233" ht="16.5" customHeight="1" x14ac:dyDescent="0.35">
      <c r="A94" s="3">
        <v>45</v>
      </c>
      <c r="B94" s="129" t="s">
        <v>222</v>
      </c>
      <c r="C94" s="138" t="s">
        <v>150</v>
      </c>
      <c r="D94" s="111">
        <v>2020</v>
      </c>
      <c r="E94" s="129" t="s">
        <v>209</v>
      </c>
      <c r="F94" s="110" t="s">
        <v>47</v>
      </c>
      <c r="G94" s="110">
        <v>2016</v>
      </c>
      <c r="H94" s="129" t="s">
        <v>52</v>
      </c>
      <c r="I94" s="110" t="s">
        <v>28</v>
      </c>
      <c r="J94" s="110">
        <v>2016</v>
      </c>
      <c r="K94" s="126"/>
      <c r="L94" s="126"/>
      <c r="M94" s="126"/>
      <c r="N94" s="126"/>
      <c r="U94" s="3"/>
      <c r="V94" s="3"/>
      <c r="X94" s="3">
        <v>45</v>
      </c>
      <c r="Y94" s="129" t="s">
        <v>222</v>
      </c>
      <c r="Z94" s="138" t="s">
        <v>150</v>
      </c>
      <c r="AA94" s="111">
        <v>2020</v>
      </c>
      <c r="AB94" s="129" t="s">
        <v>209</v>
      </c>
      <c r="AC94" s="147" cm="1">
        <f t="array" ref="AC94">IF(SUMPRODUCT(($Z$4:$Z94=Z94)*($AB$4:$AB94=AB94))&gt;1,0,1)</f>
        <v>1</v>
      </c>
      <c r="AD94" s="96" t="s">
        <v>52</v>
      </c>
      <c r="AE94" s="148" t="str">
        <f>_xlfn.XLOOKUP(AD94,'Summary General Info'!A:A,'Summary General Info'!I:I, "n/a")</f>
        <v>MtR transf 2016</v>
      </c>
      <c r="AF94" s="147" cm="1">
        <f t="array" ref="AF94">IF(SUMPRODUCT(($AD$4:$AD94=AD94)*($Z$4:$Z94=Z94))&gt;1,0,1)</f>
        <v>1</v>
      </c>
      <c r="AG94" s="149" cm="1">
        <f t="array" ref="AG94">IF(SUMPRODUCT(($AB$4:$AB94=AB94)*($AD$4:$AD94=AD94))&gt;1,0,1)</f>
        <v>0</v>
      </c>
      <c r="AI94" s="93"/>
      <c r="AJ94" s="93"/>
      <c r="AK94" s="93"/>
      <c r="AL94" s="93"/>
      <c r="AM94" s="93"/>
      <c r="AN94" s="93"/>
      <c r="AO94"/>
      <c r="AP94"/>
      <c r="AQ94"/>
      <c r="AR94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  <c r="EK94" s="93"/>
      <c r="EL94" s="93"/>
      <c r="EM94" s="93"/>
      <c r="EN94" s="93"/>
      <c r="EO94" s="93"/>
      <c r="EP94" s="93"/>
      <c r="EQ94" s="93"/>
      <c r="ER94" s="93"/>
      <c r="ES94" s="93"/>
      <c r="ET94" s="93"/>
      <c r="EU94" s="93"/>
      <c r="EV94" s="93"/>
      <c r="EW94" s="93"/>
      <c r="EX94" s="93"/>
      <c r="EY94" s="93"/>
      <c r="EZ94" s="93"/>
      <c r="FA94" s="93"/>
      <c r="FB94" s="93"/>
      <c r="FC94" s="93"/>
      <c r="FD94" s="93"/>
      <c r="FE94" s="93"/>
      <c r="FF94" s="93"/>
      <c r="FG94" s="93"/>
      <c r="FH94" s="93"/>
      <c r="FI94" s="93"/>
      <c r="FJ94" s="93"/>
      <c r="FK94" s="93"/>
      <c r="FL94" s="93"/>
      <c r="FM94" s="93"/>
      <c r="FN94" s="93"/>
      <c r="FO94" s="93"/>
      <c r="FP94" s="93"/>
      <c r="FQ94" s="93"/>
      <c r="FR94" s="93"/>
      <c r="FS94" s="93"/>
      <c r="FT94" s="93"/>
      <c r="FU94" s="93"/>
      <c r="FV94" s="93"/>
      <c r="FW94" s="93"/>
      <c r="FX94" s="93"/>
      <c r="FY94" s="93"/>
      <c r="FZ94" s="93"/>
      <c r="GA94" s="93"/>
      <c r="GB94" s="93"/>
      <c r="GC94" s="93"/>
      <c r="GD94" s="93"/>
      <c r="GE94" s="93"/>
      <c r="GF94" s="93"/>
      <c r="GG94" s="93"/>
      <c r="GH94" s="93"/>
      <c r="GI94" s="93"/>
      <c r="GJ94" s="93"/>
      <c r="GK94" s="93"/>
      <c r="GL94" s="93"/>
      <c r="GM94" s="93"/>
      <c r="GN94" s="93"/>
      <c r="GO94" s="93"/>
      <c r="GP94" s="93"/>
      <c r="GQ94" s="93"/>
      <c r="GR94" s="93"/>
      <c r="GS94" s="93"/>
      <c r="GT94" s="93"/>
      <c r="GU94" s="93"/>
      <c r="GV94" s="93"/>
      <c r="GW94" s="93"/>
      <c r="GX94" s="93"/>
      <c r="GY94" s="93"/>
      <c r="GZ94" s="93"/>
      <c r="HA94" s="93"/>
      <c r="HB94" s="93"/>
      <c r="HC94" s="93"/>
      <c r="HD94" s="93"/>
      <c r="HE94" s="93"/>
      <c r="HF94" s="93"/>
      <c r="HG94" s="93"/>
      <c r="HH94" s="93"/>
      <c r="HI94" s="93"/>
      <c r="HJ94" s="93"/>
      <c r="HK94" s="93"/>
      <c r="HL94" s="93"/>
      <c r="HM94" s="93"/>
      <c r="HN94" s="93"/>
      <c r="HO94" s="93"/>
      <c r="HP94" s="93"/>
      <c r="HQ94" s="93"/>
      <c r="HR94" s="93"/>
      <c r="HS94" s="93"/>
      <c r="HT94" s="93"/>
      <c r="HU94" s="93"/>
      <c r="HV94" s="93"/>
      <c r="HW94" s="93"/>
      <c r="HX94" s="93"/>
      <c r="HY94" s="93"/>
    </row>
    <row r="95" spans="1:233" ht="16.5" customHeight="1" x14ac:dyDescent="0.35">
      <c r="A95" s="3">
        <v>46</v>
      </c>
      <c r="B95" s="132" t="s">
        <v>221</v>
      </c>
      <c r="C95" s="54" t="s">
        <v>150</v>
      </c>
      <c r="D95" s="135">
        <v>2020</v>
      </c>
      <c r="E95" s="132">
        <v>11</v>
      </c>
      <c r="F95" s="1" t="s">
        <v>364</v>
      </c>
      <c r="G95" s="1" t="s">
        <v>364</v>
      </c>
      <c r="H95" s="132" t="s">
        <v>142</v>
      </c>
      <c r="I95" s="1" t="s">
        <v>26</v>
      </c>
      <c r="J95" s="1">
        <v>2018</v>
      </c>
      <c r="K95" s="126"/>
      <c r="L95" s="126"/>
      <c r="M95" s="126"/>
      <c r="N95" s="126"/>
      <c r="U95" s="3"/>
      <c r="V95" s="3"/>
      <c r="X95" s="3">
        <v>46</v>
      </c>
      <c r="Y95" s="132" t="s">
        <v>221</v>
      </c>
      <c r="Z95" s="54" t="s">
        <v>150</v>
      </c>
      <c r="AA95" s="135">
        <v>2020</v>
      </c>
      <c r="AB95" s="132">
        <v>11</v>
      </c>
      <c r="AC95" s="95" cm="1">
        <f t="array" ref="AC95">IF(SUMPRODUCT(($Z$4:$Z95=Z95)*($AB$4:$AB95=AB95))&gt;1,0,1)</f>
        <v>1</v>
      </c>
      <c r="AD95" s="94" t="s">
        <v>142</v>
      </c>
      <c r="AE95" s="74" t="str">
        <f>_xlfn.XLOOKUP(AD95,'Summary General Info'!A:A,'Summary General Info'!I:I, "n/a")</f>
        <v>MFWS</v>
      </c>
      <c r="AF95" s="95" cm="1">
        <f t="array" ref="AF95">IF(SUMPRODUCT(($AD$4:$AD95=AD95)*($Z$4:$Z95=Z95))&gt;1,0,1)</f>
        <v>1</v>
      </c>
      <c r="AG95" s="150" cm="1">
        <f t="array" ref="AG95">IF(SUMPRODUCT(($AB$4:$AB95=AB95)*($AD$4:$AD95=AD95))&gt;1,0,1)</f>
        <v>1</v>
      </c>
      <c r="AI95" s="93"/>
      <c r="AJ95" s="93"/>
      <c r="AK95" s="93"/>
      <c r="AL95" s="93"/>
      <c r="AM95" s="93"/>
      <c r="AN95" s="93"/>
      <c r="AO95"/>
      <c r="AP95"/>
      <c r="AQ95"/>
      <c r="AR95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  <c r="DV95" s="93"/>
      <c r="DW95" s="93"/>
      <c r="DX95" s="93"/>
      <c r="DY95" s="93"/>
      <c r="DZ95" s="93"/>
      <c r="EA95" s="93"/>
      <c r="EB95" s="93"/>
      <c r="EC95" s="93"/>
      <c r="ED95" s="93"/>
      <c r="EE95" s="93"/>
      <c r="EF95" s="93"/>
      <c r="EG95" s="93"/>
      <c r="EH95" s="93"/>
      <c r="EI95" s="93"/>
      <c r="EJ95" s="93"/>
      <c r="EK95" s="93"/>
      <c r="EL95" s="93"/>
      <c r="EM95" s="93"/>
      <c r="EN95" s="93"/>
      <c r="EO95" s="93"/>
      <c r="EP95" s="93"/>
      <c r="EQ95" s="93"/>
      <c r="ER95" s="93"/>
      <c r="ES95" s="93"/>
      <c r="ET95" s="93"/>
      <c r="EU95" s="93"/>
      <c r="EV95" s="93"/>
      <c r="EW95" s="93"/>
      <c r="EX95" s="93"/>
      <c r="EY95" s="93"/>
      <c r="EZ95" s="93"/>
      <c r="FA95" s="93"/>
      <c r="FB95" s="93"/>
      <c r="FC95" s="93"/>
      <c r="FD95" s="93"/>
      <c r="FE95" s="93"/>
      <c r="FF95" s="93"/>
      <c r="FG95" s="93"/>
      <c r="FH95" s="93"/>
      <c r="FI95" s="93"/>
      <c r="FJ95" s="93"/>
      <c r="FK95" s="93"/>
      <c r="FL95" s="93"/>
      <c r="FM95" s="93"/>
      <c r="FN95" s="93"/>
      <c r="FO95" s="93"/>
      <c r="FP95" s="93"/>
      <c r="FQ95" s="93"/>
      <c r="FR95" s="93"/>
      <c r="FS95" s="93"/>
      <c r="FT95" s="93"/>
      <c r="FU95" s="93"/>
      <c r="FV95" s="93"/>
      <c r="FW95" s="93"/>
      <c r="FX95" s="93"/>
      <c r="FY95" s="93"/>
      <c r="FZ95" s="93"/>
      <c r="GA95" s="93"/>
      <c r="GB95" s="93"/>
      <c r="GC95" s="93"/>
      <c r="GD95" s="93"/>
      <c r="GE95" s="93"/>
      <c r="GF95" s="93"/>
      <c r="GG95" s="93"/>
      <c r="GH95" s="93"/>
      <c r="GI95" s="93"/>
      <c r="GJ95" s="93"/>
      <c r="GK95" s="93"/>
      <c r="GL95" s="93"/>
      <c r="GM95" s="93"/>
      <c r="GN95" s="93"/>
      <c r="GO95" s="93"/>
      <c r="GP95" s="93"/>
      <c r="GQ95" s="93"/>
      <c r="GR95" s="93"/>
      <c r="GS95" s="93"/>
      <c r="GT95" s="93"/>
      <c r="GU95" s="93"/>
      <c r="GV95" s="93"/>
      <c r="GW95" s="93"/>
      <c r="GX95" s="93"/>
      <c r="GY95" s="93"/>
      <c r="GZ95" s="93"/>
      <c r="HA95" s="93"/>
      <c r="HB95" s="93"/>
      <c r="HC95" s="93"/>
      <c r="HD95" s="93"/>
      <c r="HE95" s="93"/>
      <c r="HF95" s="93"/>
      <c r="HG95" s="93"/>
      <c r="HH95" s="93"/>
      <c r="HI95" s="93"/>
      <c r="HJ95" s="93"/>
      <c r="HK95" s="93"/>
      <c r="HL95" s="93"/>
      <c r="HM95" s="93"/>
      <c r="HN95" s="93"/>
      <c r="HO95" s="93"/>
      <c r="HP95" s="93"/>
      <c r="HQ95" s="93"/>
      <c r="HR95" s="93"/>
      <c r="HS95" s="93"/>
      <c r="HT95" s="93"/>
      <c r="HU95" s="93"/>
      <c r="HV95" s="93"/>
      <c r="HW95" s="93"/>
      <c r="HX95" s="93"/>
      <c r="HY95" s="93"/>
    </row>
    <row r="96" spans="1:233" ht="16.5" customHeight="1" x14ac:dyDescent="0.35">
      <c r="A96" s="3">
        <v>47</v>
      </c>
      <c r="B96" s="132" t="s">
        <v>188</v>
      </c>
      <c r="C96" s="54" t="s">
        <v>150</v>
      </c>
      <c r="D96" s="135">
        <v>2020</v>
      </c>
      <c r="E96" s="132" t="s">
        <v>177</v>
      </c>
      <c r="F96" s="1" t="s">
        <v>12</v>
      </c>
      <c r="G96" s="1">
        <v>2019</v>
      </c>
      <c r="H96" s="132" t="s">
        <v>171</v>
      </c>
      <c r="I96" s="1" t="s">
        <v>12</v>
      </c>
      <c r="J96" s="1">
        <v>2019</v>
      </c>
      <c r="K96" s="126"/>
      <c r="L96" s="126"/>
      <c r="M96" s="126"/>
      <c r="N96" s="126"/>
      <c r="U96" s="3"/>
      <c r="V96" s="3"/>
      <c r="X96" s="3">
        <v>47</v>
      </c>
      <c r="Y96" s="132" t="s">
        <v>188</v>
      </c>
      <c r="Z96" s="54" t="s">
        <v>150</v>
      </c>
      <c r="AA96" s="135">
        <v>2020</v>
      </c>
      <c r="AB96" s="132" t="s">
        <v>177</v>
      </c>
      <c r="AC96" s="95" cm="1">
        <f t="array" ref="AC96">IF(SUMPRODUCT(($Z$4:$Z96=Z96)*($AB$4:$AB96=AB96))&gt;1,0,1)</f>
        <v>1</v>
      </c>
      <c r="AD96" s="94" t="s">
        <v>171</v>
      </c>
      <c r="AE96" s="74" t="str">
        <f>_xlfn.XLOOKUP(AD96,'Summary General Info'!A:A,'Summary General Info'!I:I, "n/a")</f>
        <v>MFWS</v>
      </c>
      <c r="AF96" s="95" cm="1">
        <f t="array" ref="AF96">IF(SUMPRODUCT(($AD$4:$AD96=AD96)*($Z$4:$Z96=Z96))&gt;1,0,1)</f>
        <v>1</v>
      </c>
      <c r="AG96" s="150" cm="1">
        <f t="array" ref="AG96">IF(SUMPRODUCT(($AB$4:$AB96=AB96)*($AD$4:$AD96=AD96))&gt;1,0,1)</f>
        <v>1</v>
      </c>
      <c r="AI96" s="93"/>
      <c r="AJ96" s="93"/>
      <c r="AK96" s="93"/>
      <c r="AL96" s="93"/>
      <c r="AM96" s="93"/>
      <c r="AN96" s="93"/>
      <c r="AO96"/>
      <c r="AP96"/>
      <c r="AQ96"/>
      <c r="AR96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  <c r="EO96" s="93"/>
      <c r="EP96" s="93"/>
      <c r="EQ96" s="93"/>
      <c r="ER96" s="93"/>
      <c r="ES96" s="93"/>
      <c r="ET96" s="93"/>
      <c r="EU96" s="93"/>
      <c r="EV96" s="93"/>
      <c r="EW96" s="93"/>
      <c r="EX96" s="93"/>
      <c r="EY96" s="93"/>
      <c r="EZ96" s="93"/>
      <c r="FA96" s="93"/>
      <c r="FB96" s="93"/>
      <c r="FC96" s="93"/>
      <c r="FD96" s="93"/>
      <c r="FE96" s="93"/>
      <c r="FF96" s="93"/>
      <c r="FG96" s="93"/>
      <c r="FH96" s="93"/>
      <c r="FI96" s="93"/>
      <c r="FJ96" s="93"/>
      <c r="FK96" s="93"/>
      <c r="FL96" s="93"/>
      <c r="FM96" s="93"/>
      <c r="FN96" s="93"/>
      <c r="FO96" s="93"/>
      <c r="FP96" s="93"/>
      <c r="FQ96" s="93"/>
      <c r="FR96" s="93"/>
      <c r="FS96" s="93"/>
      <c r="FT96" s="93"/>
      <c r="FU96" s="93"/>
      <c r="FV96" s="93"/>
      <c r="FW96" s="93"/>
      <c r="FX96" s="93"/>
      <c r="FY96" s="93"/>
      <c r="FZ96" s="93"/>
      <c r="GA96" s="93"/>
      <c r="GB96" s="93"/>
      <c r="GC96" s="93"/>
      <c r="GD96" s="93"/>
      <c r="GE96" s="93"/>
      <c r="GF96" s="93"/>
      <c r="GG96" s="93"/>
      <c r="GH96" s="93"/>
      <c r="GI96" s="93"/>
      <c r="GJ96" s="93"/>
      <c r="GK96" s="93"/>
      <c r="GL96" s="93"/>
      <c r="GM96" s="93"/>
      <c r="GN96" s="93"/>
      <c r="GO96" s="93"/>
      <c r="GP96" s="93"/>
      <c r="GQ96" s="93"/>
      <c r="GR96" s="93"/>
      <c r="GS96" s="93"/>
      <c r="GT96" s="93"/>
      <c r="GU96" s="93"/>
      <c r="GV96" s="93"/>
      <c r="GW96" s="93"/>
      <c r="GX96" s="93"/>
      <c r="GY96" s="93"/>
      <c r="GZ96" s="93"/>
      <c r="HA96" s="93"/>
      <c r="HB96" s="93"/>
      <c r="HC96" s="93"/>
      <c r="HD96" s="93"/>
      <c r="HE96" s="93"/>
      <c r="HF96" s="93"/>
      <c r="HG96" s="93"/>
      <c r="HH96" s="93"/>
      <c r="HI96" s="93"/>
      <c r="HJ96" s="93"/>
      <c r="HK96" s="93"/>
      <c r="HL96" s="93"/>
      <c r="HM96" s="93"/>
      <c r="HN96" s="93"/>
      <c r="HO96" s="93"/>
      <c r="HP96" s="93"/>
      <c r="HQ96" s="93"/>
      <c r="HR96" s="93"/>
      <c r="HS96" s="93"/>
      <c r="HT96" s="93"/>
      <c r="HU96" s="93"/>
      <c r="HV96" s="93"/>
      <c r="HW96" s="93"/>
      <c r="HX96" s="93"/>
      <c r="HY96" s="93"/>
    </row>
    <row r="97" spans="1:233" ht="16.5" customHeight="1" x14ac:dyDescent="0.35">
      <c r="A97" s="3">
        <v>48</v>
      </c>
      <c r="B97" s="132" t="s">
        <v>149</v>
      </c>
      <c r="C97" s="54" t="s">
        <v>150</v>
      </c>
      <c r="D97" s="135">
        <v>2020</v>
      </c>
      <c r="E97" s="137" t="s">
        <v>351</v>
      </c>
      <c r="F97" s="1" t="s">
        <v>368</v>
      </c>
      <c r="G97" s="1" t="s">
        <v>368</v>
      </c>
      <c r="H97" s="132" t="s">
        <v>172</v>
      </c>
      <c r="I97" s="1" t="s">
        <v>26</v>
      </c>
      <c r="J97" s="1">
        <v>2018</v>
      </c>
      <c r="K97" s="126"/>
      <c r="L97" s="126"/>
      <c r="M97" s="126"/>
      <c r="N97" s="126"/>
      <c r="U97" s="3"/>
      <c r="V97" s="3"/>
      <c r="X97" s="3">
        <v>48</v>
      </c>
      <c r="Y97" s="132" t="s">
        <v>149</v>
      </c>
      <c r="Z97" s="54" t="s">
        <v>150</v>
      </c>
      <c r="AA97" s="135">
        <v>2020</v>
      </c>
      <c r="AB97" s="137" t="s">
        <v>351</v>
      </c>
      <c r="AC97" s="95" cm="1">
        <f t="array" ref="AC97">IF(SUMPRODUCT(($Z$4:$Z97=Z97)*($AB$4:$AB97=AB97))&gt;1,0,1)</f>
        <v>1</v>
      </c>
      <c r="AD97" s="94" t="s">
        <v>172</v>
      </c>
      <c r="AE97" s="74" t="str">
        <f>_xlfn.XLOOKUP(AD97,'Summary General Info'!A:A,'Summary General Info'!I:I, "n/a")</f>
        <v>MFWS</v>
      </c>
      <c r="AF97" s="95" cm="1">
        <f t="array" ref="AF97">IF(SUMPRODUCT(($AD$4:$AD97=AD97)*($Z$4:$Z97=Z97))&gt;1,0,1)</f>
        <v>1</v>
      </c>
      <c r="AG97" s="150" cm="1">
        <f t="array" ref="AG97">IF(SUMPRODUCT(($AB$4:$AB97=AB97)*($AD$4:$AD97=AD97))&gt;1,0,1)</f>
        <v>1</v>
      </c>
      <c r="AI97" s="93"/>
      <c r="AJ97" s="93"/>
      <c r="AK97" s="93"/>
      <c r="AL97" s="93"/>
      <c r="AM97" s="93"/>
      <c r="AN97" s="93"/>
      <c r="AO97"/>
      <c r="AP97"/>
      <c r="AQ97"/>
      <c r="AR97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  <c r="EO97" s="93"/>
      <c r="EP97" s="93"/>
      <c r="EQ97" s="93"/>
      <c r="ER97" s="93"/>
      <c r="ES97" s="93"/>
      <c r="ET97" s="93"/>
      <c r="EU97" s="93"/>
      <c r="EV97" s="93"/>
      <c r="EW97" s="93"/>
      <c r="EX97" s="93"/>
      <c r="EY97" s="93"/>
      <c r="EZ97" s="93"/>
      <c r="FA97" s="93"/>
      <c r="FB97" s="93"/>
      <c r="FC97" s="93"/>
      <c r="FD97" s="93"/>
      <c r="FE97" s="93"/>
      <c r="FF97" s="93"/>
      <c r="FG97" s="93"/>
      <c r="FH97" s="93"/>
      <c r="FI97" s="93"/>
      <c r="FJ97" s="93"/>
      <c r="FK97" s="93"/>
      <c r="FL97" s="93"/>
      <c r="FM97" s="93"/>
      <c r="FN97" s="93"/>
      <c r="FO97" s="93"/>
      <c r="FP97" s="93"/>
      <c r="FQ97" s="93"/>
      <c r="FR97" s="93"/>
      <c r="FS97" s="93"/>
      <c r="FT97" s="93"/>
      <c r="FU97" s="93"/>
      <c r="FV97" s="93"/>
      <c r="FW97" s="93"/>
      <c r="FX97" s="93"/>
      <c r="FY97" s="93"/>
      <c r="FZ97" s="93"/>
      <c r="GA97" s="93"/>
      <c r="GB97" s="93"/>
      <c r="GC97" s="93"/>
      <c r="GD97" s="93"/>
      <c r="GE97" s="93"/>
      <c r="GF97" s="93"/>
      <c r="GG97" s="93"/>
      <c r="GH97" s="93"/>
      <c r="GI97" s="93"/>
      <c r="GJ97" s="93"/>
      <c r="GK97" s="93"/>
      <c r="GL97" s="93"/>
      <c r="GM97" s="93"/>
      <c r="GN97" s="93"/>
      <c r="GO97" s="93"/>
      <c r="GP97" s="93"/>
      <c r="GQ97" s="93"/>
      <c r="GR97" s="93"/>
      <c r="GS97" s="93"/>
      <c r="GT97" s="93"/>
      <c r="GU97" s="93"/>
      <c r="GV97" s="93"/>
      <c r="GW97" s="93"/>
      <c r="GX97" s="93"/>
      <c r="GY97" s="93"/>
      <c r="GZ97" s="93"/>
      <c r="HA97" s="93"/>
      <c r="HB97" s="93"/>
      <c r="HC97" s="93"/>
      <c r="HD97" s="93"/>
      <c r="HE97" s="93"/>
      <c r="HF97" s="93"/>
      <c r="HG97" s="93"/>
      <c r="HH97" s="93"/>
      <c r="HI97" s="93"/>
      <c r="HJ97" s="93"/>
      <c r="HK97" s="93"/>
      <c r="HL97" s="93"/>
      <c r="HM97" s="93"/>
      <c r="HN97" s="93"/>
      <c r="HO97" s="93"/>
      <c r="HP97" s="93"/>
      <c r="HQ97" s="93"/>
      <c r="HR97" s="93"/>
      <c r="HS97" s="93"/>
      <c r="HT97" s="93"/>
      <c r="HU97" s="93"/>
      <c r="HV97" s="93"/>
      <c r="HW97" s="93"/>
      <c r="HX97" s="93"/>
      <c r="HY97" s="93"/>
    </row>
    <row r="98" spans="1:233" ht="16.5" customHeight="1" x14ac:dyDescent="0.35">
      <c r="A98" s="3">
        <v>49</v>
      </c>
      <c r="B98" s="133" t="s">
        <v>216</v>
      </c>
      <c r="C98" s="80" t="s">
        <v>150</v>
      </c>
      <c r="D98" s="136">
        <v>2020</v>
      </c>
      <c r="E98" s="133" t="s">
        <v>191</v>
      </c>
      <c r="F98" s="109" t="s">
        <v>51</v>
      </c>
      <c r="G98" s="109">
        <v>2017</v>
      </c>
      <c r="H98" s="133" t="s">
        <v>183</v>
      </c>
      <c r="I98" s="109" t="s">
        <v>26</v>
      </c>
      <c r="J98" s="109">
        <v>2018</v>
      </c>
      <c r="K98" s="126"/>
      <c r="L98" s="126"/>
      <c r="M98" s="126"/>
      <c r="N98" s="126"/>
      <c r="U98" s="3"/>
      <c r="V98" s="3"/>
      <c r="X98" s="3">
        <v>49</v>
      </c>
      <c r="Y98" s="133" t="s">
        <v>216</v>
      </c>
      <c r="Z98" s="80" t="s">
        <v>150</v>
      </c>
      <c r="AA98" s="136">
        <v>2020</v>
      </c>
      <c r="AB98" s="133" t="s">
        <v>191</v>
      </c>
      <c r="AC98" s="151" cm="1">
        <f t="array" ref="AC98">IF(SUMPRODUCT(($Z$4:$Z98=Z98)*($AB$4:$AB98=AB98))&gt;1,0,1)</f>
        <v>1</v>
      </c>
      <c r="AD98" s="97" t="s">
        <v>183</v>
      </c>
      <c r="AE98" s="152" t="str">
        <f>_xlfn.XLOOKUP(AD98,'Summary General Info'!A:A,'Summary General Info'!I:I, "n/a")</f>
        <v>MFWS</v>
      </c>
      <c r="AF98" s="151" cm="1">
        <f t="array" ref="AF98">IF(SUMPRODUCT(($AD$4:$AD98=AD98)*($Z$4:$Z98=Z98))&gt;1,0,1)</f>
        <v>1</v>
      </c>
      <c r="AG98" s="153" cm="1">
        <f t="array" ref="AG98">IF(SUMPRODUCT(($AB$4:$AB98=AB98)*($AD$4:$AD98=AD98))&gt;1,0,1)</f>
        <v>0</v>
      </c>
      <c r="AI98" s="93"/>
      <c r="AJ98" s="93"/>
      <c r="AK98" s="93"/>
      <c r="AL98" s="93"/>
      <c r="AM98" s="93"/>
      <c r="AN98" s="93"/>
      <c r="AO98"/>
      <c r="AP98"/>
      <c r="AQ98"/>
      <c r="AR98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  <c r="EO98" s="93"/>
      <c r="EP98" s="93"/>
      <c r="EQ98" s="93"/>
      <c r="ER98" s="93"/>
      <c r="ES98" s="93"/>
      <c r="ET98" s="93"/>
      <c r="EU98" s="93"/>
      <c r="EV98" s="93"/>
      <c r="EW98" s="93"/>
      <c r="EX98" s="93"/>
      <c r="EY98" s="93"/>
      <c r="EZ98" s="93"/>
      <c r="FA98" s="93"/>
      <c r="FB98" s="93"/>
      <c r="FC98" s="93"/>
      <c r="FD98" s="93"/>
      <c r="FE98" s="93"/>
      <c r="FF98" s="93"/>
      <c r="FG98" s="93"/>
      <c r="FH98" s="93"/>
      <c r="FI98" s="93"/>
      <c r="FJ98" s="93"/>
      <c r="FK98" s="93"/>
      <c r="FL98" s="93"/>
      <c r="FM98" s="93"/>
      <c r="FN98" s="93"/>
      <c r="FO98" s="93"/>
      <c r="FP98" s="93"/>
      <c r="FQ98" s="93"/>
      <c r="FR98" s="93"/>
      <c r="FS98" s="93"/>
      <c r="FT98" s="93"/>
      <c r="FU98" s="93"/>
      <c r="FV98" s="93"/>
      <c r="FW98" s="93"/>
      <c r="FX98" s="93"/>
      <c r="FY98" s="93"/>
      <c r="FZ98" s="93"/>
      <c r="GA98" s="93"/>
      <c r="GB98" s="93"/>
      <c r="GC98" s="93"/>
      <c r="GD98" s="93"/>
      <c r="GE98" s="93"/>
      <c r="GF98" s="93"/>
      <c r="GG98" s="93"/>
      <c r="GH98" s="93"/>
      <c r="GI98" s="93"/>
      <c r="GJ98" s="93"/>
      <c r="GK98" s="93"/>
      <c r="GL98" s="93"/>
      <c r="GM98" s="93"/>
      <c r="GN98" s="93"/>
      <c r="GO98" s="93"/>
      <c r="GP98" s="93"/>
      <c r="GQ98" s="93"/>
      <c r="GR98" s="93"/>
      <c r="GS98" s="93"/>
      <c r="GT98" s="93"/>
      <c r="GU98" s="93"/>
      <c r="GV98" s="93"/>
      <c r="GW98" s="93"/>
      <c r="GX98" s="93"/>
      <c r="GY98" s="93"/>
    </row>
    <row r="99" spans="1:233" ht="16.5" customHeight="1" x14ac:dyDescent="0.35">
      <c r="A99" s="141"/>
      <c r="B99" s="142"/>
      <c r="C99" s="143"/>
      <c r="D99" s="144"/>
      <c r="E99" s="142"/>
      <c r="F99" s="145"/>
      <c r="G99" s="145"/>
      <c r="H99" s="142"/>
      <c r="I99" s="145"/>
      <c r="J99" s="145"/>
      <c r="K99" s="126"/>
      <c r="L99" s="126"/>
      <c r="M99" s="126"/>
      <c r="N99" s="126"/>
      <c r="U99" s="3"/>
      <c r="V99" s="3"/>
      <c r="X99" s="56"/>
      <c r="Y99" s="94"/>
      <c r="Z99" s="94"/>
      <c r="AA99" s="94"/>
      <c r="AB99" s="94"/>
      <c r="AC99" s="95">
        <f>SUM(AC4:AC98)</f>
        <v>38</v>
      </c>
      <c r="AD99" s="94"/>
      <c r="AE99" s="94"/>
      <c r="AF99" s="95">
        <v>49</v>
      </c>
      <c r="AG99" s="95">
        <f>SUM(AG4:AG98)</f>
        <v>64</v>
      </c>
      <c r="AI99" s="93"/>
      <c r="AJ99" s="93"/>
      <c r="AK99" s="93"/>
      <c r="AL99" s="93"/>
      <c r="AM99" s="93"/>
      <c r="AN99" s="93"/>
      <c r="AO99"/>
      <c r="AP99"/>
      <c r="AQ99"/>
      <c r="AR99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  <c r="EO99" s="93"/>
      <c r="EP99" s="93"/>
      <c r="EQ99" s="93"/>
      <c r="ER99" s="93"/>
      <c r="ES99" s="93"/>
      <c r="ET99" s="93"/>
      <c r="EU99" s="93"/>
      <c r="EV99" s="93"/>
      <c r="EW99" s="93"/>
      <c r="EX99" s="93"/>
      <c r="EY99" s="93"/>
      <c r="EZ99" s="93"/>
      <c r="FA99" s="93"/>
      <c r="FB99" s="93"/>
      <c r="FC99" s="93"/>
      <c r="FD99" s="93"/>
      <c r="FE99" s="93"/>
      <c r="FF99" s="93"/>
      <c r="FG99" s="93"/>
      <c r="FH99" s="93"/>
      <c r="FI99" s="93"/>
      <c r="FJ99" s="93"/>
      <c r="FK99" s="93"/>
      <c r="FL99" s="93"/>
      <c r="FM99" s="93"/>
      <c r="FN99" s="93"/>
      <c r="FO99" s="93"/>
      <c r="FP99" s="93"/>
      <c r="FQ99" s="93"/>
      <c r="FR99" s="93"/>
      <c r="FS99" s="93"/>
      <c r="FT99" s="93"/>
      <c r="FU99" s="93"/>
      <c r="FV99" s="93"/>
      <c r="FW99" s="93"/>
      <c r="FX99" s="93"/>
      <c r="FY99" s="93"/>
      <c r="FZ99" s="93"/>
      <c r="GA99" s="93"/>
      <c r="GB99" s="93"/>
      <c r="GC99" s="93"/>
      <c r="GD99" s="93"/>
      <c r="GE99" s="93"/>
      <c r="GF99" s="93"/>
      <c r="GG99" s="93"/>
      <c r="GH99" s="93"/>
      <c r="GI99" s="93"/>
      <c r="GJ99" s="93"/>
      <c r="GK99" s="93"/>
      <c r="GL99" s="93"/>
      <c r="GM99" s="93"/>
      <c r="GN99" s="93"/>
      <c r="GO99" s="93"/>
      <c r="GP99" s="93"/>
      <c r="GQ99" s="93"/>
      <c r="GR99" s="93"/>
      <c r="GS99" s="93"/>
      <c r="GT99" s="93"/>
      <c r="GU99" s="93"/>
      <c r="GV99" s="93"/>
      <c r="GW99" s="93"/>
      <c r="GX99" s="93"/>
      <c r="GY99" s="93"/>
    </row>
    <row r="100" spans="1:233" ht="16.5" customHeight="1" x14ac:dyDescent="0.35">
      <c r="B100" s="132">
        <v>18244</v>
      </c>
      <c r="C100" s="128" t="s">
        <v>28</v>
      </c>
      <c r="D100" s="135">
        <v>2016</v>
      </c>
      <c r="E100" s="132" t="s">
        <v>364</v>
      </c>
      <c r="F100" s="1" t="s">
        <v>364</v>
      </c>
      <c r="G100" s="1" t="s">
        <v>364</v>
      </c>
      <c r="H100" s="132" t="s">
        <v>364</v>
      </c>
      <c r="I100" s="1" t="s">
        <v>364</v>
      </c>
      <c r="J100" s="1" t="s">
        <v>364</v>
      </c>
      <c r="K100" s="126"/>
      <c r="L100" s="126"/>
      <c r="M100" s="126"/>
      <c r="N100" s="126"/>
      <c r="U100" s="3"/>
      <c r="V100" s="3"/>
      <c r="X100" s="56"/>
      <c r="Y100" s="94"/>
      <c r="Z100" s="94"/>
      <c r="AA100" s="94"/>
      <c r="AB100" s="94"/>
      <c r="AI100" s="93"/>
      <c r="AJ100" s="93"/>
      <c r="AK100" s="93"/>
      <c r="AL100" s="93"/>
      <c r="AM100" s="93"/>
      <c r="AN100" s="93"/>
      <c r="AO100"/>
      <c r="AP100"/>
      <c r="AQ100"/>
      <c r="AR100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  <c r="EO100" s="93"/>
      <c r="EP100" s="93"/>
      <c r="EQ100" s="93"/>
      <c r="ER100" s="93"/>
      <c r="ES100" s="93"/>
      <c r="ET100" s="93"/>
      <c r="EU100" s="93"/>
      <c r="EV100" s="93"/>
      <c r="EW100" s="93"/>
      <c r="EX100" s="93"/>
      <c r="EY100" s="93"/>
      <c r="EZ100" s="93"/>
      <c r="FA100" s="93"/>
      <c r="FB100" s="93"/>
      <c r="FC100" s="93"/>
      <c r="FD100" s="93"/>
      <c r="FE100" s="93"/>
      <c r="FF100" s="93"/>
      <c r="FG100" s="93"/>
      <c r="FH100" s="93"/>
      <c r="FI100" s="93"/>
      <c r="FJ100" s="93"/>
      <c r="FK100" s="93"/>
      <c r="FL100" s="93"/>
      <c r="FM100" s="93"/>
      <c r="FN100" s="93"/>
      <c r="FO100" s="93"/>
      <c r="FP100" s="93"/>
      <c r="FQ100" s="93"/>
      <c r="FR100" s="93"/>
      <c r="FS100" s="93"/>
      <c r="FT100" s="93"/>
      <c r="FU100" s="93"/>
      <c r="FV100" s="93"/>
      <c r="FW100" s="93"/>
      <c r="FX100" s="93"/>
      <c r="FY100" s="93"/>
      <c r="FZ100" s="93"/>
      <c r="GA100" s="93"/>
      <c r="GB100" s="93"/>
      <c r="GC100" s="93"/>
      <c r="GD100" s="93"/>
      <c r="GE100" s="93"/>
      <c r="GF100" s="93"/>
      <c r="GG100" s="93"/>
      <c r="GH100" s="93"/>
      <c r="GI100" s="93"/>
      <c r="GJ100" s="93"/>
      <c r="GK100" s="93"/>
      <c r="GL100" s="93"/>
      <c r="GM100" s="93"/>
      <c r="GN100" s="93"/>
      <c r="GO100" s="93"/>
      <c r="GP100" s="93"/>
      <c r="GQ100" s="93"/>
      <c r="GR100" s="93"/>
      <c r="GS100" s="93"/>
      <c r="GT100" s="93"/>
      <c r="GU100" s="93"/>
      <c r="GV100" s="93"/>
      <c r="GW100" s="93"/>
      <c r="GX100" s="93"/>
      <c r="GY100" s="93"/>
    </row>
    <row r="101" spans="1:233" ht="16.5" customHeight="1" x14ac:dyDescent="0.35">
      <c r="B101" s="132">
        <v>18258</v>
      </c>
      <c r="C101" s="54" t="s">
        <v>28</v>
      </c>
      <c r="D101" s="135">
        <v>2016</v>
      </c>
      <c r="E101" s="132" t="s">
        <v>364</v>
      </c>
      <c r="F101" s="1" t="s">
        <v>364</v>
      </c>
      <c r="G101" s="1" t="s">
        <v>364</v>
      </c>
      <c r="H101" s="132" t="s">
        <v>364</v>
      </c>
      <c r="I101" s="1" t="s">
        <v>364</v>
      </c>
      <c r="J101" s="1" t="s">
        <v>364</v>
      </c>
      <c r="K101" s="126"/>
      <c r="L101" s="126"/>
      <c r="M101" s="126"/>
      <c r="N101" s="126"/>
      <c r="U101" s="3"/>
      <c r="V101" s="3"/>
      <c r="X101" s="56"/>
      <c r="Y101" s="94"/>
      <c r="Z101" s="94"/>
      <c r="AA101" s="94"/>
      <c r="AB101" s="94"/>
      <c r="AC101" s="95"/>
      <c r="AD101" s="94"/>
      <c r="AE101" s="94"/>
      <c r="AF101" s="95"/>
      <c r="AG101" s="95"/>
      <c r="AI101" s="93"/>
      <c r="AJ101" s="93"/>
      <c r="AK101" s="93"/>
      <c r="AL101" s="93"/>
      <c r="AM101" s="93"/>
      <c r="AN101" s="93"/>
      <c r="AO101"/>
      <c r="AP101"/>
      <c r="AQ101"/>
      <c r="AR101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  <c r="FE101" s="93"/>
      <c r="FF101" s="93"/>
      <c r="FG101" s="93"/>
      <c r="FH101" s="93"/>
      <c r="FI101" s="93"/>
      <c r="FJ101" s="93"/>
      <c r="FK101" s="93"/>
      <c r="FL101" s="93"/>
      <c r="FM101" s="93"/>
      <c r="FN101" s="93"/>
      <c r="FO101" s="93"/>
      <c r="FP101" s="93"/>
      <c r="FQ101" s="93"/>
      <c r="FR101" s="93"/>
      <c r="FS101" s="93"/>
      <c r="FT101" s="93"/>
      <c r="FU101" s="93"/>
      <c r="FV101" s="93"/>
      <c r="FW101" s="93"/>
      <c r="FX101" s="93"/>
      <c r="FY101" s="93"/>
      <c r="FZ101" s="93"/>
      <c r="GA101" s="93"/>
      <c r="GB101" s="93"/>
      <c r="GC101" s="93"/>
      <c r="GD101" s="93"/>
      <c r="GE101" s="93"/>
      <c r="GF101" s="93"/>
      <c r="GG101" s="93"/>
      <c r="GH101" s="93"/>
      <c r="GI101" s="93"/>
      <c r="GJ101" s="93"/>
      <c r="GK101" s="93"/>
      <c r="GL101" s="93"/>
      <c r="GM101" s="93"/>
      <c r="GN101" s="93"/>
      <c r="GO101" s="93"/>
      <c r="GP101" s="93"/>
      <c r="GQ101" s="93"/>
      <c r="GR101" s="93"/>
      <c r="GS101" s="93"/>
      <c r="GT101" s="93"/>
      <c r="GU101" s="93"/>
      <c r="GV101" s="93"/>
      <c r="GW101" s="93"/>
      <c r="GX101" s="93"/>
      <c r="GY101" s="93"/>
    </row>
    <row r="102" spans="1:233" ht="16.5" customHeight="1" x14ac:dyDescent="0.35">
      <c r="B102" s="132" t="s">
        <v>48</v>
      </c>
      <c r="C102" s="54" t="s">
        <v>28</v>
      </c>
      <c r="D102" s="135">
        <v>2016</v>
      </c>
      <c r="E102" s="132" t="s">
        <v>364</v>
      </c>
      <c r="F102" s="1" t="s">
        <v>364</v>
      </c>
      <c r="G102" s="1" t="s">
        <v>364</v>
      </c>
      <c r="H102" s="132" t="s">
        <v>364</v>
      </c>
      <c r="I102" s="1" t="s">
        <v>364</v>
      </c>
      <c r="J102" s="1" t="s">
        <v>364</v>
      </c>
      <c r="K102" s="126"/>
      <c r="L102" s="126"/>
      <c r="M102" s="126"/>
      <c r="N102" s="126"/>
      <c r="U102" s="3"/>
      <c r="V102" s="3"/>
      <c r="X102" s="56"/>
      <c r="Y102" s="94"/>
      <c r="Z102" s="94"/>
      <c r="AA102" s="94"/>
      <c r="AB102" s="94"/>
      <c r="AC102" s="95"/>
      <c r="AD102" s="94"/>
      <c r="AE102" s="94"/>
      <c r="AF102" s="95"/>
      <c r="AG102" s="95"/>
      <c r="AI102" s="93"/>
      <c r="AJ102" s="93"/>
      <c r="AK102" s="93"/>
      <c r="AL102" s="93"/>
      <c r="AM102" s="93"/>
      <c r="AN102" s="93"/>
      <c r="AO102"/>
      <c r="AP102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  <c r="FE102" s="93"/>
      <c r="FF102" s="93"/>
      <c r="FG102" s="93"/>
      <c r="FH102" s="93"/>
      <c r="FI102" s="93"/>
      <c r="FJ102" s="93"/>
      <c r="FK102" s="93"/>
      <c r="FL102" s="93"/>
      <c r="FM102" s="93"/>
      <c r="FN102" s="93"/>
      <c r="FO102" s="93"/>
      <c r="FP102" s="93"/>
      <c r="FQ102" s="93"/>
      <c r="FR102" s="93"/>
      <c r="FS102" s="93"/>
      <c r="FT102" s="93"/>
      <c r="FU102" s="93"/>
      <c r="FV102" s="93"/>
      <c r="FW102" s="93"/>
      <c r="FX102" s="93"/>
      <c r="FY102" s="93"/>
      <c r="FZ102" s="93"/>
      <c r="GA102" s="93"/>
      <c r="GB102" s="93"/>
      <c r="GC102" s="93"/>
      <c r="GD102" s="93"/>
      <c r="GE102" s="93"/>
      <c r="GF102" s="93"/>
      <c r="GG102" s="93"/>
      <c r="GH102" s="93"/>
      <c r="GI102" s="93"/>
      <c r="GJ102" s="93"/>
      <c r="GK102" s="93"/>
      <c r="GL102" s="93"/>
      <c r="GM102" s="93"/>
      <c r="GN102" s="93"/>
      <c r="GO102" s="93"/>
      <c r="GP102" s="93"/>
      <c r="GQ102" s="93"/>
      <c r="GR102" s="93"/>
      <c r="GS102" s="93"/>
      <c r="GT102" s="93"/>
      <c r="GU102" s="93"/>
      <c r="GV102" s="93"/>
      <c r="GW102" s="93"/>
      <c r="GX102" s="93"/>
      <c r="GY102" s="93"/>
    </row>
    <row r="103" spans="1:233" ht="16.5" customHeight="1" x14ac:dyDescent="0.35">
      <c r="B103" s="132" t="s">
        <v>52</v>
      </c>
      <c r="C103" s="54" t="s">
        <v>28</v>
      </c>
      <c r="D103" s="135">
        <v>2016</v>
      </c>
      <c r="E103" s="132" t="s">
        <v>364</v>
      </c>
      <c r="F103" s="1" t="s">
        <v>364</v>
      </c>
      <c r="G103" s="1" t="s">
        <v>364</v>
      </c>
      <c r="H103" s="132" t="s">
        <v>364</v>
      </c>
      <c r="I103" s="1" t="s">
        <v>364</v>
      </c>
      <c r="J103" s="1" t="s">
        <v>364</v>
      </c>
      <c r="K103" s="126"/>
      <c r="L103" s="126"/>
      <c r="M103" s="126"/>
      <c r="N103" s="126"/>
      <c r="U103" s="3"/>
      <c r="V103" s="3"/>
      <c r="X103" s="56"/>
      <c r="Y103" s="94"/>
      <c r="Z103" s="94"/>
      <c r="AA103" s="94"/>
      <c r="AB103" s="94"/>
      <c r="AC103" s="95"/>
      <c r="AD103" s="94"/>
      <c r="AE103" s="94"/>
      <c r="AF103" s="95"/>
      <c r="AG103" s="95"/>
      <c r="AI103" s="93"/>
      <c r="AJ103" s="93"/>
      <c r="AK103" s="93"/>
      <c r="AL103" s="93"/>
      <c r="AM103" s="93"/>
      <c r="AN103" s="93"/>
      <c r="AO103"/>
      <c r="AP10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  <c r="FE103" s="93"/>
      <c r="FF103" s="93"/>
      <c r="FG103" s="93"/>
      <c r="FH103" s="93"/>
      <c r="FI103" s="93"/>
      <c r="FJ103" s="93"/>
      <c r="FK103" s="93"/>
      <c r="FL103" s="93"/>
      <c r="FM103" s="93"/>
      <c r="FN103" s="93"/>
      <c r="FO103" s="93"/>
      <c r="FP103" s="93"/>
      <c r="FQ103" s="93"/>
      <c r="FR103" s="93"/>
      <c r="FS103" s="93"/>
      <c r="FT103" s="93"/>
      <c r="FU103" s="93"/>
      <c r="FV103" s="93"/>
      <c r="FW103" s="93"/>
      <c r="FX103" s="93"/>
      <c r="FY103" s="93"/>
      <c r="FZ103" s="93"/>
      <c r="GA103" s="93"/>
      <c r="GB103" s="93"/>
      <c r="GC103" s="93"/>
      <c r="GD103" s="93"/>
      <c r="GE103" s="93"/>
      <c r="GF103" s="93"/>
      <c r="GG103" s="93"/>
      <c r="GH103" s="93"/>
      <c r="GI103" s="93"/>
      <c r="GJ103" s="93"/>
      <c r="GK103" s="93"/>
      <c r="GL103" s="93"/>
      <c r="GM103" s="93"/>
      <c r="GN103" s="93"/>
      <c r="GO103" s="93"/>
      <c r="GP103" s="93"/>
      <c r="GQ103" s="93"/>
      <c r="GR103" s="93"/>
      <c r="GS103" s="93"/>
      <c r="GT103" s="93"/>
      <c r="GU103" s="93"/>
      <c r="GV103" s="93"/>
      <c r="GW103" s="93"/>
      <c r="GX103" s="93"/>
      <c r="GY103" s="93"/>
    </row>
    <row r="104" spans="1:233" ht="16.5" customHeight="1" x14ac:dyDescent="0.35">
      <c r="B104" s="132" t="s">
        <v>54</v>
      </c>
      <c r="C104" s="54" t="s">
        <v>28</v>
      </c>
      <c r="D104" s="135">
        <v>2016</v>
      </c>
      <c r="E104" s="132" t="s">
        <v>364</v>
      </c>
      <c r="F104" s="1" t="s">
        <v>364</v>
      </c>
      <c r="G104" s="1" t="s">
        <v>364</v>
      </c>
      <c r="H104" s="132" t="s">
        <v>364</v>
      </c>
      <c r="I104" s="1" t="s">
        <v>364</v>
      </c>
      <c r="J104" s="1" t="s">
        <v>364</v>
      </c>
      <c r="K104" s="126"/>
      <c r="L104" s="126"/>
      <c r="M104" s="126"/>
      <c r="N104" s="126"/>
      <c r="U104" s="3"/>
      <c r="V104" s="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  <c r="FE104" s="93"/>
      <c r="FF104" s="93"/>
      <c r="FG104" s="93"/>
      <c r="FH104" s="93"/>
      <c r="FI104" s="93"/>
      <c r="FJ104" s="93"/>
      <c r="FK104" s="93"/>
      <c r="FL104" s="93"/>
      <c r="FM104" s="93"/>
      <c r="FN104" s="93"/>
      <c r="FO104" s="93"/>
      <c r="FP104" s="93"/>
      <c r="FQ104" s="93"/>
      <c r="FR104" s="93"/>
      <c r="FS104" s="93"/>
      <c r="FT104" s="93"/>
      <c r="FU104" s="93"/>
      <c r="FV104" s="93"/>
      <c r="FW104" s="93"/>
      <c r="FX104" s="93"/>
      <c r="FY104" s="93"/>
      <c r="FZ104" s="93"/>
      <c r="GA104" s="93"/>
      <c r="GB104" s="93"/>
      <c r="GC104" s="93"/>
      <c r="GD104" s="93"/>
      <c r="GE104" s="93"/>
      <c r="GF104" s="93"/>
      <c r="GG104" s="93"/>
      <c r="GH104" s="93"/>
      <c r="GI104" s="93"/>
      <c r="GJ104" s="93"/>
      <c r="GK104" s="93"/>
      <c r="GL104" s="93"/>
      <c r="GM104" s="93"/>
      <c r="GN104" s="93"/>
      <c r="GO104" s="93"/>
      <c r="GP104" s="93"/>
      <c r="GQ104" s="93"/>
      <c r="GR104" s="93"/>
      <c r="GS104" s="93"/>
      <c r="GT104" s="93"/>
      <c r="GU104" s="93"/>
      <c r="GV104" s="93"/>
      <c r="GW104" s="93"/>
      <c r="GX104" s="93"/>
      <c r="GY104" s="93"/>
    </row>
    <row r="105" spans="1:233" ht="16.5" customHeight="1" x14ac:dyDescent="0.35">
      <c r="B105" s="132" t="s">
        <v>69</v>
      </c>
      <c r="C105" s="54" t="s">
        <v>28</v>
      </c>
      <c r="D105" s="135">
        <v>2016</v>
      </c>
      <c r="E105" s="132" t="s">
        <v>364</v>
      </c>
      <c r="F105" s="1" t="s">
        <v>364</v>
      </c>
      <c r="G105" s="1" t="s">
        <v>364</v>
      </c>
      <c r="H105" s="132" t="s">
        <v>364</v>
      </c>
      <c r="I105" s="1" t="s">
        <v>364</v>
      </c>
      <c r="J105" s="1" t="s">
        <v>364</v>
      </c>
      <c r="K105" s="126"/>
      <c r="L105" s="126"/>
      <c r="M105" s="126"/>
      <c r="N105" s="126"/>
      <c r="U105" s="3"/>
      <c r="V105" s="3"/>
      <c r="AD105" s="94">
        <v>2</v>
      </c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  <c r="FE105" s="93"/>
      <c r="FF105" s="93"/>
      <c r="FG105" s="93"/>
      <c r="FH105" s="93"/>
      <c r="FI105" s="93"/>
      <c r="FJ105" s="93"/>
      <c r="FK105" s="93"/>
      <c r="FL105" s="93"/>
      <c r="FM105" s="93"/>
      <c r="FN105" s="93"/>
      <c r="FO105" s="93"/>
      <c r="FP105" s="93"/>
      <c r="FQ105" s="93"/>
      <c r="FR105" s="93"/>
      <c r="FS105" s="93"/>
      <c r="FT105" s="93"/>
      <c r="FU105" s="93"/>
      <c r="FV105" s="93"/>
      <c r="FW105" s="93"/>
      <c r="FX105" s="93"/>
      <c r="FY105" s="93"/>
      <c r="FZ105" s="93"/>
      <c r="GA105" s="93"/>
      <c r="GB105" s="93"/>
      <c r="GC105" s="93"/>
      <c r="GD105" s="93"/>
      <c r="GE105" s="93"/>
      <c r="GF105" s="93"/>
      <c r="GG105" s="93"/>
      <c r="GH105" s="93"/>
      <c r="GI105" s="93"/>
      <c r="GJ105" s="93"/>
      <c r="GK105" s="93"/>
      <c r="GL105" s="93"/>
      <c r="GM105" s="93"/>
      <c r="GN105" s="93"/>
      <c r="GO105" s="93"/>
      <c r="GP105" s="93"/>
      <c r="GQ105" s="93"/>
      <c r="GR105" s="93"/>
      <c r="GS105" s="93"/>
      <c r="GT105" s="93"/>
      <c r="GU105" s="93"/>
      <c r="GV105" s="93"/>
      <c r="GW105" s="93"/>
      <c r="GX105" s="93"/>
      <c r="GY105" s="93"/>
    </row>
    <row r="106" spans="1:233" ht="16.5" customHeight="1" x14ac:dyDescent="0.35">
      <c r="B106" s="132" t="s">
        <v>73</v>
      </c>
      <c r="C106" s="54" t="s">
        <v>28</v>
      </c>
      <c r="D106" s="135">
        <v>2016</v>
      </c>
      <c r="E106" s="132" t="s">
        <v>364</v>
      </c>
      <c r="F106" s="1" t="s">
        <v>364</v>
      </c>
      <c r="G106" s="1" t="s">
        <v>364</v>
      </c>
      <c r="H106" s="132" t="s">
        <v>364</v>
      </c>
      <c r="I106" s="1" t="s">
        <v>364</v>
      </c>
      <c r="J106" s="1" t="s">
        <v>364</v>
      </c>
      <c r="K106" s="126"/>
      <c r="L106" s="126"/>
      <c r="M106" s="126"/>
      <c r="N106" s="126"/>
      <c r="U106" s="3"/>
      <c r="V106" s="3"/>
      <c r="AD106" s="94">
        <v>5</v>
      </c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  <c r="FE106" s="93"/>
      <c r="FF106" s="93"/>
      <c r="FG106" s="93"/>
      <c r="FH106" s="93"/>
      <c r="FI106" s="93"/>
      <c r="FJ106" s="93"/>
      <c r="FK106" s="93"/>
      <c r="FL106" s="93"/>
      <c r="FM106" s="93"/>
      <c r="FN106" s="93"/>
      <c r="FO106" s="93"/>
      <c r="FP106" s="93"/>
      <c r="FQ106" s="93"/>
      <c r="FR106" s="93"/>
      <c r="FS106" s="93"/>
      <c r="FT106" s="93"/>
      <c r="FU106" s="93"/>
      <c r="FV106" s="93"/>
      <c r="FW106" s="93"/>
      <c r="FX106" s="93"/>
      <c r="FY106" s="93"/>
      <c r="FZ106" s="93"/>
      <c r="GA106" s="93"/>
      <c r="GB106" s="93"/>
      <c r="GC106" s="93"/>
      <c r="GD106" s="93"/>
      <c r="GE106" s="93"/>
      <c r="GF106" s="93"/>
      <c r="GG106" s="93"/>
      <c r="GH106" s="93"/>
      <c r="GI106" s="93"/>
      <c r="GJ106" s="93"/>
      <c r="GK106" s="93"/>
      <c r="GL106" s="93"/>
      <c r="GM106" s="93"/>
      <c r="GN106" s="93"/>
      <c r="GO106" s="93"/>
      <c r="GP106" s="93"/>
      <c r="GQ106" s="93"/>
      <c r="GR106" s="93"/>
      <c r="GS106" s="93"/>
      <c r="GT106" s="93"/>
      <c r="GU106" s="93"/>
      <c r="GV106" s="93"/>
      <c r="GW106" s="93"/>
      <c r="GX106" s="93"/>
      <c r="GY106" s="93"/>
    </row>
    <row r="107" spans="1:233" ht="16.5" customHeight="1" x14ac:dyDescent="0.35">
      <c r="B107" s="132" t="s">
        <v>87</v>
      </c>
      <c r="C107" s="54" t="s">
        <v>28</v>
      </c>
      <c r="D107" s="135">
        <v>2016</v>
      </c>
      <c r="E107" s="132" t="s">
        <v>364</v>
      </c>
      <c r="F107" s="1" t="s">
        <v>364</v>
      </c>
      <c r="G107" s="1" t="s">
        <v>364</v>
      </c>
      <c r="H107" s="132" t="s">
        <v>364</v>
      </c>
      <c r="I107" s="1" t="s">
        <v>364</v>
      </c>
      <c r="J107" s="1" t="s">
        <v>364</v>
      </c>
      <c r="K107" s="126"/>
      <c r="L107" s="126"/>
      <c r="M107" s="126"/>
      <c r="N107" s="126"/>
      <c r="U107" s="3"/>
      <c r="V107" s="3"/>
      <c r="AD107" s="94">
        <v>7</v>
      </c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  <c r="FE107" s="93"/>
      <c r="FF107" s="93"/>
      <c r="FG107" s="93"/>
      <c r="FH107" s="93"/>
      <c r="FI107" s="93"/>
      <c r="FJ107" s="93"/>
      <c r="FK107" s="93"/>
      <c r="FL107" s="93"/>
      <c r="FM107" s="93"/>
      <c r="FN107" s="93"/>
      <c r="FO107" s="93"/>
      <c r="FP107" s="93"/>
      <c r="FQ107" s="93"/>
      <c r="FR107" s="93"/>
      <c r="FS107" s="93"/>
      <c r="FT107" s="93"/>
      <c r="FU107" s="93"/>
      <c r="FV107" s="93"/>
      <c r="FW107" s="93"/>
      <c r="FX107" s="93"/>
      <c r="FY107" s="93"/>
      <c r="FZ107" s="93"/>
      <c r="GA107" s="93"/>
      <c r="GB107" s="93"/>
      <c r="GC107" s="93"/>
      <c r="GD107" s="93"/>
      <c r="GE107" s="93"/>
      <c r="GF107" s="93"/>
      <c r="GG107" s="93"/>
      <c r="GH107" s="93"/>
      <c r="GI107" s="93"/>
      <c r="GJ107" s="93"/>
      <c r="GK107" s="93"/>
      <c r="GL107" s="93"/>
      <c r="GM107" s="93"/>
      <c r="GN107" s="93"/>
      <c r="GO107" s="93"/>
      <c r="GP107" s="93"/>
      <c r="GQ107" s="93"/>
      <c r="GR107" s="93"/>
      <c r="GS107" s="93"/>
      <c r="GT107" s="93"/>
      <c r="GU107" s="93"/>
      <c r="GV107" s="93"/>
      <c r="GW107" s="93"/>
      <c r="GX107" s="93"/>
      <c r="GY107" s="93"/>
    </row>
    <row r="108" spans="1:233" ht="16.5" customHeight="1" x14ac:dyDescent="0.35">
      <c r="B108" s="132" t="s">
        <v>101</v>
      </c>
      <c r="C108" s="54" t="s">
        <v>28</v>
      </c>
      <c r="D108" s="135">
        <v>2016</v>
      </c>
      <c r="E108" s="132" t="s">
        <v>364</v>
      </c>
      <c r="F108" s="1" t="s">
        <v>364</v>
      </c>
      <c r="G108" s="1" t="s">
        <v>364</v>
      </c>
      <c r="H108" s="132" t="s">
        <v>364</v>
      </c>
      <c r="I108" s="1" t="s">
        <v>364</v>
      </c>
      <c r="J108" s="1" t="s">
        <v>364</v>
      </c>
      <c r="K108" s="126"/>
      <c r="L108" s="126"/>
      <c r="M108" s="126"/>
      <c r="N108" s="126"/>
      <c r="U108" s="3"/>
      <c r="V108" s="3"/>
      <c r="AD108" s="94" t="s">
        <v>69</v>
      </c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  <c r="FE108" s="93"/>
      <c r="FF108" s="93"/>
      <c r="FG108" s="93"/>
      <c r="FH108" s="93"/>
      <c r="FI108" s="93"/>
      <c r="FJ108" s="93"/>
      <c r="FK108" s="93"/>
      <c r="FL108" s="93"/>
      <c r="FM108" s="93"/>
      <c r="FN108" s="93"/>
      <c r="FO108" s="93"/>
      <c r="FP108" s="93"/>
      <c r="FQ108" s="93"/>
      <c r="FR108" s="93"/>
      <c r="FS108" s="93"/>
      <c r="FT108" s="93"/>
      <c r="FU108" s="93"/>
      <c r="FV108" s="93"/>
      <c r="FW108" s="93"/>
      <c r="FX108" s="93"/>
      <c r="FY108" s="93"/>
      <c r="FZ108" s="93"/>
      <c r="GA108" s="93"/>
      <c r="GB108" s="93"/>
      <c r="GC108" s="93"/>
      <c r="GD108" s="93"/>
      <c r="GE108" s="93"/>
      <c r="GF108" s="93"/>
      <c r="GG108" s="93"/>
      <c r="GH108" s="93"/>
      <c r="GI108" s="93"/>
      <c r="GJ108" s="93"/>
      <c r="GK108" s="93"/>
      <c r="GL108" s="93"/>
      <c r="GM108" s="93"/>
      <c r="GN108" s="93"/>
      <c r="GO108" s="93"/>
      <c r="GP108" s="93"/>
      <c r="GQ108" s="93"/>
      <c r="GR108" s="93"/>
      <c r="GS108" s="93"/>
      <c r="GT108" s="93"/>
      <c r="GU108" s="93"/>
      <c r="GV108" s="93"/>
      <c r="GW108" s="93"/>
      <c r="GX108" s="93"/>
      <c r="GY108" s="93"/>
    </row>
    <row r="109" spans="1:233" ht="16.5" customHeight="1" x14ac:dyDescent="0.35">
      <c r="B109" s="132" t="s">
        <v>103</v>
      </c>
      <c r="C109" s="54" t="s">
        <v>28</v>
      </c>
      <c r="D109" s="135">
        <v>2016</v>
      </c>
      <c r="E109" s="132" t="s">
        <v>364</v>
      </c>
      <c r="F109" s="1" t="s">
        <v>364</v>
      </c>
      <c r="G109" s="1" t="s">
        <v>364</v>
      </c>
      <c r="H109" s="132" t="s">
        <v>364</v>
      </c>
      <c r="I109" s="1" t="s">
        <v>364</v>
      </c>
      <c r="J109" s="1" t="s">
        <v>364</v>
      </c>
      <c r="K109" s="126"/>
      <c r="L109" s="126"/>
      <c r="M109" s="126"/>
      <c r="N109" s="126"/>
      <c r="U109" s="3"/>
      <c r="V109" s="3"/>
      <c r="AD109" s="94" t="s">
        <v>103</v>
      </c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</row>
    <row r="110" spans="1:233" ht="16.5" customHeight="1" x14ac:dyDescent="0.35">
      <c r="B110" s="132" t="s">
        <v>104</v>
      </c>
      <c r="C110" s="54" t="s">
        <v>28</v>
      </c>
      <c r="D110" s="135">
        <v>2016</v>
      </c>
      <c r="E110" s="132" t="s">
        <v>364</v>
      </c>
      <c r="F110" s="1" t="s">
        <v>364</v>
      </c>
      <c r="G110" s="1" t="s">
        <v>364</v>
      </c>
      <c r="H110" s="132" t="s">
        <v>364</v>
      </c>
      <c r="I110" s="1" t="s">
        <v>364</v>
      </c>
      <c r="J110" s="1" t="s">
        <v>364</v>
      </c>
      <c r="K110" s="126"/>
      <c r="L110" s="126"/>
      <c r="M110" s="126"/>
      <c r="N110" s="126"/>
      <c r="U110" s="3"/>
      <c r="V110" s="3"/>
      <c r="AD110" s="94" t="s">
        <v>118</v>
      </c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</row>
    <row r="111" spans="1:233" ht="16.5" customHeight="1" x14ac:dyDescent="0.35">
      <c r="B111" s="132" t="s">
        <v>105</v>
      </c>
      <c r="C111" s="54" t="s">
        <v>28</v>
      </c>
      <c r="D111" s="135">
        <v>2016</v>
      </c>
      <c r="E111" s="132" t="s">
        <v>364</v>
      </c>
      <c r="F111" s="1" t="s">
        <v>364</v>
      </c>
      <c r="G111" s="1" t="s">
        <v>364</v>
      </c>
      <c r="H111" s="132" t="s">
        <v>364</v>
      </c>
      <c r="I111" s="1" t="s">
        <v>364</v>
      </c>
      <c r="J111" s="1" t="s">
        <v>364</v>
      </c>
      <c r="K111" s="126"/>
      <c r="L111" s="126"/>
      <c r="M111" s="126"/>
      <c r="N111" s="126"/>
      <c r="U111" s="3"/>
      <c r="V111" s="3"/>
      <c r="AD111" s="94">
        <v>1</v>
      </c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</row>
    <row r="112" spans="1:233" ht="16.5" customHeight="1" x14ac:dyDescent="0.35">
      <c r="B112" s="132" t="s">
        <v>118</v>
      </c>
      <c r="C112" s="54" t="s">
        <v>28</v>
      </c>
      <c r="D112" s="135">
        <v>2016</v>
      </c>
      <c r="E112" s="132" t="s">
        <v>364</v>
      </c>
      <c r="F112" s="1" t="s">
        <v>364</v>
      </c>
      <c r="G112" s="1" t="s">
        <v>364</v>
      </c>
      <c r="H112" s="132" t="s">
        <v>364</v>
      </c>
      <c r="I112" s="1" t="s">
        <v>364</v>
      </c>
      <c r="J112" s="1" t="s">
        <v>364</v>
      </c>
      <c r="K112" s="126"/>
      <c r="L112" s="126"/>
      <c r="M112" s="126"/>
      <c r="N112" s="126"/>
      <c r="U112" s="3"/>
      <c r="V112" s="3"/>
      <c r="AD112" s="94">
        <v>4</v>
      </c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</row>
    <row r="113" spans="2:123" ht="16.5" customHeight="1" x14ac:dyDescent="0.35">
      <c r="B113" s="132" t="s">
        <v>120</v>
      </c>
      <c r="C113" s="54" t="s">
        <v>28</v>
      </c>
      <c r="D113" s="135">
        <v>2016</v>
      </c>
      <c r="E113" s="132" t="s">
        <v>364</v>
      </c>
      <c r="F113" s="1" t="s">
        <v>364</v>
      </c>
      <c r="G113" s="1" t="s">
        <v>364</v>
      </c>
      <c r="H113" s="132" t="s">
        <v>364</v>
      </c>
      <c r="I113" s="1" t="s">
        <v>364</v>
      </c>
      <c r="J113" s="1" t="s">
        <v>364</v>
      </c>
      <c r="K113" s="126"/>
      <c r="L113" s="126"/>
      <c r="M113" s="126"/>
      <c r="N113" s="126"/>
      <c r="U113" s="3"/>
      <c r="V113" s="3"/>
      <c r="AD113" s="94">
        <v>6</v>
      </c>
      <c r="AI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</row>
    <row r="114" spans="2:123" ht="16.5" customHeight="1" x14ac:dyDescent="0.35">
      <c r="B114" s="132" t="s">
        <v>121</v>
      </c>
      <c r="C114" s="54" t="s">
        <v>28</v>
      </c>
      <c r="D114" s="135">
        <v>2016</v>
      </c>
      <c r="E114" s="132" t="s">
        <v>364</v>
      </c>
      <c r="F114" s="1" t="s">
        <v>364</v>
      </c>
      <c r="G114" s="1" t="s">
        <v>364</v>
      </c>
      <c r="H114" s="132" t="s">
        <v>364</v>
      </c>
      <c r="I114" s="1" t="s">
        <v>364</v>
      </c>
      <c r="J114" s="1" t="s">
        <v>364</v>
      </c>
      <c r="K114" s="126"/>
      <c r="L114" s="126"/>
      <c r="M114" s="126"/>
      <c r="N114" s="126"/>
      <c r="U114" s="3"/>
      <c r="V114" s="3"/>
      <c r="AD114" s="94">
        <v>3051</v>
      </c>
      <c r="AI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</row>
    <row r="115" spans="2:123" ht="16.5" customHeight="1" x14ac:dyDescent="0.35">
      <c r="B115" s="132">
        <v>1715</v>
      </c>
      <c r="C115" s="54" t="s">
        <v>17</v>
      </c>
      <c r="D115" s="135">
        <v>2017</v>
      </c>
      <c r="E115" s="132" t="s">
        <v>364</v>
      </c>
      <c r="F115" s="1" t="s">
        <v>364</v>
      </c>
      <c r="G115" s="1" t="s">
        <v>364</v>
      </c>
      <c r="H115" s="132" t="s">
        <v>364</v>
      </c>
      <c r="I115" s="1" t="s">
        <v>364</v>
      </c>
      <c r="J115" s="1" t="s">
        <v>364</v>
      </c>
      <c r="K115" s="126"/>
      <c r="L115" s="126"/>
      <c r="M115" s="126"/>
      <c r="N115" s="126"/>
      <c r="U115" s="3"/>
      <c r="V115" s="3"/>
      <c r="AD115" s="94">
        <v>5340</v>
      </c>
      <c r="AI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</row>
    <row r="116" spans="2:123" ht="16.5" customHeight="1" x14ac:dyDescent="0.35">
      <c r="B116" s="132">
        <v>1801</v>
      </c>
      <c r="C116" s="54" t="s">
        <v>17</v>
      </c>
      <c r="D116" s="135">
        <v>2017</v>
      </c>
      <c r="E116" s="132" t="s">
        <v>364</v>
      </c>
      <c r="F116" s="1" t="s">
        <v>364</v>
      </c>
      <c r="G116" s="1" t="s">
        <v>364</v>
      </c>
      <c r="H116" s="132" t="s">
        <v>364</v>
      </c>
      <c r="I116" s="1" t="s">
        <v>364</v>
      </c>
      <c r="J116" s="1" t="s">
        <v>364</v>
      </c>
      <c r="K116" s="126"/>
      <c r="L116" s="126"/>
      <c r="M116" s="126"/>
      <c r="N116" s="126"/>
      <c r="U116" s="3"/>
      <c r="V116" s="3"/>
      <c r="AD116" s="94">
        <v>88761</v>
      </c>
      <c r="AI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</row>
    <row r="117" spans="2:123" ht="16.5" customHeight="1" x14ac:dyDescent="0.35">
      <c r="B117" s="132">
        <v>3051</v>
      </c>
      <c r="C117" s="54" t="s">
        <v>17</v>
      </c>
      <c r="D117" s="135">
        <v>2017</v>
      </c>
      <c r="E117" s="132" t="s">
        <v>364</v>
      </c>
      <c r="F117" s="1" t="s">
        <v>364</v>
      </c>
      <c r="G117" s="1" t="s">
        <v>364</v>
      </c>
      <c r="H117" s="132" t="s">
        <v>364</v>
      </c>
      <c r="I117" s="1" t="s">
        <v>364</v>
      </c>
      <c r="J117" s="1" t="s">
        <v>364</v>
      </c>
      <c r="K117" s="126"/>
      <c r="L117" s="126"/>
      <c r="M117" s="126"/>
      <c r="N117" s="126"/>
      <c r="U117" s="3"/>
      <c r="V117" s="3"/>
      <c r="AD117" s="94" t="s">
        <v>70</v>
      </c>
      <c r="AI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</row>
    <row r="118" spans="2:123" ht="16.5" customHeight="1" x14ac:dyDescent="0.35">
      <c r="B118" s="132">
        <v>5340</v>
      </c>
      <c r="C118" s="54" t="s">
        <v>17</v>
      </c>
      <c r="D118" s="135">
        <v>2017</v>
      </c>
      <c r="E118" s="132" t="s">
        <v>364</v>
      </c>
      <c r="F118" s="1" t="s">
        <v>364</v>
      </c>
      <c r="G118" s="1" t="s">
        <v>364</v>
      </c>
      <c r="H118" s="132" t="s">
        <v>364</v>
      </c>
      <c r="I118" s="1" t="s">
        <v>364</v>
      </c>
      <c r="J118" s="1" t="s">
        <v>364</v>
      </c>
      <c r="K118" s="126"/>
      <c r="L118" s="126"/>
      <c r="M118" s="126"/>
      <c r="N118" s="126"/>
      <c r="U118" s="3"/>
      <c r="V118" s="3"/>
      <c r="AD118" s="94" t="s">
        <v>38</v>
      </c>
      <c r="AI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</row>
    <row r="119" spans="2:123" ht="16.5" customHeight="1" x14ac:dyDescent="0.35">
      <c r="B119" s="132" t="s">
        <v>32</v>
      </c>
      <c r="C119" s="54" t="s">
        <v>17</v>
      </c>
      <c r="D119" s="135">
        <v>2017</v>
      </c>
      <c r="E119" s="132" t="s">
        <v>364</v>
      </c>
      <c r="F119" s="1" t="s">
        <v>364</v>
      </c>
      <c r="G119" s="1" t="s">
        <v>364</v>
      </c>
      <c r="H119" s="132" t="s">
        <v>364</v>
      </c>
      <c r="I119" s="1" t="s">
        <v>364</v>
      </c>
      <c r="J119" s="1" t="s">
        <v>364</v>
      </c>
      <c r="U119" s="3"/>
      <c r="V119" s="3"/>
      <c r="AD119" s="94" t="s">
        <v>99</v>
      </c>
      <c r="AI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</row>
    <row r="120" spans="2:123" ht="16.5" customHeight="1" x14ac:dyDescent="0.35">
      <c r="B120" s="132" t="s">
        <v>38</v>
      </c>
      <c r="C120" s="54" t="s">
        <v>17</v>
      </c>
      <c r="D120" s="135">
        <v>2017</v>
      </c>
      <c r="E120" s="132" t="s">
        <v>364</v>
      </c>
      <c r="F120" s="1" t="s">
        <v>364</v>
      </c>
      <c r="G120" s="1" t="s">
        <v>364</v>
      </c>
      <c r="H120" s="132" t="s">
        <v>364</v>
      </c>
      <c r="I120" s="1" t="s">
        <v>364</v>
      </c>
      <c r="J120" s="1" t="s">
        <v>364</v>
      </c>
      <c r="K120" s="126"/>
      <c r="L120" s="126"/>
      <c r="M120" s="126"/>
      <c r="N120" s="126"/>
      <c r="U120" s="3"/>
      <c r="V120" s="3"/>
      <c r="AD120" s="94" t="s">
        <v>52</v>
      </c>
      <c r="AI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</row>
    <row r="121" spans="2:123" ht="16.5" customHeight="1" x14ac:dyDescent="0.35">
      <c r="B121" s="132" t="s">
        <v>41</v>
      </c>
      <c r="C121" s="54" t="s">
        <v>17</v>
      </c>
      <c r="D121" s="135">
        <v>2017</v>
      </c>
      <c r="E121" s="132" t="s">
        <v>364</v>
      </c>
      <c r="F121" s="1" t="s">
        <v>364</v>
      </c>
      <c r="G121" s="1" t="s">
        <v>364</v>
      </c>
      <c r="H121" s="132" t="s">
        <v>364</v>
      </c>
      <c r="I121" s="1" t="s">
        <v>364</v>
      </c>
      <c r="J121" s="1" t="s">
        <v>364</v>
      </c>
      <c r="K121" s="126"/>
      <c r="L121" s="126"/>
      <c r="M121" s="126"/>
      <c r="N121" s="126"/>
      <c r="U121" s="3"/>
      <c r="V121" s="3"/>
      <c r="AD121" s="94" t="s">
        <v>160</v>
      </c>
      <c r="AI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</row>
    <row r="122" spans="2:123" ht="16.5" customHeight="1" x14ac:dyDescent="0.35">
      <c r="B122" s="132" t="s">
        <v>44</v>
      </c>
      <c r="C122" s="54" t="s">
        <v>17</v>
      </c>
      <c r="D122" s="135">
        <v>2017</v>
      </c>
      <c r="E122" s="132" t="s">
        <v>364</v>
      </c>
      <c r="F122" s="1" t="s">
        <v>364</v>
      </c>
      <c r="G122" s="1" t="s">
        <v>364</v>
      </c>
      <c r="H122" s="132" t="s">
        <v>364</v>
      </c>
      <c r="I122" s="1" t="s">
        <v>364</v>
      </c>
      <c r="J122" s="1" t="s">
        <v>364</v>
      </c>
      <c r="K122" s="126"/>
      <c r="L122" s="126"/>
      <c r="M122" s="126"/>
      <c r="N122" s="126"/>
      <c r="U122" s="3"/>
      <c r="V122" s="3"/>
      <c r="AD122" s="94" t="s">
        <v>90</v>
      </c>
      <c r="AI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</row>
    <row r="123" spans="2:123" ht="16.5" customHeight="1" x14ac:dyDescent="0.35">
      <c r="B123" s="132" t="s">
        <v>56</v>
      </c>
      <c r="C123" s="54" t="s">
        <v>17</v>
      </c>
      <c r="D123" s="135">
        <v>2017</v>
      </c>
      <c r="E123" s="132" t="s">
        <v>364</v>
      </c>
      <c r="F123" s="1" t="s">
        <v>364</v>
      </c>
      <c r="G123" s="1" t="s">
        <v>364</v>
      </c>
      <c r="H123" s="132" t="s">
        <v>364</v>
      </c>
      <c r="I123" s="1" t="s">
        <v>364</v>
      </c>
      <c r="J123" s="1" t="s">
        <v>364</v>
      </c>
      <c r="K123" s="126"/>
      <c r="L123" s="126"/>
      <c r="M123" s="126"/>
      <c r="N123" s="126"/>
      <c r="U123" s="3"/>
      <c r="V123" s="3"/>
      <c r="AD123" s="94" t="s">
        <v>110</v>
      </c>
      <c r="AI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</row>
    <row r="124" spans="2:123" ht="16.5" customHeight="1" x14ac:dyDescent="0.35">
      <c r="B124" s="132" t="s">
        <v>90</v>
      </c>
      <c r="C124" s="54" t="s">
        <v>17</v>
      </c>
      <c r="D124" s="135">
        <v>2017</v>
      </c>
      <c r="E124" s="132" t="s">
        <v>364</v>
      </c>
      <c r="F124" s="1" t="s">
        <v>364</v>
      </c>
      <c r="G124" s="1" t="s">
        <v>364</v>
      </c>
      <c r="H124" s="132" t="s">
        <v>364</v>
      </c>
      <c r="I124" s="1" t="s">
        <v>364</v>
      </c>
      <c r="J124" s="1" t="s">
        <v>364</v>
      </c>
      <c r="K124" s="126"/>
      <c r="L124" s="126"/>
      <c r="M124" s="126"/>
      <c r="N124" s="126"/>
      <c r="U124" s="3"/>
      <c r="V124" s="3"/>
      <c r="AD124" s="94" t="s">
        <v>219</v>
      </c>
      <c r="AI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</row>
    <row r="125" spans="2:123" ht="16.5" customHeight="1" x14ac:dyDescent="0.35">
      <c r="B125" s="132" t="s">
        <v>92</v>
      </c>
      <c r="C125" s="54" t="s">
        <v>17</v>
      </c>
      <c r="D125" s="135">
        <v>2017</v>
      </c>
      <c r="E125" s="132" t="s">
        <v>364</v>
      </c>
      <c r="F125" s="1" t="s">
        <v>364</v>
      </c>
      <c r="G125" s="1" t="s">
        <v>364</v>
      </c>
      <c r="H125" s="132" t="s">
        <v>364</v>
      </c>
      <c r="I125" s="1" t="s">
        <v>364</v>
      </c>
      <c r="J125" s="1" t="s">
        <v>364</v>
      </c>
      <c r="K125" s="126"/>
      <c r="L125" s="126"/>
      <c r="M125" s="126"/>
      <c r="N125" s="126"/>
      <c r="U125" s="3"/>
      <c r="V125" s="3"/>
      <c r="AD125" s="94">
        <v>3</v>
      </c>
      <c r="AI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</row>
    <row r="126" spans="2:123" ht="16.5" customHeight="1" x14ac:dyDescent="0.35">
      <c r="B126" s="132" t="s">
        <v>100</v>
      </c>
      <c r="C126" s="54" t="s">
        <v>17</v>
      </c>
      <c r="D126" s="135">
        <v>2017</v>
      </c>
      <c r="E126" s="132" t="s">
        <v>364</v>
      </c>
      <c r="F126" s="1" t="s">
        <v>364</v>
      </c>
      <c r="G126" s="1" t="s">
        <v>364</v>
      </c>
      <c r="H126" s="132" t="s">
        <v>364</v>
      </c>
      <c r="I126" s="1" t="s">
        <v>364</v>
      </c>
      <c r="J126" s="1" t="s">
        <v>364</v>
      </c>
      <c r="K126" s="126"/>
      <c r="L126" s="126"/>
      <c r="M126" s="126"/>
      <c r="N126" s="126"/>
      <c r="U126" s="3"/>
      <c r="V126" s="3"/>
      <c r="AD126" s="94">
        <v>8</v>
      </c>
      <c r="AI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</row>
    <row r="127" spans="2:123" ht="16.5" customHeight="1" x14ac:dyDescent="0.35">
      <c r="B127" s="132" t="s">
        <v>110</v>
      </c>
      <c r="C127" s="54" t="s">
        <v>17</v>
      </c>
      <c r="D127" s="135">
        <v>2017</v>
      </c>
      <c r="E127" s="132" t="s">
        <v>364</v>
      </c>
      <c r="F127" s="1" t="s">
        <v>364</v>
      </c>
      <c r="G127" s="1" t="s">
        <v>364</v>
      </c>
      <c r="H127" s="132" t="s">
        <v>364</v>
      </c>
      <c r="I127" s="1" t="s">
        <v>364</v>
      </c>
      <c r="J127" s="1" t="s">
        <v>364</v>
      </c>
      <c r="K127" s="126"/>
      <c r="L127" s="126"/>
      <c r="M127" s="126"/>
      <c r="N127" s="126"/>
      <c r="U127" s="3"/>
      <c r="V127" s="3"/>
      <c r="AD127" s="94">
        <v>1715</v>
      </c>
      <c r="AI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</row>
    <row r="128" spans="2:123" ht="16.5" customHeight="1" x14ac:dyDescent="0.35">
      <c r="B128" s="132" t="s">
        <v>112</v>
      </c>
      <c r="C128" s="54" t="s">
        <v>17</v>
      </c>
      <c r="D128" s="135">
        <v>2017</v>
      </c>
      <c r="E128" s="132" t="s">
        <v>364</v>
      </c>
      <c r="F128" s="1" t="s">
        <v>364</v>
      </c>
      <c r="G128" s="1" t="s">
        <v>364</v>
      </c>
      <c r="H128" s="132" t="s">
        <v>364</v>
      </c>
      <c r="I128" s="1" t="s">
        <v>364</v>
      </c>
      <c r="J128" s="1" t="s">
        <v>364</v>
      </c>
      <c r="K128" s="126"/>
      <c r="L128" s="126"/>
      <c r="M128" s="126"/>
      <c r="N128" s="126"/>
      <c r="U128" s="3"/>
      <c r="V128" s="3"/>
      <c r="AD128" s="94" t="s">
        <v>72</v>
      </c>
      <c r="AI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</row>
    <row r="129" spans="2:123" ht="16.5" customHeight="1" x14ac:dyDescent="0.35">
      <c r="B129" s="132" t="s">
        <v>114</v>
      </c>
      <c r="C129" s="54" t="s">
        <v>17</v>
      </c>
      <c r="D129" s="135">
        <v>2017</v>
      </c>
      <c r="E129" s="132" t="s">
        <v>364</v>
      </c>
      <c r="F129" s="1" t="s">
        <v>364</v>
      </c>
      <c r="G129" s="1" t="s">
        <v>364</v>
      </c>
      <c r="H129" s="132" t="s">
        <v>364</v>
      </c>
      <c r="I129" s="1" t="s">
        <v>364</v>
      </c>
      <c r="J129" s="1" t="s">
        <v>364</v>
      </c>
      <c r="K129" s="126"/>
      <c r="L129" s="126"/>
      <c r="M129" s="126"/>
      <c r="N129" s="126"/>
      <c r="U129" s="3"/>
      <c r="V129" s="3"/>
      <c r="AD129" s="94" t="s">
        <v>77</v>
      </c>
      <c r="AI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</row>
    <row r="130" spans="2:123" ht="16.5" customHeight="1" x14ac:dyDescent="0.35">
      <c r="B130" s="132" t="s">
        <v>60</v>
      </c>
      <c r="C130" s="54" t="s">
        <v>61</v>
      </c>
      <c r="D130" s="135">
        <v>2018</v>
      </c>
      <c r="E130" s="132" t="s">
        <v>364</v>
      </c>
      <c r="F130" s="1" t="s">
        <v>364</v>
      </c>
      <c r="G130" s="1" t="s">
        <v>364</v>
      </c>
      <c r="H130" s="132" t="s">
        <v>364</v>
      </c>
      <c r="I130" s="1" t="s">
        <v>364</v>
      </c>
      <c r="J130" s="1" t="s">
        <v>364</v>
      </c>
      <c r="K130" s="126"/>
      <c r="L130" s="126"/>
      <c r="M130" s="126"/>
      <c r="N130" s="126"/>
      <c r="U130" s="3"/>
      <c r="V130" s="3"/>
      <c r="AD130" s="94" t="s">
        <v>148</v>
      </c>
      <c r="AI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</row>
    <row r="131" spans="2:123" ht="16.5" customHeight="1" x14ac:dyDescent="0.35">
      <c r="B131" s="132" t="s">
        <v>64</v>
      </c>
      <c r="C131" s="54" t="s">
        <v>61</v>
      </c>
      <c r="D131" s="135">
        <v>2018</v>
      </c>
      <c r="E131" s="132" t="s">
        <v>364</v>
      </c>
      <c r="F131" s="1" t="s">
        <v>364</v>
      </c>
      <c r="G131" s="1" t="s">
        <v>364</v>
      </c>
      <c r="H131" s="132" t="s">
        <v>364</v>
      </c>
      <c r="I131" s="1" t="s">
        <v>364</v>
      </c>
      <c r="J131" s="1" t="s">
        <v>364</v>
      </c>
      <c r="K131" s="126"/>
      <c r="L131" s="126"/>
      <c r="M131" s="126"/>
      <c r="N131" s="126"/>
      <c r="U131" s="3"/>
      <c r="V131" s="3"/>
      <c r="AD131" s="94" t="s">
        <v>60</v>
      </c>
      <c r="AI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</row>
    <row r="132" spans="2:123" ht="16.5" customHeight="1" x14ac:dyDescent="0.35">
      <c r="B132" s="132" t="s">
        <v>67</v>
      </c>
      <c r="C132" s="54" t="s">
        <v>61</v>
      </c>
      <c r="D132" s="135">
        <v>2018</v>
      </c>
      <c r="E132" s="132" t="s">
        <v>364</v>
      </c>
      <c r="F132" s="1" t="s">
        <v>364</v>
      </c>
      <c r="G132" s="1" t="s">
        <v>364</v>
      </c>
      <c r="H132" s="132" t="s">
        <v>364</v>
      </c>
      <c r="I132" s="1" t="s">
        <v>364</v>
      </c>
      <c r="J132" s="1" t="s">
        <v>364</v>
      </c>
      <c r="K132" s="126"/>
      <c r="L132" s="126"/>
      <c r="M132" s="126"/>
      <c r="N132" s="126"/>
      <c r="U132" s="3"/>
      <c r="V132" s="3"/>
      <c r="AD132" s="94" t="s">
        <v>189</v>
      </c>
      <c r="AI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</row>
    <row r="133" spans="2:123" ht="16.5" customHeight="1" x14ac:dyDescent="0.35">
      <c r="B133" s="132" t="s">
        <v>82</v>
      </c>
      <c r="C133" s="54" t="s">
        <v>61</v>
      </c>
      <c r="D133" s="135">
        <v>2018</v>
      </c>
      <c r="E133" s="132" t="s">
        <v>364</v>
      </c>
      <c r="F133" s="1" t="s">
        <v>364</v>
      </c>
      <c r="G133" s="1" t="s">
        <v>364</v>
      </c>
      <c r="H133" s="132" t="s">
        <v>364</v>
      </c>
      <c r="I133" s="1" t="s">
        <v>364</v>
      </c>
      <c r="J133" s="1" t="s">
        <v>364</v>
      </c>
      <c r="K133" s="126"/>
      <c r="L133" s="126"/>
      <c r="M133" s="126"/>
      <c r="N133" s="126"/>
      <c r="U133" s="3"/>
      <c r="V133" s="3"/>
      <c r="AD133" s="94" t="s">
        <v>100</v>
      </c>
      <c r="AI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</row>
    <row r="134" spans="2:123" ht="16.5" customHeight="1" x14ac:dyDescent="0.35">
      <c r="B134" s="132" t="s">
        <v>33</v>
      </c>
      <c r="C134" s="54" t="s">
        <v>34</v>
      </c>
      <c r="D134" s="135">
        <v>2019</v>
      </c>
      <c r="E134" s="132" t="s">
        <v>364</v>
      </c>
      <c r="F134" s="1" t="s">
        <v>364</v>
      </c>
      <c r="G134" s="1" t="s">
        <v>364</v>
      </c>
      <c r="H134" s="132" t="s">
        <v>364</v>
      </c>
      <c r="I134" s="1" t="s">
        <v>364</v>
      </c>
      <c r="J134" s="1" t="s">
        <v>364</v>
      </c>
      <c r="K134" s="126"/>
      <c r="L134" s="126"/>
      <c r="M134" s="126"/>
      <c r="N134" s="126"/>
      <c r="U134" s="3"/>
      <c r="V134" s="3"/>
      <c r="AD134" s="94" t="s">
        <v>210</v>
      </c>
      <c r="AI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</row>
    <row r="135" spans="2:123" ht="16.5" customHeight="1" x14ac:dyDescent="0.35">
      <c r="B135" s="132" t="s">
        <v>36</v>
      </c>
      <c r="C135" s="54" t="s">
        <v>34</v>
      </c>
      <c r="D135" s="135">
        <v>2019</v>
      </c>
      <c r="E135" s="132" t="s">
        <v>364</v>
      </c>
      <c r="F135" s="1" t="s">
        <v>364</v>
      </c>
      <c r="G135" s="1" t="s">
        <v>364</v>
      </c>
      <c r="H135" s="132" t="s">
        <v>364</v>
      </c>
      <c r="I135" s="1" t="s">
        <v>364</v>
      </c>
      <c r="J135" s="1" t="s">
        <v>364</v>
      </c>
      <c r="K135" s="126"/>
      <c r="L135" s="126"/>
      <c r="M135" s="126"/>
      <c r="N135" s="126"/>
      <c r="U135" s="3"/>
      <c r="V135" s="3"/>
      <c r="AD135" s="94" t="s">
        <v>212</v>
      </c>
      <c r="AI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</row>
    <row r="136" spans="2:123" ht="16.5" customHeight="1" x14ac:dyDescent="0.35">
      <c r="B136" s="132" t="s">
        <v>68</v>
      </c>
      <c r="C136" s="54" t="s">
        <v>34</v>
      </c>
      <c r="D136" s="135">
        <v>2019</v>
      </c>
      <c r="E136" s="132" t="s">
        <v>364</v>
      </c>
      <c r="F136" s="1" t="s">
        <v>364</v>
      </c>
      <c r="G136" s="1" t="s">
        <v>364</v>
      </c>
      <c r="H136" s="132" t="s">
        <v>364</v>
      </c>
      <c r="I136" s="1" t="s">
        <v>364</v>
      </c>
      <c r="J136" s="1" t="s">
        <v>364</v>
      </c>
      <c r="U136" s="3"/>
      <c r="V136" s="3"/>
      <c r="AD136" s="94" t="s">
        <v>351</v>
      </c>
      <c r="AI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</row>
    <row r="137" spans="2:123" ht="16.5" customHeight="1" x14ac:dyDescent="0.35">
      <c r="B137" s="132" t="s">
        <v>78</v>
      </c>
      <c r="C137" s="54" t="s">
        <v>34</v>
      </c>
      <c r="D137" s="135">
        <v>2019</v>
      </c>
      <c r="E137" s="132" t="s">
        <v>364</v>
      </c>
      <c r="F137" s="1" t="s">
        <v>364</v>
      </c>
      <c r="G137" s="1" t="s">
        <v>364</v>
      </c>
      <c r="H137" s="132" t="s">
        <v>364</v>
      </c>
      <c r="I137" s="1" t="s">
        <v>364</v>
      </c>
      <c r="J137" s="1" t="s">
        <v>364</v>
      </c>
      <c r="K137" s="126"/>
      <c r="L137" s="126"/>
      <c r="M137" s="126"/>
      <c r="N137" s="126"/>
      <c r="U137" s="3"/>
      <c r="V137" s="3"/>
      <c r="AD137" s="94">
        <v>84125</v>
      </c>
      <c r="AI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</row>
    <row r="138" spans="2:123" ht="16.5" customHeight="1" x14ac:dyDescent="0.35">
      <c r="B138" s="132" t="s">
        <v>79</v>
      </c>
      <c r="C138" s="54" t="s">
        <v>34</v>
      </c>
      <c r="D138" s="135">
        <v>2019</v>
      </c>
      <c r="E138" s="132" t="s">
        <v>364</v>
      </c>
      <c r="F138" s="1" t="s">
        <v>364</v>
      </c>
      <c r="G138" s="1" t="s">
        <v>364</v>
      </c>
      <c r="H138" s="132" t="s">
        <v>364</v>
      </c>
      <c r="I138" s="1" t="s">
        <v>364</v>
      </c>
      <c r="J138" s="1" t="s">
        <v>364</v>
      </c>
      <c r="K138" s="126"/>
      <c r="L138" s="126"/>
      <c r="M138" s="126"/>
      <c r="N138" s="126"/>
      <c r="U138" s="3"/>
      <c r="V138" s="3"/>
      <c r="AD138" s="94">
        <v>84143</v>
      </c>
      <c r="AI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</row>
    <row r="139" spans="2:123" ht="16.5" customHeight="1" x14ac:dyDescent="0.35">
      <c r="B139" s="132" t="s">
        <v>85</v>
      </c>
      <c r="C139" s="54" t="s">
        <v>34</v>
      </c>
      <c r="D139" s="135">
        <v>2019</v>
      </c>
      <c r="E139" s="132" t="s">
        <v>364</v>
      </c>
      <c r="F139" s="1" t="s">
        <v>364</v>
      </c>
      <c r="G139" s="1" t="s">
        <v>364</v>
      </c>
      <c r="H139" s="132" t="s">
        <v>364</v>
      </c>
      <c r="I139" s="1" t="s">
        <v>364</v>
      </c>
      <c r="J139" s="1" t="s">
        <v>364</v>
      </c>
      <c r="K139" s="126"/>
      <c r="L139" s="126"/>
      <c r="M139" s="126"/>
      <c r="N139" s="126"/>
      <c r="U139" s="3"/>
      <c r="V139" s="3"/>
      <c r="AD139" s="94" t="s">
        <v>173</v>
      </c>
      <c r="AI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</row>
    <row r="140" spans="2:123" ht="16.5" customHeight="1" x14ac:dyDescent="0.35">
      <c r="B140" s="132" t="s">
        <v>107</v>
      </c>
      <c r="C140" s="54" t="s">
        <v>34</v>
      </c>
      <c r="D140" s="135">
        <v>2019</v>
      </c>
      <c r="E140" s="132" t="s">
        <v>364</v>
      </c>
      <c r="F140" s="1" t="s">
        <v>364</v>
      </c>
      <c r="G140" s="1" t="s">
        <v>364</v>
      </c>
      <c r="H140" s="132" t="s">
        <v>364</v>
      </c>
      <c r="I140" s="1" t="s">
        <v>364</v>
      </c>
      <c r="J140" s="1" t="s">
        <v>364</v>
      </c>
      <c r="K140" s="126"/>
      <c r="L140" s="126"/>
      <c r="M140" s="126"/>
      <c r="N140" s="126"/>
      <c r="U140" s="3"/>
      <c r="V140" s="3"/>
      <c r="AD140" s="94" t="s">
        <v>183</v>
      </c>
      <c r="AI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</row>
    <row r="141" spans="2:123" ht="16.5" customHeight="1" x14ac:dyDescent="0.35">
      <c r="B141" s="133" t="s">
        <v>95</v>
      </c>
      <c r="C141" s="80" t="s">
        <v>96</v>
      </c>
      <c r="D141" s="136">
        <v>2020</v>
      </c>
      <c r="E141" s="133" t="s">
        <v>364</v>
      </c>
      <c r="F141" s="109" t="s">
        <v>364</v>
      </c>
      <c r="G141" s="109" t="s">
        <v>364</v>
      </c>
      <c r="H141" s="133" t="s">
        <v>364</v>
      </c>
      <c r="I141" s="109" t="s">
        <v>364</v>
      </c>
      <c r="J141" s="109" t="s">
        <v>364</v>
      </c>
      <c r="K141" s="126"/>
      <c r="L141" s="126"/>
      <c r="M141" s="126"/>
      <c r="N141" s="126"/>
      <c r="U141" s="3"/>
      <c r="V141" s="3"/>
      <c r="AD141" s="94" t="s">
        <v>107</v>
      </c>
      <c r="AI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</row>
    <row r="142" spans="2:123" ht="16.5" customHeight="1" x14ac:dyDescent="0.35">
      <c r="B142" s="127"/>
      <c r="D142" s="126"/>
      <c r="E142" s="127"/>
      <c r="F142" s="126"/>
      <c r="G142" s="126"/>
      <c r="H142" s="127"/>
      <c r="I142" s="126"/>
      <c r="J142" s="126"/>
      <c r="K142" s="126"/>
      <c r="L142" s="126"/>
      <c r="M142" s="126"/>
      <c r="N142" s="126"/>
      <c r="U142" s="3"/>
      <c r="V142" s="3"/>
      <c r="AD142" s="94" t="s">
        <v>217</v>
      </c>
      <c r="AI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</row>
    <row r="143" spans="2:123" ht="16.5" customHeight="1" x14ac:dyDescent="0.35">
      <c r="B143" s="129" t="s">
        <v>148</v>
      </c>
      <c r="C143" s="138" t="s">
        <v>51</v>
      </c>
      <c r="D143" s="111">
        <v>2017</v>
      </c>
      <c r="E143" s="139" t="s">
        <v>66</v>
      </c>
      <c r="F143" s="110" t="s">
        <v>51</v>
      </c>
      <c r="G143" s="110">
        <v>2017</v>
      </c>
      <c r="H143" s="139" t="s">
        <v>210</v>
      </c>
      <c r="I143" s="110" t="s">
        <v>51</v>
      </c>
      <c r="J143" s="110">
        <v>2017</v>
      </c>
      <c r="K143" s="126"/>
      <c r="L143" s="126"/>
      <c r="M143" s="126"/>
      <c r="N143" s="126"/>
      <c r="U143" s="3"/>
      <c r="V143" s="3"/>
      <c r="AD143" s="94" t="s">
        <v>142</v>
      </c>
      <c r="AI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</row>
    <row r="144" spans="2:123" ht="16.5" customHeight="1" x14ac:dyDescent="0.35">
      <c r="B144" s="132" t="s">
        <v>154</v>
      </c>
      <c r="C144" s="54" t="s">
        <v>26</v>
      </c>
      <c r="D144" s="135">
        <v>2018</v>
      </c>
      <c r="E144" s="137" t="s">
        <v>184</v>
      </c>
      <c r="F144" s="1" t="s">
        <v>26</v>
      </c>
      <c r="G144" s="1">
        <v>2018</v>
      </c>
      <c r="H144" s="137" t="s">
        <v>178</v>
      </c>
      <c r="I144" s="1" t="s">
        <v>26</v>
      </c>
      <c r="J144" s="1">
        <v>2018</v>
      </c>
      <c r="K144" s="126"/>
      <c r="L144" s="126"/>
      <c r="M144" s="126"/>
      <c r="N144" s="126"/>
      <c r="U144" s="3"/>
      <c r="V144" s="3"/>
      <c r="AD144" s="94" t="s">
        <v>171</v>
      </c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</row>
    <row r="145" spans="2:123" ht="16.5" customHeight="1" x14ac:dyDescent="0.35">
      <c r="B145" s="132" t="s">
        <v>182</v>
      </c>
      <c r="C145" s="54" t="s">
        <v>26</v>
      </c>
      <c r="D145" s="135">
        <v>2018</v>
      </c>
      <c r="E145" s="137" t="s">
        <v>184</v>
      </c>
      <c r="F145" s="1" t="s">
        <v>26</v>
      </c>
      <c r="G145" s="1">
        <v>2018</v>
      </c>
      <c r="H145" s="137" t="s">
        <v>178</v>
      </c>
      <c r="I145" s="1" t="s">
        <v>26</v>
      </c>
      <c r="J145" s="1">
        <v>2018</v>
      </c>
      <c r="K145" s="126"/>
      <c r="L145" s="126"/>
      <c r="M145" s="126"/>
      <c r="N145" s="126"/>
      <c r="U145" s="3"/>
      <c r="V145" s="3"/>
      <c r="AD145" s="94" t="s">
        <v>172</v>
      </c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</row>
    <row r="146" spans="2:123" ht="16.5" customHeight="1" x14ac:dyDescent="0.35">
      <c r="B146" s="132" t="s">
        <v>151</v>
      </c>
      <c r="C146" s="54" t="s">
        <v>47</v>
      </c>
      <c r="D146" s="135">
        <v>2016</v>
      </c>
      <c r="E146" s="137" t="s">
        <v>209</v>
      </c>
      <c r="F146" s="1" t="s">
        <v>47</v>
      </c>
      <c r="G146" s="1">
        <v>2016</v>
      </c>
      <c r="H146" s="137" t="s">
        <v>110</v>
      </c>
      <c r="I146" s="1" t="s">
        <v>17</v>
      </c>
      <c r="J146" s="1">
        <v>2017</v>
      </c>
      <c r="U146" s="3"/>
      <c r="V146" s="3"/>
      <c r="AD146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</row>
    <row r="147" spans="2:123" ht="16.5" customHeight="1" x14ac:dyDescent="0.35">
      <c r="B147" s="133" t="s">
        <v>162</v>
      </c>
      <c r="C147" s="80" t="s">
        <v>47</v>
      </c>
      <c r="D147" s="136">
        <v>2016</v>
      </c>
      <c r="E147" s="140" t="s">
        <v>209</v>
      </c>
      <c r="F147" s="109" t="s">
        <v>47</v>
      </c>
      <c r="G147" s="109">
        <v>2016</v>
      </c>
      <c r="H147" s="140" t="s">
        <v>90</v>
      </c>
      <c r="I147" s="109" t="s">
        <v>17</v>
      </c>
      <c r="J147" s="109">
        <v>2017</v>
      </c>
      <c r="U147" s="3"/>
      <c r="V147" s="3"/>
      <c r="AD147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</row>
    <row r="148" spans="2:123" ht="16.5" customHeight="1" x14ac:dyDescent="0.35">
      <c r="B148" s="129" t="s">
        <v>142</v>
      </c>
      <c r="C148" s="138" t="s">
        <v>26</v>
      </c>
      <c r="D148" s="111">
        <v>2018</v>
      </c>
      <c r="E148" s="129" t="s">
        <v>187</v>
      </c>
      <c r="F148" s="110" t="s">
        <v>51</v>
      </c>
      <c r="G148" s="110">
        <v>2017</v>
      </c>
      <c r="H148" s="139" t="s">
        <v>183</v>
      </c>
      <c r="I148" s="110" t="s">
        <v>26</v>
      </c>
      <c r="J148" s="110">
        <v>2018</v>
      </c>
      <c r="U148" s="3"/>
      <c r="V148" s="3"/>
      <c r="AD148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</row>
    <row r="149" spans="2:123" ht="16.5" customHeight="1" x14ac:dyDescent="0.35">
      <c r="B149" s="132">
        <v>84143</v>
      </c>
      <c r="C149" s="54" t="s">
        <v>26</v>
      </c>
      <c r="D149" s="135">
        <v>2018</v>
      </c>
      <c r="E149" s="137" t="s">
        <v>177</v>
      </c>
      <c r="F149" s="1" t="s">
        <v>12</v>
      </c>
      <c r="G149" s="1">
        <v>2019</v>
      </c>
      <c r="H149" s="132" t="s">
        <v>148</v>
      </c>
      <c r="I149" s="1" t="s">
        <v>51</v>
      </c>
      <c r="J149" s="1">
        <v>2017</v>
      </c>
      <c r="U149" s="3"/>
      <c r="V149" s="3"/>
      <c r="AD149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</row>
    <row r="150" spans="2:123" ht="16.5" customHeight="1" x14ac:dyDescent="0.35">
      <c r="B150" s="132" t="s">
        <v>149</v>
      </c>
      <c r="C150" s="54" t="s">
        <v>150</v>
      </c>
      <c r="D150" s="135">
        <v>2020</v>
      </c>
      <c r="E150" s="137" t="s">
        <v>188</v>
      </c>
      <c r="F150" s="1" t="s">
        <v>150</v>
      </c>
      <c r="G150" s="1">
        <v>2020</v>
      </c>
      <c r="H150" s="132" t="s">
        <v>172</v>
      </c>
      <c r="I150" s="1" t="s">
        <v>26</v>
      </c>
      <c r="J150" s="1">
        <v>2018</v>
      </c>
      <c r="U150" s="3"/>
      <c r="V150" s="3"/>
      <c r="AD150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</row>
    <row r="151" spans="2:123" ht="16.5" customHeight="1" x14ac:dyDescent="0.35">
      <c r="B151" s="132" t="s">
        <v>202</v>
      </c>
      <c r="C151" s="54" t="s">
        <v>47</v>
      </c>
      <c r="D151" s="135">
        <v>2016</v>
      </c>
      <c r="E151" s="137" t="s">
        <v>208</v>
      </c>
      <c r="F151" s="1" t="s">
        <v>47</v>
      </c>
      <c r="G151" s="1">
        <v>2016</v>
      </c>
      <c r="H151" s="132" t="s">
        <v>242</v>
      </c>
      <c r="I151" s="1" t="e">
        <v>#N/A</v>
      </c>
      <c r="J151" s="1" t="s">
        <v>364</v>
      </c>
      <c r="U151" s="3"/>
      <c r="V151" s="3"/>
      <c r="AD151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  <c r="BF151" s="93"/>
      <c r="BG151" s="93"/>
      <c r="BH151" s="93"/>
      <c r="BI151" s="93"/>
      <c r="BJ151" s="93"/>
      <c r="BK151" s="93"/>
      <c r="BL151" s="93"/>
      <c r="BM151" s="93"/>
      <c r="BN151" s="93"/>
      <c r="BO151" s="93"/>
      <c r="BP151" s="93"/>
      <c r="BQ151" s="93"/>
      <c r="BR151" s="93"/>
      <c r="BS151" s="93"/>
      <c r="BT151" s="93"/>
      <c r="BU151" s="93"/>
      <c r="BV151" s="93"/>
      <c r="BW151" s="93"/>
      <c r="BX151" s="93"/>
      <c r="BY151" s="93"/>
      <c r="BZ151" s="93"/>
      <c r="CA151" s="93"/>
      <c r="CB151" s="93"/>
      <c r="CC151" s="93"/>
      <c r="CD151" s="93"/>
      <c r="CE151" s="93"/>
      <c r="CF151" s="93"/>
      <c r="CG151" s="93"/>
      <c r="CH151" s="93"/>
      <c r="CI151" s="93"/>
      <c r="CJ151" s="93"/>
      <c r="CK151" s="93"/>
      <c r="CL151" s="93"/>
      <c r="CM151" s="93"/>
      <c r="CN151" s="93"/>
      <c r="CO151" s="93"/>
      <c r="CP151" s="93"/>
      <c r="CQ151" s="93"/>
      <c r="CR151" s="93"/>
      <c r="CS151" s="93"/>
      <c r="CT151" s="93"/>
      <c r="CU151" s="93"/>
      <c r="CV151" s="93"/>
      <c r="CW151" s="93"/>
      <c r="CX151" s="93"/>
      <c r="CY151" s="93"/>
      <c r="CZ151" s="93"/>
      <c r="DA151" s="93"/>
      <c r="DB151" s="93"/>
      <c r="DC151" s="93"/>
      <c r="DD151" s="93"/>
      <c r="DE151" s="93"/>
      <c r="DF151" s="93"/>
      <c r="DG151" s="93"/>
      <c r="DH151" s="93"/>
      <c r="DI151" s="93"/>
      <c r="DJ151" s="93"/>
      <c r="DK151" s="93"/>
      <c r="DL151" s="93"/>
      <c r="DM151" s="93"/>
      <c r="DN151" s="93"/>
      <c r="DO151" s="93"/>
      <c r="DP151" s="93"/>
      <c r="DQ151" s="93"/>
      <c r="DR151" s="93"/>
      <c r="DS151" s="93"/>
    </row>
    <row r="152" spans="2:123" ht="16.5" customHeight="1" x14ac:dyDescent="0.35">
      <c r="B152" s="132" t="s">
        <v>86</v>
      </c>
      <c r="C152" s="54" t="s">
        <v>51</v>
      </c>
      <c r="D152" s="135">
        <v>2017</v>
      </c>
      <c r="E152" s="137" t="s">
        <v>224</v>
      </c>
      <c r="F152" s="1" t="s">
        <v>51</v>
      </c>
      <c r="G152" s="1">
        <v>2017</v>
      </c>
      <c r="H152" s="132" t="s">
        <v>238</v>
      </c>
      <c r="I152" s="1" t="e">
        <v>#N/A</v>
      </c>
      <c r="J152" s="1" t="s">
        <v>364</v>
      </c>
      <c r="U152" s="3"/>
      <c r="V152" s="3"/>
      <c r="AD152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  <c r="BF152" s="93"/>
      <c r="BG152" s="93"/>
      <c r="BH152" s="93"/>
      <c r="BI152" s="93"/>
      <c r="BJ152" s="93"/>
      <c r="BK152" s="93"/>
      <c r="BL152" s="93"/>
      <c r="BM152" s="93"/>
      <c r="BN152" s="93"/>
      <c r="BO152" s="93"/>
      <c r="BP152" s="93"/>
      <c r="BQ152" s="93"/>
      <c r="BR152" s="93"/>
      <c r="BS152" s="93"/>
      <c r="BT152" s="93"/>
      <c r="BU152" s="93"/>
      <c r="BV152" s="93"/>
      <c r="BW152" s="93"/>
      <c r="BX152" s="93"/>
      <c r="BY152" s="93"/>
      <c r="BZ152" s="93"/>
      <c r="CA152" s="93"/>
      <c r="CB152" s="93"/>
      <c r="CC152" s="93"/>
      <c r="CD152" s="93"/>
      <c r="CE152" s="93"/>
      <c r="CF152" s="93"/>
      <c r="CG152" s="93"/>
      <c r="CH152" s="93"/>
      <c r="CI152" s="93"/>
      <c r="CJ152" s="93"/>
      <c r="CK152" s="93"/>
      <c r="CL152" s="93"/>
      <c r="CM152" s="93"/>
      <c r="CN152" s="93"/>
      <c r="CO152" s="93"/>
      <c r="CP152" s="93"/>
      <c r="CQ152" s="93"/>
      <c r="CR152" s="93"/>
      <c r="CS152" s="93"/>
      <c r="CT152" s="93"/>
      <c r="CU152" s="93"/>
      <c r="CV152" s="93"/>
      <c r="CW152" s="93"/>
      <c r="CX152" s="93"/>
      <c r="CY152" s="93"/>
      <c r="CZ152" s="93"/>
      <c r="DA152" s="93"/>
      <c r="DB152" s="93"/>
      <c r="DC152" s="93"/>
      <c r="DD152" s="93"/>
      <c r="DE152" s="93"/>
      <c r="DF152" s="93"/>
      <c r="DG152" s="93"/>
      <c r="DH152" s="93"/>
      <c r="DI152" s="93"/>
      <c r="DJ152" s="93"/>
      <c r="DK152" s="93"/>
      <c r="DL152" s="93"/>
      <c r="DM152" s="93"/>
      <c r="DN152" s="93"/>
      <c r="DO152" s="93"/>
      <c r="DP152" s="93"/>
      <c r="DQ152" s="93"/>
      <c r="DR152" s="93"/>
      <c r="DS152" s="93"/>
    </row>
    <row r="153" spans="2:123" ht="16.5" customHeight="1" x14ac:dyDescent="0.35">
      <c r="B153" s="133" t="s">
        <v>94</v>
      </c>
      <c r="C153" s="80" t="s">
        <v>51</v>
      </c>
      <c r="D153" s="136">
        <v>2017</v>
      </c>
      <c r="E153" s="140" t="s">
        <v>191</v>
      </c>
      <c r="F153" s="109" t="s">
        <v>51</v>
      </c>
      <c r="G153" s="109">
        <v>2017</v>
      </c>
      <c r="H153" s="133" t="s">
        <v>242</v>
      </c>
      <c r="I153" s="109" t="e">
        <v>#N/A</v>
      </c>
      <c r="J153" s="109" t="s">
        <v>364</v>
      </c>
      <c r="U153" s="3"/>
      <c r="V153" s="3"/>
      <c r="AD15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  <c r="BF153" s="93"/>
      <c r="BG153" s="93"/>
      <c r="BH153" s="93"/>
      <c r="BI153" s="93"/>
      <c r="BJ153" s="93"/>
      <c r="BK153" s="93"/>
      <c r="BL153" s="93"/>
      <c r="BM153" s="93"/>
      <c r="BN153" s="93"/>
      <c r="BO153" s="93"/>
      <c r="BP153" s="93"/>
      <c r="BQ153" s="93"/>
      <c r="BR153" s="93"/>
      <c r="BS153" s="93"/>
      <c r="BT153" s="93"/>
      <c r="BU153" s="93"/>
      <c r="BV153" s="93"/>
      <c r="BW153" s="93"/>
      <c r="BX153" s="93"/>
      <c r="BY153" s="93"/>
      <c r="BZ153" s="93"/>
      <c r="CA153" s="93"/>
      <c r="CB153" s="93"/>
      <c r="CC153" s="93"/>
      <c r="CD153" s="93"/>
      <c r="CE153" s="93"/>
      <c r="CF153" s="93"/>
      <c r="CG153" s="93"/>
      <c r="CH153" s="93"/>
      <c r="CI153" s="93"/>
      <c r="CJ153" s="93"/>
      <c r="CK153" s="93"/>
      <c r="CL153" s="93"/>
      <c r="CM153" s="93"/>
      <c r="CN153" s="93"/>
      <c r="CO153" s="93"/>
      <c r="CP153" s="93"/>
      <c r="CQ153" s="93"/>
      <c r="CR153" s="93"/>
      <c r="CS153" s="93"/>
      <c r="CT153" s="93"/>
      <c r="CU153" s="93"/>
      <c r="CV153" s="93"/>
      <c r="CW153" s="93"/>
      <c r="CX153" s="93"/>
      <c r="CY153" s="93"/>
      <c r="CZ153" s="93"/>
      <c r="DA153" s="93"/>
      <c r="DB153" s="93"/>
      <c r="DC153" s="93"/>
      <c r="DD153" s="93"/>
      <c r="DE153" s="93"/>
      <c r="DF153" s="93"/>
      <c r="DG153" s="93"/>
      <c r="DH153" s="93"/>
      <c r="DI153" s="93"/>
      <c r="DJ153" s="93"/>
      <c r="DK153" s="93"/>
      <c r="DL153" s="93"/>
      <c r="DM153" s="93"/>
      <c r="DN153" s="93"/>
      <c r="DO153" s="93"/>
      <c r="DP153" s="93"/>
      <c r="DQ153" s="93"/>
      <c r="DR153" s="93"/>
      <c r="DS153" s="93"/>
    </row>
    <row r="154" spans="2:123" ht="16.5" customHeight="1" x14ac:dyDescent="0.35">
      <c r="U154" s="3"/>
      <c r="V154" s="3"/>
      <c r="AD154"/>
      <c r="AO154" s="93"/>
      <c r="AP154" s="93"/>
    </row>
    <row r="155" spans="2:123" ht="16.5" customHeight="1" x14ac:dyDescent="0.35">
      <c r="U155" s="3"/>
      <c r="V155" s="3"/>
      <c r="AD155"/>
      <c r="AO155" s="93"/>
      <c r="AP155" s="93"/>
    </row>
    <row r="156" spans="2:123" ht="16.5" customHeight="1" x14ac:dyDescent="0.35">
      <c r="U156" s="3"/>
      <c r="V156" s="3"/>
      <c r="AD156"/>
    </row>
    <row r="157" spans="2:123" ht="16.5" customHeight="1" x14ac:dyDescent="0.35">
      <c r="U157" s="3"/>
      <c r="V157" s="3"/>
      <c r="AD157"/>
    </row>
    <row r="158" spans="2:123" ht="16.5" customHeight="1" x14ac:dyDescent="0.35">
      <c r="U158" s="3"/>
      <c r="V158" s="3"/>
      <c r="AD158"/>
    </row>
    <row r="159" spans="2:123" ht="16.5" customHeight="1" x14ac:dyDescent="0.35">
      <c r="U159" s="3"/>
      <c r="V159" s="3"/>
      <c r="AD159"/>
    </row>
    <row r="160" spans="2:123" ht="16.5" customHeight="1" x14ac:dyDescent="0.35">
      <c r="U160" s="3"/>
      <c r="V160" s="3"/>
      <c r="AD160"/>
    </row>
    <row r="161" spans="21:30" ht="16.5" customHeight="1" x14ac:dyDescent="0.35">
      <c r="U161" s="3"/>
      <c r="V161" s="3"/>
      <c r="AD161"/>
    </row>
    <row r="162" spans="21:30" ht="16.5" customHeight="1" x14ac:dyDescent="0.35">
      <c r="U162" s="3"/>
      <c r="V162" s="3"/>
      <c r="AD162"/>
    </row>
    <row r="163" spans="21:30" ht="16.5" customHeight="1" x14ac:dyDescent="0.35">
      <c r="U163" s="3"/>
      <c r="V163" s="3"/>
      <c r="AD163"/>
    </row>
    <row r="164" spans="21:30" ht="16.5" customHeight="1" x14ac:dyDescent="0.35">
      <c r="U164" s="3"/>
      <c r="V164" s="3"/>
      <c r="AD164"/>
    </row>
    <row r="165" spans="21:30" ht="16.5" customHeight="1" x14ac:dyDescent="0.35">
      <c r="U165" s="3"/>
      <c r="V165" s="3"/>
      <c r="AD165"/>
    </row>
    <row r="166" spans="21:30" ht="16.5" customHeight="1" x14ac:dyDescent="0.35">
      <c r="U166" s="3"/>
      <c r="V166" s="3"/>
      <c r="AD166"/>
    </row>
    <row r="167" spans="21:30" ht="16.5" customHeight="1" x14ac:dyDescent="0.35">
      <c r="U167" s="3"/>
      <c r="V167" s="3"/>
      <c r="AD167"/>
    </row>
    <row r="168" spans="21:30" ht="16.5" customHeight="1" x14ac:dyDescent="0.35">
      <c r="U168" s="3"/>
      <c r="V168" s="3"/>
      <c r="AD168"/>
    </row>
    <row r="169" spans="21:30" ht="16.5" customHeight="1" x14ac:dyDescent="0.35">
      <c r="U169" s="3"/>
      <c r="V169" s="3"/>
      <c r="AD169"/>
    </row>
    <row r="170" spans="21:30" ht="16.5" customHeight="1" x14ac:dyDescent="0.35">
      <c r="U170" s="3"/>
      <c r="V170" s="3"/>
      <c r="AD170"/>
    </row>
    <row r="171" spans="21:30" x14ac:dyDescent="0.35">
      <c r="U171" s="3"/>
      <c r="V171" s="3"/>
      <c r="AD171"/>
    </row>
    <row r="172" spans="21:30" x14ac:dyDescent="0.35">
      <c r="AD172"/>
    </row>
    <row r="173" spans="21:30" x14ac:dyDescent="0.35">
      <c r="AD173"/>
    </row>
    <row r="174" spans="21:30" x14ac:dyDescent="0.35">
      <c r="AD174"/>
    </row>
    <row r="175" spans="21:30" x14ac:dyDescent="0.35">
      <c r="AD175"/>
    </row>
    <row r="176" spans="21:30" x14ac:dyDescent="0.35">
      <c r="AD176"/>
    </row>
    <row r="177" spans="30:30" x14ac:dyDescent="0.35">
      <c r="AD177"/>
    </row>
    <row r="178" spans="30:30" x14ac:dyDescent="0.35">
      <c r="AD178"/>
    </row>
    <row r="179" spans="30:30" x14ac:dyDescent="0.35">
      <c r="AD179"/>
    </row>
    <row r="180" spans="30:30" x14ac:dyDescent="0.35">
      <c r="AD180"/>
    </row>
    <row r="181" spans="30:30" x14ac:dyDescent="0.35">
      <c r="AD181"/>
    </row>
    <row r="182" spans="30:30" x14ac:dyDescent="0.35">
      <c r="AD182"/>
    </row>
    <row r="183" spans="30:30" x14ac:dyDescent="0.35">
      <c r="AD183"/>
    </row>
    <row r="184" spans="30:30" x14ac:dyDescent="0.35">
      <c r="AD184"/>
    </row>
    <row r="185" spans="30:30" x14ac:dyDescent="0.35">
      <c r="AD185"/>
    </row>
    <row r="186" spans="30:30" x14ac:dyDescent="0.35">
      <c r="AD186"/>
    </row>
    <row r="187" spans="30:30" x14ac:dyDescent="0.35">
      <c r="AD187"/>
    </row>
    <row r="188" spans="30:30" x14ac:dyDescent="0.35">
      <c r="AD188"/>
    </row>
    <row r="189" spans="30:30" x14ac:dyDescent="0.35">
      <c r="AD189"/>
    </row>
    <row r="190" spans="30:30" x14ac:dyDescent="0.35">
      <c r="AD190"/>
    </row>
    <row r="191" spans="30:30" x14ac:dyDescent="0.35">
      <c r="AD191"/>
    </row>
    <row r="192" spans="30:30" x14ac:dyDescent="0.35">
      <c r="AD192"/>
    </row>
    <row r="193" spans="30:30" x14ac:dyDescent="0.35">
      <c r="AD193"/>
    </row>
    <row r="194" spans="30:30" x14ac:dyDescent="0.35">
      <c r="AD194"/>
    </row>
    <row r="195" spans="30:30" x14ac:dyDescent="0.35">
      <c r="AD195"/>
    </row>
    <row r="196" spans="30:30" x14ac:dyDescent="0.35">
      <c r="AD196"/>
    </row>
    <row r="197" spans="30:30" x14ac:dyDescent="0.35">
      <c r="AD197"/>
    </row>
    <row r="198" spans="30:30" x14ac:dyDescent="0.35">
      <c r="AD198"/>
    </row>
    <row r="199" spans="30:30" x14ac:dyDescent="0.35">
      <c r="AD199"/>
    </row>
  </sheetData>
  <sortState xmlns:xlrd2="http://schemas.microsoft.com/office/spreadsheetml/2017/richdata2" ref="A4:J98">
    <sortCondition ref="D4:D98"/>
    <sortCondition ref="H4:H98"/>
    <sortCondition ref="E4:E98"/>
    <sortCondition ref="B4:B98"/>
  </sortState>
  <conditionalFormatting sqref="C4:C1048576 X99:X103">
    <cfRule type="cellIs" dxfId="1" priority="15" operator="equal">
      <formula>"""1"",""3"",""5"",""7"",""9"",""11"",""13"",""15"",""17"",""19"",""21"",""23"",""25"",""27"",""29"",""31"",""33"",""35"""",37"",""39"",""41"",""43"",""45"""</formula>
    </cfRule>
  </conditionalFormatting>
  <conditionalFormatting sqref="Z4:Z98">
    <cfRule type="cellIs" dxfId="0" priority="1" operator="equal">
      <formula>"""1"",""3"",""5"",""7"",""9"",""11"",""13"",""15"",""17"",""19"",""21"",""23"",""25"",""27"",""29"",""31"",""33"",""35"""",37"",""39"",""41"",""43"",""45"""</formula>
    </cfRule>
  </conditionalFormatting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D2FFA00E6D9140B490807C5F356FB5" ma:contentTypeVersion="14" ma:contentTypeDescription="Create a new document." ma:contentTypeScope="" ma:versionID="88cf03e708dbfa8388f60dd5f9c13e76">
  <xsd:schema xmlns:xsd="http://www.w3.org/2001/XMLSchema" xmlns:xs="http://www.w3.org/2001/XMLSchema" xmlns:p="http://schemas.microsoft.com/office/2006/metadata/properties" xmlns:ns3="cb62dffb-fb56-4e54-a78a-88ac84a611a6" xmlns:ns4="7241eebd-bfdd-4d3f-8c97-c91c5d20c8a9" targetNamespace="http://schemas.microsoft.com/office/2006/metadata/properties" ma:root="true" ma:fieldsID="7ef05b0f88c2b357bc566566a121ca4b" ns3:_="" ns4:_="">
    <xsd:import namespace="cb62dffb-fb56-4e54-a78a-88ac84a611a6"/>
    <xsd:import namespace="7241eebd-bfdd-4d3f-8c97-c91c5d20c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2dffb-fb56-4e54-a78a-88ac84a61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1eebd-bfdd-4d3f-8c97-c91c5d20c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310999-5567-4B9D-9673-F43E12A312BD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7241eebd-bfdd-4d3f-8c97-c91c5d20c8a9"/>
    <ds:schemaRef ds:uri="cb62dffb-fb56-4e54-a78a-88ac84a611a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F888BF-F2A4-4106-974B-7068110FF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C56EA8-AF33-4111-84EB-562587613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62dffb-fb56-4e54-a78a-88ac84a611a6"/>
    <ds:schemaRef ds:uri="7241eebd-bfdd-4d3f-8c97-c91c5d20c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 General Info</vt:lpstr>
      <vt:lpstr>Colony Result</vt:lpstr>
      <vt:lpstr>Colony result 2022</vt:lpstr>
      <vt:lpstr>Colony result 2023</vt:lpstr>
      <vt:lpstr>check parent without prior</vt:lpstr>
      <vt:lpstr>Litter re-construction - no exc</vt:lpstr>
      <vt:lpstr>'Litter re-construction - no exc'!Criteria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Brockett</dc:creator>
  <cp:keywords/>
  <dc:description/>
  <cp:lastModifiedBy>Brittany Brockett</cp:lastModifiedBy>
  <cp:revision/>
  <dcterms:created xsi:type="dcterms:W3CDTF">2021-06-13T01:10:06Z</dcterms:created>
  <dcterms:modified xsi:type="dcterms:W3CDTF">2025-07-25T10:21:01Z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0x01010073D2FFA00E6D9140B490807C5F356FB5</vt:lpwstr>
  </property>
</Properties>
</file>