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<sst xmlns="http://schemas.openxmlformats.org/spreadsheetml/2006/main" count="83" uniqueCount="36">
  <si>
    <t xml:space="preserve">Name</t>
  </si>
  <si>
    <t xml:space="preserve">t</t>
  </si>
  <si>
    <t xml:space="preserve">Size</t>
  </si>
  <si>
    <t xml:space="preserve">Disabled</t>
  </si>
  <si>
    <t xml:space="preserve">Enabled</t>
  </si>
  <si>
    <t xml:space="preserve">Diff.</t>
  </si>
  <si>
    <t xml:space="preserve">Share</t>
  </si>
  <si>
    <t xml:space="preserve">Increase</t>
  </si>
  <si>
    <r>
      <rPr>
        <b val="true"/>
        <sz val="11"/>
        <color rgb="FF000000"/>
        <rFont val="Calibri"/>
        <family val="2"/>
        <charset val="1"/>
      </rPr>
      <t xml:space="preserve">Increase</t>
    </r>
    <r>
      <rPr>
        <sz val="11"/>
        <color rgb="FF000000"/>
        <rFont val="Calibri"/>
        <family val="2"/>
        <charset val="1"/>
      </rPr>
      <t xml:space="preserve"> (%)</t>
    </r>
  </si>
  <si>
    <t xml:space="preserve">Example-1       </t>
  </si>
  <si>
    <t xml:space="preserve">                </t>
  </si>
  <si>
    <t xml:space="preserve">Example-2       </t>
  </si>
  <si>
    <t xml:space="preserve">Registration    </t>
  </si>
  <si>
    <t xml:space="preserve">Banking-1       </t>
  </si>
  <si>
    <t xml:space="preserve">Ba-1 +10        </t>
  </si>
  <si>
    <t xml:space="preserve">Ba-1 +50        </t>
  </si>
  <si>
    <t xml:space="preserve">Banking-2       </t>
  </si>
  <si>
    <t xml:space="preserve">Ba-2 +1         </t>
  </si>
  <si>
    <t xml:space="preserve">Ba-2 +1 +1      </t>
  </si>
  <si>
    <t xml:space="preserve">HealthCare-3    </t>
  </si>
  <si>
    <t xml:space="preserve">HC-3 3 +3 +4 +5 </t>
  </si>
  <si>
    <t xml:space="preserve">HealthCare-4    </t>
  </si>
  <si>
    <t xml:space="preserve">HC-4 +3 +4      </t>
  </si>
  <si>
    <t xml:space="preserve">Avg. Diff</t>
  </si>
  <si>
    <t xml:space="preserve">Avg. Share</t>
  </si>
  <si>
    <t xml:space="preserve">Avg. Incr.</t>
  </si>
  <si>
    <t xml:space="preserve">Avg Incr.</t>
  </si>
  <si>
    <t xml:space="preserve">Max. Diff</t>
  </si>
  <si>
    <t xml:space="preserve">Max. Share</t>
  </si>
  <si>
    <t xml:space="preserve">Max Incr.</t>
  </si>
  <si>
    <t xml:space="preserve">Min. Diff</t>
  </si>
  <si>
    <t xml:space="preserve">Min. Share</t>
  </si>
  <si>
    <t xml:space="preserve">Min Incr.</t>
  </si>
  <si>
    <t xml:space="preserve">Diff.=0</t>
  </si>
  <si>
    <t xml:space="preserve">Avg. Share2</t>
  </si>
  <si>
    <t xml:space="preserve">Diff.&gt;0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</si>
</sst>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1" width="9.13"/>
    <col collapsed="false" customWidth="true" hidden="false" outlineLevel="0" max="3" min="3" style="1" width="15.29"/>
    <col collapsed="false" customWidth="true" hidden="false" outlineLevel="0" max="5" min="4" style="1" width="14.57"/>
    <col collapsed="false" customWidth="true" hidden="false" outlineLevel="0" max="6" min="6" style="1" width="9.35"/>
    <col collapsed="false" customWidth="true" hidden="false" outlineLevel="0" max="7" min="7" style="2" width="10.68"/>
    <col collapsed="false" customWidth="true" hidden="false" outlineLevel="0" max="8" min="8" style="0" width="10.85"/>
    <col collapsed="false" customWidth="true" hidden="false" outlineLevel="0" max="9" min="9" style="0" width="10.39"/>
    <col collapsed="false" customWidth="true" hidden="false" outlineLevel="0" max="10" min="10" style="0" width="10.29"/>
    <col collapsed="false" customWidth="true" hidden="false" outlineLevel="0" max="12" min="11" style="0" width="9.85"/>
    <col collapsed="false" customWidth="true" hidden="false" outlineLevel="0" max="13" min="13" style="0" width="10.29"/>
    <col collapsed="false" customWidth="true" hidden="false" outlineLevel="0" max="17" min="14" style="0" width="10.42"/>
    <col collapsed="false" customWidth="true" hidden="false" outlineLevel="0" max="1025" min="18" style="0" width="8.67"/>
  </cols>
  <sheetData>
    <row r="2" customFormat="false" ht="13.8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/>
      <c r="G2" s="6" t="s">
        <v>5</v>
      </c>
      <c r="H2" s="7"/>
      <c r="I2" s="6" t="s">
        <v>6</v>
      </c>
      <c r="J2" s="7"/>
      <c r="K2" s="8" t="s">
        <v>7</v>
      </c>
      <c r="L2" s="8"/>
      <c r="M2" s="7"/>
      <c r="N2" s="4" t="s">
        <v>8</v>
      </c>
      <c r="O2" s="4"/>
      <c r="P2" s="7"/>
      <c r="Q2" s="4" t="s">
        <v>7</v>
      </c>
    </row>
    <row r="3" customFormat="false" ht="13.8" hidden="false" customHeight="false" outlineLevel="0" collapsed="false">
      <c r="A3" s="0" t="s">
        <v>9</v>
      </c>
      <c r="B3" s="1" t="n">
        <v>1</v>
      </c>
      <c r="C3" s="1" t="n">
        <v>10</v>
      </c>
      <c r="D3" s="9" t="n">
        <v>3.13</v>
      </c>
      <c r="E3" s="9" t="n">
        <v>4.17</v>
      </c>
      <c r="F3" s="10"/>
      <c r="G3" s="11" t="n">
        <f aca="false">E3-D3</f>
        <v>1.04</v>
      </c>
      <c r="I3" s="12" t="n">
        <f aca="false">G3/E3</f>
        <v>0.249400479616307</v>
      </c>
      <c r="K3" s="13" t="n">
        <f aca="false">(D4-D3)</f>
        <v>0.87</v>
      </c>
      <c r="L3" s="13" t="n">
        <f aca="false">(E4-E3)</f>
        <v>-0.17</v>
      </c>
      <c r="N3" s="12"/>
      <c r="O3" s="12"/>
      <c r="Q3" s="13" t="n">
        <f aca="false">(G4-G3)</f>
        <v>-1.04</v>
      </c>
    </row>
    <row r="4" customFormat="false" ht="13.8" hidden="false" customHeight="false" outlineLevel="0" collapsed="false">
      <c r="A4" s="0" t="s">
        <v>10</v>
      </c>
      <c r="B4" s="1" t="n">
        <v>2</v>
      </c>
      <c r="C4" s="1" t="n">
        <v>10</v>
      </c>
      <c r="D4" s="9" t="n">
        <v>4</v>
      </c>
      <c r="E4" s="9" t="n">
        <v>4</v>
      </c>
      <c r="F4" s="10"/>
      <c r="G4" s="11" t="n">
        <f aca="false">E4-D4</f>
        <v>0</v>
      </c>
      <c r="I4" s="12" t="n">
        <f aca="false">G4/E4</f>
        <v>0</v>
      </c>
      <c r="N4" s="12" t="n">
        <f aca="false">D4/D3 - 1</f>
        <v>0.277955271565495</v>
      </c>
      <c r="O4" s="12" t="n">
        <f aca="false">E4/E3 - 1</f>
        <v>-0.0407673860911271</v>
      </c>
      <c r="Q4" s="13"/>
    </row>
    <row r="5" customFormat="false" ht="13.8" hidden="false" customHeight="false" outlineLevel="0" collapsed="false">
      <c r="A5" s="0" t="s">
        <v>11</v>
      </c>
      <c r="B5" s="1" t="n">
        <v>1</v>
      </c>
      <c r="C5" s="1" t="n">
        <v>8</v>
      </c>
      <c r="D5" s="9" t="n">
        <v>5</v>
      </c>
      <c r="E5" s="9" t="n">
        <v>8.33</v>
      </c>
      <c r="F5" s="10"/>
      <c r="G5" s="11" t="n">
        <f aca="false">E5-D5</f>
        <v>3.33</v>
      </c>
      <c r="I5" s="12" t="n">
        <f aca="false">G5/E5</f>
        <v>0.399759903961585</v>
      </c>
      <c r="K5" s="13" t="n">
        <f aca="false">(D6-D5)</f>
        <v>0.0999999999999996</v>
      </c>
      <c r="L5" s="13" t="n">
        <f aca="false">(E6-E5)</f>
        <v>-0.0600000000000005</v>
      </c>
      <c r="N5" s="12"/>
      <c r="O5" s="12"/>
      <c r="Q5" s="13" t="n">
        <f aca="false">(G6-G5)</f>
        <v>-0.16</v>
      </c>
    </row>
    <row r="6" customFormat="false" ht="13.8" hidden="false" customHeight="false" outlineLevel="0" collapsed="false">
      <c r="A6" s="0" t="s">
        <v>10</v>
      </c>
      <c r="B6" s="1" t="n">
        <v>2</v>
      </c>
      <c r="C6" s="1" t="n">
        <v>8</v>
      </c>
      <c r="D6" s="9" t="n">
        <v>5.1</v>
      </c>
      <c r="E6" s="9" t="n">
        <v>8.27</v>
      </c>
      <c r="F6" s="10"/>
      <c r="G6" s="11" t="n">
        <f aca="false">E6-D6</f>
        <v>3.17</v>
      </c>
      <c r="I6" s="12" t="n">
        <f aca="false">G6/E6</f>
        <v>0.383313180169287</v>
      </c>
      <c r="K6" s="13"/>
      <c r="L6" s="13"/>
      <c r="N6" s="12" t="n">
        <f aca="false">D6/D5 - 1</f>
        <v>0.02</v>
      </c>
      <c r="O6" s="12" t="n">
        <f aca="false">E6/E5 - 1</f>
        <v>-0.00720288115246104</v>
      </c>
      <c r="Q6" s="13"/>
    </row>
    <row r="7" customFormat="false" ht="13.8" hidden="false" customHeight="false" outlineLevel="0" collapsed="false">
      <c r="A7" s="0" t="s">
        <v>12</v>
      </c>
      <c r="B7" s="1" t="n">
        <v>1</v>
      </c>
      <c r="C7" s="1" t="n">
        <v>109</v>
      </c>
      <c r="D7" s="14" t="n">
        <v>1555.87</v>
      </c>
      <c r="E7" s="9" t="n">
        <v>1691.5</v>
      </c>
      <c r="F7" s="10"/>
      <c r="G7" s="11" t="n">
        <f aca="false">E7-D7</f>
        <v>135.63</v>
      </c>
      <c r="I7" s="12" t="n">
        <f aca="false">G7/E7</f>
        <v>0.0801832692876146</v>
      </c>
      <c r="K7" s="13" t="n">
        <f aca="false">(D8-D7)</f>
        <v>15471.83</v>
      </c>
      <c r="L7" s="13" t="n">
        <f aca="false">(E8-E7)</f>
        <v>15503.67</v>
      </c>
      <c r="N7" s="12"/>
      <c r="O7" s="12"/>
      <c r="Q7" s="13" t="n">
        <f aca="false">(G8-G7)</f>
        <v>31.8399999999974</v>
      </c>
    </row>
    <row r="8" customFormat="false" ht="13.8" hidden="false" customHeight="false" outlineLevel="0" collapsed="false">
      <c r="A8" s="0" t="s">
        <v>10</v>
      </c>
      <c r="B8" s="1" t="n">
        <v>2</v>
      </c>
      <c r="C8" s="1" t="n">
        <v>372</v>
      </c>
      <c r="D8" s="14" t="n">
        <v>17027.7</v>
      </c>
      <c r="E8" s="14" t="n">
        <v>17195.17</v>
      </c>
      <c r="F8" s="10"/>
      <c r="G8" s="11" t="n">
        <f aca="false">E8-D8</f>
        <v>167.469999999998</v>
      </c>
      <c r="I8" s="12" t="n">
        <f aca="false">G8/E8</f>
        <v>0.00973936285596464</v>
      </c>
      <c r="K8" s="13"/>
      <c r="L8" s="13"/>
      <c r="N8" s="12" t="n">
        <f aca="false">D8/D7 - 1</f>
        <v>9.9441662863864</v>
      </c>
      <c r="O8" s="12" t="n">
        <f aca="false">E8/E7 - 1</f>
        <v>9.16563405261602</v>
      </c>
      <c r="Q8" s="13"/>
    </row>
    <row r="9" customFormat="false" ht="13.8" hidden="false" customHeight="false" outlineLevel="0" collapsed="false">
      <c r="A9" s="0" t="s">
        <v>13</v>
      </c>
      <c r="B9" s="1" t="n">
        <v>1</v>
      </c>
      <c r="C9" s="1" t="n">
        <v>116</v>
      </c>
      <c r="D9" s="14" t="n">
        <v>552.57</v>
      </c>
      <c r="E9" s="14" t="n">
        <v>812.63</v>
      </c>
      <c r="F9" s="10"/>
      <c r="G9" s="11" t="n">
        <f aca="false">E9-D9</f>
        <v>260.06</v>
      </c>
      <c r="I9" s="12" t="n">
        <f aca="false">G9/E9</f>
        <v>0.320022642531041</v>
      </c>
      <c r="K9" s="13" t="n">
        <f aca="false">(D10-D9)</f>
        <v>505.96</v>
      </c>
      <c r="L9" s="13" t="n">
        <f aca="false">(E10-E9)</f>
        <v>512.44</v>
      </c>
      <c r="N9" s="12"/>
      <c r="O9" s="12"/>
      <c r="Q9" s="13" t="n">
        <f aca="false">(G10-G9)</f>
        <v>6.48000000000002</v>
      </c>
    </row>
    <row r="10" customFormat="false" ht="13.8" hidden="false" customHeight="false" outlineLevel="0" collapsed="false">
      <c r="A10" s="0" t="s">
        <v>10</v>
      </c>
      <c r="B10" s="1" t="n">
        <v>2</v>
      </c>
      <c r="C10" s="1" t="n">
        <v>128</v>
      </c>
      <c r="D10" s="14" t="n">
        <v>1058.53</v>
      </c>
      <c r="E10" s="14" t="n">
        <v>1325.07</v>
      </c>
      <c r="F10" s="10"/>
      <c r="G10" s="11" t="n">
        <f aca="false">E10-D10</f>
        <v>266.54</v>
      </c>
      <c r="I10" s="12" t="n">
        <f aca="false">G10/E10</f>
        <v>0.201151637271993</v>
      </c>
      <c r="K10" s="13"/>
      <c r="L10" s="13"/>
      <c r="N10" s="12" t="n">
        <f aca="false">D10/D9 - 1</f>
        <v>0.915648696092802</v>
      </c>
      <c r="O10" s="12" t="n">
        <f aca="false">E10/E9 - 1</f>
        <v>0.630594489497065</v>
      </c>
      <c r="Q10" s="13"/>
    </row>
    <row r="11" customFormat="false" ht="13.8" hidden="false" customHeight="false" outlineLevel="0" collapsed="false">
      <c r="A11" s="0" t="s">
        <v>14</v>
      </c>
      <c r="B11" s="1" t="n">
        <v>1</v>
      </c>
      <c r="C11" s="1" t="n">
        <v>106</v>
      </c>
      <c r="D11" s="14" t="n">
        <v>1072.9</v>
      </c>
      <c r="E11" s="14" t="n">
        <v>5095.1</v>
      </c>
      <c r="F11" s="10"/>
      <c r="G11" s="11" t="n">
        <f aca="false">E11-D11</f>
        <v>4022.2</v>
      </c>
      <c r="I11" s="12" t="n">
        <f aca="false">G11/E11</f>
        <v>0.789425133952229</v>
      </c>
      <c r="K11" s="13" t="n">
        <f aca="false">(D12-D11)</f>
        <v>576.93</v>
      </c>
      <c r="L11" s="13" t="n">
        <f aca="false">(E12-E11)</f>
        <v>541.73</v>
      </c>
      <c r="N11" s="12"/>
      <c r="O11" s="12"/>
      <c r="Q11" s="13" t="n">
        <f aca="false">(G12-G11)</f>
        <v>-35.2000000000003</v>
      </c>
    </row>
    <row r="12" customFormat="false" ht="13.8" hidden="false" customHeight="false" outlineLevel="0" collapsed="false">
      <c r="A12" s="0" t="s">
        <v>10</v>
      </c>
      <c r="B12" s="1" t="n">
        <v>2</v>
      </c>
      <c r="C12" s="1" t="n">
        <v>118</v>
      </c>
      <c r="D12" s="14" t="n">
        <v>1649.83</v>
      </c>
      <c r="E12" s="14" t="n">
        <v>5636.83</v>
      </c>
      <c r="F12" s="10"/>
      <c r="G12" s="11" t="n">
        <f aca="false">E12-D12</f>
        <v>3987</v>
      </c>
      <c r="I12" s="12" t="n">
        <f aca="false">G12/E12</f>
        <v>0.707312443341382</v>
      </c>
      <c r="K12" s="13"/>
      <c r="L12" s="13"/>
      <c r="N12" s="12" t="n">
        <f aca="false">D12/D11 - 1</f>
        <v>0.537729518128437</v>
      </c>
      <c r="O12" s="12" t="n">
        <f aca="false">E12/E11 - 1</f>
        <v>0.106323722792487</v>
      </c>
      <c r="Q12" s="13"/>
    </row>
    <row r="13" customFormat="false" ht="13.8" hidden="false" customHeight="false" outlineLevel="0" collapsed="false">
      <c r="A13" s="0" t="s">
        <v>15</v>
      </c>
      <c r="B13" s="1" t="n">
        <v>1</v>
      </c>
      <c r="C13" s="1" t="n">
        <v>66</v>
      </c>
      <c r="D13" s="14" t="n">
        <v>1475.4</v>
      </c>
      <c r="E13" s="14" t="n">
        <v>31671</v>
      </c>
      <c r="F13" s="10"/>
      <c r="G13" s="11" t="n">
        <f aca="false">E13-D13</f>
        <v>30195.6</v>
      </c>
      <c r="I13" s="12" t="n">
        <f aca="false">G13/E13</f>
        <v>0.953414795870039</v>
      </c>
      <c r="K13" s="13" t="n">
        <f aca="false">(D14-D13)</f>
        <v>804.4</v>
      </c>
      <c r="L13" s="13" t="n">
        <f aca="false">(E14-E13)</f>
        <v>720.57</v>
      </c>
      <c r="N13" s="12"/>
      <c r="O13" s="12"/>
      <c r="Q13" s="13" t="n">
        <f aca="false">(G14-G13)</f>
        <v>-83.8299999999981</v>
      </c>
    </row>
    <row r="14" customFormat="false" ht="13.8" hidden="false" customHeight="false" outlineLevel="0" collapsed="false">
      <c r="A14" s="0" t="s">
        <v>10</v>
      </c>
      <c r="B14" s="1" t="n">
        <v>2</v>
      </c>
      <c r="C14" s="1" t="n">
        <v>78</v>
      </c>
      <c r="D14" s="14" t="n">
        <v>2279.8</v>
      </c>
      <c r="E14" s="14" t="n">
        <v>32391.57</v>
      </c>
      <c r="F14" s="10"/>
      <c r="G14" s="11" t="n">
        <f aca="false">E14-D14</f>
        <v>30111.77</v>
      </c>
      <c r="I14" s="12" t="n">
        <f aca="false">G14/E14</f>
        <v>0.929617489982733</v>
      </c>
      <c r="K14" s="13"/>
      <c r="L14" s="13"/>
      <c r="N14" s="12" t="n">
        <f aca="false">D14/D13 - 1</f>
        <v>0.545208079164972</v>
      </c>
      <c r="O14" s="12" t="n">
        <f aca="false">E14/E13 - 1</f>
        <v>0.0227517287108079</v>
      </c>
      <c r="Q14" s="13"/>
    </row>
    <row r="15" customFormat="false" ht="13.8" hidden="false" customHeight="false" outlineLevel="0" collapsed="false">
      <c r="A15" s="0" t="s">
        <v>16</v>
      </c>
      <c r="B15" s="1" t="n">
        <v>1</v>
      </c>
      <c r="C15" s="1" t="n">
        <v>11</v>
      </c>
      <c r="D15" s="14" t="n">
        <v>19.43</v>
      </c>
      <c r="E15" s="14" t="n">
        <v>19.17</v>
      </c>
      <c r="F15" s="10"/>
      <c r="G15" s="11" t="n">
        <f aca="false">E15-D15</f>
        <v>-0.259999999999998</v>
      </c>
      <c r="I15" s="12" t="n">
        <f aca="false">G15/E15</f>
        <v>-0.0135628586332811</v>
      </c>
      <c r="K15" s="13" t="n">
        <f aca="false">(D16-D15)</f>
        <v>176.97</v>
      </c>
      <c r="L15" s="13" t="n">
        <f aca="false">(E16-E15)</f>
        <v>174.46</v>
      </c>
      <c r="N15" s="12"/>
      <c r="O15" s="12"/>
      <c r="Q15" s="13" t="n">
        <f aca="false">(G16-G15)</f>
        <v>-2.51000000000001</v>
      </c>
    </row>
    <row r="16" customFormat="false" ht="13.8" hidden="false" customHeight="false" outlineLevel="0" collapsed="false">
      <c r="A16" s="0" t="s">
        <v>10</v>
      </c>
      <c r="B16" s="1" t="n">
        <v>2</v>
      </c>
      <c r="C16" s="1" t="n">
        <v>51</v>
      </c>
      <c r="D16" s="14" t="n">
        <v>196.4</v>
      </c>
      <c r="E16" s="14" t="n">
        <v>193.63</v>
      </c>
      <c r="F16" s="10"/>
      <c r="G16" s="11" t="n">
        <f aca="false">E16-D16</f>
        <v>-2.77000000000001</v>
      </c>
      <c r="I16" s="12" t="n">
        <f aca="false">G16/E16</f>
        <v>-0.0143056344574705</v>
      </c>
      <c r="K16" s="13"/>
      <c r="L16" s="13"/>
      <c r="N16" s="12" t="n">
        <f aca="false">D16/D15 - 1</f>
        <v>9.1080802882141</v>
      </c>
      <c r="O16" s="12" t="n">
        <f aca="false">E16/E15 - 1</f>
        <v>9.10067814293166</v>
      </c>
      <c r="Q16" s="13"/>
    </row>
    <row r="17" customFormat="false" ht="13.8" hidden="false" customHeight="false" outlineLevel="0" collapsed="false">
      <c r="A17" s="0" t="s">
        <v>17</v>
      </c>
      <c r="B17" s="1" t="n">
        <v>1</v>
      </c>
      <c r="C17" s="1" t="n">
        <v>9</v>
      </c>
      <c r="D17" s="14" t="n">
        <v>25.73</v>
      </c>
      <c r="E17" s="14" t="n">
        <v>27.93</v>
      </c>
      <c r="F17" s="10"/>
      <c r="G17" s="11" t="n">
        <f aca="false">E17-D17</f>
        <v>2.2</v>
      </c>
      <c r="I17" s="12" t="n">
        <f aca="false">G17/E17</f>
        <v>0.0787683494450411</v>
      </c>
      <c r="K17" s="13" t="n">
        <f aca="false">(D18-D17)</f>
        <v>248.5</v>
      </c>
      <c r="L17" s="13" t="n">
        <f aca="false">(E18-E17)</f>
        <v>250.47</v>
      </c>
      <c r="N17" s="12"/>
      <c r="O17" s="12"/>
      <c r="Q17" s="13" t="n">
        <f aca="false">(G18-G17)</f>
        <v>1.96999999999996</v>
      </c>
    </row>
    <row r="18" customFormat="false" ht="13.8" hidden="false" customHeight="false" outlineLevel="0" collapsed="false">
      <c r="A18" s="0" t="s">
        <v>10</v>
      </c>
      <c r="B18" s="1" t="n">
        <v>2</v>
      </c>
      <c r="C18" s="1" t="n">
        <v>39</v>
      </c>
      <c r="D18" s="14" t="n">
        <v>274.23</v>
      </c>
      <c r="E18" s="14" t="n">
        <v>278.4</v>
      </c>
      <c r="F18" s="10"/>
      <c r="G18" s="11" t="n">
        <f aca="false">E18-D18</f>
        <v>4.16999999999996</v>
      </c>
      <c r="I18" s="12" t="n">
        <f aca="false">G18/E18</f>
        <v>0.0149784482758619</v>
      </c>
      <c r="K18" s="13"/>
      <c r="L18" s="13"/>
      <c r="N18" s="12" t="n">
        <f aca="false">D18/D17 - 1</f>
        <v>9.65798678585309</v>
      </c>
      <c r="O18" s="12" t="n">
        <f aca="false">E18/E17 - 1</f>
        <v>8.96777658431794</v>
      </c>
      <c r="Q18" s="13"/>
    </row>
    <row r="19" customFormat="false" ht="13.8" hidden="false" customHeight="false" outlineLevel="0" collapsed="false">
      <c r="A19" s="0" t="s">
        <v>18</v>
      </c>
      <c r="B19" s="1" t="n">
        <v>1</v>
      </c>
      <c r="C19" s="1" t="n">
        <v>7</v>
      </c>
      <c r="D19" s="14" t="n">
        <v>33.4</v>
      </c>
      <c r="E19" s="14" t="n">
        <v>37.63</v>
      </c>
      <c r="F19" s="10"/>
      <c r="G19" s="11" t="n">
        <f aca="false">E19-D19</f>
        <v>4.23</v>
      </c>
      <c r="I19" s="12" t="n">
        <f aca="false">G19/E19</f>
        <v>0.112410310922137</v>
      </c>
      <c r="K19" s="13" t="n">
        <f aca="false">(D20-D19)</f>
        <v>337.87</v>
      </c>
      <c r="L19" s="13" t="n">
        <f aca="false">(E20-E19)</f>
        <v>336.54</v>
      </c>
      <c r="N19" s="12"/>
      <c r="O19" s="12"/>
      <c r="Q19" s="13" t="n">
        <f aca="false">(G20-G19)</f>
        <v>-1.32999999999997</v>
      </c>
    </row>
    <row r="20" customFormat="false" ht="13.8" hidden="false" customHeight="false" outlineLevel="0" collapsed="false">
      <c r="A20" s="0" t="s">
        <v>10</v>
      </c>
      <c r="B20" s="1" t="n">
        <v>2</v>
      </c>
      <c r="C20" s="1" t="n">
        <v>27</v>
      </c>
      <c r="D20" s="14" t="n">
        <v>371.27</v>
      </c>
      <c r="E20" s="14" t="n">
        <v>374.17</v>
      </c>
      <c r="F20" s="10"/>
      <c r="G20" s="11" t="n">
        <f aca="false">E20-D20</f>
        <v>2.90000000000003</v>
      </c>
      <c r="I20" s="12" t="n">
        <f aca="false">G20/E20</f>
        <v>0.00775048774621171</v>
      </c>
      <c r="K20" s="13"/>
      <c r="L20" s="13"/>
      <c r="N20" s="12" t="n">
        <f aca="false">D20/D19 - 1</f>
        <v>10.1158682634731</v>
      </c>
      <c r="O20" s="12" t="n">
        <f aca="false">E20/E19 - 1</f>
        <v>8.94339622641509</v>
      </c>
      <c r="Q20" s="13"/>
    </row>
    <row r="21" customFormat="false" ht="13.8" hidden="false" customHeight="false" outlineLevel="0" collapsed="false">
      <c r="A21" s="0" t="s">
        <v>19</v>
      </c>
      <c r="B21" s="1" t="n">
        <v>1</v>
      </c>
      <c r="C21" s="1" t="n">
        <v>230</v>
      </c>
      <c r="D21" s="14" t="n">
        <v>4610.67</v>
      </c>
      <c r="E21" s="14" t="n">
        <v>4624.37</v>
      </c>
      <c r="F21" s="10"/>
      <c r="G21" s="11" t="n">
        <f aca="false">E21-D21</f>
        <v>13.6999999999998</v>
      </c>
      <c r="I21" s="12" t="n">
        <f aca="false">G21/E21</f>
        <v>0.00296256571165366</v>
      </c>
      <c r="K21" s="13" t="n">
        <f aca="false">(D22-D21)</f>
        <v>105046.93</v>
      </c>
      <c r="L21" s="13" t="n">
        <f aca="false">(E22-E21)</f>
        <v>105074.93</v>
      </c>
      <c r="N21" s="12"/>
      <c r="O21" s="12"/>
      <c r="Q21" s="13" t="n">
        <f aca="false">(G22-G21)</f>
        <v>27.9999999999973</v>
      </c>
    </row>
    <row r="22" customFormat="false" ht="13.8" hidden="false" customHeight="false" outlineLevel="0" collapsed="false">
      <c r="A22" s="0" t="s">
        <v>10</v>
      </c>
      <c r="B22" s="1" t="n">
        <v>2</v>
      </c>
      <c r="C22" s="1" t="n">
        <v>1431</v>
      </c>
      <c r="D22" s="14" t="n">
        <v>109657.6</v>
      </c>
      <c r="E22" s="14" t="n">
        <v>109699.3</v>
      </c>
      <c r="F22" s="10"/>
      <c r="G22" s="11" t="n">
        <f aca="false">E22-D22</f>
        <v>41.6999999999971</v>
      </c>
      <c r="I22" s="12" t="n">
        <f aca="false">G22/E22</f>
        <v>0.000380130046408656</v>
      </c>
      <c r="K22" s="13"/>
      <c r="L22" s="13"/>
      <c r="N22" s="12" t="n">
        <f aca="false">D22/D21 - 1</f>
        <v>22.78344145211</v>
      </c>
      <c r="O22" s="12" t="n">
        <f aca="false">E22/E21 - 1</f>
        <v>22.7219988884972</v>
      </c>
      <c r="Q22" s="13"/>
    </row>
    <row r="23" customFormat="false" ht="13.8" hidden="false" customHeight="false" outlineLevel="0" collapsed="false">
      <c r="A23" s="0" t="s">
        <v>20</v>
      </c>
      <c r="B23" s="1" t="n">
        <v>1</v>
      </c>
      <c r="C23" s="1" t="n">
        <v>145</v>
      </c>
      <c r="D23" s="14" t="n">
        <v>5220.07</v>
      </c>
      <c r="E23" s="14" t="n">
        <v>5839.07</v>
      </c>
      <c r="F23" s="10"/>
      <c r="G23" s="11" t="n">
        <f aca="false">E23-D23</f>
        <v>619</v>
      </c>
      <c r="I23" s="12" t="n">
        <f aca="false">G23/E23</f>
        <v>0.106010032419546</v>
      </c>
      <c r="K23" s="13" t="n">
        <f aca="false">(D24-D23)</f>
        <v>130764.4</v>
      </c>
      <c r="L23" s="13" t="n">
        <f aca="false">(E24-E23)</f>
        <v>130188</v>
      </c>
      <c r="N23" s="12"/>
      <c r="O23" s="12"/>
      <c r="Q23" s="13" t="n">
        <f aca="false">(G24-G23)</f>
        <v>-576.399999999994</v>
      </c>
    </row>
    <row r="24" customFormat="false" ht="13.8" hidden="false" customHeight="false" outlineLevel="0" collapsed="false">
      <c r="A24" s="0" t="s">
        <v>10</v>
      </c>
      <c r="B24" s="1" t="n">
        <v>2</v>
      </c>
      <c r="C24" s="1" t="n">
        <v>849</v>
      </c>
      <c r="D24" s="14" t="n">
        <v>135984.47</v>
      </c>
      <c r="E24" s="14" t="n">
        <v>136027.07</v>
      </c>
      <c r="F24" s="10"/>
      <c r="G24" s="11" t="n">
        <f aca="false">E24-D24</f>
        <v>42.6000000000058</v>
      </c>
      <c r="I24" s="12" t="n">
        <f aca="false">G24/E24</f>
        <v>0.000313172958882418</v>
      </c>
      <c r="K24" s="13"/>
      <c r="L24" s="13"/>
      <c r="N24" s="12" t="n">
        <f aca="false">D24/D23 - 1</f>
        <v>25.0503154172262</v>
      </c>
      <c r="O24" s="12" t="n">
        <f aca="false">E24/E23 - 1</f>
        <v>22.296016317667</v>
      </c>
      <c r="Q24" s="13"/>
    </row>
    <row r="25" customFormat="false" ht="13.8" hidden="false" customHeight="false" outlineLevel="0" collapsed="false">
      <c r="A25" s="0" t="s">
        <v>21</v>
      </c>
      <c r="B25" s="1" t="n">
        <v>1</v>
      </c>
      <c r="C25" s="1" t="n">
        <v>161</v>
      </c>
      <c r="D25" s="14" t="n">
        <v>3558</v>
      </c>
      <c r="E25" s="14" t="n">
        <v>3602.13</v>
      </c>
      <c r="F25" s="10"/>
      <c r="G25" s="11" t="n">
        <f aca="false">E25-D25</f>
        <v>44.1300000000001</v>
      </c>
      <c r="I25" s="12" t="n">
        <f aca="false">G25/E25</f>
        <v>0.0122510847748416</v>
      </c>
      <c r="K25" s="13" t="n">
        <f aca="false">(D26-D25)</f>
        <v>119766.2</v>
      </c>
      <c r="L25" s="13" t="n">
        <f aca="false">(E26-E25)</f>
        <v>119666.14</v>
      </c>
      <c r="N25" s="12"/>
      <c r="O25" s="12"/>
      <c r="Q25" s="13" t="n">
        <f aca="false">(G26-G25)</f>
        <v>-100.059999999993</v>
      </c>
    </row>
    <row r="26" customFormat="false" ht="13.8" hidden="false" customHeight="false" outlineLevel="0" collapsed="false">
      <c r="A26" s="0" t="s">
        <v>10</v>
      </c>
      <c r="B26" s="1" t="n">
        <v>2</v>
      </c>
      <c r="C26" s="1" t="n">
        <v>1280</v>
      </c>
      <c r="D26" s="14" t="n">
        <v>123324.2</v>
      </c>
      <c r="E26" s="14" t="n">
        <v>123268.27</v>
      </c>
      <c r="F26" s="10"/>
      <c r="G26" s="11" t="n">
        <f aca="false">E26-D26</f>
        <v>-55.929999999993</v>
      </c>
      <c r="I26" s="12" t="n">
        <f aca="false">G26/E26</f>
        <v>-0.000453725845264098</v>
      </c>
      <c r="K26" s="13"/>
      <c r="L26" s="13"/>
      <c r="N26" s="12" t="n">
        <f aca="false">D26/D25 - 1</f>
        <v>33.661101742552</v>
      </c>
      <c r="O26" s="12" t="n">
        <f aca="false">E26/E25 - 1</f>
        <v>33.220938722367</v>
      </c>
      <c r="Q26" s="13"/>
    </row>
    <row r="27" customFormat="false" ht="13.8" hidden="false" customHeight="false" outlineLevel="0" collapsed="false">
      <c r="A27" s="0" t="s">
        <v>22</v>
      </c>
      <c r="B27" s="1" t="n">
        <v>1</v>
      </c>
      <c r="C27" s="1" t="n">
        <v>112</v>
      </c>
      <c r="D27" s="14" t="n">
        <v>3860.87</v>
      </c>
      <c r="E27" s="14" t="n">
        <v>4064.57</v>
      </c>
      <c r="F27" s="10"/>
      <c r="G27" s="11" t="n">
        <f aca="false">E27-D27</f>
        <v>203.7</v>
      </c>
      <c r="I27" s="12" t="n">
        <f aca="false">G27/E27</f>
        <v>0.0501160024307615</v>
      </c>
      <c r="K27" s="13" t="n">
        <f aca="false">(D28-D27)</f>
        <v>143443.53</v>
      </c>
      <c r="L27" s="13" t="n">
        <f aca="false">(E28-E27)</f>
        <v>143532.4</v>
      </c>
      <c r="N27" s="12"/>
      <c r="O27" s="12"/>
      <c r="Q27" s="13" t="n">
        <f aca="false">(G28-G27)</f>
        <v>88.8700000000067</v>
      </c>
    </row>
    <row r="28" customFormat="false" ht="13.8" hidden="false" customHeight="false" outlineLevel="0" collapsed="false">
      <c r="A28" s="0" t="s">
        <v>10</v>
      </c>
      <c r="B28" s="1" t="n">
        <v>2</v>
      </c>
      <c r="C28" s="1" t="n">
        <v>882</v>
      </c>
      <c r="D28" s="14" t="n">
        <v>147304.4</v>
      </c>
      <c r="E28" s="14" t="n">
        <v>147596.97</v>
      </c>
      <c r="F28" s="10"/>
      <c r="G28" s="11" t="n">
        <f aca="false">E28-D28</f>
        <v>292.570000000007</v>
      </c>
      <c r="I28" s="12" t="n">
        <f aca="false">G28/E28</f>
        <v>0.00198222226377687</v>
      </c>
      <c r="K28" s="12"/>
      <c r="N28" s="12" t="n">
        <f aca="false">D28/D27 - 1</f>
        <v>37.1531623701394</v>
      </c>
      <c r="O28" s="12" t="n">
        <f aca="false">E28/E27 - 1</f>
        <v>35.3130589459648</v>
      </c>
      <c r="Q28" s="13"/>
    </row>
    <row r="29" customFormat="false" ht="13.8" hidden="false" customHeight="false" outlineLevel="0" collapsed="false">
      <c r="Q29" s="13"/>
    </row>
    <row r="30" customFormat="false" ht="13.8" hidden="false" customHeight="false" outlineLevel="0" collapsed="false">
      <c r="F30" s="15" t="s">
        <v>23</v>
      </c>
      <c r="G30" s="16" t="n">
        <f aca="false">AVERAGE(G3:G28)</f>
        <v>2706.375</v>
      </c>
      <c r="H30" s="17" t="s">
        <v>24</v>
      </c>
      <c r="I30" s="18" t="n">
        <f aca="false">AVERAGE(I3:I28)</f>
        <v>0.207036189496126</v>
      </c>
      <c r="J30" s="15" t="s">
        <v>25</v>
      </c>
      <c r="K30" s="13" t="n">
        <f aca="false">AVERAGE(K3:L28)</f>
        <v>39755.6003846154</v>
      </c>
      <c r="N30" s="15"/>
      <c r="O30" s="19"/>
      <c r="P30" s="15" t="s">
        <v>26</v>
      </c>
      <c r="Q30" s="13" t="n">
        <f aca="false">AVERAGE(Q3:Q27)</f>
        <v>-49.4899999999988</v>
      </c>
    </row>
    <row r="31" customFormat="false" ht="13.8" hidden="false" customHeight="false" outlineLevel="0" collapsed="false">
      <c r="F31" s="17" t="s">
        <v>27</v>
      </c>
      <c r="G31" s="16" t="n">
        <f aca="false">MAX(G3:G28)</f>
        <v>30195.6</v>
      </c>
      <c r="H31" s="17" t="s">
        <v>28</v>
      </c>
      <c r="I31" s="18" t="n">
        <f aca="false">MAX(I3:I28)</f>
        <v>0.953414795870039</v>
      </c>
      <c r="J31" s="15" t="s">
        <v>29</v>
      </c>
      <c r="K31" s="13" t="n">
        <f aca="false">MAX(K3:L27)</f>
        <v>143532.4</v>
      </c>
      <c r="N31" s="15"/>
      <c r="O31" s="19"/>
      <c r="P31" s="15" t="s">
        <v>29</v>
      </c>
      <c r="Q31" s="13" t="n">
        <f aca="false">MAX(Q3:Q27)</f>
        <v>88.8700000000067</v>
      </c>
    </row>
    <row r="32" customFormat="false" ht="13.8" hidden="false" customHeight="false" outlineLevel="0" collapsed="false">
      <c r="F32" s="17" t="s">
        <v>30</v>
      </c>
      <c r="G32" s="16" t="n">
        <f aca="false">MIN(G3:G28)</f>
        <v>-55.929999999993</v>
      </c>
      <c r="H32" s="17" t="s">
        <v>31</v>
      </c>
      <c r="I32" s="18" t="n">
        <f aca="false">MIN(I3:I28)</f>
        <v>-0.0143056344574705</v>
      </c>
      <c r="J32" s="15" t="s">
        <v>32</v>
      </c>
      <c r="K32" s="13" t="n">
        <f aca="false">MIN(K3:L27)</f>
        <v>-0.17</v>
      </c>
      <c r="N32" s="15"/>
      <c r="O32" s="19"/>
      <c r="P32" s="15" t="s">
        <v>32</v>
      </c>
      <c r="Q32" s="13" t="n">
        <f aca="false">MIN(Q3:Q27)</f>
        <v>-576.399999999994</v>
      </c>
    </row>
    <row r="34" customFormat="false" ht="13.8" hidden="false" customHeight="false" outlineLevel="0" collapsed="false">
      <c r="F34" s="15" t="s">
        <v>33</v>
      </c>
      <c r="G34" s="16" t="n">
        <f aca="false">AVERAGE(G3,G4,G9,G10,G15,G16,G21,G22,G25,G26)</f>
        <v>56.8210000000004</v>
      </c>
      <c r="H34" s="20" t="s">
        <v>34</v>
      </c>
      <c r="I34" s="18" t="n">
        <f aca="false">AVERAGE(I3:I10,I15:I28)</f>
        <v>0.0910532301705863</v>
      </c>
    </row>
    <row r="35" customFormat="false" ht="13.8" hidden="false" customHeight="false" outlineLevel="0" collapsed="false">
      <c r="F35" s="15" t="s">
        <v>35</v>
      </c>
      <c r="G35" s="16" t="n">
        <f aca="false">AVERAGE(G5,G6,G7,G8,G11,G12,G13,G14,G17,G18,G19,G20,G23,G24,G27,G28)</f>
        <v>4362.34625</v>
      </c>
    </row>
  </sheetData>
  <mergeCells count="2">
    <mergeCell ref="K2:L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8" activeCellId="0" sqref="I8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11" t="s">
        <v>5</v>
      </c>
    </row>
    <row r="2" customFormat="false" ht="13.8" hidden="false" customHeight="false" outlineLevel="0" collapsed="false">
      <c r="A2" s="0" t="s">
        <v>9</v>
      </c>
      <c r="B2" s="1" t="n">
        <v>1</v>
      </c>
      <c r="C2" s="1" t="n">
        <v>10</v>
      </c>
      <c r="D2" s="9" t="n">
        <v>3.13</v>
      </c>
      <c r="E2" s="9" t="n">
        <v>4.17</v>
      </c>
      <c r="F2" s="11" t="n">
        <f aca="false">E2-D2</f>
        <v>1.04</v>
      </c>
    </row>
    <row r="3" customFormat="false" ht="13.8" hidden="false" customHeight="false" outlineLevel="0" collapsed="false">
      <c r="A3" s="0" t="s">
        <v>10</v>
      </c>
      <c r="B3" s="1" t="n">
        <v>2</v>
      </c>
      <c r="C3" s="1" t="n">
        <v>10</v>
      </c>
      <c r="D3" s="9" t="n">
        <v>4</v>
      </c>
      <c r="E3" s="9" t="n">
        <v>4</v>
      </c>
      <c r="F3" s="11" t="n">
        <f aca="false">E3-D3</f>
        <v>0</v>
      </c>
    </row>
    <row r="4" customFormat="false" ht="13.8" hidden="false" customHeight="false" outlineLevel="0" collapsed="false">
      <c r="A4" s="0" t="s">
        <v>11</v>
      </c>
      <c r="B4" s="1" t="n">
        <v>1</v>
      </c>
      <c r="C4" s="1" t="n">
        <v>8</v>
      </c>
      <c r="D4" s="9" t="n">
        <v>5</v>
      </c>
      <c r="E4" s="9" t="n">
        <v>8.33</v>
      </c>
      <c r="F4" s="11" t="n">
        <f aca="false">E4-D4</f>
        <v>3.33</v>
      </c>
    </row>
    <row r="5" customFormat="false" ht="13.8" hidden="false" customHeight="false" outlineLevel="0" collapsed="false">
      <c r="A5" s="0" t="s">
        <v>10</v>
      </c>
      <c r="B5" s="1" t="n">
        <v>2</v>
      </c>
      <c r="C5" s="1" t="n">
        <v>8</v>
      </c>
      <c r="D5" s="9" t="n">
        <v>5.1</v>
      </c>
      <c r="E5" s="9" t="n">
        <v>8.27</v>
      </c>
      <c r="F5" s="11" t="n">
        <f aca="false">E5-D5</f>
        <v>3.17</v>
      </c>
    </row>
    <row r="6" customFormat="false" ht="13.8" hidden="false" customHeight="false" outlineLevel="0" collapsed="false">
      <c r="A6" s="0" t="s">
        <v>12</v>
      </c>
      <c r="B6" s="1" t="n">
        <v>1</v>
      </c>
      <c r="C6" s="1" t="n">
        <v>109</v>
      </c>
      <c r="D6" s="14" t="n">
        <v>1555.87</v>
      </c>
      <c r="E6" s="9" t="n">
        <v>1691.5</v>
      </c>
      <c r="F6" s="11" t="n">
        <f aca="false">E6-D6</f>
        <v>135.63</v>
      </c>
    </row>
    <row r="7" customFormat="false" ht="13.8" hidden="false" customHeight="false" outlineLevel="0" collapsed="false">
      <c r="A7" s="0" t="s">
        <v>10</v>
      </c>
      <c r="B7" s="1" t="n">
        <v>2</v>
      </c>
      <c r="C7" s="1" t="n">
        <v>372</v>
      </c>
      <c r="D7" s="14" t="n">
        <v>17027.7</v>
      </c>
      <c r="E7" s="14" t="n">
        <v>17195.17</v>
      </c>
      <c r="F7" s="11" t="n">
        <f aca="false">E7-D7</f>
        <v>167.469999999998</v>
      </c>
    </row>
    <row r="8" customFormat="false" ht="13.8" hidden="false" customHeight="false" outlineLevel="0" collapsed="false">
      <c r="A8" s="0" t="s">
        <v>13</v>
      </c>
      <c r="B8" s="1" t="n">
        <v>1</v>
      </c>
      <c r="C8" s="1" t="n">
        <v>116</v>
      </c>
      <c r="D8" s="14" t="n">
        <v>552.57</v>
      </c>
      <c r="E8" s="14" t="n">
        <v>812.63</v>
      </c>
      <c r="F8" s="11" t="n">
        <f aca="false">E8-D8</f>
        <v>260.06</v>
      </c>
    </row>
    <row r="9" customFormat="false" ht="13.8" hidden="false" customHeight="false" outlineLevel="0" collapsed="false">
      <c r="A9" s="0" t="s">
        <v>10</v>
      </c>
      <c r="B9" s="1" t="n">
        <v>2</v>
      </c>
      <c r="C9" s="1" t="n">
        <v>128</v>
      </c>
      <c r="D9" s="14" t="n">
        <v>1058.53</v>
      </c>
      <c r="E9" s="14" t="n">
        <v>1325.07</v>
      </c>
      <c r="F9" s="11" t="n">
        <f aca="false">E9-D9</f>
        <v>266.54</v>
      </c>
    </row>
    <row r="10" customFormat="false" ht="13.8" hidden="false" customHeight="false" outlineLevel="0" collapsed="false">
      <c r="A10" s="0" t="s">
        <v>14</v>
      </c>
      <c r="B10" s="1" t="n">
        <v>1</v>
      </c>
      <c r="C10" s="1" t="n">
        <v>106</v>
      </c>
      <c r="D10" s="14" t="n">
        <v>1072.9</v>
      </c>
      <c r="E10" s="14" t="n">
        <v>5095.1</v>
      </c>
      <c r="F10" s="11" t="n">
        <f aca="false">E10-D10</f>
        <v>4022.2</v>
      </c>
    </row>
    <row r="11" customFormat="false" ht="13.8" hidden="false" customHeight="false" outlineLevel="0" collapsed="false">
      <c r="A11" s="0" t="s">
        <v>10</v>
      </c>
      <c r="B11" s="1" t="n">
        <v>2</v>
      </c>
      <c r="C11" s="1" t="n">
        <v>118</v>
      </c>
      <c r="D11" s="14" t="n">
        <v>1649.83</v>
      </c>
      <c r="E11" s="14" t="n">
        <v>5636.83</v>
      </c>
      <c r="F11" s="11" t="n">
        <f aca="false">E11-D11</f>
        <v>3987</v>
      </c>
    </row>
    <row r="12" customFormat="false" ht="13.8" hidden="false" customHeight="false" outlineLevel="0" collapsed="false">
      <c r="A12" s="0" t="s">
        <v>15</v>
      </c>
      <c r="B12" s="1" t="n">
        <v>1</v>
      </c>
      <c r="C12" s="1" t="n">
        <v>66</v>
      </c>
      <c r="D12" s="14" t="n">
        <v>1475.4</v>
      </c>
      <c r="E12" s="14" t="n">
        <v>31671</v>
      </c>
      <c r="F12" s="11" t="n">
        <f aca="false">E12-D12</f>
        <v>30195.6</v>
      </c>
    </row>
    <row r="13" customFormat="false" ht="13.8" hidden="false" customHeight="false" outlineLevel="0" collapsed="false">
      <c r="A13" s="0" t="s">
        <v>10</v>
      </c>
      <c r="B13" s="1" t="n">
        <v>2</v>
      </c>
      <c r="C13" s="1" t="n">
        <v>78</v>
      </c>
      <c r="D13" s="14" t="n">
        <v>2279.8</v>
      </c>
      <c r="E13" s="14" t="n">
        <v>32391.57</v>
      </c>
      <c r="F13" s="11" t="n">
        <f aca="false">E13-D13</f>
        <v>30111.77</v>
      </c>
    </row>
    <row r="14" customFormat="false" ht="13.8" hidden="false" customHeight="false" outlineLevel="0" collapsed="false">
      <c r="A14" s="0" t="s">
        <v>16</v>
      </c>
      <c r="B14" s="1" t="n">
        <v>1</v>
      </c>
      <c r="C14" s="1" t="n">
        <v>11</v>
      </c>
      <c r="D14" s="14" t="n">
        <v>19.43</v>
      </c>
      <c r="E14" s="14" t="n">
        <v>19.17</v>
      </c>
      <c r="F14" s="11" t="n">
        <f aca="false">E14-D14</f>
        <v>-0.259999999999998</v>
      </c>
    </row>
    <row r="15" customFormat="false" ht="13.8" hidden="false" customHeight="false" outlineLevel="0" collapsed="false">
      <c r="A15" s="0" t="s">
        <v>10</v>
      </c>
      <c r="B15" s="1" t="n">
        <v>2</v>
      </c>
      <c r="C15" s="1" t="n">
        <v>51</v>
      </c>
      <c r="D15" s="14" t="n">
        <v>196.4</v>
      </c>
      <c r="E15" s="14" t="n">
        <v>193.63</v>
      </c>
      <c r="F15" s="11" t="n">
        <f aca="false">E15-D15</f>
        <v>-2.77000000000001</v>
      </c>
    </row>
    <row r="16" customFormat="false" ht="13.8" hidden="false" customHeight="false" outlineLevel="0" collapsed="false">
      <c r="A16" s="0" t="s">
        <v>17</v>
      </c>
      <c r="B16" s="1" t="n">
        <v>1</v>
      </c>
      <c r="C16" s="1" t="n">
        <v>9</v>
      </c>
      <c r="D16" s="14" t="n">
        <v>25.73</v>
      </c>
      <c r="E16" s="14" t="n">
        <v>27.93</v>
      </c>
      <c r="F16" s="11" t="n">
        <f aca="false">E16-D16</f>
        <v>2.2</v>
      </c>
    </row>
    <row r="17" customFormat="false" ht="13.8" hidden="false" customHeight="false" outlineLevel="0" collapsed="false">
      <c r="A17" s="0" t="s">
        <v>10</v>
      </c>
      <c r="B17" s="1" t="n">
        <v>2</v>
      </c>
      <c r="C17" s="1" t="n">
        <v>39</v>
      </c>
      <c r="D17" s="14" t="n">
        <v>274.23</v>
      </c>
      <c r="E17" s="14" t="n">
        <v>278.4</v>
      </c>
      <c r="F17" s="11" t="n">
        <f aca="false">E17-D17</f>
        <v>4.16999999999996</v>
      </c>
    </row>
    <row r="18" customFormat="false" ht="13.8" hidden="false" customHeight="false" outlineLevel="0" collapsed="false">
      <c r="A18" s="0" t="s">
        <v>18</v>
      </c>
      <c r="B18" s="1" t="n">
        <v>1</v>
      </c>
      <c r="C18" s="1" t="n">
        <v>7</v>
      </c>
      <c r="D18" s="14" t="n">
        <v>33.4</v>
      </c>
      <c r="E18" s="14" t="n">
        <v>37.63</v>
      </c>
      <c r="F18" s="11" t="n">
        <f aca="false">E18-D18</f>
        <v>4.23</v>
      </c>
    </row>
    <row r="19" customFormat="false" ht="13.8" hidden="false" customHeight="false" outlineLevel="0" collapsed="false">
      <c r="A19" s="0" t="s">
        <v>10</v>
      </c>
      <c r="B19" s="1" t="n">
        <v>2</v>
      </c>
      <c r="C19" s="1" t="n">
        <v>27</v>
      </c>
      <c r="D19" s="14" t="n">
        <v>371.27</v>
      </c>
      <c r="E19" s="14" t="n">
        <v>374.17</v>
      </c>
      <c r="F19" s="11" t="n">
        <f aca="false">E19-D19</f>
        <v>2.90000000000003</v>
      </c>
    </row>
    <row r="20" customFormat="false" ht="13.8" hidden="false" customHeight="false" outlineLevel="0" collapsed="false">
      <c r="A20" s="0" t="s">
        <v>19</v>
      </c>
      <c r="B20" s="1" t="n">
        <v>1</v>
      </c>
      <c r="C20" s="1" t="n">
        <v>230</v>
      </c>
      <c r="D20" s="14" t="n">
        <v>4610.67</v>
      </c>
      <c r="E20" s="14" t="n">
        <v>4624.37</v>
      </c>
      <c r="F20" s="11" t="n">
        <f aca="false">E20-D20</f>
        <v>13.6999999999998</v>
      </c>
    </row>
    <row r="21" customFormat="false" ht="13.8" hidden="false" customHeight="false" outlineLevel="0" collapsed="false">
      <c r="A21" s="0" t="s">
        <v>10</v>
      </c>
      <c r="B21" s="1" t="n">
        <v>2</v>
      </c>
      <c r="C21" s="1" t="n">
        <v>1431</v>
      </c>
      <c r="D21" s="14" t="n">
        <v>109657.6</v>
      </c>
      <c r="E21" s="14" t="n">
        <v>109699.3</v>
      </c>
      <c r="F21" s="11" t="n">
        <f aca="false">E21-D21</f>
        <v>41.6999999999971</v>
      </c>
    </row>
    <row r="22" customFormat="false" ht="13.8" hidden="false" customHeight="false" outlineLevel="0" collapsed="false">
      <c r="A22" s="0" t="s">
        <v>20</v>
      </c>
      <c r="B22" s="1" t="n">
        <v>1</v>
      </c>
      <c r="C22" s="1" t="n">
        <v>145</v>
      </c>
      <c r="D22" s="14" t="n">
        <v>5220.07</v>
      </c>
      <c r="E22" s="14" t="n">
        <v>5839.07</v>
      </c>
      <c r="F22" s="11" t="n">
        <f aca="false">E22-D22</f>
        <v>619</v>
      </c>
    </row>
    <row r="23" customFormat="false" ht="13.8" hidden="false" customHeight="false" outlineLevel="0" collapsed="false">
      <c r="A23" s="0" t="s">
        <v>10</v>
      </c>
      <c r="B23" s="1" t="n">
        <v>2</v>
      </c>
      <c r="C23" s="1" t="n">
        <v>849</v>
      </c>
      <c r="D23" s="14" t="n">
        <v>135984.47</v>
      </c>
      <c r="E23" s="14" t="n">
        <v>136027.07</v>
      </c>
      <c r="F23" s="11" t="n">
        <f aca="false">E23-D23</f>
        <v>42.6000000000058</v>
      </c>
    </row>
    <row r="24" customFormat="false" ht="13.8" hidden="false" customHeight="false" outlineLevel="0" collapsed="false">
      <c r="A24" s="0" t="s">
        <v>21</v>
      </c>
      <c r="B24" s="1" t="n">
        <v>1</v>
      </c>
      <c r="C24" s="1" t="n">
        <v>161</v>
      </c>
      <c r="D24" s="14" t="n">
        <v>3558</v>
      </c>
      <c r="E24" s="14" t="n">
        <v>3602.13</v>
      </c>
      <c r="F24" s="11" t="n">
        <f aca="false">E24-D24</f>
        <v>44.1300000000001</v>
      </c>
    </row>
    <row r="25" customFormat="false" ht="13.8" hidden="false" customHeight="false" outlineLevel="0" collapsed="false">
      <c r="A25" s="0" t="s">
        <v>10</v>
      </c>
      <c r="B25" s="1" t="n">
        <v>2</v>
      </c>
      <c r="C25" s="1" t="n">
        <v>1280</v>
      </c>
      <c r="D25" s="14" t="n">
        <v>123324.2</v>
      </c>
      <c r="E25" s="14" t="n">
        <v>123268.27</v>
      </c>
      <c r="F25" s="11" t="n">
        <f aca="false">E25-D25</f>
        <v>-55.929999999993</v>
      </c>
    </row>
    <row r="26" customFormat="false" ht="13.8" hidden="false" customHeight="false" outlineLevel="0" collapsed="false">
      <c r="A26" s="0" t="s">
        <v>22</v>
      </c>
      <c r="B26" s="1" t="n">
        <v>1</v>
      </c>
      <c r="C26" s="1" t="n">
        <v>112</v>
      </c>
      <c r="D26" s="14" t="n">
        <v>3860.87</v>
      </c>
      <c r="E26" s="14" t="n">
        <v>4064.57</v>
      </c>
      <c r="F26" s="11" t="n">
        <f aca="false">E26-D26</f>
        <v>203.7</v>
      </c>
    </row>
    <row r="27" customFormat="false" ht="13.8" hidden="false" customHeight="false" outlineLevel="0" collapsed="false">
      <c r="A27" s="0" t="s">
        <v>10</v>
      </c>
      <c r="B27" s="1" t="n">
        <v>2</v>
      </c>
      <c r="C27" s="1" t="n">
        <v>882</v>
      </c>
      <c r="D27" s="14" t="n">
        <v>147304.4</v>
      </c>
      <c r="E27" s="14" t="n">
        <v>147596.97</v>
      </c>
      <c r="F27" s="11" t="n">
        <f aca="false">E27-D27</f>
        <v>292.570000000007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LibreOffice/6.2.3.2$Linux_X86_64 LibreOffice_project/6bd8f51f0bb0f42344f66a65ca86e692fe0f70bc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2019-05-07T14:03:11Z</dcterms:created>
  <dc:creator>Windows User</dc:creator>
  <dc:description/>
  <dc:language>en-US</dc:language>
  <cp:lastModifiedBy/>
  <dcterms:modified xsi:type="dcterms:W3CDTF">2019-05-14T14:12:53Z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