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D:\NBD\NBD Backup as of Sept 20, 2019\NBD\New folder\Prep\New folder (2)\"/>
    </mc:Choice>
  </mc:AlternateContent>
  <xr:revisionPtr revIDLastSave="0" documentId="13_ncr:1_{C8CF0FDD-448C-45F1-92AE-F0CE8DABBBFD}" xr6:coauthVersionLast="45" xr6:coauthVersionMax="45" xr10:uidLastSave="{00000000-0000-0000-0000-000000000000}"/>
  <bookViews>
    <workbookView xWindow="-120" yWindow="-120" windowWidth="20730" windowHeight="11160" xr2:uid="{00000000-000D-0000-FFFF-FFFF00000000}"/>
  </bookViews>
  <sheets>
    <sheet name="Data" sheetId="1" r:id="rId1"/>
    <sheet name="Analysis" sheetId="2" r:id="rId2"/>
  </sheets>
  <calcPr calcId="191029"/>
  <pivotCaches>
    <pivotCache cacheId="0" r:id="rId3"/>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52" i="1" l="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F21" i="2" l="1"/>
  <c r="E21" i="2"/>
  <c r="F20" i="2"/>
  <c r="E20" i="2"/>
  <c r="G82"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53" i="1"/>
  <c r="H52" i="1"/>
  <c r="G10" i="1"/>
  <c r="H51" i="1"/>
  <c r="I51" i="1" s="1"/>
  <c r="H50" i="1"/>
  <c r="I50" i="1" s="1"/>
  <c r="H49" i="1"/>
  <c r="I49" i="1" s="1"/>
  <c r="H48" i="1"/>
  <c r="I48" i="1" s="1"/>
  <c r="H47" i="1"/>
  <c r="I47" i="1" s="1"/>
  <c r="H46" i="1"/>
  <c r="I46" i="1" s="1"/>
  <c r="H45" i="1"/>
  <c r="I45" i="1" s="1"/>
  <c r="H44" i="1"/>
  <c r="I44" i="1" s="1"/>
  <c r="H43" i="1"/>
  <c r="I43" i="1" s="1"/>
  <c r="H42" i="1"/>
  <c r="I42" i="1" s="1"/>
  <c r="H41" i="1"/>
  <c r="I41" i="1" s="1"/>
  <c r="H40" i="1"/>
  <c r="I40" i="1" s="1"/>
  <c r="H39" i="1"/>
  <c r="I39" i="1" s="1"/>
  <c r="H38" i="1"/>
  <c r="I38" i="1" s="1"/>
  <c r="H37" i="1"/>
  <c r="I37" i="1" s="1"/>
  <c r="H36" i="1"/>
  <c r="I36" i="1" s="1"/>
  <c r="H35" i="1"/>
  <c r="I35" i="1" s="1"/>
  <c r="H34" i="1"/>
  <c r="I34" i="1" s="1"/>
  <c r="H33" i="1"/>
  <c r="I33" i="1" s="1"/>
  <c r="H32" i="1"/>
  <c r="I32" i="1" s="1"/>
  <c r="H31" i="1"/>
  <c r="I31" i="1" s="1"/>
  <c r="H30" i="1"/>
  <c r="I30" i="1" s="1"/>
  <c r="H29" i="1"/>
  <c r="I29" i="1" s="1"/>
  <c r="H28" i="1"/>
  <c r="I28" i="1" s="1"/>
  <c r="H27" i="1"/>
  <c r="I27" i="1" s="1"/>
  <c r="H26" i="1"/>
  <c r="I26" i="1" s="1"/>
  <c r="H25" i="1"/>
  <c r="I25" i="1" s="1"/>
  <c r="H24" i="1"/>
  <c r="I24" i="1" s="1"/>
  <c r="H23" i="1"/>
  <c r="I23" i="1" s="1"/>
  <c r="H22" i="1"/>
  <c r="I22" i="1" s="1"/>
  <c r="H21" i="1"/>
  <c r="I21" i="1" s="1"/>
  <c r="H20" i="1"/>
  <c r="I20" i="1" s="1"/>
  <c r="H19" i="1"/>
  <c r="I19" i="1" s="1"/>
  <c r="H18" i="1"/>
  <c r="I18" i="1" s="1"/>
  <c r="H17" i="1"/>
  <c r="I17" i="1" s="1"/>
  <c r="H16" i="1"/>
  <c r="I16" i="1" s="1"/>
  <c r="H15" i="1"/>
  <c r="I15" i="1" s="1"/>
  <c r="H14" i="1"/>
  <c r="I14" i="1" s="1"/>
  <c r="H13" i="1"/>
  <c r="I13" i="1" s="1"/>
  <c r="H12" i="1"/>
  <c r="I12" i="1" s="1"/>
  <c r="H11" i="1"/>
  <c r="I11" i="1" s="1"/>
  <c r="H10" i="1"/>
  <c r="I10" i="1" s="1"/>
  <c r="H9" i="1"/>
  <c r="I9" i="1" s="1"/>
  <c r="H8" i="1"/>
  <c r="I8" i="1" s="1"/>
  <c r="H7" i="1"/>
  <c r="I7" i="1" s="1"/>
  <c r="H6" i="1"/>
  <c r="I6" i="1" s="1"/>
  <c r="H5" i="1"/>
  <c r="I5" i="1" s="1"/>
  <c r="H4" i="1"/>
  <c r="I4" i="1" s="1"/>
  <c r="H3" i="1"/>
  <c r="I3" i="1" s="1"/>
  <c r="H2" i="1"/>
  <c r="I2" i="1" s="1"/>
  <c r="F3" i="1"/>
  <c r="F4" i="1"/>
  <c r="F5" i="1"/>
  <c r="F6" i="1"/>
  <c r="G56" i="1" s="1"/>
  <c r="F7" i="1"/>
  <c r="F8" i="1"/>
  <c r="G58" i="1" s="1"/>
  <c r="F9" i="1"/>
  <c r="G59" i="1" s="1"/>
  <c r="F10" i="1"/>
  <c r="J10" i="1" s="1"/>
  <c r="F11" i="1"/>
  <c r="F12" i="1"/>
  <c r="F13" i="1"/>
  <c r="F14" i="1"/>
  <c r="G64" i="1" s="1"/>
  <c r="F15" i="1"/>
  <c r="F16" i="1"/>
  <c r="G66" i="1" s="1"/>
  <c r="F17" i="1"/>
  <c r="J17" i="1" s="1"/>
  <c r="F18" i="1"/>
  <c r="J18" i="1" s="1"/>
  <c r="F19" i="1"/>
  <c r="F20" i="1"/>
  <c r="F21" i="1"/>
  <c r="F22" i="1"/>
  <c r="G72" i="1" s="1"/>
  <c r="F23" i="1"/>
  <c r="F24" i="1"/>
  <c r="F25" i="1"/>
  <c r="G75" i="1" s="1"/>
  <c r="F26" i="1"/>
  <c r="J26" i="1" s="1"/>
  <c r="F27" i="1"/>
  <c r="F28" i="1"/>
  <c r="F29" i="1"/>
  <c r="F30" i="1"/>
  <c r="G80" i="1" s="1"/>
  <c r="F31" i="1"/>
  <c r="F32" i="1"/>
  <c r="F33" i="1"/>
  <c r="J33" i="1" s="1"/>
  <c r="F34" i="1"/>
  <c r="J34" i="1" s="1"/>
  <c r="F35" i="1"/>
  <c r="F36" i="1"/>
  <c r="F37" i="1"/>
  <c r="F38" i="1"/>
  <c r="G88" i="1" s="1"/>
  <c r="F39" i="1"/>
  <c r="F40" i="1"/>
  <c r="F41" i="1"/>
  <c r="J41" i="1" s="1"/>
  <c r="F42" i="1"/>
  <c r="J42" i="1" s="1"/>
  <c r="F43" i="1"/>
  <c r="F44" i="1"/>
  <c r="F45" i="1"/>
  <c r="F46" i="1"/>
  <c r="G96" i="1" s="1"/>
  <c r="F47" i="1"/>
  <c r="F48" i="1"/>
  <c r="F49" i="1"/>
  <c r="G99" i="1" s="1"/>
  <c r="F50" i="1"/>
  <c r="G100" i="1" s="1"/>
  <c r="F51" i="1"/>
  <c r="F52" i="1"/>
  <c r="F53" i="1"/>
  <c r="F54" i="1"/>
  <c r="G54" i="1" s="1"/>
  <c r="F55" i="1"/>
  <c r="F56" i="1"/>
  <c r="F57" i="1"/>
  <c r="F58" i="1"/>
  <c r="G8" i="1" s="1"/>
  <c r="F59" i="1"/>
  <c r="F60" i="1"/>
  <c r="F61" i="1"/>
  <c r="F62" i="1"/>
  <c r="G62" i="1" s="1"/>
  <c r="F63" i="1"/>
  <c r="F64" i="1"/>
  <c r="F65" i="1"/>
  <c r="F66" i="1"/>
  <c r="J16" i="1" s="1"/>
  <c r="F67" i="1"/>
  <c r="F68" i="1"/>
  <c r="F69" i="1"/>
  <c r="F70" i="1"/>
  <c r="G70" i="1" s="1"/>
  <c r="F71" i="1"/>
  <c r="F72" i="1"/>
  <c r="F73" i="1"/>
  <c r="F74" i="1"/>
  <c r="J24" i="1" s="1"/>
  <c r="F75" i="1"/>
  <c r="F76" i="1"/>
  <c r="F77" i="1"/>
  <c r="F78" i="1"/>
  <c r="G78" i="1" s="1"/>
  <c r="F79" i="1"/>
  <c r="F80" i="1"/>
  <c r="F81" i="1"/>
  <c r="F82" i="1"/>
  <c r="J32" i="1" s="1"/>
  <c r="F83" i="1"/>
  <c r="F84" i="1"/>
  <c r="F85" i="1"/>
  <c r="F86" i="1"/>
  <c r="G86" i="1" s="1"/>
  <c r="F87" i="1"/>
  <c r="F88" i="1"/>
  <c r="F89" i="1"/>
  <c r="F90" i="1"/>
  <c r="F91" i="1"/>
  <c r="F92" i="1"/>
  <c r="F93" i="1"/>
  <c r="F94" i="1"/>
  <c r="G94" i="1" s="1"/>
  <c r="F95" i="1"/>
  <c r="F96" i="1"/>
  <c r="F97" i="1"/>
  <c r="F98" i="1"/>
  <c r="F99" i="1"/>
  <c r="F100" i="1"/>
  <c r="F101" i="1"/>
  <c r="F2" i="1"/>
  <c r="G52" i="1" s="1"/>
  <c r="G38" i="1" l="1"/>
  <c r="G42" i="1"/>
  <c r="G74" i="1"/>
  <c r="G14" i="1"/>
  <c r="G46" i="1"/>
  <c r="J25" i="1"/>
  <c r="J9" i="1"/>
  <c r="J51" i="1"/>
  <c r="J43" i="1"/>
  <c r="J35" i="1"/>
  <c r="J27" i="1"/>
  <c r="J19" i="1"/>
  <c r="J11" i="1"/>
  <c r="J3" i="1"/>
  <c r="G18" i="1"/>
  <c r="G50" i="1"/>
  <c r="G22" i="1"/>
  <c r="G6" i="1"/>
  <c r="G26" i="1"/>
  <c r="G48" i="1"/>
  <c r="G32" i="1"/>
  <c r="G24" i="1"/>
  <c r="J8" i="1"/>
  <c r="J48" i="1"/>
  <c r="G30" i="1"/>
  <c r="G98" i="1"/>
  <c r="J40" i="1"/>
  <c r="G47" i="1"/>
  <c r="G39" i="1"/>
  <c r="G31" i="1"/>
  <c r="G23" i="1"/>
  <c r="G15" i="1"/>
  <c r="G7" i="1"/>
  <c r="G2" i="1"/>
  <c r="G34" i="1"/>
  <c r="G90" i="1"/>
  <c r="J37" i="1"/>
  <c r="J13" i="1"/>
  <c r="J50" i="1"/>
  <c r="G16" i="1"/>
  <c r="G92" i="1"/>
  <c r="G84" i="1"/>
  <c r="G76" i="1"/>
  <c r="G68" i="1"/>
  <c r="G60" i="1"/>
  <c r="J45" i="1"/>
  <c r="J29" i="1"/>
  <c r="J21" i="1"/>
  <c r="J5" i="1"/>
  <c r="G40" i="1"/>
  <c r="J44" i="1"/>
  <c r="J36" i="1"/>
  <c r="J28" i="1"/>
  <c r="J20" i="1"/>
  <c r="J12" i="1"/>
  <c r="J4" i="1"/>
  <c r="J49" i="1"/>
  <c r="G9" i="1"/>
  <c r="G17" i="1"/>
  <c r="G25" i="1"/>
  <c r="G33" i="1"/>
  <c r="G41" i="1"/>
  <c r="G49" i="1"/>
  <c r="G91" i="1"/>
  <c r="G83" i="1"/>
  <c r="G67" i="1"/>
  <c r="G3" i="1"/>
  <c r="G19" i="1"/>
  <c r="G27" i="1"/>
  <c r="G35" i="1"/>
  <c r="G51" i="1"/>
  <c r="G97" i="1"/>
  <c r="G89" i="1"/>
  <c r="G81" i="1"/>
  <c r="G73" i="1"/>
  <c r="G65" i="1"/>
  <c r="G57" i="1"/>
  <c r="G4" i="1"/>
  <c r="G12" i="1"/>
  <c r="G20" i="1"/>
  <c r="G28" i="1"/>
  <c r="G36" i="1"/>
  <c r="G44" i="1"/>
  <c r="G11" i="1"/>
  <c r="G43" i="1"/>
  <c r="G5" i="1"/>
  <c r="G13" i="1"/>
  <c r="G21" i="1"/>
  <c r="G29" i="1"/>
  <c r="G37" i="1"/>
  <c r="G45" i="1"/>
  <c r="G95" i="1"/>
  <c r="G87" i="1"/>
  <c r="G79" i="1"/>
  <c r="G71" i="1"/>
  <c r="G63" i="1"/>
  <c r="G55" i="1"/>
  <c r="J46" i="1"/>
  <c r="J38" i="1"/>
  <c r="J30" i="1"/>
  <c r="J22" i="1"/>
  <c r="J14" i="1"/>
  <c r="J6" i="1"/>
  <c r="G101" i="1"/>
  <c r="G93" i="1"/>
  <c r="G85" i="1"/>
  <c r="G77" i="1"/>
  <c r="G69" i="1"/>
  <c r="G61" i="1"/>
  <c r="G53" i="1"/>
  <c r="J47" i="1"/>
  <c r="J31" i="1"/>
  <c r="J7" i="1"/>
  <c r="J23" i="1"/>
  <c r="J15" i="1"/>
  <c r="J39" i="1"/>
  <c r="J2" i="1"/>
</calcChain>
</file>

<file path=xl/sharedStrings.xml><?xml version="1.0" encoding="utf-8"?>
<sst xmlns="http://schemas.openxmlformats.org/spreadsheetml/2006/main" count="268" uniqueCount="33">
  <si>
    <t>match_day</t>
  </si>
  <si>
    <t>name</t>
  </si>
  <si>
    <t>hand</t>
  </si>
  <si>
    <t>score</t>
  </si>
  <si>
    <t>attempts</t>
  </si>
  <si>
    <t>Score per attempt</t>
  </si>
  <si>
    <t>Winner</t>
  </si>
  <si>
    <t>Opponent hand</t>
  </si>
  <si>
    <t>Are Same hands?</t>
  </si>
  <si>
    <t>Score diff between winner and loser</t>
  </si>
  <si>
    <t>Arielle</t>
  </si>
  <si>
    <t>R</t>
  </si>
  <si>
    <t>L</t>
  </si>
  <si>
    <t>Boris</t>
  </si>
  <si>
    <t>Equal</t>
  </si>
  <si>
    <t>Grand Total</t>
  </si>
  <si>
    <t>Count of Winner</t>
  </si>
  <si>
    <t>Names</t>
  </si>
  <si>
    <t>Sum of score</t>
  </si>
  <si>
    <t>Sum of Score per attempt</t>
  </si>
  <si>
    <t>FALSE</t>
  </si>
  <si>
    <t>TRUE</t>
  </si>
  <si>
    <t>Are using same hands?</t>
  </si>
  <si>
    <t>Hands</t>
  </si>
  <si>
    <t>What is opponent's hand?</t>
  </si>
  <si>
    <t>STD.Dev</t>
  </si>
  <si>
    <t>Variance</t>
  </si>
  <si>
    <t>Sum of Score diff between winner and loser</t>
  </si>
  <si>
    <t>Name</t>
  </si>
  <si>
    <t>1) In terms of actual win, both are at par with each other</t>
  </si>
  <si>
    <t>2) In terms of overall scores, Arielle has scored more than Bories by 3, and Arielle has got better standard deviation compared to Boris which indicates Arielle is more consistent and a better player compared to Boris</t>
  </si>
  <si>
    <t>3) Arielle has used Right hand often whereas Boris used Left hand</t>
  </si>
  <si>
    <t>4) Boris has got an edge over Arielle when Boris prefers using same hand as Arielle during pancake flipping match whereas it is the other way around for Arielle to gain over Boris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</si>
</sst>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color theme="7" tint="-0.499984740745262"/>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8"/>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0" fontId="0" fillId="0" borderId="0" xfId="0" pivotButton="1"/>
    <xf numFmtId="0" fontId="0" fillId="0" borderId="0" xfId="0" applyAlignment="1">
      <alignment horizontal="left"/>
    </xf>
    <xf numFmtId="0" fontId="0" fillId="0" borderId="0" xfId="0" applyNumberFormat="1"/>
    <xf numFmtId="0" fontId="0" fillId="33" borderId="0" xfId="0" applyFill="1"/>
    <xf numFmtId="0" fontId="0" fillId="34" borderId="0" xfId="0" applyFill="1"/>
    <xf numFmtId="0" fontId="18"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[Pancake Flipping Data Analysis.xlsx]Analysis!PivotTable1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Winners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pivotFmt>
      <c:pivotFmt>
        <c:idx val="2"/>
        <c:spPr>
          <a:solidFill>
            <a:schemeClr val="tx1">
              <a:lumMod val="50000"/>
              <a:lumOff val="50000"/>
            </a:schemeClr>
          </a:solidFill>
          <a:ln>
            <a:noFill/>
          </a:ln>
          <a:effectLst/>
        </c:spPr>
      </c:pivotFmt>
    </c:pivotFmts>
    <c:plotArea>
      <c:layout/>
      <c:barChart>
        <c:barDir val="col"/>
        <c:grouping val="clustered"/>
        <c:varyColors val="0"/>
        <c:ser>
          <c:idx val="0"/>
          <c:order val="0"/>
          <c:tx>
            <c:strRef>
              <c:f>Analysis!$B$4</c:f>
              <c:strCache>
                <c:ptCount val="1"/>
                <c:pt idx="0">
                  <c:v>Total</c:v>
                </c:pt>
              </c:strCache>
            </c:strRef>
          </c:tx>
          <c:spPr>
            <a:solidFill>
              <a:schemeClr val="accent1"/>
            </a:solidFill>
            <a:ln>
              <a:noFill/>
            </a:ln>
            <a:effectLst/>
          </c:spPr>
          <c:invertIfNegative val="0"/>
          <c:dPt>
            <c:idx val="1"/>
            <c:invertIfNegative val="0"/>
            <c:bubble3D val="0"/>
            <c:spPr>
              <a:solidFill>
                <a:schemeClr val="accent2"/>
              </a:solidFill>
              <a:ln>
                <a:noFill/>
              </a:ln>
              <a:effectLst/>
            </c:spPr>
            <c:extLst>
              <c:ext xmlns:c16="http://schemas.microsoft.com/office/drawing/2014/chart" uri="{C3380CC4-5D6E-409C-BE32-E72D297353CC}">
                <c16:uniqueId val="{00000001-67BD-406E-80CE-E7786B0A1E83}"/>
              </c:ext>
            </c:extLst>
          </c:dPt>
          <c:dPt>
            <c:idx val="2"/>
            <c:invertIfNegative val="0"/>
            <c:bubble3D val="0"/>
            <c:spPr>
              <a:solidFill>
                <a:schemeClr val="tx1">
                  <a:lumMod val="50000"/>
                  <a:lumOff val="50000"/>
                </a:schemeClr>
              </a:solidFill>
              <a:ln>
                <a:noFill/>
              </a:ln>
              <a:effectLst/>
            </c:spPr>
            <c:extLst>
              <c:ext xmlns:c16="http://schemas.microsoft.com/office/drawing/2014/chart" uri="{C3380CC4-5D6E-409C-BE32-E72D297353CC}">
                <c16:uniqueId val="{00000002-67BD-406E-80CE-E7786B0A1E8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Analysis!$A$5:$A$8</c:f>
              <c:strCache>
                <c:ptCount val="3"/>
                <c:pt idx="0">
                  <c:v>Arielle</c:v>
                </c:pt>
                <c:pt idx="1">
                  <c:v>Boris</c:v>
                </c:pt>
                <c:pt idx="2">
                  <c:v>Equal</c:v>
                </c:pt>
              </c:strCache>
            </c:strRef>
          </c:cat>
          <c:val>
            <c:numRef>
              <c:f>Analysis!$B$5:$B$8</c:f>
              <c:numCache>
                <c:formatCode>General</c:formatCode>
                <c:ptCount val="3"/>
                <c:pt idx="0">
                  <c:v>46</c:v>
                </c:pt>
                <c:pt idx="1">
                  <c:v>46</c:v>
                </c:pt>
                <c:pt idx="2">
                  <c:v>8</c:v>
                </c:pt>
              </c:numCache>
            </c:numRef>
          </c:val>
          <c:extLst>
            <c:ext xmlns:c16="http://schemas.microsoft.com/office/drawing/2014/chart" uri="{C3380CC4-5D6E-409C-BE32-E72D297353CC}">
              <c16:uniqueId val="{00000000-E867-4E2B-BE47-B6CBA7AE4264}"/>
            </c:ext>
          </c:extLst>
        </c:ser>
        <c:dLbls>
          <c:dLblPos val="outEnd"/>
          <c:showLegendKey val="0"/>
          <c:showVal val="1"/>
          <c:showCatName val="0"/>
          <c:showSerName val="0"/>
          <c:showPercent val="0"/>
          <c:showBubbleSize val="0"/>
        </c:dLbls>
        <c:gapWidth val="219"/>
        <c:overlap val="-27"/>
        <c:axId val="1140732304"/>
        <c:axId val="1755903440"/>
      </c:barChart>
      <c:catAx>
        <c:axId val="1140732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5903440"/>
        <c:crosses val="autoZero"/>
        <c:auto val="1"/>
        <c:lblAlgn val="ctr"/>
        <c:lblOffset val="100"/>
        <c:noMultiLvlLbl val="0"/>
      </c:catAx>
      <c:valAx>
        <c:axId val="175590344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07323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Arielle has got low standard deviation and hence is</a:t>
            </a:r>
            <a:r>
              <a:rPr lang="en-US" baseline="0"/>
              <a:t> a consistent player compared to Boris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Analysis!$D$20</c:f>
              <c:strCache>
                <c:ptCount val="1"/>
                <c:pt idx="0">
                  <c:v>Arielle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Analysis!$E$19:$F$19</c:f>
              <c:strCache>
                <c:ptCount val="2"/>
                <c:pt idx="0">
                  <c:v>STD.Dev</c:v>
                </c:pt>
                <c:pt idx="1">
                  <c:v>Variance</c:v>
                </c:pt>
              </c:strCache>
            </c:strRef>
          </c:cat>
          <c:val>
            <c:numRef>
              <c:f>Analysis!$E$20:$F$20</c:f>
              <c:numCache>
                <c:formatCode>General</c:formatCode>
                <c:ptCount val="2"/>
                <c:pt idx="0">
                  <c:v>2.4469572942738496</c:v>
                </c:pt>
                <c:pt idx="1">
                  <c:v>5.9875999999999996</c:v>
                </c:pt>
              </c:numCache>
            </c:numRef>
          </c:val>
          <c:extLst>
            <c:ext xmlns:c16="http://schemas.microsoft.com/office/drawing/2014/chart" uri="{C3380CC4-5D6E-409C-BE32-E72D297353CC}">
              <c16:uniqueId val="{00000000-32F3-4661-AC89-F0EBAAE09F25}"/>
            </c:ext>
          </c:extLst>
        </c:ser>
        <c:ser>
          <c:idx val="1"/>
          <c:order val="1"/>
          <c:tx>
            <c:strRef>
              <c:f>Analysis!$D$21</c:f>
              <c:strCache>
                <c:ptCount val="1"/>
                <c:pt idx="0">
                  <c:v>Boris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Analysis!$E$19:$F$19</c:f>
              <c:strCache>
                <c:ptCount val="2"/>
                <c:pt idx="0">
                  <c:v>STD.Dev</c:v>
                </c:pt>
                <c:pt idx="1">
                  <c:v>Variance</c:v>
                </c:pt>
              </c:strCache>
            </c:strRef>
          </c:cat>
          <c:val>
            <c:numRef>
              <c:f>Analysis!$E$21:$F$21</c:f>
              <c:numCache>
                <c:formatCode>General</c:formatCode>
                <c:ptCount val="2"/>
                <c:pt idx="0">
                  <c:v>2.6043041297052847</c:v>
                </c:pt>
                <c:pt idx="1">
                  <c:v>6.7824</c:v>
                </c:pt>
              </c:numCache>
            </c:numRef>
          </c:val>
          <c:extLst>
            <c:ext xmlns:c16="http://schemas.microsoft.com/office/drawing/2014/chart" uri="{C3380CC4-5D6E-409C-BE32-E72D297353CC}">
              <c16:uniqueId val="{00000001-32F3-4661-AC89-F0EBAAE09F25}"/>
            </c:ext>
          </c:extLst>
        </c:ser>
        <c:dLbls>
          <c:dLblPos val="outEnd"/>
          <c:showLegendKey val="0"/>
          <c:showVal val="1"/>
          <c:showCatName val="0"/>
          <c:showSerName val="0"/>
          <c:showPercent val="0"/>
          <c:showBubbleSize val="0"/>
        </c:dLbls>
        <c:gapWidth val="182"/>
        <c:axId val="1155772191"/>
        <c:axId val="975019375"/>
      </c:barChart>
      <c:catAx>
        <c:axId val="115577219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5019375"/>
        <c:crosses val="autoZero"/>
        <c:auto val="1"/>
        <c:lblAlgn val="ctr"/>
        <c:lblOffset val="100"/>
        <c:noMultiLvlLbl val="0"/>
      </c:catAx>
      <c:valAx>
        <c:axId val="97501937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577219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[Pancake Flipping Data Analysis.xlsx]Analysis!PivotTable3</c:name>
    <c:fmtId val="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pivotFmt>
    </c:pivotFmts>
    <c:plotArea>
      <c:layout/>
      <c:barChart>
        <c:barDir val="bar"/>
        <c:grouping val="clustered"/>
        <c:varyColors val="0"/>
        <c:ser>
          <c:idx val="0"/>
          <c:order val="0"/>
          <c:tx>
            <c:strRef>
              <c:f>Analysis!$B$14</c:f>
              <c:strCache>
                <c:ptCount val="1"/>
                <c:pt idx="0">
                  <c:v>Total</c:v>
                </c:pt>
              </c:strCache>
            </c:strRef>
          </c:tx>
          <c:spPr>
            <a:solidFill>
              <a:schemeClr val="accent1"/>
            </a:solidFill>
            <a:ln>
              <a:noFill/>
            </a:ln>
            <a:effectLst/>
          </c:spPr>
          <c:invertIfNegative val="0"/>
          <c:dPt>
            <c:idx val="1"/>
            <c:invertIfNegative val="0"/>
            <c:bubble3D val="0"/>
            <c:spPr>
              <a:solidFill>
                <a:schemeClr val="accent2"/>
              </a:solidFill>
              <a:ln>
                <a:noFill/>
              </a:ln>
              <a:effectLst/>
            </c:spPr>
            <c:extLst>
              <c:ext xmlns:c16="http://schemas.microsoft.com/office/drawing/2014/chart" uri="{C3380CC4-5D6E-409C-BE32-E72D297353CC}">
                <c16:uniqueId val="{00000002-6597-48B5-9030-B23968CF720F}"/>
              </c:ext>
            </c:extLst>
          </c:dPt>
          <c:cat>
            <c:strRef>
              <c:f>Analysis!$A$15:$A$17</c:f>
              <c:strCache>
                <c:ptCount val="2"/>
                <c:pt idx="0">
                  <c:v>Arielle</c:v>
                </c:pt>
                <c:pt idx="1">
                  <c:v>Boris</c:v>
                </c:pt>
              </c:strCache>
            </c:strRef>
          </c:cat>
          <c:val>
            <c:numRef>
              <c:f>Analysis!$B$15:$B$17</c:f>
              <c:numCache>
                <c:formatCode>General</c:formatCode>
                <c:ptCount val="2"/>
                <c:pt idx="0">
                  <c:v>341</c:v>
                </c:pt>
                <c:pt idx="1">
                  <c:v>338</c:v>
                </c:pt>
              </c:numCache>
            </c:numRef>
          </c:val>
          <c:extLst>
            <c:ext xmlns:c16="http://schemas.microsoft.com/office/drawing/2014/chart" uri="{C3380CC4-5D6E-409C-BE32-E72D297353CC}">
              <c16:uniqueId val="{00000000-6597-48B5-9030-B23968CF720F}"/>
            </c:ext>
          </c:extLst>
        </c:ser>
        <c:dLbls>
          <c:showLegendKey val="0"/>
          <c:showVal val="0"/>
          <c:showCatName val="0"/>
          <c:showSerName val="0"/>
          <c:showPercent val="0"/>
          <c:showBubbleSize val="0"/>
        </c:dLbls>
        <c:gapWidth val="182"/>
        <c:axId val="848963952"/>
        <c:axId val="640020864"/>
      </c:barChart>
      <c:catAx>
        <c:axId val="848963952"/>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0020864"/>
        <c:crosses val="autoZero"/>
        <c:auto val="1"/>
        <c:lblAlgn val="ctr"/>
        <c:lblOffset val="100"/>
        <c:noMultiLvlLbl val="0"/>
      </c:catAx>
      <c:valAx>
        <c:axId val="640020864"/>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89639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[Pancake Flipping Data Analysis.xlsx]Analysis!PivotTable5</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percentStacked"/>
        <c:varyColors val="0"/>
        <c:ser>
          <c:idx val="0"/>
          <c:order val="0"/>
          <c:tx>
            <c:strRef>
              <c:f>Analysis!$B$28:$B$29</c:f>
              <c:strCache>
                <c:ptCount val="1"/>
                <c:pt idx="0">
                  <c:v>L</c:v>
                </c:pt>
              </c:strCache>
            </c:strRef>
          </c:tx>
          <c:spPr>
            <a:solidFill>
              <a:schemeClr val="accent1"/>
            </a:solidFill>
            <a:ln>
              <a:noFill/>
            </a:ln>
            <a:effectLst/>
          </c:spPr>
          <c:invertIfNegative val="0"/>
          <c:cat>
            <c:strRef>
              <c:f>Analysis!$A$30:$A$32</c:f>
              <c:strCache>
                <c:ptCount val="2"/>
                <c:pt idx="0">
                  <c:v>Arielle</c:v>
                </c:pt>
                <c:pt idx="1">
                  <c:v>Boris</c:v>
                </c:pt>
              </c:strCache>
            </c:strRef>
          </c:cat>
          <c:val>
            <c:numRef>
              <c:f>Analysis!$B$30:$B$32</c:f>
              <c:numCache>
                <c:formatCode>General</c:formatCode>
                <c:ptCount val="2"/>
                <c:pt idx="0">
                  <c:v>72</c:v>
                </c:pt>
                <c:pt idx="1">
                  <c:v>199</c:v>
                </c:pt>
              </c:numCache>
            </c:numRef>
          </c:val>
          <c:extLst>
            <c:ext xmlns:c16="http://schemas.microsoft.com/office/drawing/2014/chart" uri="{C3380CC4-5D6E-409C-BE32-E72D297353CC}">
              <c16:uniqueId val="{00000000-A7A3-409D-9738-73B37D059A7E}"/>
            </c:ext>
          </c:extLst>
        </c:ser>
        <c:ser>
          <c:idx val="1"/>
          <c:order val="1"/>
          <c:tx>
            <c:strRef>
              <c:f>Analysis!$C$28:$C$29</c:f>
              <c:strCache>
                <c:ptCount val="1"/>
                <c:pt idx="0">
                  <c:v>R</c:v>
                </c:pt>
              </c:strCache>
            </c:strRef>
          </c:tx>
          <c:spPr>
            <a:solidFill>
              <a:schemeClr val="accent2"/>
            </a:solidFill>
            <a:ln>
              <a:noFill/>
            </a:ln>
            <a:effectLst/>
          </c:spPr>
          <c:invertIfNegative val="0"/>
          <c:cat>
            <c:strRef>
              <c:f>Analysis!$A$30:$A$32</c:f>
              <c:strCache>
                <c:ptCount val="2"/>
                <c:pt idx="0">
                  <c:v>Arielle</c:v>
                </c:pt>
                <c:pt idx="1">
                  <c:v>Boris</c:v>
                </c:pt>
              </c:strCache>
            </c:strRef>
          </c:cat>
          <c:val>
            <c:numRef>
              <c:f>Analysis!$C$30:$C$32</c:f>
              <c:numCache>
                <c:formatCode>General</c:formatCode>
                <c:ptCount val="2"/>
                <c:pt idx="0">
                  <c:v>269</c:v>
                </c:pt>
                <c:pt idx="1">
                  <c:v>139</c:v>
                </c:pt>
              </c:numCache>
            </c:numRef>
          </c:val>
          <c:extLst>
            <c:ext xmlns:c16="http://schemas.microsoft.com/office/drawing/2014/chart" uri="{C3380CC4-5D6E-409C-BE32-E72D297353CC}">
              <c16:uniqueId val="{00000001-A7A3-409D-9738-73B37D059A7E}"/>
            </c:ext>
          </c:extLst>
        </c:ser>
        <c:dLbls>
          <c:showLegendKey val="0"/>
          <c:showVal val="0"/>
          <c:showCatName val="0"/>
          <c:showSerName val="0"/>
          <c:showPercent val="0"/>
          <c:showBubbleSize val="0"/>
        </c:dLbls>
        <c:gapWidth val="150"/>
        <c:overlap val="100"/>
        <c:axId val="848987552"/>
        <c:axId val="788238336"/>
      </c:barChart>
      <c:catAx>
        <c:axId val="8489875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8238336"/>
        <c:crosses val="autoZero"/>
        <c:auto val="1"/>
        <c:lblAlgn val="ctr"/>
        <c:lblOffset val="100"/>
        <c:noMultiLvlLbl val="0"/>
      </c:catAx>
      <c:valAx>
        <c:axId val="78823833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89875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[Pancake Flipping Data Analysis.xlsx]Analysis!PivotTable6</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Analysis!$B$37:$B$38</c:f>
              <c:strCache>
                <c:ptCount val="1"/>
                <c:pt idx="0">
                  <c:v>FALSE</c:v>
                </c:pt>
              </c:strCache>
            </c:strRef>
          </c:tx>
          <c:spPr>
            <a:solidFill>
              <a:schemeClr val="accent1"/>
            </a:solidFill>
            <a:ln>
              <a:noFill/>
            </a:ln>
            <a:effectLst/>
          </c:spPr>
          <c:invertIfNegative val="0"/>
          <c:cat>
            <c:strRef>
              <c:f>Analysis!$A$39:$A$41</c:f>
              <c:strCache>
                <c:ptCount val="2"/>
                <c:pt idx="0">
                  <c:v>Arielle</c:v>
                </c:pt>
                <c:pt idx="1">
                  <c:v>Boris</c:v>
                </c:pt>
              </c:strCache>
            </c:strRef>
          </c:cat>
          <c:val>
            <c:numRef>
              <c:f>Analysis!$B$39:$B$41</c:f>
              <c:numCache>
                <c:formatCode>General</c:formatCode>
                <c:ptCount val="2"/>
                <c:pt idx="0">
                  <c:v>30</c:v>
                </c:pt>
                <c:pt idx="1">
                  <c:v>12</c:v>
                </c:pt>
              </c:numCache>
            </c:numRef>
          </c:val>
          <c:extLst>
            <c:ext xmlns:c16="http://schemas.microsoft.com/office/drawing/2014/chart" uri="{C3380CC4-5D6E-409C-BE32-E72D297353CC}">
              <c16:uniqueId val="{00000000-F645-4265-8F0F-B074EBE86CA5}"/>
            </c:ext>
          </c:extLst>
        </c:ser>
        <c:ser>
          <c:idx val="1"/>
          <c:order val="1"/>
          <c:tx>
            <c:strRef>
              <c:f>Analysis!$C$37:$C$38</c:f>
              <c:strCache>
                <c:ptCount val="1"/>
                <c:pt idx="0">
                  <c:v>TRUE</c:v>
                </c:pt>
              </c:strCache>
            </c:strRef>
          </c:tx>
          <c:spPr>
            <a:solidFill>
              <a:schemeClr val="accent2"/>
            </a:solidFill>
            <a:ln>
              <a:noFill/>
            </a:ln>
            <a:effectLst/>
          </c:spPr>
          <c:invertIfNegative val="0"/>
          <c:cat>
            <c:strRef>
              <c:f>Analysis!$A$39:$A$41</c:f>
              <c:strCache>
                <c:ptCount val="2"/>
                <c:pt idx="0">
                  <c:v>Arielle</c:v>
                </c:pt>
                <c:pt idx="1">
                  <c:v>Boris</c:v>
                </c:pt>
              </c:strCache>
            </c:strRef>
          </c:cat>
          <c:val>
            <c:numRef>
              <c:f>Analysis!$C$39:$C$41</c:f>
              <c:numCache>
                <c:formatCode>General</c:formatCode>
                <c:ptCount val="2"/>
                <c:pt idx="0">
                  <c:v>16</c:v>
                </c:pt>
                <c:pt idx="1">
                  <c:v>34</c:v>
                </c:pt>
              </c:numCache>
            </c:numRef>
          </c:val>
          <c:extLst>
            <c:ext xmlns:c16="http://schemas.microsoft.com/office/drawing/2014/chart" uri="{C3380CC4-5D6E-409C-BE32-E72D297353CC}">
              <c16:uniqueId val="{00000001-F645-4265-8F0F-B074EBE86CA5}"/>
            </c:ext>
          </c:extLst>
        </c:ser>
        <c:dLbls>
          <c:showLegendKey val="0"/>
          <c:showVal val="0"/>
          <c:showCatName val="0"/>
          <c:showSerName val="0"/>
          <c:showPercent val="0"/>
          <c:showBubbleSize val="0"/>
        </c:dLbls>
        <c:gapWidth val="219"/>
        <c:overlap val="-27"/>
        <c:axId val="841893904"/>
        <c:axId val="639556288"/>
      </c:barChart>
      <c:catAx>
        <c:axId val="8418939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9556288"/>
        <c:crosses val="autoZero"/>
        <c:auto val="1"/>
        <c:lblAlgn val="ctr"/>
        <c:lblOffset val="100"/>
        <c:noMultiLvlLbl val="0"/>
      </c:catAx>
      <c:valAx>
        <c:axId val="63955628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18939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180975</xdr:colOff>
      <xdr:row>0</xdr:row>
      <xdr:rowOff>57150</xdr:rowOff>
    </xdr:from>
    <xdr:to>
      <xdr:col>5</xdr:col>
      <xdr:colOff>342901</xdr:colOff>
      <xdr:row>10</xdr:row>
      <xdr:rowOff>0</xdr:rowOff>
    </xdr:to>
    <xdr:graphicFrame macro="">
      <xdr:nvGraphicFramePr>
        <xdr:cNvPr id="2" name="Chart 1">
          <a:extLst>
            <a:ext uri="{FF2B5EF4-FFF2-40B4-BE49-F238E27FC236}">
              <a16:creationId xmlns:a16="http://schemas.microsoft.com/office/drawing/2014/main" id="{677FBF4B-8CFD-4BCA-B256-6947CC9033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238124</xdr:colOff>
      <xdr:row>13</xdr:row>
      <xdr:rowOff>71437</xdr:rowOff>
    </xdr:from>
    <xdr:to>
      <xdr:col>12</xdr:col>
      <xdr:colOff>504824</xdr:colOff>
      <xdr:row>23</xdr:row>
      <xdr:rowOff>142875</xdr:rowOff>
    </xdr:to>
    <xdr:graphicFrame macro="">
      <xdr:nvGraphicFramePr>
        <xdr:cNvPr id="4" name="Chart 3">
          <a:extLst>
            <a:ext uri="{FF2B5EF4-FFF2-40B4-BE49-F238E27FC236}">
              <a16:creationId xmlns:a16="http://schemas.microsoft.com/office/drawing/2014/main" id="{D62D4853-B33A-499B-B985-FE45F17864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314325</xdr:colOff>
      <xdr:row>17</xdr:row>
      <xdr:rowOff>47625</xdr:rowOff>
    </xdr:from>
    <xdr:to>
      <xdr:col>5</xdr:col>
      <xdr:colOff>209550</xdr:colOff>
      <xdr:row>24</xdr:row>
      <xdr:rowOff>28575</xdr:rowOff>
    </xdr:to>
    <xdr:graphicFrame macro="">
      <xdr:nvGraphicFramePr>
        <xdr:cNvPr id="6" name="Chart 5">
          <a:extLst>
            <a:ext uri="{FF2B5EF4-FFF2-40B4-BE49-F238E27FC236}">
              <a16:creationId xmlns:a16="http://schemas.microsoft.com/office/drawing/2014/main" id="{4704F3C8-ED7C-4940-979C-472F3EDB78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1524000</xdr:colOff>
      <xdr:row>25</xdr:row>
      <xdr:rowOff>133350</xdr:rowOff>
    </xdr:from>
    <xdr:to>
      <xdr:col>6</xdr:col>
      <xdr:colOff>1343025</xdr:colOff>
      <xdr:row>33</xdr:row>
      <xdr:rowOff>100011</xdr:rowOff>
    </xdr:to>
    <xdr:graphicFrame macro="">
      <xdr:nvGraphicFramePr>
        <xdr:cNvPr id="7" name="Chart 6">
          <a:extLst>
            <a:ext uri="{FF2B5EF4-FFF2-40B4-BE49-F238E27FC236}">
              <a16:creationId xmlns:a16="http://schemas.microsoft.com/office/drawing/2014/main" id="{5CC51D89-601D-477A-BF57-C430A2F5AF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514350</xdr:colOff>
      <xdr:row>35</xdr:row>
      <xdr:rowOff>180975</xdr:rowOff>
    </xdr:from>
    <xdr:to>
      <xdr:col>6</xdr:col>
      <xdr:colOff>1047750</xdr:colOff>
      <xdr:row>44</xdr:row>
      <xdr:rowOff>52387</xdr:rowOff>
    </xdr:to>
    <xdr:graphicFrame macro="">
      <xdr:nvGraphicFramePr>
        <xdr:cNvPr id="8" name="Chart 7">
          <a:extLst>
            <a:ext uri="{FF2B5EF4-FFF2-40B4-BE49-F238E27FC236}">
              <a16:creationId xmlns:a16="http://schemas.microsoft.com/office/drawing/2014/main" id="{2F44A4B4-5BA2-4636-956D-A3BD914DEA5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iva Palanisamy" refreshedDate="44400.519739699077" createdVersion="6" refreshedVersion="6" minRefreshableVersion="3" recordCount="100" xr:uid="{00000000-000A-0000-FFFF-FFFF18000000}">
  <cacheSource type="worksheet">
    <worksheetSource ref="A1:J101" sheet="Data"/>
  </cacheSource>
  <cacheFields count="10">
    <cacheField name="match_day" numFmtId="0">
      <sharedItems containsSemiMixedTypes="0" containsString="0" containsNumber="1" containsInteger="1" minValue="1" maxValue="50"/>
    </cacheField>
    <cacheField name="name" numFmtId="0">
      <sharedItems count="2">
        <s v="Arielle"/>
        <s v="Boris"/>
      </sharedItems>
    </cacheField>
    <cacheField name="hand" numFmtId="0">
      <sharedItems count="2">
        <s v="R"/>
        <s v="L"/>
      </sharedItems>
    </cacheField>
    <cacheField name="score" numFmtId="0">
      <sharedItems containsSemiMixedTypes="0" containsString="0" containsNumber="1" containsInteger="1" minValue="1" maxValue="13"/>
    </cacheField>
    <cacheField name="attempts" numFmtId="0">
      <sharedItems containsSemiMixedTypes="0" containsString="0" containsNumber="1" containsInteger="1" minValue="20" maxValue="20"/>
    </cacheField>
    <cacheField name="Score per attempt" numFmtId="0">
      <sharedItems containsSemiMixedTypes="0" containsString="0" containsNumber="1" minValue="0.05" maxValue="0.65"/>
    </cacheField>
    <cacheField name="Winner" numFmtId="0">
      <sharedItems containsBlank="1" count="4">
        <s v="Arielle"/>
        <s v="Boris"/>
        <s v="Equal"/>
        <m u="1"/>
      </sharedItems>
    </cacheField>
    <cacheField name="Opponent hand" numFmtId="0">
      <sharedItems containsBlank="1" count="3">
        <s v="L"/>
        <s v="R"/>
        <m u="1"/>
      </sharedItems>
    </cacheField>
    <cacheField name="Are Same hands?" numFmtId="0">
      <sharedItems containsBlank="1" count="3">
        <b v="0"/>
        <b v="1"/>
        <m u="1"/>
      </sharedItems>
    </cacheField>
    <cacheField name="Score diff between winner and loser" numFmtId="0">
      <sharedItems containsString="0" containsBlank="1" containsNumber="1" minValue="0" maxValue="0.35000000000000003"/>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n v="1"/>
    <x v="0"/>
    <x v="0"/>
    <n v="8"/>
    <n v="20"/>
    <n v="0.4"/>
    <x v="0"/>
    <x v="0"/>
    <x v="0"/>
    <n v="5.0000000000000044E-2"/>
  </r>
  <r>
    <n v="2"/>
    <x v="0"/>
    <x v="0"/>
    <n v="10"/>
    <n v="20"/>
    <n v="0.5"/>
    <x v="0"/>
    <x v="0"/>
    <x v="0"/>
    <n v="0.35"/>
  </r>
  <r>
    <n v="3"/>
    <x v="0"/>
    <x v="0"/>
    <n v="6"/>
    <n v="20"/>
    <n v="0.3"/>
    <x v="1"/>
    <x v="0"/>
    <x v="0"/>
    <n v="0.2"/>
  </r>
  <r>
    <n v="4"/>
    <x v="0"/>
    <x v="1"/>
    <n v="4"/>
    <n v="20"/>
    <n v="0.2"/>
    <x v="0"/>
    <x v="0"/>
    <x v="1"/>
    <n v="5.0000000000000017E-2"/>
  </r>
  <r>
    <n v="5"/>
    <x v="0"/>
    <x v="0"/>
    <n v="7"/>
    <n v="20"/>
    <n v="0.35"/>
    <x v="0"/>
    <x v="0"/>
    <x v="0"/>
    <n v="9.9999999999999978E-2"/>
  </r>
  <r>
    <n v="6"/>
    <x v="0"/>
    <x v="0"/>
    <n v="9"/>
    <n v="20"/>
    <n v="0.45"/>
    <x v="0"/>
    <x v="0"/>
    <x v="0"/>
    <n v="0.10000000000000003"/>
  </r>
  <r>
    <n v="7"/>
    <x v="0"/>
    <x v="0"/>
    <n v="9"/>
    <n v="20"/>
    <n v="0.45"/>
    <x v="1"/>
    <x v="1"/>
    <x v="1"/>
    <n v="4.9999999999999989E-2"/>
  </r>
  <r>
    <n v="8"/>
    <x v="0"/>
    <x v="1"/>
    <n v="5"/>
    <n v="20"/>
    <n v="0.25"/>
    <x v="0"/>
    <x v="0"/>
    <x v="1"/>
    <n v="4.9999999999999989E-2"/>
  </r>
  <r>
    <n v="9"/>
    <x v="0"/>
    <x v="0"/>
    <n v="13"/>
    <n v="20"/>
    <n v="0.65"/>
    <x v="0"/>
    <x v="0"/>
    <x v="0"/>
    <n v="0.30000000000000004"/>
  </r>
  <r>
    <n v="10"/>
    <x v="0"/>
    <x v="0"/>
    <n v="8"/>
    <n v="20"/>
    <n v="0.4"/>
    <x v="2"/>
    <x v="0"/>
    <x v="0"/>
    <n v="0"/>
  </r>
  <r>
    <n v="11"/>
    <x v="0"/>
    <x v="1"/>
    <n v="6"/>
    <n v="20"/>
    <n v="0.3"/>
    <x v="0"/>
    <x v="0"/>
    <x v="1"/>
    <n v="0.15"/>
  </r>
  <r>
    <n v="12"/>
    <x v="0"/>
    <x v="1"/>
    <n v="3"/>
    <n v="20"/>
    <n v="0.15"/>
    <x v="1"/>
    <x v="0"/>
    <x v="1"/>
    <n v="0.15"/>
  </r>
  <r>
    <n v="13"/>
    <x v="0"/>
    <x v="0"/>
    <n v="7"/>
    <n v="20"/>
    <n v="0.35"/>
    <x v="0"/>
    <x v="0"/>
    <x v="0"/>
    <n v="0.24999999999999997"/>
  </r>
  <r>
    <n v="14"/>
    <x v="0"/>
    <x v="0"/>
    <n v="10"/>
    <n v="20"/>
    <n v="0.5"/>
    <x v="0"/>
    <x v="0"/>
    <x v="0"/>
    <n v="0.3"/>
  </r>
  <r>
    <n v="15"/>
    <x v="0"/>
    <x v="1"/>
    <n v="6"/>
    <n v="20"/>
    <n v="0.3"/>
    <x v="1"/>
    <x v="1"/>
    <x v="0"/>
    <n v="0.15000000000000002"/>
  </r>
  <r>
    <n v="16"/>
    <x v="0"/>
    <x v="0"/>
    <n v="6"/>
    <n v="20"/>
    <n v="0.3"/>
    <x v="1"/>
    <x v="1"/>
    <x v="1"/>
    <n v="0.2"/>
  </r>
  <r>
    <n v="17"/>
    <x v="0"/>
    <x v="1"/>
    <n v="6"/>
    <n v="20"/>
    <n v="0.3"/>
    <x v="1"/>
    <x v="0"/>
    <x v="1"/>
    <n v="0.15000000000000002"/>
  </r>
  <r>
    <n v="18"/>
    <x v="0"/>
    <x v="0"/>
    <n v="7"/>
    <n v="20"/>
    <n v="0.35"/>
    <x v="0"/>
    <x v="1"/>
    <x v="1"/>
    <n v="4.9999999999999989E-2"/>
  </r>
  <r>
    <n v="19"/>
    <x v="0"/>
    <x v="0"/>
    <n v="8"/>
    <n v="20"/>
    <n v="0.4"/>
    <x v="0"/>
    <x v="1"/>
    <x v="1"/>
    <n v="5.0000000000000044E-2"/>
  </r>
  <r>
    <n v="20"/>
    <x v="0"/>
    <x v="0"/>
    <n v="8"/>
    <n v="20"/>
    <n v="0.4"/>
    <x v="0"/>
    <x v="0"/>
    <x v="0"/>
    <n v="0.10000000000000003"/>
  </r>
  <r>
    <n v="21"/>
    <x v="0"/>
    <x v="0"/>
    <n v="9"/>
    <n v="20"/>
    <n v="0.45"/>
    <x v="0"/>
    <x v="0"/>
    <x v="0"/>
    <n v="0.30000000000000004"/>
  </r>
  <r>
    <n v="22"/>
    <x v="0"/>
    <x v="1"/>
    <n v="1"/>
    <n v="20"/>
    <n v="0.05"/>
    <x v="1"/>
    <x v="0"/>
    <x v="1"/>
    <n v="0.15000000000000002"/>
  </r>
  <r>
    <n v="23"/>
    <x v="0"/>
    <x v="1"/>
    <n v="7"/>
    <n v="20"/>
    <n v="0.35"/>
    <x v="2"/>
    <x v="0"/>
    <x v="1"/>
    <n v="0"/>
  </r>
  <r>
    <n v="24"/>
    <x v="0"/>
    <x v="0"/>
    <n v="9"/>
    <n v="20"/>
    <n v="0.45"/>
    <x v="1"/>
    <x v="1"/>
    <x v="1"/>
    <n v="4.9999999999999989E-2"/>
  </r>
  <r>
    <n v="25"/>
    <x v="0"/>
    <x v="0"/>
    <n v="6"/>
    <n v="20"/>
    <n v="0.3"/>
    <x v="1"/>
    <x v="1"/>
    <x v="1"/>
    <n v="4.9999999999999989E-2"/>
  </r>
  <r>
    <n v="26"/>
    <x v="0"/>
    <x v="1"/>
    <n v="5"/>
    <n v="20"/>
    <n v="0.25"/>
    <x v="1"/>
    <x v="0"/>
    <x v="1"/>
    <n v="9.9999999999999978E-2"/>
  </r>
  <r>
    <n v="27"/>
    <x v="0"/>
    <x v="0"/>
    <n v="8"/>
    <n v="20"/>
    <n v="0.4"/>
    <x v="0"/>
    <x v="0"/>
    <x v="0"/>
    <n v="0.10000000000000003"/>
  </r>
  <r>
    <n v="28"/>
    <x v="0"/>
    <x v="0"/>
    <n v="3"/>
    <n v="20"/>
    <n v="0.15"/>
    <x v="1"/>
    <x v="0"/>
    <x v="0"/>
    <n v="0.1"/>
  </r>
  <r>
    <n v="29"/>
    <x v="0"/>
    <x v="0"/>
    <n v="10"/>
    <n v="20"/>
    <n v="0.5"/>
    <x v="0"/>
    <x v="1"/>
    <x v="1"/>
    <n v="4.9999999999999989E-2"/>
  </r>
  <r>
    <n v="30"/>
    <x v="0"/>
    <x v="1"/>
    <n v="8"/>
    <n v="20"/>
    <n v="0.4"/>
    <x v="0"/>
    <x v="0"/>
    <x v="1"/>
    <n v="0.15000000000000002"/>
  </r>
  <r>
    <n v="31"/>
    <x v="0"/>
    <x v="0"/>
    <n v="8"/>
    <n v="20"/>
    <n v="0.4"/>
    <x v="1"/>
    <x v="1"/>
    <x v="1"/>
    <n v="0.15000000000000002"/>
  </r>
  <r>
    <n v="32"/>
    <x v="0"/>
    <x v="0"/>
    <n v="5"/>
    <n v="20"/>
    <n v="0.25"/>
    <x v="2"/>
    <x v="0"/>
    <x v="0"/>
    <n v="0"/>
  </r>
  <r>
    <n v="33"/>
    <x v="0"/>
    <x v="0"/>
    <n v="5"/>
    <n v="20"/>
    <n v="0.25"/>
    <x v="1"/>
    <x v="1"/>
    <x v="1"/>
    <n v="0.15000000000000002"/>
  </r>
  <r>
    <n v="34"/>
    <x v="0"/>
    <x v="1"/>
    <n v="4"/>
    <n v="20"/>
    <n v="0.2"/>
    <x v="1"/>
    <x v="0"/>
    <x v="1"/>
    <n v="0.35000000000000003"/>
  </r>
  <r>
    <n v="35"/>
    <x v="0"/>
    <x v="1"/>
    <n v="3"/>
    <n v="20"/>
    <n v="0.15"/>
    <x v="1"/>
    <x v="0"/>
    <x v="1"/>
    <n v="0.25"/>
  </r>
  <r>
    <n v="36"/>
    <x v="0"/>
    <x v="0"/>
    <n v="10"/>
    <n v="20"/>
    <n v="0.5"/>
    <x v="0"/>
    <x v="0"/>
    <x v="0"/>
    <n v="4.9999999999999989E-2"/>
  </r>
  <r>
    <n v="37"/>
    <x v="0"/>
    <x v="1"/>
    <n v="3"/>
    <n v="20"/>
    <n v="0.15"/>
    <x v="1"/>
    <x v="1"/>
    <x v="0"/>
    <n v="0.25"/>
  </r>
  <r>
    <n v="38"/>
    <x v="0"/>
    <x v="0"/>
    <n v="9"/>
    <n v="20"/>
    <n v="0.45"/>
    <x v="0"/>
    <x v="0"/>
    <x v="0"/>
    <n v="0.30000000000000004"/>
  </r>
  <r>
    <n v="39"/>
    <x v="0"/>
    <x v="0"/>
    <n v="9"/>
    <n v="20"/>
    <n v="0.45"/>
    <x v="1"/>
    <x v="1"/>
    <x v="1"/>
    <n v="0.10000000000000003"/>
  </r>
  <r>
    <n v="40"/>
    <x v="0"/>
    <x v="0"/>
    <n v="8"/>
    <n v="20"/>
    <n v="0.4"/>
    <x v="0"/>
    <x v="0"/>
    <x v="0"/>
    <n v="0.15000000000000002"/>
  </r>
  <r>
    <n v="41"/>
    <x v="0"/>
    <x v="0"/>
    <n v="4"/>
    <n v="20"/>
    <n v="0.2"/>
    <x v="1"/>
    <x v="0"/>
    <x v="0"/>
    <n v="9.9999999999999978E-2"/>
  </r>
  <r>
    <n v="42"/>
    <x v="0"/>
    <x v="0"/>
    <n v="10"/>
    <n v="20"/>
    <n v="0.5"/>
    <x v="0"/>
    <x v="0"/>
    <x v="0"/>
    <n v="0.25"/>
  </r>
  <r>
    <n v="43"/>
    <x v="0"/>
    <x v="0"/>
    <n v="8"/>
    <n v="20"/>
    <n v="0.4"/>
    <x v="0"/>
    <x v="0"/>
    <x v="0"/>
    <n v="0.2"/>
  </r>
  <r>
    <n v="44"/>
    <x v="0"/>
    <x v="0"/>
    <n v="9"/>
    <n v="20"/>
    <n v="0.45"/>
    <x v="1"/>
    <x v="1"/>
    <x v="1"/>
    <n v="0.10000000000000003"/>
  </r>
  <r>
    <n v="45"/>
    <x v="0"/>
    <x v="0"/>
    <n v="7"/>
    <n v="20"/>
    <n v="0.35"/>
    <x v="2"/>
    <x v="0"/>
    <x v="0"/>
    <n v="0"/>
  </r>
  <r>
    <n v="46"/>
    <x v="0"/>
    <x v="0"/>
    <n v="6"/>
    <n v="20"/>
    <n v="0.3"/>
    <x v="1"/>
    <x v="1"/>
    <x v="1"/>
    <n v="0.2"/>
  </r>
  <r>
    <n v="47"/>
    <x v="0"/>
    <x v="1"/>
    <n v="3"/>
    <n v="20"/>
    <n v="0.15"/>
    <x v="1"/>
    <x v="0"/>
    <x v="1"/>
    <n v="5.0000000000000017E-2"/>
  </r>
  <r>
    <n v="48"/>
    <x v="0"/>
    <x v="0"/>
    <n v="7"/>
    <n v="20"/>
    <n v="0.35"/>
    <x v="1"/>
    <x v="1"/>
    <x v="1"/>
    <n v="0.25"/>
  </r>
  <r>
    <n v="49"/>
    <x v="0"/>
    <x v="0"/>
    <n v="3"/>
    <n v="20"/>
    <n v="0.15"/>
    <x v="1"/>
    <x v="0"/>
    <x v="0"/>
    <n v="5.0000000000000017E-2"/>
  </r>
  <r>
    <n v="50"/>
    <x v="0"/>
    <x v="1"/>
    <n v="8"/>
    <n v="20"/>
    <n v="0.4"/>
    <x v="0"/>
    <x v="0"/>
    <x v="1"/>
    <n v="5.0000000000000044E-2"/>
  </r>
  <r>
    <n v="1"/>
    <x v="1"/>
    <x v="1"/>
    <n v="7"/>
    <n v="20"/>
    <n v="0.35"/>
    <x v="0"/>
    <x v="1"/>
    <x v="0"/>
    <m/>
  </r>
  <r>
    <n v="2"/>
    <x v="1"/>
    <x v="1"/>
    <n v="3"/>
    <n v="20"/>
    <n v="0.15"/>
    <x v="0"/>
    <x v="1"/>
    <x v="0"/>
    <m/>
  </r>
  <r>
    <n v="3"/>
    <x v="1"/>
    <x v="1"/>
    <n v="10"/>
    <n v="20"/>
    <n v="0.5"/>
    <x v="1"/>
    <x v="1"/>
    <x v="0"/>
    <m/>
  </r>
  <r>
    <n v="4"/>
    <x v="1"/>
    <x v="1"/>
    <n v="3"/>
    <n v="20"/>
    <n v="0.15"/>
    <x v="0"/>
    <x v="0"/>
    <x v="1"/>
    <m/>
  </r>
  <r>
    <n v="5"/>
    <x v="1"/>
    <x v="1"/>
    <n v="5"/>
    <n v="20"/>
    <n v="0.25"/>
    <x v="0"/>
    <x v="1"/>
    <x v="0"/>
    <m/>
  </r>
  <r>
    <n v="6"/>
    <x v="1"/>
    <x v="1"/>
    <n v="7"/>
    <n v="20"/>
    <n v="0.35"/>
    <x v="0"/>
    <x v="1"/>
    <x v="0"/>
    <m/>
  </r>
  <r>
    <n v="7"/>
    <x v="1"/>
    <x v="0"/>
    <n v="10"/>
    <n v="20"/>
    <n v="0.5"/>
    <x v="1"/>
    <x v="1"/>
    <x v="1"/>
    <m/>
  </r>
  <r>
    <n v="8"/>
    <x v="1"/>
    <x v="1"/>
    <n v="4"/>
    <n v="20"/>
    <n v="0.2"/>
    <x v="0"/>
    <x v="0"/>
    <x v="1"/>
    <m/>
  </r>
  <r>
    <n v="9"/>
    <x v="1"/>
    <x v="1"/>
    <n v="7"/>
    <n v="20"/>
    <n v="0.35"/>
    <x v="0"/>
    <x v="1"/>
    <x v="0"/>
    <m/>
  </r>
  <r>
    <n v="10"/>
    <x v="1"/>
    <x v="1"/>
    <n v="8"/>
    <n v="20"/>
    <n v="0.4"/>
    <x v="2"/>
    <x v="1"/>
    <x v="0"/>
    <m/>
  </r>
  <r>
    <n v="11"/>
    <x v="1"/>
    <x v="1"/>
    <n v="3"/>
    <n v="20"/>
    <n v="0.15"/>
    <x v="0"/>
    <x v="0"/>
    <x v="1"/>
    <m/>
  </r>
  <r>
    <n v="12"/>
    <x v="1"/>
    <x v="1"/>
    <n v="6"/>
    <n v="20"/>
    <n v="0.3"/>
    <x v="1"/>
    <x v="0"/>
    <x v="1"/>
    <m/>
  </r>
  <r>
    <n v="13"/>
    <x v="1"/>
    <x v="1"/>
    <n v="2"/>
    <n v="20"/>
    <n v="0.1"/>
    <x v="0"/>
    <x v="1"/>
    <x v="0"/>
    <m/>
  </r>
  <r>
    <n v="14"/>
    <x v="1"/>
    <x v="1"/>
    <n v="4"/>
    <n v="20"/>
    <n v="0.2"/>
    <x v="0"/>
    <x v="1"/>
    <x v="0"/>
    <m/>
  </r>
  <r>
    <n v="15"/>
    <x v="1"/>
    <x v="0"/>
    <n v="9"/>
    <n v="20"/>
    <n v="0.45"/>
    <x v="1"/>
    <x v="0"/>
    <x v="0"/>
    <m/>
  </r>
  <r>
    <n v="16"/>
    <x v="1"/>
    <x v="0"/>
    <n v="10"/>
    <n v="20"/>
    <n v="0.5"/>
    <x v="1"/>
    <x v="1"/>
    <x v="1"/>
    <m/>
  </r>
  <r>
    <n v="17"/>
    <x v="1"/>
    <x v="1"/>
    <n v="9"/>
    <n v="20"/>
    <n v="0.45"/>
    <x v="1"/>
    <x v="0"/>
    <x v="1"/>
    <m/>
  </r>
  <r>
    <n v="18"/>
    <x v="1"/>
    <x v="0"/>
    <n v="6"/>
    <n v="20"/>
    <n v="0.3"/>
    <x v="0"/>
    <x v="1"/>
    <x v="1"/>
    <m/>
  </r>
  <r>
    <n v="19"/>
    <x v="1"/>
    <x v="0"/>
    <n v="7"/>
    <n v="20"/>
    <n v="0.35"/>
    <x v="0"/>
    <x v="1"/>
    <x v="1"/>
    <m/>
  </r>
  <r>
    <n v="20"/>
    <x v="1"/>
    <x v="1"/>
    <n v="6"/>
    <n v="20"/>
    <n v="0.3"/>
    <x v="0"/>
    <x v="1"/>
    <x v="0"/>
    <m/>
  </r>
  <r>
    <n v="21"/>
    <x v="1"/>
    <x v="1"/>
    <n v="3"/>
    <n v="20"/>
    <n v="0.15"/>
    <x v="0"/>
    <x v="1"/>
    <x v="0"/>
    <m/>
  </r>
  <r>
    <n v="22"/>
    <x v="1"/>
    <x v="1"/>
    <n v="4"/>
    <n v="20"/>
    <n v="0.2"/>
    <x v="1"/>
    <x v="0"/>
    <x v="1"/>
    <m/>
  </r>
  <r>
    <n v="23"/>
    <x v="1"/>
    <x v="1"/>
    <n v="7"/>
    <n v="20"/>
    <n v="0.35"/>
    <x v="2"/>
    <x v="0"/>
    <x v="1"/>
    <m/>
  </r>
  <r>
    <n v="24"/>
    <x v="1"/>
    <x v="0"/>
    <n v="10"/>
    <n v="20"/>
    <n v="0.5"/>
    <x v="1"/>
    <x v="1"/>
    <x v="1"/>
    <m/>
  </r>
  <r>
    <n v="25"/>
    <x v="1"/>
    <x v="0"/>
    <n v="7"/>
    <n v="20"/>
    <n v="0.35"/>
    <x v="1"/>
    <x v="1"/>
    <x v="1"/>
    <m/>
  </r>
  <r>
    <n v="26"/>
    <x v="1"/>
    <x v="1"/>
    <n v="7"/>
    <n v="20"/>
    <n v="0.35"/>
    <x v="1"/>
    <x v="0"/>
    <x v="1"/>
    <m/>
  </r>
  <r>
    <n v="27"/>
    <x v="1"/>
    <x v="1"/>
    <n v="6"/>
    <n v="20"/>
    <n v="0.3"/>
    <x v="0"/>
    <x v="1"/>
    <x v="0"/>
    <m/>
  </r>
  <r>
    <n v="28"/>
    <x v="1"/>
    <x v="1"/>
    <n v="5"/>
    <n v="20"/>
    <n v="0.25"/>
    <x v="1"/>
    <x v="1"/>
    <x v="0"/>
    <m/>
  </r>
  <r>
    <n v="29"/>
    <x v="1"/>
    <x v="0"/>
    <n v="9"/>
    <n v="20"/>
    <n v="0.45"/>
    <x v="0"/>
    <x v="1"/>
    <x v="1"/>
    <m/>
  </r>
  <r>
    <n v="30"/>
    <x v="1"/>
    <x v="1"/>
    <n v="5"/>
    <n v="20"/>
    <n v="0.25"/>
    <x v="0"/>
    <x v="0"/>
    <x v="1"/>
    <m/>
  </r>
  <r>
    <n v="31"/>
    <x v="1"/>
    <x v="0"/>
    <n v="11"/>
    <n v="20"/>
    <n v="0.55000000000000004"/>
    <x v="1"/>
    <x v="1"/>
    <x v="1"/>
    <m/>
  </r>
  <r>
    <n v="32"/>
    <x v="1"/>
    <x v="1"/>
    <n v="5"/>
    <n v="20"/>
    <n v="0.25"/>
    <x v="2"/>
    <x v="1"/>
    <x v="0"/>
    <m/>
  </r>
  <r>
    <n v="33"/>
    <x v="1"/>
    <x v="0"/>
    <n v="8"/>
    <n v="20"/>
    <n v="0.4"/>
    <x v="1"/>
    <x v="1"/>
    <x v="1"/>
    <m/>
  </r>
  <r>
    <n v="34"/>
    <x v="1"/>
    <x v="1"/>
    <n v="11"/>
    <n v="20"/>
    <n v="0.55000000000000004"/>
    <x v="1"/>
    <x v="0"/>
    <x v="1"/>
    <m/>
  </r>
  <r>
    <n v="35"/>
    <x v="1"/>
    <x v="1"/>
    <n v="8"/>
    <n v="20"/>
    <n v="0.4"/>
    <x v="1"/>
    <x v="0"/>
    <x v="1"/>
    <m/>
  </r>
  <r>
    <n v="36"/>
    <x v="1"/>
    <x v="1"/>
    <n v="9"/>
    <n v="20"/>
    <n v="0.45"/>
    <x v="0"/>
    <x v="1"/>
    <x v="0"/>
    <m/>
  </r>
  <r>
    <n v="37"/>
    <x v="1"/>
    <x v="0"/>
    <n v="8"/>
    <n v="20"/>
    <n v="0.4"/>
    <x v="1"/>
    <x v="0"/>
    <x v="0"/>
    <m/>
  </r>
  <r>
    <n v="38"/>
    <x v="1"/>
    <x v="1"/>
    <n v="3"/>
    <n v="20"/>
    <n v="0.15"/>
    <x v="0"/>
    <x v="1"/>
    <x v="0"/>
    <m/>
  </r>
  <r>
    <n v="39"/>
    <x v="1"/>
    <x v="0"/>
    <n v="11"/>
    <n v="20"/>
    <n v="0.55000000000000004"/>
    <x v="1"/>
    <x v="1"/>
    <x v="1"/>
    <m/>
  </r>
  <r>
    <n v="40"/>
    <x v="1"/>
    <x v="1"/>
    <n v="5"/>
    <n v="20"/>
    <n v="0.25"/>
    <x v="0"/>
    <x v="1"/>
    <x v="0"/>
    <m/>
  </r>
  <r>
    <n v="41"/>
    <x v="1"/>
    <x v="1"/>
    <n v="6"/>
    <n v="20"/>
    <n v="0.3"/>
    <x v="1"/>
    <x v="1"/>
    <x v="0"/>
    <m/>
  </r>
  <r>
    <n v="42"/>
    <x v="1"/>
    <x v="1"/>
    <n v="5"/>
    <n v="20"/>
    <n v="0.25"/>
    <x v="0"/>
    <x v="1"/>
    <x v="0"/>
    <m/>
  </r>
  <r>
    <n v="43"/>
    <x v="1"/>
    <x v="1"/>
    <n v="4"/>
    <n v="20"/>
    <n v="0.2"/>
    <x v="0"/>
    <x v="1"/>
    <x v="0"/>
    <m/>
  </r>
  <r>
    <n v="44"/>
    <x v="1"/>
    <x v="0"/>
    <n v="11"/>
    <n v="20"/>
    <n v="0.55000000000000004"/>
    <x v="1"/>
    <x v="1"/>
    <x v="1"/>
    <m/>
  </r>
  <r>
    <n v="45"/>
    <x v="1"/>
    <x v="1"/>
    <n v="7"/>
    <n v="20"/>
    <n v="0.35"/>
    <x v="2"/>
    <x v="1"/>
    <x v="0"/>
    <m/>
  </r>
  <r>
    <n v="46"/>
    <x v="1"/>
    <x v="0"/>
    <n v="10"/>
    <n v="20"/>
    <n v="0.5"/>
    <x v="1"/>
    <x v="1"/>
    <x v="1"/>
    <m/>
  </r>
  <r>
    <n v="47"/>
    <x v="1"/>
    <x v="1"/>
    <n v="4"/>
    <n v="20"/>
    <n v="0.2"/>
    <x v="1"/>
    <x v="0"/>
    <x v="1"/>
    <m/>
  </r>
  <r>
    <n v="48"/>
    <x v="1"/>
    <x v="0"/>
    <n v="12"/>
    <n v="20"/>
    <n v="0.6"/>
    <x v="1"/>
    <x v="1"/>
    <x v="1"/>
    <m/>
  </r>
  <r>
    <n v="49"/>
    <x v="1"/>
    <x v="1"/>
    <n v="4"/>
    <n v="20"/>
    <n v="0.2"/>
    <x v="1"/>
    <x v="1"/>
    <x v="0"/>
    <m/>
  </r>
  <r>
    <n v="50"/>
    <x v="1"/>
    <x v="1"/>
    <n v="7"/>
    <n v="20"/>
    <n v="0.35"/>
    <x v="0"/>
    <x v="0"/>
    <x v="1"/>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3000000}"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rowHeaderCaption="Names" colHeaderCaption="Hands">
  <location ref="A28:D32" firstHeaderRow="1" firstDataRow="2" firstDataCol="1"/>
  <pivotFields count="10">
    <pivotField showAll="0"/>
    <pivotField axis="axisRow" showAll="0">
      <items count="3">
        <item x="0"/>
        <item x="1"/>
        <item t="default"/>
      </items>
    </pivotField>
    <pivotField axis="axisCol" showAll="0">
      <items count="3">
        <item x="1"/>
        <item x="0"/>
        <item t="default"/>
      </items>
    </pivotField>
    <pivotField dataField="1" showAll="0"/>
    <pivotField showAll="0"/>
    <pivotField showAll="0"/>
    <pivotField showAll="0"/>
    <pivotField showAll="0"/>
    <pivotField showAll="0"/>
    <pivotField showAll="0"/>
  </pivotFields>
  <rowFields count="1">
    <field x="1"/>
  </rowFields>
  <rowItems count="3">
    <i>
      <x/>
    </i>
    <i>
      <x v="1"/>
    </i>
    <i t="grand">
      <x/>
    </i>
  </rowItems>
  <colFields count="1">
    <field x="2"/>
  </colFields>
  <colItems count="3">
    <i>
      <x/>
    </i>
    <i>
      <x v="1"/>
    </i>
    <i t="grand">
      <x/>
    </i>
  </colItems>
  <dataFields count="1">
    <dataField name="Sum of score" fld="3" baseField="0" baseItem="0"/>
  </dataFields>
  <chartFormats count="2">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2000000}"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rowHeaderCaption="Names">
  <location ref="D14:E17" firstHeaderRow="1" firstDataRow="1" firstDataCol="1"/>
  <pivotFields count="10">
    <pivotField showAll="0"/>
    <pivotField axis="axisRow" showAll="0">
      <items count="3">
        <item x="0"/>
        <item x="1"/>
        <item t="default"/>
      </items>
    </pivotField>
    <pivotField showAll="0"/>
    <pivotField showAll="0"/>
    <pivotField showAll="0"/>
    <pivotField dataField="1" showAll="0"/>
    <pivotField showAll="0"/>
    <pivotField showAll="0"/>
    <pivotField showAll="0"/>
    <pivotField showAll="0"/>
  </pivotFields>
  <rowFields count="1">
    <field x="1"/>
  </rowFields>
  <rowItems count="3">
    <i>
      <x/>
    </i>
    <i>
      <x v="1"/>
    </i>
    <i t="grand">
      <x/>
    </i>
  </rowItems>
  <colItems count="1">
    <i/>
  </colItems>
  <dataFields count="1">
    <dataField name="Sum of Score per attempt" fld="5"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100-000004000000}" name="PivotTable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rowHeaderCaption="Names" colHeaderCaption="Are using same hands?">
  <location ref="A37:D41" firstHeaderRow="1" firstDataRow="2" firstDataCol="1"/>
  <pivotFields count="10">
    <pivotField showAll="0"/>
    <pivotField showAll="0"/>
    <pivotField showAll="0"/>
    <pivotField showAll="0"/>
    <pivotField showAll="0"/>
    <pivotField showAll="0"/>
    <pivotField axis="axisRow" dataField="1" showAll="0">
      <items count="5">
        <item x="0"/>
        <item x="1"/>
        <item h="1" m="1" x="3"/>
        <item h="1" x="2"/>
        <item t="default"/>
      </items>
    </pivotField>
    <pivotField showAll="0"/>
    <pivotField axis="axisCol" showAll="0">
      <items count="4">
        <item x="0"/>
        <item x="1"/>
        <item m="1" x="2"/>
        <item t="default"/>
      </items>
    </pivotField>
    <pivotField showAll="0"/>
  </pivotFields>
  <rowFields count="1">
    <field x="6"/>
  </rowFields>
  <rowItems count="3">
    <i>
      <x/>
    </i>
    <i>
      <x v="1"/>
    </i>
    <i t="grand">
      <x/>
    </i>
  </rowItems>
  <colFields count="1">
    <field x="8"/>
  </colFields>
  <colItems count="3">
    <i>
      <x/>
    </i>
    <i>
      <x v="1"/>
    </i>
    <i t="grand">
      <x/>
    </i>
  </colItems>
  <dataFields count="1">
    <dataField name="Count of Winner" fld="6" subtotal="count" baseField="0" baseItem="0"/>
  </dataFields>
  <chartFormats count="2">
    <chartFormat chart="0" format="0" series="1">
      <pivotArea type="data" outline="0" fieldPosition="0">
        <references count="2">
          <reference field="4294967294" count="1" selected="0">
            <x v="0"/>
          </reference>
          <reference field="8" count="1" selected="0">
            <x v="0"/>
          </reference>
        </references>
      </pivotArea>
    </chartFormat>
    <chartFormat chart="0" format="1" series="1">
      <pivotArea type="data" outline="0" fieldPosition="0">
        <references count="2">
          <reference field="4294967294" count="1" selected="0">
            <x v="0"/>
          </reference>
          <reference field="8"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100-000006000000}" name="PivotTable8"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rowHeaderCaption="Names">
  <location ref="A19:B23" firstHeaderRow="1" firstDataRow="1" firstDataCol="1"/>
  <pivotFields count="10">
    <pivotField showAll="0"/>
    <pivotField showAll="0"/>
    <pivotField showAll="0"/>
    <pivotField showAll="0"/>
    <pivotField showAll="0"/>
    <pivotField showAll="0"/>
    <pivotField axis="axisRow" showAll="0">
      <items count="5">
        <item x="0"/>
        <item x="1"/>
        <item h="1" m="1" x="3"/>
        <item x="2"/>
        <item t="default"/>
      </items>
    </pivotField>
    <pivotField showAll="0"/>
    <pivotField showAll="0"/>
    <pivotField dataField="1" showAll="0"/>
  </pivotFields>
  <rowFields count="1">
    <field x="6"/>
  </rowFields>
  <rowItems count="4">
    <i>
      <x/>
    </i>
    <i>
      <x v="1"/>
    </i>
    <i>
      <x v="3"/>
    </i>
    <i t="grand">
      <x/>
    </i>
  </rowItems>
  <colItems count="1">
    <i/>
  </colItems>
  <dataFields count="1">
    <dataField name="Sum of Score diff between winner and loser" fld="9"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100-000005000000}" name="PivotTable7"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Names" colHeaderCaption="What is opponent's hand?">
  <location ref="F28:I32" firstHeaderRow="1" firstDataRow="2" firstDataCol="1"/>
  <pivotFields count="10">
    <pivotField showAll="0"/>
    <pivotField axis="axisRow" showAll="0">
      <items count="3">
        <item x="0"/>
        <item x="1"/>
        <item t="default"/>
      </items>
    </pivotField>
    <pivotField showAll="0"/>
    <pivotField showAll="0"/>
    <pivotField showAll="0"/>
    <pivotField showAll="0"/>
    <pivotField dataField="1" multipleItemSelectionAllowed="1" showAll="0"/>
    <pivotField axis="axisCol" showAll="0">
      <items count="4">
        <item x="0"/>
        <item x="1"/>
        <item m="1" x="2"/>
        <item t="default"/>
      </items>
    </pivotField>
    <pivotField showAll="0"/>
    <pivotField showAll="0"/>
  </pivotFields>
  <rowFields count="1">
    <field x="1"/>
  </rowFields>
  <rowItems count="3">
    <i>
      <x/>
    </i>
    <i>
      <x v="1"/>
    </i>
    <i t="grand">
      <x/>
    </i>
  </rowItems>
  <colFields count="1">
    <field x="7"/>
  </colFields>
  <colItems count="3">
    <i>
      <x/>
    </i>
    <i>
      <x v="1"/>
    </i>
    <i t="grand">
      <x/>
    </i>
  </colItems>
  <dataFields count="1">
    <dataField name="Count of Winner" fld="6"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100-000001000000}"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5" rowHeaderCaption="Names">
  <location ref="A14:B17" firstHeaderRow="1" firstDataRow="1" firstDataCol="1"/>
  <pivotFields count="10">
    <pivotField showAll="0"/>
    <pivotField axis="axisRow" showAll="0">
      <items count="3">
        <item x="0"/>
        <item x="1"/>
        <item t="default"/>
      </items>
    </pivotField>
    <pivotField showAll="0"/>
    <pivotField dataField="1" showAll="0"/>
    <pivotField showAll="0"/>
    <pivotField showAll="0"/>
    <pivotField showAll="0"/>
    <pivotField showAll="0"/>
    <pivotField showAll="0"/>
    <pivotField showAll="0"/>
  </pivotFields>
  <rowFields count="1">
    <field x="1"/>
  </rowFields>
  <rowItems count="3">
    <i>
      <x/>
    </i>
    <i>
      <x v="1"/>
    </i>
    <i t="grand">
      <x/>
    </i>
  </rowItems>
  <colItems count="1">
    <i/>
  </colItems>
  <dataFields count="1">
    <dataField name="Sum of score" fld="3" baseField="0" baseItem="0"/>
  </dataFields>
  <chartFormats count="3">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3" rowHeaderCaption="Names">
  <location ref="A4:B8" firstHeaderRow="1" firstDataRow="1" firstDataCol="1"/>
  <pivotFields count="10">
    <pivotField showAll="0"/>
    <pivotField showAll="0"/>
    <pivotField showAll="0"/>
    <pivotField showAll="0"/>
    <pivotField showAll="0"/>
    <pivotField showAll="0"/>
    <pivotField axis="axisRow" dataField="1" showAll="0">
      <items count="5">
        <item x="0"/>
        <item x="1"/>
        <item h="1" m="1" x="3"/>
        <item x="2"/>
        <item t="default"/>
      </items>
    </pivotField>
    <pivotField showAll="0"/>
    <pivotField showAll="0"/>
    <pivotField showAll="0"/>
  </pivotFields>
  <rowFields count="1">
    <field x="6"/>
  </rowFields>
  <rowItems count="4">
    <i>
      <x/>
    </i>
    <i>
      <x v="1"/>
    </i>
    <i>
      <x v="3"/>
    </i>
    <i t="grand">
      <x/>
    </i>
  </rowItems>
  <colItems count="1">
    <i/>
  </colItems>
  <dataFields count="1">
    <dataField name="Count of Winner" fld="6" subtotal="count" baseField="0" baseItem="0"/>
  </dataFields>
  <chartFormats count="3">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6" count="1" selected="0">
            <x v="1"/>
          </reference>
        </references>
      </pivotArea>
    </chartFormat>
    <chartFormat chart="0" format="2">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0000000}" name="Table6" displayName="Table6" ref="D19:F21" totalsRowShown="0">
  <autoFilter ref="D19:F21" xr:uid="{00000000-0009-0000-0100-000006000000}"/>
  <tableColumns count="3">
    <tableColumn id="1" xr3:uid="{00000000-0010-0000-0000-000001000000}" name="Name"/>
    <tableColumn id="2" xr3:uid="{00000000-0010-0000-0000-000002000000}" name="STD.Dev">
      <calculatedColumnFormula>_xlfn.STDEV.P(Data!$D$52:$D$101)</calculatedColumnFormula>
    </tableColumn>
    <tableColumn id="3" xr3:uid="{00000000-0010-0000-0000-000003000000}" name="Variance">
      <calculatedColumnFormula>_xlfn.VAR.P(Data!$D$52:$D$101)</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table" Target="../tables/table1.xml"/><Relationship Id="rId4" Type="http://schemas.openxmlformats.org/officeDocument/2006/relationships/pivotTable" Target="../pivotTables/pivotTable4.xml"/><Relationship Id="rId9"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01"/>
  <sheetViews>
    <sheetView tabSelected="1" workbookViewId="0"/>
  </sheetViews>
  <sheetFormatPr defaultRowHeight="15" x14ac:dyDescent="0.25"/>
  <cols>
    <col min="1" max="1" width="10.5703125" bestFit="1" customWidth="1"/>
    <col min="2" max="2" width="7" bestFit="1" customWidth="1"/>
    <col min="3" max="3" width="5.42578125" bestFit="1" customWidth="1"/>
    <col min="4" max="4" width="5.7109375" bestFit="1" customWidth="1"/>
    <col min="5" max="5" width="9" bestFit="1" customWidth="1"/>
    <col min="6" max="6" width="17" bestFit="1" customWidth="1"/>
    <col min="7" max="7" width="7.5703125" bestFit="1" customWidth="1"/>
    <col min="8" max="8" width="15" bestFit="1" customWidth="1"/>
    <col min="9" max="9" width="16.28515625" bestFit="1" customWidth="1"/>
    <col min="10" max="10" width="34" bestFit="1" customWidth="1"/>
  </cols>
  <sheetData>
    <row r="1" spans="1:10" x14ac:dyDescent="0.25">
      <c r="A1" s="5" t="s">
        <v>0</v>
      </c>
      <c r="B1" s="5" t="s">
        <v>1</v>
      </c>
      <c r="C1" s="5" t="s">
        <v>2</v>
      </c>
      <c r="D1" s="5" t="s">
        <v>3</v>
      </c>
      <c r="E1" s="5" t="s">
        <v>4</v>
      </c>
      <c r="F1" s="4" t="s">
        <v>5</v>
      </c>
      <c r="G1" s="4" t="s">
        <v>6</v>
      </c>
      <c r="H1" s="4" t="s">
        <v>7</v>
      </c>
      <c r="I1" s="4" t="s">
        <v>8</v>
      </c>
      <c r="J1" s="4" t="s">
        <v>9</v>
      </c>
    </row>
    <row r="2" spans="1:10" x14ac:dyDescent="0.25">
      <c r="A2">
        <v>1</v>
      </c>
      <c r="B2" t="s">
        <v>10</v>
      </c>
      <c r="C2" t="s">
        <v>11</v>
      </c>
      <c r="D2">
        <v>8</v>
      </c>
      <c r="E2">
        <v>20</v>
      </c>
      <c r="F2">
        <f>D2/E2</f>
        <v>0.4</v>
      </c>
      <c r="G2" t="str">
        <f>IF(F2=F52,"Equal",IF(F2&gt;F52,"Arielle","Boris"))</f>
        <v>Arielle</v>
      </c>
      <c r="H2" t="str">
        <f>C52</f>
        <v>L</v>
      </c>
      <c r="I2" t="b">
        <f>C2=H2</f>
        <v>0</v>
      </c>
      <c r="J2">
        <f>IF(F2&gt;F52,F2-F52,F52-F2)</f>
        <v>5.0000000000000044E-2</v>
      </c>
    </row>
    <row r="3" spans="1:10" x14ac:dyDescent="0.25">
      <c r="A3">
        <v>2</v>
      </c>
      <c r="B3" t="s">
        <v>10</v>
      </c>
      <c r="C3" t="s">
        <v>11</v>
      </c>
      <c r="D3">
        <v>10</v>
      </c>
      <c r="E3">
        <v>20</v>
      </c>
      <c r="F3">
        <f t="shared" ref="F3:F66" si="0">D3/E3</f>
        <v>0.5</v>
      </c>
      <c r="G3" t="str">
        <f t="shared" ref="G3:G51" si="1">IF(F3=F53,"Equal",IF(F3&gt;F53,"Arielle","Boris"))</f>
        <v>Arielle</v>
      </c>
      <c r="H3" t="str">
        <f t="shared" ref="H3:H51" si="2">C53</f>
        <v>L</v>
      </c>
      <c r="I3" t="b">
        <f t="shared" ref="I3:I66" si="3">C3=H3</f>
        <v>0</v>
      </c>
      <c r="J3">
        <f t="shared" ref="J3:J51" si="4">IF(F3&gt;F53,F3-F53,F53-F3)</f>
        <v>0.35</v>
      </c>
    </row>
    <row r="4" spans="1:10" x14ac:dyDescent="0.25">
      <c r="A4">
        <v>3</v>
      </c>
      <c r="B4" t="s">
        <v>10</v>
      </c>
      <c r="C4" t="s">
        <v>11</v>
      </c>
      <c r="D4">
        <v>6</v>
      </c>
      <c r="E4">
        <v>20</v>
      </c>
      <c r="F4">
        <f t="shared" si="0"/>
        <v>0.3</v>
      </c>
      <c r="G4" t="str">
        <f t="shared" si="1"/>
        <v>Boris</v>
      </c>
      <c r="H4" t="str">
        <f t="shared" si="2"/>
        <v>L</v>
      </c>
      <c r="I4" t="b">
        <f t="shared" si="3"/>
        <v>0</v>
      </c>
      <c r="J4">
        <f t="shared" si="4"/>
        <v>0.2</v>
      </c>
    </row>
    <row r="5" spans="1:10" x14ac:dyDescent="0.25">
      <c r="A5">
        <v>4</v>
      </c>
      <c r="B5" t="s">
        <v>10</v>
      </c>
      <c r="C5" t="s">
        <v>12</v>
      </c>
      <c r="D5">
        <v>4</v>
      </c>
      <c r="E5">
        <v>20</v>
      </c>
      <c r="F5">
        <f t="shared" si="0"/>
        <v>0.2</v>
      </c>
      <c r="G5" t="str">
        <f t="shared" si="1"/>
        <v>Arielle</v>
      </c>
      <c r="H5" t="str">
        <f t="shared" si="2"/>
        <v>L</v>
      </c>
      <c r="I5" t="b">
        <f t="shared" si="3"/>
        <v>1</v>
      </c>
      <c r="J5">
        <f t="shared" si="4"/>
        <v>5.0000000000000017E-2</v>
      </c>
    </row>
    <row r="6" spans="1:10" x14ac:dyDescent="0.25">
      <c r="A6">
        <v>5</v>
      </c>
      <c r="B6" t="s">
        <v>10</v>
      </c>
      <c r="C6" t="s">
        <v>11</v>
      </c>
      <c r="D6">
        <v>7</v>
      </c>
      <c r="E6">
        <v>20</v>
      </c>
      <c r="F6">
        <f t="shared" si="0"/>
        <v>0.35</v>
      </c>
      <c r="G6" t="str">
        <f t="shared" si="1"/>
        <v>Arielle</v>
      </c>
      <c r="H6" t="str">
        <f t="shared" si="2"/>
        <v>L</v>
      </c>
      <c r="I6" t="b">
        <f t="shared" si="3"/>
        <v>0</v>
      </c>
      <c r="J6">
        <f t="shared" si="4"/>
        <v>9.9999999999999978E-2</v>
      </c>
    </row>
    <row r="7" spans="1:10" x14ac:dyDescent="0.25">
      <c r="A7">
        <v>6</v>
      </c>
      <c r="B7" t="s">
        <v>10</v>
      </c>
      <c r="C7" t="s">
        <v>11</v>
      </c>
      <c r="D7">
        <v>9</v>
      </c>
      <c r="E7">
        <v>20</v>
      </c>
      <c r="F7">
        <f t="shared" si="0"/>
        <v>0.45</v>
      </c>
      <c r="G7" t="str">
        <f t="shared" si="1"/>
        <v>Arielle</v>
      </c>
      <c r="H7" t="str">
        <f t="shared" si="2"/>
        <v>L</v>
      </c>
      <c r="I7" t="b">
        <f t="shared" si="3"/>
        <v>0</v>
      </c>
      <c r="J7">
        <f t="shared" si="4"/>
        <v>0.10000000000000003</v>
      </c>
    </row>
    <row r="8" spans="1:10" x14ac:dyDescent="0.25">
      <c r="A8">
        <v>7</v>
      </c>
      <c r="B8" t="s">
        <v>10</v>
      </c>
      <c r="C8" t="s">
        <v>11</v>
      </c>
      <c r="D8">
        <v>9</v>
      </c>
      <c r="E8">
        <v>20</v>
      </c>
      <c r="F8">
        <f t="shared" si="0"/>
        <v>0.45</v>
      </c>
      <c r="G8" t="str">
        <f t="shared" si="1"/>
        <v>Boris</v>
      </c>
      <c r="H8" t="str">
        <f t="shared" si="2"/>
        <v>R</v>
      </c>
      <c r="I8" t="b">
        <f t="shared" si="3"/>
        <v>1</v>
      </c>
      <c r="J8">
        <f t="shared" si="4"/>
        <v>4.9999999999999989E-2</v>
      </c>
    </row>
    <row r="9" spans="1:10" x14ac:dyDescent="0.25">
      <c r="A9">
        <v>8</v>
      </c>
      <c r="B9" t="s">
        <v>10</v>
      </c>
      <c r="C9" t="s">
        <v>12</v>
      </c>
      <c r="D9">
        <v>5</v>
      </c>
      <c r="E9">
        <v>20</v>
      </c>
      <c r="F9">
        <f t="shared" si="0"/>
        <v>0.25</v>
      </c>
      <c r="G9" t="str">
        <f t="shared" si="1"/>
        <v>Arielle</v>
      </c>
      <c r="H9" t="str">
        <f t="shared" si="2"/>
        <v>L</v>
      </c>
      <c r="I9" t="b">
        <f t="shared" si="3"/>
        <v>1</v>
      </c>
      <c r="J9">
        <f t="shared" si="4"/>
        <v>4.9999999999999989E-2</v>
      </c>
    </row>
    <row r="10" spans="1:10" x14ac:dyDescent="0.25">
      <c r="A10">
        <v>9</v>
      </c>
      <c r="B10" t="s">
        <v>10</v>
      </c>
      <c r="C10" t="s">
        <v>11</v>
      </c>
      <c r="D10">
        <v>13</v>
      </c>
      <c r="E10">
        <v>20</v>
      </c>
      <c r="F10">
        <f t="shared" si="0"/>
        <v>0.65</v>
      </c>
      <c r="G10" t="str">
        <f t="shared" si="1"/>
        <v>Arielle</v>
      </c>
      <c r="H10" t="str">
        <f t="shared" si="2"/>
        <v>L</v>
      </c>
      <c r="I10" t="b">
        <f t="shared" si="3"/>
        <v>0</v>
      </c>
      <c r="J10">
        <f t="shared" si="4"/>
        <v>0.30000000000000004</v>
      </c>
    </row>
    <row r="11" spans="1:10" x14ac:dyDescent="0.25">
      <c r="A11">
        <v>10</v>
      </c>
      <c r="B11" t="s">
        <v>10</v>
      </c>
      <c r="C11" t="s">
        <v>11</v>
      </c>
      <c r="D11">
        <v>8</v>
      </c>
      <c r="E11">
        <v>20</v>
      </c>
      <c r="F11">
        <f t="shared" si="0"/>
        <v>0.4</v>
      </c>
      <c r="G11" t="str">
        <f t="shared" si="1"/>
        <v>Equal</v>
      </c>
      <c r="H11" t="str">
        <f t="shared" si="2"/>
        <v>L</v>
      </c>
      <c r="I11" t="b">
        <f t="shared" si="3"/>
        <v>0</v>
      </c>
      <c r="J11">
        <f t="shared" si="4"/>
        <v>0</v>
      </c>
    </row>
    <row r="12" spans="1:10" x14ac:dyDescent="0.25">
      <c r="A12">
        <v>11</v>
      </c>
      <c r="B12" t="s">
        <v>10</v>
      </c>
      <c r="C12" t="s">
        <v>12</v>
      </c>
      <c r="D12">
        <v>6</v>
      </c>
      <c r="E12">
        <v>20</v>
      </c>
      <c r="F12">
        <f t="shared" si="0"/>
        <v>0.3</v>
      </c>
      <c r="G12" t="str">
        <f t="shared" si="1"/>
        <v>Arielle</v>
      </c>
      <c r="H12" t="str">
        <f t="shared" si="2"/>
        <v>L</v>
      </c>
      <c r="I12" t="b">
        <f t="shared" si="3"/>
        <v>1</v>
      </c>
      <c r="J12">
        <f t="shared" si="4"/>
        <v>0.15</v>
      </c>
    </row>
    <row r="13" spans="1:10" x14ac:dyDescent="0.25">
      <c r="A13">
        <v>12</v>
      </c>
      <c r="B13" t="s">
        <v>10</v>
      </c>
      <c r="C13" t="s">
        <v>12</v>
      </c>
      <c r="D13">
        <v>3</v>
      </c>
      <c r="E13">
        <v>20</v>
      </c>
      <c r="F13">
        <f t="shared" si="0"/>
        <v>0.15</v>
      </c>
      <c r="G13" t="str">
        <f t="shared" si="1"/>
        <v>Boris</v>
      </c>
      <c r="H13" t="str">
        <f t="shared" si="2"/>
        <v>L</v>
      </c>
      <c r="I13" t="b">
        <f t="shared" si="3"/>
        <v>1</v>
      </c>
      <c r="J13">
        <f t="shared" si="4"/>
        <v>0.15</v>
      </c>
    </row>
    <row r="14" spans="1:10" x14ac:dyDescent="0.25">
      <c r="A14">
        <v>13</v>
      </c>
      <c r="B14" t="s">
        <v>10</v>
      </c>
      <c r="C14" t="s">
        <v>11</v>
      </c>
      <c r="D14">
        <v>7</v>
      </c>
      <c r="E14">
        <v>20</v>
      </c>
      <c r="F14">
        <f t="shared" si="0"/>
        <v>0.35</v>
      </c>
      <c r="G14" t="str">
        <f t="shared" si="1"/>
        <v>Arielle</v>
      </c>
      <c r="H14" t="str">
        <f t="shared" si="2"/>
        <v>L</v>
      </c>
      <c r="I14" t="b">
        <f t="shared" si="3"/>
        <v>0</v>
      </c>
      <c r="J14">
        <f t="shared" si="4"/>
        <v>0.24999999999999997</v>
      </c>
    </row>
    <row r="15" spans="1:10" x14ac:dyDescent="0.25">
      <c r="A15">
        <v>14</v>
      </c>
      <c r="B15" t="s">
        <v>10</v>
      </c>
      <c r="C15" t="s">
        <v>11</v>
      </c>
      <c r="D15">
        <v>10</v>
      </c>
      <c r="E15">
        <v>20</v>
      </c>
      <c r="F15">
        <f t="shared" si="0"/>
        <v>0.5</v>
      </c>
      <c r="G15" t="str">
        <f t="shared" si="1"/>
        <v>Arielle</v>
      </c>
      <c r="H15" t="str">
        <f t="shared" si="2"/>
        <v>L</v>
      </c>
      <c r="I15" t="b">
        <f t="shared" si="3"/>
        <v>0</v>
      </c>
      <c r="J15">
        <f t="shared" si="4"/>
        <v>0.3</v>
      </c>
    </row>
    <row r="16" spans="1:10" x14ac:dyDescent="0.25">
      <c r="A16">
        <v>15</v>
      </c>
      <c r="B16" t="s">
        <v>10</v>
      </c>
      <c r="C16" t="s">
        <v>12</v>
      </c>
      <c r="D16">
        <v>6</v>
      </c>
      <c r="E16">
        <v>20</v>
      </c>
      <c r="F16">
        <f t="shared" si="0"/>
        <v>0.3</v>
      </c>
      <c r="G16" t="str">
        <f t="shared" si="1"/>
        <v>Boris</v>
      </c>
      <c r="H16" t="str">
        <f t="shared" si="2"/>
        <v>R</v>
      </c>
      <c r="I16" t="b">
        <f t="shared" si="3"/>
        <v>0</v>
      </c>
      <c r="J16">
        <f t="shared" si="4"/>
        <v>0.15000000000000002</v>
      </c>
    </row>
    <row r="17" spans="1:10" x14ac:dyDescent="0.25">
      <c r="A17">
        <v>16</v>
      </c>
      <c r="B17" t="s">
        <v>10</v>
      </c>
      <c r="C17" t="s">
        <v>11</v>
      </c>
      <c r="D17">
        <v>6</v>
      </c>
      <c r="E17">
        <v>20</v>
      </c>
      <c r="F17">
        <f t="shared" si="0"/>
        <v>0.3</v>
      </c>
      <c r="G17" t="str">
        <f t="shared" si="1"/>
        <v>Boris</v>
      </c>
      <c r="H17" t="str">
        <f t="shared" si="2"/>
        <v>R</v>
      </c>
      <c r="I17" t="b">
        <f t="shared" si="3"/>
        <v>1</v>
      </c>
      <c r="J17">
        <f t="shared" si="4"/>
        <v>0.2</v>
      </c>
    </row>
    <row r="18" spans="1:10" x14ac:dyDescent="0.25">
      <c r="A18">
        <v>17</v>
      </c>
      <c r="B18" t="s">
        <v>10</v>
      </c>
      <c r="C18" t="s">
        <v>12</v>
      </c>
      <c r="D18">
        <v>6</v>
      </c>
      <c r="E18">
        <v>20</v>
      </c>
      <c r="F18">
        <f t="shared" si="0"/>
        <v>0.3</v>
      </c>
      <c r="G18" t="str">
        <f t="shared" si="1"/>
        <v>Boris</v>
      </c>
      <c r="H18" t="str">
        <f t="shared" si="2"/>
        <v>L</v>
      </c>
      <c r="I18" t="b">
        <f t="shared" si="3"/>
        <v>1</v>
      </c>
      <c r="J18">
        <f t="shared" si="4"/>
        <v>0.15000000000000002</v>
      </c>
    </row>
    <row r="19" spans="1:10" x14ac:dyDescent="0.25">
      <c r="A19">
        <v>18</v>
      </c>
      <c r="B19" t="s">
        <v>10</v>
      </c>
      <c r="C19" t="s">
        <v>11</v>
      </c>
      <c r="D19">
        <v>7</v>
      </c>
      <c r="E19">
        <v>20</v>
      </c>
      <c r="F19">
        <f t="shared" si="0"/>
        <v>0.35</v>
      </c>
      <c r="G19" t="str">
        <f t="shared" si="1"/>
        <v>Arielle</v>
      </c>
      <c r="H19" t="str">
        <f t="shared" si="2"/>
        <v>R</v>
      </c>
      <c r="I19" t="b">
        <f t="shared" si="3"/>
        <v>1</v>
      </c>
      <c r="J19">
        <f t="shared" si="4"/>
        <v>4.9999999999999989E-2</v>
      </c>
    </row>
    <row r="20" spans="1:10" x14ac:dyDescent="0.25">
      <c r="A20">
        <v>19</v>
      </c>
      <c r="B20" t="s">
        <v>10</v>
      </c>
      <c r="C20" t="s">
        <v>11</v>
      </c>
      <c r="D20">
        <v>8</v>
      </c>
      <c r="E20">
        <v>20</v>
      </c>
      <c r="F20">
        <f t="shared" si="0"/>
        <v>0.4</v>
      </c>
      <c r="G20" t="str">
        <f t="shared" si="1"/>
        <v>Arielle</v>
      </c>
      <c r="H20" t="str">
        <f t="shared" si="2"/>
        <v>R</v>
      </c>
      <c r="I20" t="b">
        <f t="shared" si="3"/>
        <v>1</v>
      </c>
      <c r="J20">
        <f t="shared" si="4"/>
        <v>5.0000000000000044E-2</v>
      </c>
    </row>
    <row r="21" spans="1:10" x14ac:dyDescent="0.25">
      <c r="A21">
        <v>20</v>
      </c>
      <c r="B21" t="s">
        <v>10</v>
      </c>
      <c r="C21" t="s">
        <v>11</v>
      </c>
      <c r="D21">
        <v>8</v>
      </c>
      <c r="E21">
        <v>20</v>
      </c>
      <c r="F21">
        <f t="shared" si="0"/>
        <v>0.4</v>
      </c>
      <c r="G21" t="str">
        <f t="shared" si="1"/>
        <v>Arielle</v>
      </c>
      <c r="H21" t="str">
        <f t="shared" si="2"/>
        <v>L</v>
      </c>
      <c r="I21" t="b">
        <f t="shared" si="3"/>
        <v>0</v>
      </c>
      <c r="J21">
        <f t="shared" si="4"/>
        <v>0.10000000000000003</v>
      </c>
    </row>
    <row r="22" spans="1:10" x14ac:dyDescent="0.25">
      <c r="A22">
        <v>21</v>
      </c>
      <c r="B22" t="s">
        <v>10</v>
      </c>
      <c r="C22" t="s">
        <v>11</v>
      </c>
      <c r="D22">
        <v>9</v>
      </c>
      <c r="E22">
        <v>20</v>
      </c>
      <c r="F22">
        <f t="shared" si="0"/>
        <v>0.45</v>
      </c>
      <c r="G22" t="str">
        <f t="shared" si="1"/>
        <v>Arielle</v>
      </c>
      <c r="H22" t="str">
        <f t="shared" si="2"/>
        <v>L</v>
      </c>
      <c r="I22" t="b">
        <f t="shared" si="3"/>
        <v>0</v>
      </c>
      <c r="J22">
        <f t="shared" si="4"/>
        <v>0.30000000000000004</v>
      </c>
    </row>
    <row r="23" spans="1:10" x14ac:dyDescent="0.25">
      <c r="A23">
        <v>22</v>
      </c>
      <c r="B23" t="s">
        <v>10</v>
      </c>
      <c r="C23" t="s">
        <v>12</v>
      </c>
      <c r="D23">
        <v>1</v>
      </c>
      <c r="E23">
        <v>20</v>
      </c>
      <c r="F23">
        <f t="shared" si="0"/>
        <v>0.05</v>
      </c>
      <c r="G23" t="str">
        <f t="shared" si="1"/>
        <v>Boris</v>
      </c>
      <c r="H23" t="str">
        <f t="shared" si="2"/>
        <v>L</v>
      </c>
      <c r="I23" t="b">
        <f t="shared" si="3"/>
        <v>1</v>
      </c>
      <c r="J23">
        <f t="shared" si="4"/>
        <v>0.15000000000000002</v>
      </c>
    </row>
    <row r="24" spans="1:10" x14ac:dyDescent="0.25">
      <c r="A24">
        <v>23</v>
      </c>
      <c r="B24" t="s">
        <v>10</v>
      </c>
      <c r="C24" t="s">
        <v>12</v>
      </c>
      <c r="D24">
        <v>7</v>
      </c>
      <c r="E24">
        <v>20</v>
      </c>
      <c r="F24">
        <f t="shared" si="0"/>
        <v>0.35</v>
      </c>
      <c r="G24" t="str">
        <f t="shared" si="1"/>
        <v>Equal</v>
      </c>
      <c r="H24" t="str">
        <f t="shared" si="2"/>
        <v>L</v>
      </c>
      <c r="I24" t="b">
        <f t="shared" si="3"/>
        <v>1</v>
      </c>
      <c r="J24">
        <f t="shared" si="4"/>
        <v>0</v>
      </c>
    </row>
    <row r="25" spans="1:10" x14ac:dyDescent="0.25">
      <c r="A25">
        <v>24</v>
      </c>
      <c r="B25" t="s">
        <v>10</v>
      </c>
      <c r="C25" t="s">
        <v>11</v>
      </c>
      <c r="D25">
        <v>9</v>
      </c>
      <c r="E25">
        <v>20</v>
      </c>
      <c r="F25">
        <f t="shared" si="0"/>
        <v>0.45</v>
      </c>
      <c r="G25" t="str">
        <f t="shared" si="1"/>
        <v>Boris</v>
      </c>
      <c r="H25" t="str">
        <f t="shared" si="2"/>
        <v>R</v>
      </c>
      <c r="I25" t="b">
        <f t="shared" si="3"/>
        <v>1</v>
      </c>
      <c r="J25">
        <f t="shared" si="4"/>
        <v>4.9999999999999989E-2</v>
      </c>
    </row>
    <row r="26" spans="1:10" x14ac:dyDescent="0.25">
      <c r="A26">
        <v>25</v>
      </c>
      <c r="B26" t="s">
        <v>10</v>
      </c>
      <c r="C26" t="s">
        <v>11</v>
      </c>
      <c r="D26">
        <v>6</v>
      </c>
      <c r="E26">
        <v>20</v>
      </c>
      <c r="F26">
        <f t="shared" si="0"/>
        <v>0.3</v>
      </c>
      <c r="G26" t="str">
        <f t="shared" si="1"/>
        <v>Boris</v>
      </c>
      <c r="H26" t="str">
        <f t="shared" si="2"/>
        <v>R</v>
      </c>
      <c r="I26" t="b">
        <f t="shared" si="3"/>
        <v>1</v>
      </c>
      <c r="J26">
        <f t="shared" si="4"/>
        <v>4.9999999999999989E-2</v>
      </c>
    </row>
    <row r="27" spans="1:10" x14ac:dyDescent="0.25">
      <c r="A27">
        <v>26</v>
      </c>
      <c r="B27" t="s">
        <v>10</v>
      </c>
      <c r="C27" t="s">
        <v>12</v>
      </c>
      <c r="D27">
        <v>5</v>
      </c>
      <c r="E27">
        <v>20</v>
      </c>
      <c r="F27">
        <f t="shared" si="0"/>
        <v>0.25</v>
      </c>
      <c r="G27" t="str">
        <f t="shared" si="1"/>
        <v>Boris</v>
      </c>
      <c r="H27" t="str">
        <f t="shared" si="2"/>
        <v>L</v>
      </c>
      <c r="I27" t="b">
        <f t="shared" si="3"/>
        <v>1</v>
      </c>
      <c r="J27">
        <f t="shared" si="4"/>
        <v>9.9999999999999978E-2</v>
      </c>
    </row>
    <row r="28" spans="1:10" x14ac:dyDescent="0.25">
      <c r="A28">
        <v>27</v>
      </c>
      <c r="B28" t="s">
        <v>10</v>
      </c>
      <c r="C28" t="s">
        <v>11</v>
      </c>
      <c r="D28">
        <v>8</v>
      </c>
      <c r="E28">
        <v>20</v>
      </c>
      <c r="F28">
        <f t="shared" si="0"/>
        <v>0.4</v>
      </c>
      <c r="G28" t="str">
        <f t="shared" si="1"/>
        <v>Arielle</v>
      </c>
      <c r="H28" t="str">
        <f t="shared" si="2"/>
        <v>L</v>
      </c>
      <c r="I28" t="b">
        <f t="shared" si="3"/>
        <v>0</v>
      </c>
      <c r="J28">
        <f t="shared" si="4"/>
        <v>0.10000000000000003</v>
      </c>
    </row>
    <row r="29" spans="1:10" x14ac:dyDescent="0.25">
      <c r="A29">
        <v>28</v>
      </c>
      <c r="B29" t="s">
        <v>10</v>
      </c>
      <c r="C29" t="s">
        <v>11</v>
      </c>
      <c r="D29">
        <v>3</v>
      </c>
      <c r="E29">
        <v>20</v>
      </c>
      <c r="F29">
        <f t="shared" si="0"/>
        <v>0.15</v>
      </c>
      <c r="G29" t="str">
        <f t="shared" si="1"/>
        <v>Boris</v>
      </c>
      <c r="H29" t="str">
        <f t="shared" si="2"/>
        <v>L</v>
      </c>
      <c r="I29" t="b">
        <f t="shared" si="3"/>
        <v>0</v>
      </c>
      <c r="J29">
        <f t="shared" si="4"/>
        <v>0.1</v>
      </c>
    </row>
    <row r="30" spans="1:10" x14ac:dyDescent="0.25">
      <c r="A30">
        <v>29</v>
      </c>
      <c r="B30" t="s">
        <v>10</v>
      </c>
      <c r="C30" t="s">
        <v>11</v>
      </c>
      <c r="D30">
        <v>10</v>
      </c>
      <c r="E30">
        <v>20</v>
      </c>
      <c r="F30">
        <f t="shared" si="0"/>
        <v>0.5</v>
      </c>
      <c r="G30" t="str">
        <f t="shared" si="1"/>
        <v>Arielle</v>
      </c>
      <c r="H30" t="str">
        <f t="shared" si="2"/>
        <v>R</v>
      </c>
      <c r="I30" t="b">
        <f t="shared" si="3"/>
        <v>1</v>
      </c>
      <c r="J30">
        <f t="shared" si="4"/>
        <v>4.9999999999999989E-2</v>
      </c>
    </row>
    <row r="31" spans="1:10" x14ac:dyDescent="0.25">
      <c r="A31">
        <v>30</v>
      </c>
      <c r="B31" t="s">
        <v>10</v>
      </c>
      <c r="C31" t="s">
        <v>12</v>
      </c>
      <c r="D31">
        <v>8</v>
      </c>
      <c r="E31">
        <v>20</v>
      </c>
      <c r="F31">
        <f t="shared" si="0"/>
        <v>0.4</v>
      </c>
      <c r="G31" t="str">
        <f t="shared" si="1"/>
        <v>Arielle</v>
      </c>
      <c r="H31" t="str">
        <f t="shared" si="2"/>
        <v>L</v>
      </c>
      <c r="I31" t="b">
        <f t="shared" si="3"/>
        <v>1</v>
      </c>
      <c r="J31">
        <f t="shared" si="4"/>
        <v>0.15000000000000002</v>
      </c>
    </row>
    <row r="32" spans="1:10" x14ac:dyDescent="0.25">
      <c r="A32">
        <v>31</v>
      </c>
      <c r="B32" t="s">
        <v>10</v>
      </c>
      <c r="C32" t="s">
        <v>11</v>
      </c>
      <c r="D32">
        <v>8</v>
      </c>
      <c r="E32">
        <v>20</v>
      </c>
      <c r="F32">
        <f t="shared" si="0"/>
        <v>0.4</v>
      </c>
      <c r="G32" t="str">
        <f t="shared" si="1"/>
        <v>Boris</v>
      </c>
      <c r="H32" t="str">
        <f t="shared" si="2"/>
        <v>R</v>
      </c>
      <c r="I32" t="b">
        <f t="shared" si="3"/>
        <v>1</v>
      </c>
      <c r="J32">
        <f t="shared" si="4"/>
        <v>0.15000000000000002</v>
      </c>
    </row>
    <row r="33" spans="1:10" x14ac:dyDescent="0.25">
      <c r="A33">
        <v>32</v>
      </c>
      <c r="B33" t="s">
        <v>10</v>
      </c>
      <c r="C33" t="s">
        <v>11</v>
      </c>
      <c r="D33">
        <v>5</v>
      </c>
      <c r="E33">
        <v>20</v>
      </c>
      <c r="F33">
        <f t="shared" si="0"/>
        <v>0.25</v>
      </c>
      <c r="G33" t="str">
        <f t="shared" si="1"/>
        <v>Equal</v>
      </c>
      <c r="H33" t="str">
        <f t="shared" si="2"/>
        <v>L</v>
      </c>
      <c r="I33" t="b">
        <f t="shared" si="3"/>
        <v>0</v>
      </c>
      <c r="J33">
        <f t="shared" si="4"/>
        <v>0</v>
      </c>
    </row>
    <row r="34" spans="1:10" x14ac:dyDescent="0.25">
      <c r="A34">
        <v>33</v>
      </c>
      <c r="B34" t="s">
        <v>10</v>
      </c>
      <c r="C34" t="s">
        <v>11</v>
      </c>
      <c r="D34">
        <v>5</v>
      </c>
      <c r="E34">
        <v>20</v>
      </c>
      <c r="F34">
        <f t="shared" si="0"/>
        <v>0.25</v>
      </c>
      <c r="G34" t="str">
        <f t="shared" si="1"/>
        <v>Boris</v>
      </c>
      <c r="H34" t="str">
        <f t="shared" si="2"/>
        <v>R</v>
      </c>
      <c r="I34" t="b">
        <f t="shared" si="3"/>
        <v>1</v>
      </c>
      <c r="J34">
        <f t="shared" si="4"/>
        <v>0.15000000000000002</v>
      </c>
    </row>
    <row r="35" spans="1:10" x14ac:dyDescent="0.25">
      <c r="A35">
        <v>34</v>
      </c>
      <c r="B35" t="s">
        <v>10</v>
      </c>
      <c r="C35" t="s">
        <v>12</v>
      </c>
      <c r="D35">
        <v>4</v>
      </c>
      <c r="E35">
        <v>20</v>
      </c>
      <c r="F35">
        <f t="shared" si="0"/>
        <v>0.2</v>
      </c>
      <c r="G35" t="str">
        <f t="shared" si="1"/>
        <v>Boris</v>
      </c>
      <c r="H35" t="str">
        <f t="shared" si="2"/>
        <v>L</v>
      </c>
      <c r="I35" t="b">
        <f t="shared" si="3"/>
        <v>1</v>
      </c>
      <c r="J35">
        <f t="shared" si="4"/>
        <v>0.35000000000000003</v>
      </c>
    </row>
    <row r="36" spans="1:10" x14ac:dyDescent="0.25">
      <c r="A36">
        <v>35</v>
      </c>
      <c r="B36" t="s">
        <v>10</v>
      </c>
      <c r="C36" t="s">
        <v>12</v>
      </c>
      <c r="D36">
        <v>3</v>
      </c>
      <c r="E36">
        <v>20</v>
      </c>
      <c r="F36">
        <f t="shared" si="0"/>
        <v>0.15</v>
      </c>
      <c r="G36" t="str">
        <f t="shared" si="1"/>
        <v>Boris</v>
      </c>
      <c r="H36" t="str">
        <f t="shared" si="2"/>
        <v>L</v>
      </c>
      <c r="I36" t="b">
        <f t="shared" si="3"/>
        <v>1</v>
      </c>
      <c r="J36">
        <f t="shared" si="4"/>
        <v>0.25</v>
      </c>
    </row>
    <row r="37" spans="1:10" x14ac:dyDescent="0.25">
      <c r="A37">
        <v>36</v>
      </c>
      <c r="B37" t="s">
        <v>10</v>
      </c>
      <c r="C37" t="s">
        <v>11</v>
      </c>
      <c r="D37">
        <v>10</v>
      </c>
      <c r="E37">
        <v>20</v>
      </c>
      <c r="F37">
        <f t="shared" si="0"/>
        <v>0.5</v>
      </c>
      <c r="G37" t="str">
        <f t="shared" si="1"/>
        <v>Arielle</v>
      </c>
      <c r="H37" t="str">
        <f t="shared" si="2"/>
        <v>L</v>
      </c>
      <c r="I37" t="b">
        <f t="shared" si="3"/>
        <v>0</v>
      </c>
      <c r="J37">
        <f t="shared" si="4"/>
        <v>4.9999999999999989E-2</v>
      </c>
    </row>
    <row r="38" spans="1:10" x14ac:dyDescent="0.25">
      <c r="A38">
        <v>37</v>
      </c>
      <c r="B38" t="s">
        <v>10</v>
      </c>
      <c r="C38" t="s">
        <v>12</v>
      </c>
      <c r="D38">
        <v>3</v>
      </c>
      <c r="E38">
        <v>20</v>
      </c>
      <c r="F38">
        <f t="shared" si="0"/>
        <v>0.15</v>
      </c>
      <c r="G38" t="str">
        <f t="shared" si="1"/>
        <v>Boris</v>
      </c>
      <c r="H38" t="str">
        <f t="shared" si="2"/>
        <v>R</v>
      </c>
      <c r="I38" t="b">
        <f t="shared" si="3"/>
        <v>0</v>
      </c>
      <c r="J38">
        <f t="shared" si="4"/>
        <v>0.25</v>
      </c>
    </row>
    <row r="39" spans="1:10" x14ac:dyDescent="0.25">
      <c r="A39">
        <v>38</v>
      </c>
      <c r="B39" t="s">
        <v>10</v>
      </c>
      <c r="C39" t="s">
        <v>11</v>
      </c>
      <c r="D39">
        <v>9</v>
      </c>
      <c r="E39">
        <v>20</v>
      </c>
      <c r="F39">
        <f t="shared" si="0"/>
        <v>0.45</v>
      </c>
      <c r="G39" t="str">
        <f t="shared" si="1"/>
        <v>Arielle</v>
      </c>
      <c r="H39" t="str">
        <f t="shared" si="2"/>
        <v>L</v>
      </c>
      <c r="I39" t="b">
        <f t="shared" si="3"/>
        <v>0</v>
      </c>
      <c r="J39">
        <f t="shared" si="4"/>
        <v>0.30000000000000004</v>
      </c>
    </row>
    <row r="40" spans="1:10" x14ac:dyDescent="0.25">
      <c r="A40">
        <v>39</v>
      </c>
      <c r="B40" t="s">
        <v>10</v>
      </c>
      <c r="C40" t="s">
        <v>11</v>
      </c>
      <c r="D40">
        <v>9</v>
      </c>
      <c r="E40">
        <v>20</v>
      </c>
      <c r="F40">
        <f t="shared" si="0"/>
        <v>0.45</v>
      </c>
      <c r="G40" t="str">
        <f t="shared" si="1"/>
        <v>Boris</v>
      </c>
      <c r="H40" t="str">
        <f t="shared" si="2"/>
        <v>R</v>
      </c>
      <c r="I40" t="b">
        <f t="shared" si="3"/>
        <v>1</v>
      </c>
      <c r="J40">
        <f t="shared" si="4"/>
        <v>0.10000000000000003</v>
      </c>
    </row>
    <row r="41" spans="1:10" x14ac:dyDescent="0.25">
      <c r="A41">
        <v>40</v>
      </c>
      <c r="B41" t="s">
        <v>10</v>
      </c>
      <c r="C41" t="s">
        <v>11</v>
      </c>
      <c r="D41">
        <v>8</v>
      </c>
      <c r="E41">
        <v>20</v>
      </c>
      <c r="F41">
        <f t="shared" si="0"/>
        <v>0.4</v>
      </c>
      <c r="G41" t="str">
        <f t="shared" si="1"/>
        <v>Arielle</v>
      </c>
      <c r="H41" t="str">
        <f t="shared" si="2"/>
        <v>L</v>
      </c>
      <c r="I41" t="b">
        <f t="shared" si="3"/>
        <v>0</v>
      </c>
      <c r="J41">
        <f t="shared" si="4"/>
        <v>0.15000000000000002</v>
      </c>
    </row>
    <row r="42" spans="1:10" x14ac:dyDescent="0.25">
      <c r="A42">
        <v>41</v>
      </c>
      <c r="B42" t="s">
        <v>10</v>
      </c>
      <c r="C42" t="s">
        <v>11</v>
      </c>
      <c r="D42">
        <v>4</v>
      </c>
      <c r="E42">
        <v>20</v>
      </c>
      <c r="F42">
        <f t="shared" si="0"/>
        <v>0.2</v>
      </c>
      <c r="G42" t="str">
        <f t="shared" si="1"/>
        <v>Boris</v>
      </c>
      <c r="H42" t="str">
        <f t="shared" si="2"/>
        <v>L</v>
      </c>
      <c r="I42" t="b">
        <f t="shared" si="3"/>
        <v>0</v>
      </c>
      <c r="J42">
        <f t="shared" si="4"/>
        <v>9.9999999999999978E-2</v>
      </c>
    </row>
    <row r="43" spans="1:10" x14ac:dyDescent="0.25">
      <c r="A43">
        <v>42</v>
      </c>
      <c r="B43" t="s">
        <v>10</v>
      </c>
      <c r="C43" t="s">
        <v>11</v>
      </c>
      <c r="D43">
        <v>10</v>
      </c>
      <c r="E43">
        <v>20</v>
      </c>
      <c r="F43">
        <f t="shared" si="0"/>
        <v>0.5</v>
      </c>
      <c r="G43" t="str">
        <f t="shared" si="1"/>
        <v>Arielle</v>
      </c>
      <c r="H43" t="str">
        <f t="shared" si="2"/>
        <v>L</v>
      </c>
      <c r="I43" t="b">
        <f t="shared" si="3"/>
        <v>0</v>
      </c>
      <c r="J43">
        <f t="shared" si="4"/>
        <v>0.25</v>
      </c>
    </row>
    <row r="44" spans="1:10" x14ac:dyDescent="0.25">
      <c r="A44">
        <v>43</v>
      </c>
      <c r="B44" t="s">
        <v>10</v>
      </c>
      <c r="C44" t="s">
        <v>11</v>
      </c>
      <c r="D44">
        <v>8</v>
      </c>
      <c r="E44">
        <v>20</v>
      </c>
      <c r="F44">
        <f t="shared" si="0"/>
        <v>0.4</v>
      </c>
      <c r="G44" t="str">
        <f t="shared" si="1"/>
        <v>Arielle</v>
      </c>
      <c r="H44" t="str">
        <f t="shared" si="2"/>
        <v>L</v>
      </c>
      <c r="I44" t="b">
        <f t="shared" si="3"/>
        <v>0</v>
      </c>
      <c r="J44">
        <f t="shared" si="4"/>
        <v>0.2</v>
      </c>
    </row>
    <row r="45" spans="1:10" x14ac:dyDescent="0.25">
      <c r="A45">
        <v>44</v>
      </c>
      <c r="B45" t="s">
        <v>10</v>
      </c>
      <c r="C45" t="s">
        <v>11</v>
      </c>
      <c r="D45">
        <v>9</v>
      </c>
      <c r="E45">
        <v>20</v>
      </c>
      <c r="F45">
        <f t="shared" si="0"/>
        <v>0.45</v>
      </c>
      <c r="G45" t="str">
        <f t="shared" si="1"/>
        <v>Boris</v>
      </c>
      <c r="H45" t="str">
        <f t="shared" si="2"/>
        <v>R</v>
      </c>
      <c r="I45" t="b">
        <f t="shared" si="3"/>
        <v>1</v>
      </c>
      <c r="J45">
        <f t="shared" si="4"/>
        <v>0.10000000000000003</v>
      </c>
    </row>
    <row r="46" spans="1:10" x14ac:dyDescent="0.25">
      <c r="A46">
        <v>45</v>
      </c>
      <c r="B46" t="s">
        <v>10</v>
      </c>
      <c r="C46" t="s">
        <v>11</v>
      </c>
      <c r="D46">
        <v>7</v>
      </c>
      <c r="E46">
        <v>20</v>
      </c>
      <c r="F46">
        <f t="shared" si="0"/>
        <v>0.35</v>
      </c>
      <c r="G46" t="str">
        <f t="shared" si="1"/>
        <v>Equal</v>
      </c>
      <c r="H46" t="str">
        <f t="shared" si="2"/>
        <v>L</v>
      </c>
      <c r="I46" t="b">
        <f t="shared" si="3"/>
        <v>0</v>
      </c>
      <c r="J46">
        <f t="shared" si="4"/>
        <v>0</v>
      </c>
    </row>
    <row r="47" spans="1:10" x14ac:dyDescent="0.25">
      <c r="A47">
        <v>46</v>
      </c>
      <c r="B47" t="s">
        <v>10</v>
      </c>
      <c r="C47" t="s">
        <v>11</v>
      </c>
      <c r="D47">
        <v>6</v>
      </c>
      <c r="E47">
        <v>20</v>
      </c>
      <c r="F47">
        <f t="shared" si="0"/>
        <v>0.3</v>
      </c>
      <c r="G47" t="str">
        <f t="shared" si="1"/>
        <v>Boris</v>
      </c>
      <c r="H47" t="str">
        <f t="shared" si="2"/>
        <v>R</v>
      </c>
      <c r="I47" t="b">
        <f t="shared" si="3"/>
        <v>1</v>
      </c>
      <c r="J47">
        <f t="shared" si="4"/>
        <v>0.2</v>
      </c>
    </row>
    <row r="48" spans="1:10" x14ac:dyDescent="0.25">
      <c r="A48">
        <v>47</v>
      </c>
      <c r="B48" t="s">
        <v>10</v>
      </c>
      <c r="C48" t="s">
        <v>12</v>
      </c>
      <c r="D48">
        <v>3</v>
      </c>
      <c r="E48">
        <v>20</v>
      </c>
      <c r="F48">
        <f t="shared" si="0"/>
        <v>0.15</v>
      </c>
      <c r="G48" t="str">
        <f t="shared" si="1"/>
        <v>Boris</v>
      </c>
      <c r="H48" t="str">
        <f t="shared" si="2"/>
        <v>L</v>
      </c>
      <c r="I48" t="b">
        <f t="shared" si="3"/>
        <v>1</v>
      </c>
      <c r="J48">
        <f t="shared" si="4"/>
        <v>5.0000000000000017E-2</v>
      </c>
    </row>
    <row r="49" spans="1:10" x14ac:dyDescent="0.25">
      <c r="A49">
        <v>48</v>
      </c>
      <c r="B49" t="s">
        <v>10</v>
      </c>
      <c r="C49" t="s">
        <v>11</v>
      </c>
      <c r="D49">
        <v>7</v>
      </c>
      <c r="E49">
        <v>20</v>
      </c>
      <c r="F49">
        <f t="shared" si="0"/>
        <v>0.35</v>
      </c>
      <c r="G49" t="str">
        <f t="shared" si="1"/>
        <v>Boris</v>
      </c>
      <c r="H49" t="str">
        <f t="shared" si="2"/>
        <v>R</v>
      </c>
      <c r="I49" t="b">
        <f t="shared" si="3"/>
        <v>1</v>
      </c>
      <c r="J49">
        <f t="shared" si="4"/>
        <v>0.25</v>
      </c>
    </row>
    <row r="50" spans="1:10" x14ac:dyDescent="0.25">
      <c r="A50">
        <v>49</v>
      </c>
      <c r="B50" t="s">
        <v>10</v>
      </c>
      <c r="C50" t="s">
        <v>11</v>
      </c>
      <c r="D50">
        <v>3</v>
      </c>
      <c r="E50">
        <v>20</v>
      </c>
      <c r="F50">
        <f t="shared" si="0"/>
        <v>0.15</v>
      </c>
      <c r="G50" t="str">
        <f t="shared" si="1"/>
        <v>Boris</v>
      </c>
      <c r="H50" t="str">
        <f t="shared" si="2"/>
        <v>L</v>
      </c>
      <c r="I50" t="b">
        <f t="shared" si="3"/>
        <v>0</v>
      </c>
      <c r="J50">
        <f t="shared" si="4"/>
        <v>5.0000000000000017E-2</v>
      </c>
    </row>
    <row r="51" spans="1:10" x14ac:dyDescent="0.25">
      <c r="A51">
        <v>50</v>
      </c>
      <c r="B51" t="s">
        <v>10</v>
      </c>
      <c r="C51" t="s">
        <v>12</v>
      </c>
      <c r="D51">
        <v>8</v>
      </c>
      <c r="E51">
        <v>20</v>
      </c>
      <c r="F51">
        <f t="shared" si="0"/>
        <v>0.4</v>
      </c>
      <c r="G51" t="str">
        <f t="shared" si="1"/>
        <v>Arielle</v>
      </c>
      <c r="H51" t="str">
        <f t="shared" si="2"/>
        <v>L</v>
      </c>
      <c r="I51" t="b">
        <f t="shared" si="3"/>
        <v>1</v>
      </c>
      <c r="J51">
        <f t="shared" si="4"/>
        <v>5.0000000000000044E-2</v>
      </c>
    </row>
    <row r="52" spans="1:10" x14ac:dyDescent="0.25">
      <c r="A52">
        <v>1</v>
      </c>
      <c r="B52" t="s">
        <v>13</v>
      </c>
      <c r="C52" t="s">
        <v>12</v>
      </c>
      <c r="D52">
        <v>7</v>
      </c>
      <c r="E52">
        <v>20</v>
      </c>
      <c r="F52">
        <f t="shared" si="0"/>
        <v>0.35</v>
      </c>
      <c r="G52" t="str">
        <f>IF(F2=F52,"Equal",IF(F2&gt;F52,"Arielle","Boris"))</f>
        <v>Arielle</v>
      </c>
      <c r="H52" t="str">
        <f>C2</f>
        <v>R</v>
      </c>
      <c r="I52" t="b">
        <f t="shared" si="3"/>
        <v>0</v>
      </c>
    </row>
    <row r="53" spans="1:10" x14ac:dyDescent="0.25">
      <c r="A53">
        <v>2</v>
      </c>
      <c r="B53" t="s">
        <v>13</v>
      </c>
      <c r="C53" t="s">
        <v>12</v>
      </c>
      <c r="D53">
        <v>3</v>
      </c>
      <c r="E53">
        <v>20</v>
      </c>
      <c r="F53">
        <f t="shared" si="0"/>
        <v>0.15</v>
      </c>
      <c r="G53" t="str">
        <f t="shared" ref="G53:G101" si="5">IF(F3=F53,"Equal",IF(F3&gt;F53,"Arielle","Boris"))</f>
        <v>Arielle</v>
      </c>
      <c r="H53" t="str">
        <f>C3</f>
        <v>R</v>
      </c>
      <c r="I53" t="b">
        <f t="shared" si="3"/>
        <v>0</v>
      </c>
    </row>
    <row r="54" spans="1:10" x14ac:dyDescent="0.25">
      <c r="A54">
        <v>3</v>
      </c>
      <c r="B54" t="s">
        <v>13</v>
      </c>
      <c r="C54" t="s">
        <v>12</v>
      </c>
      <c r="D54">
        <v>10</v>
      </c>
      <c r="E54">
        <v>20</v>
      </c>
      <c r="F54">
        <f t="shared" si="0"/>
        <v>0.5</v>
      </c>
      <c r="G54" t="str">
        <f t="shared" si="5"/>
        <v>Boris</v>
      </c>
      <c r="H54" t="str">
        <f t="shared" ref="H54:H101" si="6">C4</f>
        <v>R</v>
      </c>
      <c r="I54" t="b">
        <f t="shared" si="3"/>
        <v>0</v>
      </c>
    </row>
    <row r="55" spans="1:10" x14ac:dyDescent="0.25">
      <c r="A55">
        <v>4</v>
      </c>
      <c r="B55" t="s">
        <v>13</v>
      </c>
      <c r="C55" t="s">
        <v>12</v>
      </c>
      <c r="D55">
        <v>3</v>
      </c>
      <c r="E55">
        <v>20</v>
      </c>
      <c r="F55">
        <f t="shared" si="0"/>
        <v>0.15</v>
      </c>
      <c r="G55" t="str">
        <f t="shared" si="5"/>
        <v>Arielle</v>
      </c>
      <c r="H55" t="str">
        <f t="shared" si="6"/>
        <v>L</v>
      </c>
      <c r="I55" t="b">
        <f t="shared" si="3"/>
        <v>1</v>
      </c>
    </row>
    <row r="56" spans="1:10" x14ac:dyDescent="0.25">
      <c r="A56">
        <v>5</v>
      </c>
      <c r="B56" t="s">
        <v>13</v>
      </c>
      <c r="C56" t="s">
        <v>12</v>
      </c>
      <c r="D56">
        <v>5</v>
      </c>
      <c r="E56">
        <v>20</v>
      </c>
      <c r="F56">
        <f t="shared" si="0"/>
        <v>0.25</v>
      </c>
      <c r="G56" t="str">
        <f t="shared" si="5"/>
        <v>Arielle</v>
      </c>
      <c r="H56" t="str">
        <f t="shared" si="6"/>
        <v>R</v>
      </c>
      <c r="I56" t="b">
        <f t="shared" si="3"/>
        <v>0</v>
      </c>
    </row>
    <row r="57" spans="1:10" x14ac:dyDescent="0.25">
      <c r="A57">
        <v>6</v>
      </c>
      <c r="B57" t="s">
        <v>13</v>
      </c>
      <c r="C57" t="s">
        <v>12</v>
      </c>
      <c r="D57">
        <v>7</v>
      </c>
      <c r="E57">
        <v>20</v>
      </c>
      <c r="F57">
        <f t="shared" si="0"/>
        <v>0.35</v>
      </c>
      <c r="G57" t="str">
        <f t="shared" si="5"/>
        <v>Arielle</v>
      </c>
      <c r="H57" t="str">
        <f t="shared" si="6"/>
        <v>R</v>
      </c>
      <c r="I57" t="b">
        <f t="shared" si="3"/>
        <v>0</v>
      </c>
    </row>
    <row r="58" spans="1:10" x14ac:dyDescent="0.25">
      <c r="A58">
        <v>7</v>
      </c>
      <c r="B58" t="s">
        <v>13</v>
      </c>
      <c r="C58" t="s">
        <v>11</v>
      </c>
      <c r="D58">
        <v>10</v>
      </c>
      <c r="E58">
        <v>20</v>
      </c>
      <c r="F58">
        <f t="shared" si="0"/>
        <v>0.5</v>
      </c>
      <c r="G58" t="str">
        <f t="shared" si="5"/>
        <v>Boris</v>
      </c>
      <c r="H58" t="str">
        <f t="shared" si="6"/>
        <v>R</v>
      </c>
      <c r="I58" t="b">
        <f t="shared" si="3"/>
        <v>1</v>
      </c>
    </row>
    <row r="59" spans="1:10" x14ac:dyDescent="0.25">
      <c r="A59">
        <v>8</v>
      </c>
      <c r="B59" t="s">
        <v>13</v>
      </c>
      <c r="C59" t="s">
        <v>12</v>
      </c>
      <c r="D59">
        <v>4</v>
      </c>
      <c r="E59">
        <v>20</v>
      </c>
      <c r="F59">
        <f t="shared" si="0"/>
        <v>0.2</v>
      </c>
      <c r="G59" t="str">
        <f t="shared" si="5"/>
        <v>Arielle</v>
      </c>
      <c r="H59" t="str">
        <f t="shared" si="6"/>
        <v>L</v>
      </c>
      <c r="I59" t="b">
        <f t="shared" si="3"/>
        <v>1</v>
      </c>
    </row>
    <row r="60" spans="1:10" x14ac:dyDescent="0.25">
      <c r="A60">
        <v>9</v>
      </c>
      <c r="B60" t="s">
        <v>13</v>
      </c>
      <c r="C60" t="s">
        <v>12</v>
      </c>
      <c r="D60">
        <v>7</v>
      </c>
      <c r="E60">
        <v>20</v>
      </c>
      <c r="F60">
        <f t="shared" si="0"/>
        <v>0.35</v>
      </c>
      <c r="G60" t="str">
        <f t="shared" si="5"/>
        <v>Arielle</v>
      </c>
      <c r="H60" t="str">
        <f t="shared" si="6"/>
        <v>R</v>
      </c>
      <c r="I60" t="b">
        <f t="shared" si="3"/>
        <v>0</v>
      </c>
    </row>
    <row r="61" spans="1:10" x14ac:dyDescent="0.25">
      <c r="A61">
        <v>10</v>
      </c>
      <c r="B61" t="s">
        <v>13</v>
      </c>
      <c r="C61" t="s">
        <v>12</v>
      </c>
      <c r="D61">
        <v>8</v>
      </c>
      <c r="E61">
        <v>20</v>
      </c>
      <c r="F61">
        <f t="shared" si="0"/>
        <v>0.4</v>
      </c>
      <c r="G61" t="str">
        <f t="shared" si="5"/>
        <v>Equal</v>
      </c>
      <c r="H61" t="str">
        <f t="shared" si="6"/>
        <v>R</v>
      </c>
      <c r="I61" t="b">
        <f t="shared" si="3"/>
        <v>0</v>
      </c>
    </row>
    <row r="62" spans="1:10" x14ac:dyDescent="0.25">
      <c r="A62">
        <v>11</v>
      </c>
      <c r="B62" t="s">
        <v>13</v>
      </c>
      <c r="C62" t="s">
        <v>12</v>
      </c>
      <c r="D62">
        <v>3</v>
      </c>
      <c r="E62">
        <v>20</v>
      </c>
      <c r="F62">
        <f t="shared" si="0"/>
        <v>0.15</v>
      </c>
      <c r="G62" t="str">
        <f t="shared" si="5"/>
        <v>Arielle</v>
      </c>
      <c r="H62" t="str">
        <f t="shared" si="6"/>
        <v>L</v>
      </c>
      <c r="I62" t="b">
        <f t="shared" si="3"/>
        <v>1</v>
      </c>
    </row>
    <row r="63" spans="1:10" x14ac:dyDescent="0.25">
      <c r="A63">
        <v>12</v>
      </c>
      <c r="B63" t="s">
        <v>13</v>
      </c>
      <c r="C63" t="s">
        <v>12</v>
      </c>
      <c r="D63">
        <v>6</v>
      </c>
      <c r="E63">
        <v>20</v>
      </c>
      <c r="F63">
        <f t="shared" si="0"/>
        <v>0.3</v>
      </c>
      <c r="G63" t="str">
        <f t="shared" si="5"/>
        <v>Boris</v>
      </c>
      <c r="H63" t="str">
        <f t="shared" si="6"/>
        <v>L</v>
      </c>
      <c r="I63" t="b">
        <f t="shared" si="3"/>
        <v>1</v>
      </c>
    </row>
    <row r="64" spans="1:10" x14ac:dyDescent="0.25">
      <c r="A64">
        <v>13</v>
      </c>
      <c r="B64" t="s">
        <v>13</v>
      </c>
      <c r="C64" t="s">
        <v>12</v>
      </c>
      <c r="D64">
        <v>2</v>
      </c>
      <c r="E64">
        <v>20</v>
      </c>
      <c r="F64">
        <f t="shared" si="0"/>
        <v>0.1</v>
      </c>
      <c r="G64" t="str">
        <f t="shared" si="5"/>
        <v>Arielle</v>
      </c>
      <c r="H64" t="str">
        <f t="shared" si="6"/>
        <v>R</v>
      </c>
      <c r="I64" t="b">
        <f t="shared" si="3"/>
        <v>0</v>
      </c>
    </row>
    <row r="65" spans="1:9" x14ac:dyDescent="0.25">
      <c r="A65">
        <v>14</v>
      </c>
      <c r="B65" t="s">
        <v>13</v>
      </c>
      <c r="C65" t="s">
        <v>12</v>
      </c>
      <c r="D65">
        <v>4</v>
      </c>
      <c r="E65">
        <v>20</v>
      </c>
      <c r="F65">
        <f t="shared" si="0"/>
        <v>0.2</v>
      </c>
      <c r="G65" t="str">
        <f t="shared" si="5"/>
        <v>Arielle</v>
      </c>
      <c r="H65" t="str">
        <f t="shared" si="6"/>
        <v>R</v>
      </c>
      <c r="I65" t="b">
        <f t="shared" si="3"/>
        <v>0</v>
      </c>
    </row>
    <row r="66" spans="1:9" x14ac:dyDescent="0.25">
      <c r="A66">
        <v>15</v>
      </c>
      <c r="B66" t="s">
        <v>13</v>
      </c>
      <c r="C66" t="s">
        <v>11</v>
      </c>
      <c r="D66">
        <v>9</v>
      </c>
      <c r="E66">
        <v>20</v>
      </c>
      <c r="F66">
        <f t="shared" si="0"/>
        <v>0.45</v>
      </c>
      <c r="G66" t="str">
        <f t="shared" si="5"/>
        <v>Boris</v>
      </c>
      <c r="H66" t="str">
        <f t="shared" si="6"/>
        <v>L</v>
      </c>
      <c r="I66" t="b">
        <f t="shared" si="3"/>
        <v>0</v>
      </c>
    </row>
    <row r="67" spans="1:9" x14ac:dyDescent="0.25">
      <c r="A67">
        <v>16</v>
      </c>
      <c r="B67" t="s">
        <v>13</v>
      </c>
      <c r="C67" t="s">
        <v>11</v>
      </c>
      <c r="D67">
        <v>10</v>
      </c>
      <c r="E67">
        <v>20</v>
      </c>
      <c r="F67">
        <f t="shared" ref="F67:F101" si="7">D67/E67</f>
        <v>0.5</v>
      </c>
      <c r="G67" t="str">
        <f t="shared" si="5"/>
        <v>Boris</v>
      </c>
      <c r="H67" t="str">
        <f t="shared" si="6"/>
        <v>R</v>
      </c>
      <c r="I67" t="b">
        <f t="shared" ref="I67:I101" si="8">C67=H67</f>
        <v>1</v>
      </c>
    </row>
    <row r="68" spans="1:9" x14ac:dyDescent="0.25">
      <c r="A68">
        <v>17</v>
      </c>
      <c r="B68" t="s">
        <v>13</v>
      </c>
      <c r="C68" t="s">
        <v>12</v>
      </c>
      <c r="D68">
        <v>9</v>
      </c>
      <c r="E68">
        <v>20</v>
      </c>
      <c r="F68">
        <f t="shared" si="7"/>
        <v>0.45</v>
      </c>
      <c r="G68" t="str">
        <f t="shared" si="5"/>
        <v>Boris</v>
      </c>
      <c r="H68" t="str">
        <f t="shared" si="6"/>
        <v>L</v>
      </c>
      <c r="I68" t="b">
        <f t="shared" si="8"/>
        <v>1</v>
      </c>
    </row>
    <row r="69" spans="1:9" x14ac:dyDescent="0.25">
      <c r="A69">
        <v>18</v>
      </c>
      <c r="B69" t="s">
        <v>13</v>
      </c>
      <c r="C69" t="s">
        <v>11</v>
      </c>
      <c r="D69">
        <v>6</v>
      </c>
      <c r="E69">
        <v>20</v>
      </c>
      <c r="F69">
        <f t="shared" si="7"/>
        <v>0.3</v>
      </c>
      <c r="G69" t="str">
        <f t="shared" si="5"/>
        <v>Arielle</v>
      </c>
      <c r="H69" t="str">
        <f t="shared" si="6"/>
        <v>R</v>
      </c>
      <c r="I69" t="b">
        <f t="shared" si="8"/>
        <v>1</v>
      </c>
    </row>
    <row r="70" spans="1:9" x14ac:dyDescent="0.25">
      <c r="A70">
        <v>19</v>
      </c>
      <c r="B70" t="s">
        <v>13</v>
      </c>
      <c r="C70" t="s">
        <v>11</v>
      </c>
      <c r="D70">
        <v>7</v>
      </c>
      <c r="E70">
        <v>20</v>
      </c>
      <c r="F70">
        <f t="shared" si="7"/>
        <v>0.35</v>
      </c>
      <c r="G70" t="str">
        <f t="shared" si="5"/>
        <v>Arielle</v>
      </c>
      <c r="H70" t="str">
        <f t="shared" si="6"/>
        <v>R</v>
      </c>
      <c r="I70" t="b">
        <f t="shared" si="8"/>
        <v>1</v>
      </c>
    </row>
    <row r="71" spans="1:9" x14ac:dyDescent="0.25">
      <c r="A71">
        <v>20</v>
      </c>
      <c r="B71" t="s">
        <v>13</v>
      </c>
      <c r="C71" t="s">
        <v>12</v>
      </c>
      <c r="D71">
        <v>6</v>
      </c>
      <c r="E71">
        <v>20</v>
      </c>
      <c r="F71">
        <f t="shared" si="7"/>
        <v>0.3</v>
      </c>
      <c r="G71" t="str">
        <f t="shared" si="5"/>
        <v>Arielle</v>
      </c>
      <c r="H71" t="str">
        <f t="shared" si="6"/>
        <v>R</v>
      </c>
      <c r="I71" t="b">
        <f t="shared" si="8"/>
        <v>0</v>
      </c>
    </row>
    <row r="72" spans="1:9" x14ac:dyDescent="0.25">
      <c r="A72">
        <v>21</v>
      </c>
      <c r="B72" t="s">
        <v>13</v>
      </c>
      <c r="C72" t="s">
        <v>12</v>
      </c>
      <c r="D72">
        <v>3</v>
      </c>
      <c r="E72">
        <v>20</v>
      </c>
      <c r="F72">
        <f t="shared" si="7"/>
        <v>0.15</v>
      </c>
      <c r="G72" t="str">
        <f t="shared" si="5"/>
        <v>Arielle</v>
      </c>
      <c r="H72" t="str">
        <f t="shared" si="6"/>
        <v>R</v>
      </c>
      <c r="I72" t="b">
        <f t="shared" si="8"/>
        <v>0</v>
      </c>
    </row>
    <row r="73" spans="1:9" x14ac:dyDescent="0.25">
      <c r="A73">
        <v>22</v>
      </c>
      <c r="B73" t="s">
        <v>13</v>
      </c>
      <c r="C73" t="s">
        <v>12</v>
      </c>
      <c r="D73">
        <v>4</v>
      </c>
      <c r="E73">
        <v>20</v>
      </c>
      <c r="F73">
        <f t="shared" si="7"/>
        <v>0.2</v>
      </c>
      <c r="G73" t="str">
        <f t="shared" si="5"/>
        <v>Boris</v>
      </c>
      <c r="H73" t="str">
        <f t="shared" si="6"/>
        <v>L</v>
      </c>
      <c r="I73" t="b">
        <f t="shared" si="8"/>
        <v>1</v>
      </c>
    </row>
    <row r="74" spans="1:9" x14ac:dyDescent="0.25">
      <c r="A74">
        <v>23</v>
      </c>
      <c r="B74" t="s">
        <v>13</v>
      </c>
      <c r="C74" t="s">
        <v>12</v>
      </c>
      <c r="D74">
        <v>7</v>
      </c>
      <c r="E74">
        <v>20</v>
      </c>
      <c r="F74">
        <f t="shared" si="7"/>
        <v>0.35</v>
      </c>
      <c r="G74" t="str">
        <f t="shared" si="5"/>
        <v>Equal</v>
      </c>
      <c r="H74" t="str">
        <f t="shared" si="6"/>
        <v>L</v>
      </c>
      <c r="I74" t="b">
        <f t="shared" si="8"/>
        <v>1</v>
      </c>
    </row>
    <row r="75" spans="1:9" x14ac:dyDescent="0.25">
      <c r="A75">
        <v>24</v>
      </c>
      <c r="B75" t="s">
        <v>13</v>
      </c>
      <c r="C75" t="s">
        <v>11</v>
      </c>
      <c r="D75">
        <v>10</v>
      </c>
      <c r="E75">
        <v>20</v>
      </c>
      <c r="F75">
        <f t="shared" si="7"/>
        <v>0.5</v>
      </c>
      <c r="G75" t="str">
        <f t="shared" si="5"/>
        <v>Boris</v>
      </c>
      <c r="H75" t="str">
        <f t="shared" si="6"/>
        <v>R</v>
      </c>
      <c r="I75" t="b">
        <f t="shared" si="8"/>
        <v>1</v>
      </c>
    </row>
    <row r="76" spans="1:9" x14ac:dyDescent="0.25">
      <c r="A76">
        <v>25</v>
      </c>
      <c r="B76" t="s">
        <v>13</v>
      </c>
      <c r="C76" t="s">
        <v>11</v>
      </c>
      <c r="D76">
        <v>7</v>
      </c>
      <c r="E76">
        <v>20</v>
      </c>
      <c r="F76">
        <f t="shared" si="7"/>
        <v>0.35</v>
      </c>
      <c r="G76" t="str">
        <f t="shared" si="5"/>
        <v>Boris</v>
      </c>
      <c r="H76" t="str">
        <f t="shared" si="6"/>
        <v>R</v>
      </c>
      <c r="I76" t="b">
        <f t="shared" si="8"/>
        <v>1</v>
      </c>
    </row>
    <row r="77" spans="1:9" x14ac:dyDescent="0.25">
      <c r="A77">
        <v>26</v>
      </c>
      <c r="B77" t="s">
        <v>13</v>
      </c>
      <c r="C77" t="s">
        <v>12</v>
      </c>
      <c r="D77">
        <v>7</v>
      </c>
      <c r="E77">
        <v>20</v>
      </c>
      <c r="F77">
        <f t="shared" si="7"/>
        <v>0.35</v>
      </c>
      <c r="G77" t="str">
        <f t="shared" si="5"/>
        <v>Boris</v>
      </c>
      <c r="H77" t="str">
        <f t="shared" si="6"/>
        <v>L</v>
      </c>
      <c r="I77" t="b">
        <f t="shared" si="8"/>
        <v>1</v>
      </c>
    </row>
    <row r="78" spans="1:9" x14ac:dyDescent="0.25">
      <c r="A78">
        <v>27</v>
      </c>
      <c r="B78" t="s">
        <v>13</v>
      </c>
      <c r="C78" t="s">
        <v>12</v>
      </c>
      <c r="D78">
        <v>6</v>
      </c>
      <c r="E78">
        <v>20</v>
      </c>
      <c r="F78">
        <f t="shared" si="7"/>
        <v>0.3</v>
      </c>
      <c r="G78" t="str">
        <f t="shared" si="5"/>
        <v>Arielle</v>
      </c>
      <c r="H78" t="str">
        <f t="shared" si="6"/>
        <v>R</v>
      </c>
      <c r="I78" t="b">
        <f t="shared" si="8"/>
        <v>0</v>
      </c>
    </row>
    <row r="79" spans="1:9" x14ac:dyDescent="0.25">
      <c r="A79">
        <v>28</v>
      </c>
      <c r="B79" t="s">
        <v>13</v>
      </c>
      <c r="C79" t="s">
        <v>12</v>
      </c>
      <c r="D79">
        <v>5</v>
      </c>
      <c r="E79">
        <v>20</v>
      </c>
      <c r="F79">
        <f t="shared" si="7"/>
        <v>0.25</v>
      </c>
      <c r="G79" t="str">
        <f t="shared" si="5"/>
        <v>Boris</v>
      </c>
      <c r="H79" t="str">
        <f t="shared" si="6"/>
        <v>R</v>
      </c>
      <c r="I79" t="b">
        <f t="shared" si="8"/>
        <v>0</v>
      </c>
    </row>
    <row r="80" spans="1:9" x14ac:dyDescent="0.25">
      <c r="A80">
        <v>29</v>
      </c>
      <c r="B80" t="s">
        <v>13</v>
      </c>
      <c r="C80" t="s">
        <v>11</v>
      </c>
      <c r="D80">
        <v>9</v>
      </c>
      <c r="E80">
        <v>20</v>
      </c>
      <c r="F80">
        <f t="shared" si="7"/>
        <v>0.45</v>
      </c>
      <c r="G80" t="str">
        <f t="shared" si="5"/>
        <v>Arielle</v>
      </c>
      <c r="H80" t="str">
        <f t="shared" si="6"/>
        <v>R</v>
      </c>
      <c r="I80" t="b">
        <f t="shared" si="8"/>
        <v>1</v>
      </c>
    </row>
    <row r="81" spans="1:9" x14ac:dyDescent="0.25">
      <c r="A81">
        <v>30</v>
      </c>
      <c r="B81" t="s">
        <v>13</v>
      </c>
      <c r="C81" t="s">
        <v>12</v>
      </c>
      <c r="D81">
        <v>5</v>
      </c>
      <c r="E81">
        <v>20</v>
      </c>
      <c r="F81">
        <f t="shared" si="7"/>
        <v>0.25</v>
      </c>
      <c r="G81" t="str">
        <f t="shared" si="5"/>
        <v>Arielle</v>
      </c>
      <c r="H81" t="str">
        <f t="shared" si="6"/>
        <v>L</v>
      </c>
      <c r="I81" t="b">
        <f t="shared" si="8"/>
        <v>1</v>
      </c>
    </row>
    <row r="82" spans="1:9" x14ac:dyDescent="0.25">
      <c r="A82">
        <v>31</v>
      </c>
      <c r="B82" t="s">
        <v>13</v>
      </c>
      <c r="C82" t="s">
        <v>11</v>
      </c>
      <c r="D82">
        <v>11</v>
      </c>
      <c r="E82">
        <v>20</v>
      </c>
      <c r="F82">
        <f t="shared" si="7"/>
        <v>0.55000000000000004</v>
      </c>
      <c r="G82" t="str">
        <f t="shared" si="5"/>
        <v>Boris</v>
      </c>
      <c r="H82" t="str">
        <f t="shared" si="6"/>
        <v>R</v>
      </c>
      <c r="I82" t="b">
        <f t="shared" si="8"/>
        <v>1</v>
      </c>
    </row>
    <row r="83" spans="1:9" x14ac:dyDescent="0.25">
      <c r="A83">
        <v>32</v>
      </c>
      <c r="B83" t="s">
        <v>13</v>
      </c>
      <c r="C83" t="s">
        <v>12</v>
      </c>
      <c r="D83">
        <v>5</v>
      </c>
      <c r="E83">
        <v>20</v>
      </c>
      <c r="F83">
        <f t="shared" si="7"/>
        <v>0.25</v>
      </c>
      <c r="G83" t="str">
        <f t="shared" si="5"/>
        <v>Equal</v>
      </c>
      <c r="H83" t="str">
        <f t="shared" si="6"/>
        <v>R</v>
      </c>
      <c r="I83" t="b">
        <f t="shared" si="8"/>
        <v>0</v>
      </c>
    </row>
    <row r="84" spans="1:9" x14ac:dyDescent="0.25">
      <c r="A84">
        <v>33</v>
      </c>
      <c r="B84" t="s">
        <v>13</v>
      </c>
      <c r="C84" t="s">
        <v>11</v>
      </c>
      <c r="D84">
        <v>8</v>
      </c>
      <c r="E84">
        <v>20</v>
      </c>
      <c r="F84">
        <f t="shared" si="7"/>
        <v>0.4</v>
      </c>
      <c r="G84" t="str">
        <f t="shared" si="5"/>
        <v>Boris</v>
      </c>
      <c r="H84" t="str">
        <f t="shared" si="6"/>
        <v>R</v>
      </c>
      <c r="I84" t="b">
        <f t="shared" si="8"/>
        <v>1</v>
      </c>
    </row>
    <row r="85" spans="1:9" x14ac:dyDescent="0.25">
      <c r="A85">
        <v>34</v>
      </c>
      <c r="B85" t="s">
        <v>13</v>
      </c>
      <c r="C85" t="s">
        <v>12</v>
      </c>
      <c r="D85">
        <v>11</v>
      </c>
      <c r="E85">
        <v>20</v>
      </c>
      <c r="F85">
        <f t="shared" si="7"/>
        <v>0.55000000000000004</v>
      </c>
      <c r="G85" t="str">
        <f t="shared" si="5"/>
        <v>Boris</v>
      </c>
      <c r="H85" t="str">
        <f t="shared" si="6"/>
        <v>L</v>
      </c>
      <c r="I85" t="b">
        <f t="shared" si="8"/>
        <v>1</v>
      </c>
    </row>
    <row r="86" spans="1:9" x14ac:dyDescent="0.25">
      <c r="A86">
        <v>35</v>
      </c>
      <c r="B86" t="s">
        <v>13</v>
      </c>
      <c r="C86" t="s">
        <v>12</v>
      </c>
      <c r="D86">
        <v>8</v>
      </c>
      <c r="E86">
        <v>20</v>
      </c>
      <c r="F86">
        <f t="shared" si="7"/>
        <v>0.4</v>
      </c>
      <c r="G86" t="str">
        <f t="shared" si="5"/>
        <v>Boris</v>
      </c>
      <c r="H86" t="str">
        <f t="shared" si="6"/>
        <v>L</v>
      </c>
      <c r="I86" t="b">
        <f t="shared" si="8"/>
        <v>1</v>
      </c>
    </row>
    <row r="87" spans="1:9" x14ac:dyDescent="0.25">
      <c r="A87">
        <v>36</v>
      </c>
      <c r="B87" t="s">
        <v>13</v>
      </c>
      <c r="C87" t="s">
        <v>12</v>
      </c>
      <c r="D87">
        <v>9</v>
      </c>
      <c r="E87">
        <v>20</v>
      </c>
      <c r="F87">
        <f t="shared" si="7"/>
        <v>0.45</v>
      </c>
      <c r="G87" t="str">
        <f t="shared" si="5"/>
        <v>Arielle</v>
      </c>
      <c r="H87" t="str">
        <f t="shared" si="6"/>
        <v>R</v>
      </c>
      <c r="I87" t="b">
        <f t="shared" si="8"/>
        <v>0</v>
      </c>
    </row>
    <row r="88" spans="1:9" x14ac:dyDescent="0.25">
      <c r="A88">
        <v>37</v>
      </c>
      <c r="B88" t="s">
        <v>13</v>
      </c>
      <c r="C88" t="s">
        <v>11</v>
      </c>
      <c r="D88">
        <v>8</v>
      </c>
      <c r="E88">
        <v>20</v>
      </c>
      <c r="F88">
        <f t="shared" si="7"/>
        <v>0.4</v>
      </c>
      <c r="G88" t="str">
        <f t="shared" si="5"/>
        <v>Boris</v>
      </c>
      <c r="H88" t="str">
        <f t="shared" si="6"/>
        <v>L</v>
      </c>
      <c r="I88" t="b">
        <f t="shared" si="8"/>
        <v>0</v>
      </c>
    </row>
    <row r="89" spans="1:9" x14ac:dyDescent="0.25">
      <c r="A89">
        <v>38</v>
      </c>
      <c r="B89" t="s">
        <v>13</v>
      </c>
      <c r="C89" t="s">
        <v>12</v>
      </c>
      <c r="D89">
        <v>3</v>
      </c>
      <c r="E89">
        <v>20</v>
      </c>
      <c r="F89">
        <f t="shared" si="7"/>
        <v>0.15</v>
      </c>
      <c r="G89" t="str">
        <f t="shared" si="5"/>
        <v>Arielle</v>
      </c>
      <c r="H89" t="str">
        <f t="shared" si="6"/>
        <v>R</v>
      </c>
      <c r="I89" t="b">
        <f t="shared" si="8"/>
        <v>0</v>
      </c>
    </row>
    <row r="90" spans="1:9" x14ac:dyDescent="0.25">
      <c r="A90">
        <v>39</v>
      </c>
      <c r="B90" t="s">
        <v>13</v>
      </c>
      <c r="C90" t="s">
        <v>11</v>
      </c>
      <c r="D90">
        <v>11</v>
      </c>
      <c r="E90">
        <v>20</v>
      </c>
      <c r="F90">
        <f t="shared" si="7"/>
        <v>0.55000000000000004</v>
      </c>
      <c r="G90" t="str">
        <f t="shared" si="5"/>
        <v>Boris</v>
      </c>
      <c r="H90" t="str">
        <f t="shared" si="6"/>
        <v>R</v>
      </c>
      <c r="I90" t="b">
        <f t="shared" si="8"/>
        <v>1</v>
      </c>
    </row>
    <row r="91" spans="1:9" x14ac:dyDescent="0.25">
      <c r="A91">
        <v>40</v>
      </c>
      <c r="B91" t="s">
        <v>13</v>
      </c>
      <c r="C91" t="s">
        <v>12</v>
      </c>
      <c r="D91">
        <v>5</v>
      </c>
      <c r="E91">
        <v>20</v>
      </c>
      <c r="F91">
        <f t="shared" si="7"/>
        <v>0.25</v>
      </c>
      <c r="G91" t="str">
        <f t="shared" si="5"/>
        <v>Arielle</v>
      </c>
      <c r="H91" t="str">
        <f t="shared" si="6"/>
        <v>R</v>
      </c>
      <c r="I91" t="b">
        <f t="shared" si="8"/>
        <v>0</v>
      </c>
    </row>
    <row r="92" spans="1:9" x14ac:dyDescent="0.25">
      <c r="A92">
        <v>41</v>
      </c>
      <c r="B92" t="s">
        <v>13</v>
      </c>
      <c r="C92" t="s">
        <v>12</v>
      </c>
      <c r="D92">
        <v>6</v>
      </c>
      <c r="E92">
        <v>20</v>
      </c>
      <c r="F92">
        <f t="shared" si="7"/>
        <v>0.3</v>
      </c>
      <c r="G92" t="str">
        <f t="shared" si="5"/>
        <v>Boris</v>
      </c>
      <c r="H92" t="str">
        <f t="shared" si="6"/>
        <v>R</v>
      </c>
      <c r="I92" t="b">
        <f t="shared" si="8"/>
        <v>0</v>
      </c>
    </row>
    <row r="93" spans="1:9" x14ac:dyDescent="0.25">
      <c r="A93">
        <v>42</v>
      </c>
      <c r="B93" t="s">
        <v>13</v>
      </c>
      <c r="C93" t="s">
        <v>12</v>
      </c>
      <c r="D93">
        <v>5</v>
      </c>
      <c r="E93">
        <v>20</v>
      </c>
      <c r="F93">
        <f t="shared" si="7"/>
        <v>0.25</v>
      </c>
      <c r="G93" t="str">
        <f t="shared" si="5"/>
        <v>Arielle</v>
      </c>
      <c r="H93" t="str">
        <f t="shared" si="6"/>
        <v>R</v>
      </c>
      <c r="I93" t="b">
        <f t="shared" si="8"/>
        <v>0</v>
      </c>
    </row>
    <row r="94" spans="1:9" x14ac:dyDescent="0.25">
      <c r="A94">
        <v>43</v>
      </c>
      <c r="B94" t="s">
        <v>13</v>
      </c>
      <c r="C94" t="s">
        <v>12</v>
      </c>
      <c r="D94">
        <v>4</v>
      </c>
      <c r="E94">
        <v>20</v>
      </c>
      <c r="F94">
        <f t="shared" si="7"/>
        <v>0.2</v>
      </c>
      <c r="G94" t="str">
        <f t="shared" si="5"/>
        <v>Arielle</v>
      </c>
      <c r="H94" t="str">
        <f t="shared" si="6"/>
        <v>R</v>
      </c>
      <c r="I94" t="b">
        <f t="shared" si="8"/>
        <v>0</v>
      </c>
    </row>
    <row r="95" spans="1:9" x14ac:dyDescent="0.25">
      <c r="A95">
        <v>44</v>
      </c>
      <c r="B95" t="s">
        <v>13</v>
      </c>
      <c r="C95" t="s">
        <v>11</v>
      </c>
      <c r="D95">
        <v>11</v>
      </c>
      <c r="E95">
        <v>20</v>
      </c>
      <c r="F95">
        <f t="shared" si="7"/>
        <v>0.55000000000000004</v>
      </c>
      <c r="G95" t="str">
        <f t="shared" si="5"/>
        <v>Boris</v>
      </c>
      <c r="H95" t="str">
        <f t="shared" si="6"/>
        <v>R</v>
      </c>
      <c r="I95" t="b">
        <f t="shared" si="8"/>
        <v>1</v>
      </c>
    </row>
    <row r="96" spans="1:9" x14ac:dyDescent="0.25">
      <c r="A96">
        <v>45</v>
      </c>
      <c r="B96" t="s">
        <v>13</v>
      </c>
      <c r="C96" t="s">
        <v>12</v>
      </c>
      <c r="D96">
        <v>7</v>
      </c>
      <c r="E96">
        <v>20</v>
      </c>
      <c r="F96">
        <f t="shared" si="7"/>
        <v>0.35</v>
      </c>
      <c r="G96" t="str">
        <f t="shared" si="5"/>
        <v>Equal</v>
      </c>
      <c r="H96" t="str">
        <f t="shared" si="6"/>
        <v>R</v>
      </c>
      <c r="I96" t="b">
        <f t="shared" si="8"/>
        <v>0</v>
      </c>
    </row>
    <row r="97" spans="1:9" x14ac:dyDescent="0.25">
      <c r="A97">
        <v>46</v>
      </c>
      <c r="B97" t="s">
        <v>13</v>
      </c>
      <c r="C97" t="s">
        <v>11</v>
      </c>
      <c r="D97">
        <v>10</v>
      </c>
      <c r="E97">
        <v>20</v>
      </c>
      <c r="F97">
        <f t="shared" si="7"/>
        <v>0.5</v>
      </c>
      <c r="G97" t="str">
        <f t="shared" si="5"/>
        <v>Boris</v>
      </c>
      <c r="H97" t="str">
        <f t="shared" si="6"/>
        <v>R</v>
      </c>
      <c r="I97" t="b">
        <f t="shared" si="8"/>
        <v>1</v>
      </c>
    </row>
    <row r="98" spans="1:9" x14ac:dyDescent="0.25">
      <c r="A98">
        <v>47</v>
      </c>
      <c r="B98" t="s">
        <v>13</v>
      </c>
      <c r="C98" t="s">
        <v>12</v>
      </c>
      <c r="D98">
        <v>4</v>
      </c>
      <c r="E98">
        <v>20</v>
      </c>
      <c r="F98">
        <f t="shared" si="7"/>
        <v>0.2</v>
      </c>
      <c r="G98" t="str">
        <f t="shared" si="5"/>
        <v>Boris</v>
      </c>
      <c r="H98" t="str">
        <f t="shared" si="6"/>
        <v>L</v>
      </c>
      <c r="I98" t="b">
        <f t="shared" si="8"/>
        <v>1</v>
      </c>
    </row>
    <row r="99" spans="1:9" x14ac:dyDescent="0.25">
      <c r="A99">
        <v>48</v>
      </c>
      <c r="B99" t="s">
        <v>13</v>
      </c>
      <c r="C99" t="s">
        <v>11</v>
      </c>
      <c r="D99">
        <v>12</v>
      </c>
      <c r="E99">
        <v>20</v>
      </c>
      <c r="F99">
        <f t="shared" si="7"/>
        <v>0.6</v>
      </c>
      <c r="G99" t="str">
        <f t="shared" si="5"/>
        <v>Boris</v>
      </c>
      <c r="H99" t="str">
        <f t="shared" si="6"/>
        <v>R</v>
      </c>
      <c r="I99" t="b">
        <f t="shared" si="8"/>
        <v>1</v>
      </c>
    </row>
    <row r="100" spans="1:9" x14ac:dyDescent="0.25">
      <c r="A100">
        <v>49</v>
      </c>
      <c r="B100" t="s">
        <v>13</v>
      </c>
      <c r="C100" t="s">
        <v>12</v>
      </c>
      <c r="D100">
        <v>4</v>
      </c>
      <c r="E100">
        <v>20</v>
      </c>
      <c r="F100">
        <f t="shared" si="7"/>
        <v>0.2</v>
      </c>
      <c r="G100" t="str">
        <f t="shared" si="5"/>
        <v>Boris</v>
      </c>
      <c r="H100" t="str">
        <f t="shared" si="6"/>
        <v>R</v>
      </c>
      <c r="I100" t="b">
        <f t="shared" si="8"/>
        <v>0</v>
      </c>
    </row>
    <row r="101" spans="1:9" x14ac:dyDescent="0.25">
      <c r="A101">
        <v>50</v>
      </c>
      <c r="B101" t="s">
        <v>13</v>
      </c>
      <c r="C101" t="s">
        <v>12</v>
      </c>
      <c r="D101">
        <v>7</v>
      </c>
      <c r="E101">
        <v>20</v>
      </c>
      <c r="F101">
        <f t="shared" si="7"/>
        <v>0.35</v>
      </c>
      <c r="G101" t="str">
        <f t="shared" si="5"/>
        <v>Arielle</v>
      </c>
      <c r="H101" t="str">
        <f t="shared" si="6"/>
        <v>L</v>
      </c>
      <c r="I101" t="b">
        <f t="shared" si="8"/>
        <v>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I47"/>
  <sheetViews>
    <sheetView showGridLines="0" workbookViewId="0"/>
  </sheetViews>
  <sheetFormatPr defaultRowHeight="15" x14ac:dyDescent="0.25"/>
  <cols>
    <col min="1" max="1" width="15.85546875" bestFit="1" customWidth="1"/>
    <col min="2" max="2" width="23.85546875" bestFit="1" customWidth="1"/>
    <col min="3" max="3" width="5.5703125" bestFit="1" customWidth="1"/>
    <col min="4" max="4" width="11.28515625" bestFit="1" customWidth="1"/>
    <col min="5" max="5" width="23.85546875" bestFit="1" customWidth="1"/>
    <col min="6" max="6" width="15.85546875" bestFit="1" customWidth="1"/>
    <col min="7" max="7" width="26.85546875" bestFit="1" customWidth="1"/>
    <col min="8" max="8" width="3" bestFit="1" customWidth="1"/>
    <col min="9" max="9" width="11.28515625" bestFit="1" customWidth="1"/>
  </cols>
  <sheetData>
    <row r="3" spans="1:5" x14ac:dyDescent="0.25">
      <c r="A3" s="6" t="s">
        <v>29</v>
      </c>
    </row>
    <row r="4" spans="1:5" x14ac:dyDescent="0.25">
      <c r="A4" s="1" t="s">
        <v>17</v>
      </c>
      <c r="B4" t="s">
        <v>16</v>
      </c>
    </row>
    <row r="5" spans="1:5" x14ac:dyDescent="0.25">
      <c r="A5" s="2" t="s">
        <v>10</v>
      </c>
      <c r="B5" s="3">
        <v>46</v>
      </c>
    </row>
    <row r="6" spans="1:5" x14ac:dyDescent="0.25">
      <c r="A6" s="2" t="s">
        <v>13</v>
      </c>
      <c r="B6" s="3">
        <v>46</v>
      </c>
    </row>
    <row r="7" spans="1:5" x14ac:dyDescent="0.25">
      <c r="A7" s="2" t="s">
        <v>14</v>
      </c>
      <c r="B7" s="3">
        <v>8</v>
      </c>
    </row>
    <row r="8" spans="1:5" x14ac:dyDescent="0.25">
      <c r="A8" s="2" t="s">
        <v>15</v>
      </c>
      <c r="B8" s="3">
        <v>100</v>
      </c>
    </row>
    <row r="9" spans="1:5" x14ac:dyDescent="0.25">
      <c r="A9" s="2"/>
      <c r="B9" s="3"/>
    </row>
    <row r="10" spans="1:5" x14ac:dyDescent="0.25">
      <c r="A10" s="2"/>
      <c r="B10" s="3"/>
    </row>
    <row r="11" spans="1:5" x14ac:dyDescent="0.25">
      <c r="A11" s="2"/>
      <c r="B11" s="3"/>
    </row>
    <row r="12" spans="1:5" x14ac:dyDescent="0.25">
      <c r="A12" s="2"/>
      <c r="B12" s="3"/>
    </row>
    <row r="13" spans="1:5" x14ac:dyDescent="0.25">
      <c r="A13" s="6" t="s">
        <v>30</v>
      </c>
    </row>
    <row r="14" spans="1:5" x14ac:dyDescent="0.25">
      <c r="A14" s="1" t="s">
        <v>17</v>
      </c>
      <c r="B14" t="s">
        <v>18</v>
      </c>
      <c r="D14" s="1" t="s">
        <v>17</v>
      </c>
      <c r="E14" t="s">
        <v>19</v>
      </c>
    </row>
    <row r="15" spans="1:5" x14ac:dyDescent="0.25">
      <c r="A15" s="2" t="s">
        <v>10</v>
      </c>
      <c r="B15" s="3">
        <v>341</v>
      </c>
      <c r="D15" s="2" t="s">
        <v>10</v>
      </c>
      <c r="E15" s="3">
        <v>17.049999999999997</v>
      </c>
    </row>
    <row r="16" spans="1:5" x14ac:dyDescent="0.25">
      <c r="A16" s="2" t="s">
        <v>13</v>
      </c>
      <c r="B16" s="3">
        <v>338</v>
      </c>
      <c r="D16" s="2" t="s">
        <v>13</v>
      </c>
      <c r="E16" s="3">
        <v>16.900000000000002</v>
      </c>
    </row>
    <row r="17" spans="1:9" x14ac:dyDescent="0.25">
      <c r="A17" s="2" t="s">
        <v>15</v>
      </c>
      <c r="B17" s="3">
        <v>679</v>
      </c>
      <c r="D17" s="2" t="s">
        <v>15</v>
      </c>
      <c r="E17" s="3">
        <v>33.950000000000003</v>
      </c>
    </row>
    <row r="18" spans="1:9" x14ac:dyDescent="0.25">
      <c r="A18" s="2"/>
      <c r="B18" s="3"/>
      <c r="D18" s="2"/>
      <c r="E18" s="3"/>
    </row>
    <row r="19" spans="1:9" x14ac:dyDescent="0.25">
      <c r="A19" s="1" t="s">
        <v>17</v>
      </c>
      <c r="B19" t="s">
        <v>27</v>
      </c>
      <c r="D19" t="s">
        <v>28</v>
      </c>
      <c r="E19" t="s">
        <v>25</v>
      </c>
      <c r="F19" t="s">
        <v>26</v>
      </c>
    </row>
    <row r="20" spans="1:9" x14ac:dyDescent="0.25">
      <c r="A20" s="2" t="s">
        <v>10</v>
      </c>
      <c r="B20" s="3">
        <v>3.5</v>
      </c>
      <c r="D20" t="s">
        <v>10</v>
      </c>
      <c r="E20">
        <f>_xlfn.STDEV.P(Data!$D$2:$D$51)</f>
        <v>2.4469572942738496</v>
      </c>
      <c r="F20">
        <f>_xlfn.VAR.P(Data!$D$2:$D$51)</f>
        <v>5.9875999999999996</v>
      </c>
    </row>
    <row r="21" spans="1:9" x14ac:dyDescent="0.25">
      <c r="A21" s="2" t="s">
        <v>13</v>
      </c>
      <c r="B21" s="3">
        <v>3.35</v>
      </c>
      <c r="D21" t="s">
        <v>13</v>
      </c>
      <c r="E21">
        <f>_xlfn.STDEV.P(Data!$D$52:$D$101)</f>
        <v>2.6043041297052847</v>
      </c>
      <c r="F21">
        <f>_xlfn.VAR.P(Data!$D$52:$D$101)</f>
        <v>6.7824</v>
      </c>
    </row>
    <row r="22" spans="1:9" x14ac:dyDescent="0.25">
      <c r="A22" s="2" t="s">
        <v>14</v>
      </c>
      <c r="B22" s="3">
        <v>0</v>
      </c>
    </row>
    <row r="23" spans="1:9" x14ac:dyDescent="0.25">
      <c r="A23" s="2" t="s">
        <v>15</v>
      </c>
      <c r="B23" s="3">
        <v>6.85</v>
      </c>
      <c r="D23" s="2"/>
      <c r="E23" s="3"/>
    </row>
    <row r="24" spans="1:9" x14ac:dyDescent="0.25">
      <c r="A24" s="2"/>
      <c r="B24" s="3"/>
      <c r="D24" s="2"/>
      <c r="E24" s="3"/>
    </row>
    <row r="25" spans="1:9" x14ac:dyDescent="0.25">
      <c r="A25" s="2"/>
      <c r="B25" s="3"/>
      <c r="D25" s="2"/>
      <c r="E25" s="3"/>
    </row>
    <row r="26" spans="1:9" x14ac:dyDescent="0.25">
      <c r="A26" s="2"/>
      <c r="B26" s="3"/>
      <c r="D26" s="2"/>
      <c r="E26" s="3"/>
    </row>
    <row r="27" spans="1:9" x14ac:dyDescent="0.25">
      <c r="A27" s="6" t="s">
        <v>31</v>
      </c>
    </row>
    <row r="28" spans="1:9" x14ac:dyDescent="0.25">
      <c r="A28" s="1" t="s">
        <v>18</v>
      </c>
      <c r="B28" s="1" t="s">
        <v>23</v>
      </c>
      <c r="F28" s="1" t="s">
        <v>16</v>
      </c>
      <c r="G28" s="1" t="s">
        <v>24</v>
      </c>
    </row>
    <row r="29" spans="1:9" x14ac:dyDescent="0.25">
      <c r="A29" s="1" t="s">
        <v>17</v>
      </c>
      <c r="B29" t="s">
        <v>12</v>
      </c>
      <c r="C29" t="s">
        <v>11</v>
      </c>
      <c r="D29" t="s">
        <v>15</v>
      </c>
      <c r="F29" s="1" t="s">
        <v>17</v>
      </c>
      <c r="G29" t="s">
        <v>12</v>
      </c>
      <c r="H29" t="s">
        <v>11</v>
      </c>
      <c r="I29" t="s">
        <v>15</v>
      </c>
    </row>
    <row r="30" spans="1:9" x14ac:dyDescent="0.25">
      <c r="A30" s="2" t="s">
        <v>10</v>
      </c>
      <c r="B30" s="3">
        <v>72</v>
      </c>
      <c r="C30" s="3">
        <v>269</v>
      </c>
      <c r="D30" s="3">
        <v>341</v>
      </c>
      <c r="F30" s="2" t="s">
        <v>10</v>
      </c>
      <c r="G30" s="3">
        <v>35</v>
      </c>
      <c r="H30" s="3">
        <v>15</v>
      </c>
      <c r="I30" s="3">
        <v>50</v>
      </c>
    </row>
    <row r="31" spans="1:9" x14ac:dyDescent="0.25">
      <c r="A31" s="2" t="s">
        <v>13</v>
      </c>
      <c r="B31" s="3">
        <v>199</v>
      </c>
      <c r="C31" s="3">
        <v>139</v>
      </c>
      <c r="D31" s="3">
        <v>338</v>
      </c>
      <c r="F31" s="2" t="s">
        <v>13</v>
      </c>
      <c r="G31" s="3">
        <v>15</v>
      </c>
      <c r="H31" s="3">
        <v>35</v>
      </c>
      <c r="I31" s="3">
        <v>50</v>
      </c>
    </row>
    <row r="32" spans="1:9" x14ac:dyDescent="0.25">
      <c r="A32" s="2" t="s">
        <v>15</v>
      </c>
      <c r="B32" s="3">
        <v>271</v>
      </c>
      <c r="C32" s="3">
        <v>408</v>
      </c>
      <c r="D32" s="3">
        <v>679</v>
      </c>
      <c r="F32" s="2" t="s">
        <v>15</v>
      </c>
      <c r="G32" s="3">
        <v>50</v>
      </c>
      <c r="H32" s="3">
        <v>50</v>
      </c>
      <c r="I32" s="3">
        <v>100</v>
      </c>
    </row>
    <row r="36" spans="1:9" x14ac:dyDescent="0.25">
      <c r="A36" s="6" t="s">
        <v>32</v>
      </c>
    </row>
    <row r="37" spans="1:9" x14ac:dyDescent="0.25">
      <c r="A37" s="1" t="s">
        <v>16</v>
      </c>
      <c r="B37" s="1" t="s">
        <v>22</v>
      </c>
    </row>
    <row r="38" spans="1:9" x14ac:dyDescent="0.25">
      <c r="A38" s="1" t="s">
        <v>17</v>
      </c>
      <c r="B38" t="s">
        <v>20</v>
      </c>
      <c r="C38" t="s">
        <v>21</v>
      </c>
      <c r="D38" t="s">
        <v>15</v>
      </c>
    </row>
    <row r="39" spans="1:9" x14ac:dyDescent="0.25">
      <c r="A39" s="2" t="s">
        <v>10</v>
      </c>
      <c r="B39" s="3">
        <v>30</v>
      </c>
      <c r="C39" s="3">
        <v>16</v>
      </c>
      <c r="D39" s="3">
        <v>46</v>
      </c>
    </row>
    <row r="40" spans="1:9" x14ac:dyDescent="0.25">
      <c r="A40" s="2" t="s">
        <v>13</v>
      </c>
      <c r="B40" s="3">
        <v>12</v>
      </c>
      <c r="C40" s="3">
        <v>34</v>
      </c>
      <c r="D40" s="3">
        <v>46</v>
      </c>
    </row>
    <row r="41" spans="1:9" x14ac:dyDescent="0.25">
      <c r="A41" s="2" t="s">
        <v>15</v>
      </c>
      <c r="B41" s="3">
        <v>42</v>
      </c>
      <c r="C41" s="3">
        <v>50</v>
      </c>
      <c r="D41" s="3">
        <v>92</v>
      </c>
    </row>
    <row r="43" spans="1:9" x14ac:dyDescent="0.25">
      <c r="A43" s="2"/>
      <c r="B43" s="3"/>
      <c r="C43" s="3"/>
      <c r="D43" s="3"/>
    </row>
    <row r="45" spans="1:9" x14ac:dyDescent="0.25">
      <c r="C45" s="1"/>
      <c r="D45" s="1"/>
      <c r="E45" s="1"/>
      <c r="F45" s="1"/>
      <c r="G45" s="1"/>
      <c r="H45" s="1"/>
      <c r="I45" s="1"/>
    </row>
    <row r="47" spans="1:9" x14ac:dyDescent="0.25">
      <c r="E47" s="1"/>
      <c r="F47" s="1"/>
    </row>
  </sheetData>
  <pageMargins left="0.7" right="0.7" top="0.75" bottom="0.75" header="0.3" footer="0.3"/>
  <pageSetup orientation="portrait" r:id="rId8"/>
  <drawing r:id="rId9"/>
  <tableParts count="1">
    <tablePart r:id="rId10"/>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vt:lpstr>
      <vt:lpstr>Analysis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Siva Palanisamy</dc:creator>
  <cp:lastModifiedBy>Siva Palanisamy</cp:lastModifiedBy>
  <dcterms:created xsi:type="dcterms:W3CDTF">2021-07-23T05:04:02Z</dcterms:created>
  <dcterms:modified xsi:type="dcterms:W3CDTF">2021-07-23T09:29:13Z</dcterms:modified>
</cp:coreProperties>
</file>