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sr5.DISPOSITIVO007\Desktop\Horas de práctica\"/>
    </mc:Choice>
  </mc:AlternateContent>
  <xr:revisionPtr revIDLastSave="0" documentId="8_{26432EC5-48FE-4427-9363-FEC81AC8E9C7}" xr6:coauthVersionLast="47" xr6:coauthVersionMax="47" xr10:uidLastSave="{00000000-0000-0000-0000-000000000000}"/>
  <bookViews>
    <workbookView xWindow="-98" yWindow="-98" windowWidth="21795" windowHeight="14595" firstSheet="3" activeTab="3" xr2:uid="{321527E4-F354-4274-B280-40A0405DD82D}"/>
  </bookViews>
  <sheets>
    <sheet name="Hoja1" sheetId="1" r:id="rId1"/>
    <sheet name="Hoja2" sheetId="2" r:id="rId2"/>
    <sheet name="Hoja3" sheetId="3" r:id="rId3"/>
    <sheet name="Hoja4" sheetId="6" r:id="rId4"/>
    <sheet name="Hoja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6" l="1"/>
  <c r="D47" i="6"/>
  <c r="C26" i="5"/>
  <c r="L23" i="5"/>
  <c r="L22" i="5"/>
  <c r="L21" i="5"/>
  <c r="D46" i="6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27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C13" i="5"/>
  <c r="C12" i="5"/>
  <c r="C11" i="5"/>
  <c r="C10" i="5"/>
  <c r="C9" i="5"/>
  <c r="C8" i="5"/>
  <c r="C7" i="5"/>
  <c r="C6" i="5"/>
  <c r="C5" i="5"/>
  <c r="C4" i="5"/>
  <c r="C3" i="5"/>
  <c r="C2" i="5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40" i="3" s="1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E25" i="1"/>
  <c r="E26" i="1"/>
  <c r="E27" i="1"/>
  <c r="E28" i="1"/>
  <c r="E29" i="1"/>
  <c r="E30" i="1"/>
  <c r="E31" i="1"/>
  <c r="E32" i="1"/>
  <c r="E33" i="1"/>
  <c r="E34" i="1"/>
  <c r="E35" i="1"/>
  <c r="E36" i="1"/>
  <c r="C24" i="5" l="1"/>
  <c r="C23" i="5"/>
  <c r="I17" i="5"/>
  <c r="C25" i="5"/>
  <c r="F17" i="5"/>
  <c r="C14" i="5"/>
  <c r="E37" i="1"/>
  <c r="C27" i="5" l="1"/>
</calcChain>
</file>

<file path=xl/sharedStrings.xml><?xml version="1.0" encoding="utf-8"?>
<sst xmlns="http://schemas.openxmlformats.org/spreadsheetml/2006/main" count="210" uniqueCount="73">
  <si>
    <t>Horas de Prácticas</t>
  </si>
  <si>
    <t xml:space="preserve">Día </t>
  </si>
  <si>
    <t>Fecha</t>
  </si>
  <si>
    <t>Mes</t>
  </si>
  <si>
    <t>Entrada</t>
  </si>
  <si>
    <t>Salida</t>
  </si>
  <si>
    <t>Columna1</t>
  </si>
  <si>
    <t xml:space="preserve">Viernes </t>
  </si>
  <si>
    <t>noviembre</t>
  </si>
  <si>
    <t xml:space="preserve">Lunes </t>
  </si>
  <si>
    <t>Martes</t>
  </si>
  <si>
    <t xml:space="preserve">Apagon </t>
  </si>
  <si>
    <t xml:space="preserve">Miercoles </t>
  </si>
  <si>
    <t xml:space="preserve">Jueves </t>
  </si>
  <si>
    <t>Día de caminata al quinche</t>
  </si>
  <si>
    <t xml:space="preserve">hora entrada </t>
  </si>
  <si>
    <t>hora salida</t>
  </si>
  <si>
    <t>total horas</t>
  </si>
  <si>
    <t>total</t>
  </si>
  <si>
    <t xml:space="preserve">lista horas </t>
  </si>
  <si>
    <t>Columna2</t>
  </si>
  <si>
    <t>Columna3</t>
  </si>
  <si>
    <t>Columna4</t>
  </si>
  <si>
    <t>Columna5</t>
  </si>
  <si>
    <t xml:space="preserve">lunes </t>
  </si>
  <si>
    <t>martes</t>
  </si>
  <si>
    <t xml:space="preserve">miércoles </t>
  </si>
  <si>
    <t xml:space="preserve">jueves </t>
  </si>
  <si>
    <t xml:space="preserve">viernes </t>
  </si>
  <si>
    <t>lunes, martes, miércoles</t>
  </si>
  <si>
    <t xml:space="preserve">ausencia por reunión de personal </t>
  </si>
  <si>
    <t>11/12/2023-13/12/2023</t>
  </si>
  <si>
    <t>14/12/2023</t>
  </si>
  <si>
    <t>15/12/2023</t>
  </si>
  <si>
    <t>18/12/2023</t>
  </si>
  <si>
    <t>19/12/2023</t>
  </si>
  <si>
    <t>20/12/2023</t>
  </si>
  <si>
    <t>jueves</t>
  </si>
  <si>
    <t>Total</t>
  </si>
  <si>
    <t>Observación</t>
  </si>
  <si>
    <t xml:space="preserve">martes </t>
  </si>
  <si>
    <t>Enero</t>
  </si>
  <si>
    <t xml:space="preserve">imprevisto por seguridad </t>
  </si>
  <si>
    <t>23/1/2024</t>
  </si>
  <si>
    <t>miercoles</t>
  </si>
  <si>
    <t>24/1/2024</t>
  </si>
  <si>
    <t>25/1/2024</t>
  </si>
  <si>
    <t>26/1/2024</t>
  </si>
  <si>
    <t>29/1/2024</t>
  </si>
  <si>
    <t>Febrero</t>
  </si>
  <si>
    <t>14/2/2024</t>
  </si>
  <si>
    <t>15/2/2024</t>
  </si>
  <si>
    <t>16/2/2024</t>
  </si>
  <si>
    <t>19/2/2024</t>
  </si>
  <si>
    <t>20/2/2024</t>
  </si>
  <si>
    <t>21/2/2024</t>
  </si>
  <si>
    <t>22/2/2024</t>
  </si>
  <si>
    <t>23/2/2024</t>
  </si>
  <si>
    <t>lunes</t>
  </si>
  <si>
    <t>26/2/2024</t>
  </si>
  <si>
    <t>27/2/2024</t>
  </si>
  <si>
    <t>28/2/2024</t>
  </si>
  <si>
    <t>29/2/2024</t>
  </si>
  <si>
    <t>Marzo</t>
  </si>
  <si>
    <t>13/3/2024</t>
  </si>
  <si>
    <t>14/3/2024</t>
  </si>
  <si>
    <t>15/3/2024</t>
  </si>
  <si>
    <t>16/3/2024</t>
  </si>
  <si>
    <t>Horas en Total</t>
  </si>
  <si>
    <t>Nov</t>
  </si>
  <si>
    <t>Dic-Ene</t>
  </si>
  <si>
    <t>Ene-Feb</t>
  </si>
  <si>
    <t>Feb-Mar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</si>
</sst>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"/>
    <numFmt numFmtId="165" formatCode="h:mm;@"/>
  </numFmts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7" tint="-0.499984740745262"/>
      <name val="Calibri"/>
      <family val="2"/>
    </font>
    <font>
      <sz val="12"/>
      <color theme="7" tint="-0.499984740745262"/>
      <name val="Calibri"/>
      <family val="2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theme="9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theme="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6" tint="-0.499984740745262"/>
        <bgColor theme="9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9" tint="0.39997558519241921"/>
      </left>
      <right style="thin">
        <color theme="0"/>
      </right>
      <top/>
      <bottom style="thin">
        <color theme="9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9" tint="0.39997558519241921"/>
      </bottom>
      <diagonal/>
    </border>
    <border>
      <left style="thin">
        <color theme="0"/>
      </left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0" fontId="0" fillId="0" borderId="0" xfId="0" applyNumberFormat="1"/>
    <xf numFmtId="0" fontId="1" fillId="2" borderId="0" xfId="1"/>
    <xf numFmtId="0" fontId="2" fillId="2" borderId="0" xfId="1" applyFont="1" applyAlignment="1">
      <alignment horizontal="center"/>
    </xf>
    <xf numFmtId="20" fontId="0" fillId="3" borderId="1" xfId="0" applyNumberFormat="1" applyFill="1" applyBorder="1"/>
    <xf numFmtId="20" fontId="0" fillId="4" borderId="1" xfId="0" applyNumberFormat="1" applyFill="1" applyBorder="1"/>
    <xf numFmtId="0" fontId="0" fillId="4" borderId="2" xfId="0" applyFill="1" applyBorder="1"/>
    <xf numFmtId="164" fontId="0" fillId="0" borderId="0" xfId="0" applyNumberFormat="1"/>
    <xf numFmtId="20" fontId="0" fillId="5" borderId="3" xfId="0" applyNumberFormat="1" applyFill="1" applyBorder="1"/>
    <xf numFmtId="14" fontId="0" fillId="0" borderId="0" xfId="0" applyNumberFormat="1"/>
    <xf numFmtId="165" fontId="0" fillId="0" borderId="0" xfId="0" applyNumberFormat="1"/>
    <xf numFmtId="0" fontId="4" fillId="0" borderId="0" xfId="0" applyFont="1"/>
    <xf numFmtId="0" fontId="5" fillId="7" borderId="0" xfId="1" applyFont="1" applyFill="1"/>
    <xf numFmtId="0" fontId="6" fillId="7" borderId="0" xfId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20" fontId="7" fillId="0" borderId="0" xfId="0" applyNumberFormat="1" applyFont="1"/>
    <xf numFmtId="0" fontId="3" fillId="8" borderId="4" xfId="0" applyFont="1" applyFill="1" applyBorder="1"/>
    <xf numFmtId="0" fontId="3" fillId="8" borderId="5" xfId="0" applyFont="1" applyFill="1" applyBorder="1"/>
    <xf numFmtId="0" fontId="3" fillId="8" borderId="6" xfId="0" applyFont="1" applyFill="1" applyBorder="1"/>
    <xf numFmtId="20" fontId="7" fillId="9" borderId="7" xfId="0" applyNumberFormat="1" applyFont="1" applyFill="1" applyBorder="1"/>
    <xf numFmtId="20" fontId="7" fillId="10" borderId="7" xfId="0" applyNumberFormat="1" applyFont="1" applyFill="1" applyBorder="1"/>
    <xf numFmtId="20" fontId="7" fillId="9" borderId="8" xfId="0" applyNumberFormat="1" applyFont="1" applyFill="1" applyBorder="1"/>
    <xf numFmtId="20" fontId="0" fillId="5" borderId="1" xfId="0" applyNumberFormat="1" applyFill="1" applyBorder="1"/>
    <xf numFmtId="20" fontId="0" fillId="11" borderId="1" xfId="0" applyNumberFormat="1" applyFill="1" applyBorder="1"/>
    <xf numFmtId="0" fontId="3" fillId="8" borderId="10" xfId="0" applyFont="1" applyFill="1" applyBorder="1"/>
    <xf numFmtId="0" fontId="3" fillId="8" borderId="9" xfId="0" applyFont="1" applyFill="1" applyBorder="1"/>
    <xf numFmtId="0" fontId="3" fillId="8" borderId="11" xfId="0" applyFont="1" applyFill="1" applyBorder="1"/>
    <xf numFmtId="0" fontId="3" fillId="12" borderId="9" xfId="0" applyFont="1" applyFill="1" applyBorder="1"/>
    <xf numFmtId="0" fontId="3" fillId="12" borderId="10" xfId="0" applyFont="1" applyFill="1" applyBorder="1"/>
    <xf numFmtId="0" fontId="3" fillId="12" borderId="11" xfId="0" applyFont="1" applyFill="1" applyBorder="1"/>
    <xf numFmtId="0" fontId="0" fillId="6" borderId="0" xfId="0" applyFill="1" applyAlignment="1">
      <alignment horizontal="center"/>
    </xf>
  </cellXfs>
  <cellStyles count="2">
    <cellStyle name="Bueno" xfId="1" builtinId="26"/>
    <cellStyle name="Normal" xfId="0" builtinId="0"/>
  </cellStyles>
  <dxfs count="64">
    <dxf>
      <numFmt numFmtId="164" formatCode="[h]:mm"/>
    </dxf>
    <dxf>
      <numFmt numFmtId="25" formatCode="h:mm"/>
    </dxf>
    <dxf>
      <numFmt numFmtId="25" formatCode="h:mm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8" tint="-0.49998474074526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[h]:mm"/>
    </dxf>
    <dxf>
      <numFmt numFmtId="165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65" formatCode="h:mm;@"/>
    </dxf>
    <dxf>
      <numFmt numFmtId="164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164" formatCode="[h]:mm"/>
    </dxf>
    <dxf>
      <numFmt numFmtId="25" formatCode="h:mm"/>
    </dxf>
    <dxf>
      <numFmt numFmtId="25" formatCode="h:mm"/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6" tint="-0.499984740745262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5" formatCode="h:mm"/>
    </dxf>
    <dxf>
      <numFmt numFmtId="25" formatCode="h:mm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solid">
          <fgColor theme="8" tint="0.59999389629810485"/>
          <bgColor theme="8" tint="0.5999938962981048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25" formatCode="h:m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h:mm;@"/>
    </dxf>
    <dxf>
      <numFmt numFmtId="164" formatCode="[h]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19" formatCode="m/d/yyyy"/>
    </dxf>
    <dxf>
      <numFmt numFmtId="25" formatCode="h:mm"/>
    </dxf>
    <dxf>
      <numFmt numFmtId="25" formatCode="h:mm"/>
    </dxf>
    <dxf>
      <numFmt numFmtId="25" formatCode="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5" formatCode="h:mm"/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851E4F-177E-45D0-9D1F-27F513452761}" name="Tabla1" displayName="Tabla1" ref="B2:G14" totalsRowShown="0">
  <autoFilter ref="B2:G14" xr:uid="{CF851E4F-177E-45D0-9D1F-27F513452761}"/>
  <tableColumns count="6">
    <tableColumn id="1" xr3:uid="{81C8A839-E2F7-48AC-87F9-67BCDCA7F58B}" name="Día "/>
    <tableColumn id="2" xr3:uid="{9CFE95EE-6AE1-4550-878F-4CF1C199BC8D}" name="Fecha"/>
    <tableColumn id="3" xr3:uid="{314E59EF-30BE-4D4E-BC4B-16D5003A5D4F}" name="Mes"/>
    <tableColumn id="4" xr3:uid="{F6447478-D08B-4730-9E81-AC9E30DD566D}" name="Entrada" dataDxfId="63"/>
    <tableColumn id="5" xr3:uid="{656F2320-EFAC-4383-B1DF-FA32F9BA4CF6}" name="Salida" dataDxfId="62"/>
    <tableColumn id="6" xr3:uid="{ADDFDF75-27AF-4E67-9315-3F05A9E868B9}" name="Columna1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346BC8-28E1-487A-A880-E0433A2D33B9}" name="Tabla2511" displayName="Tabla2511" ref="D1:F17" totalsRowCount="1">
  <autoFilter ref="D1:F16" xr:uid="{FD346BC8-28E1-487A-A880-E0433A2D33B9}"/>
  <tableColumns count="3">
    <tableColumn id="1" xr3:uid="{33DD95A8-49A1-4ACC-99F4-E8731066735E}" name="hora entrada " totalsRowLabel="Total" dataDxfId="17" totalsRowDxfId="18"/>
    <tableColumn id="2" xr3:uid="{60CFBAC4-4ED1-48ED-AD58-0685982B705A}" name="hora salida" dataDxfId="15" totalsRowDxfId="16"/>
    <tableColumn id="3" xr3:uid="{B3E0E1A5-11C7-4380-AD67-44B5B115DF72}" name="total horas" totalsRowFunction="custom" dataDxfId="13" totalsRowDxfId="14">
      <calculatedColumnFormula>E2-D2</calculatedColumnFormula>
      <totalsRowFormula>SUM(Tabla2511[total horas])</totalsRow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299EF8-C920-4F34-AF22-BD0B05EF47C6}" name="Tabla412" displayName="Tabla412" ref="G1:I17" totalsRowShown="0" headerRowDxfId="12" headerRowBorderDxfId="10" tableBorderDxfId="11">
  <autoFilter ref="G1:I17" xr:uid="{51299EF8-C920-4F34-AF22-BD0B05EF47C6}"/>
  <tableColumns count="3">
    <tableColumn id="1" xr3:uid="{6379A2A7-3ED4-4B2E-98FA-040ACEE1D8B1}" name="hora entrada " dataDxfId="9"/>
    <tableColumn id="2" xr3:uid="{111E6DD9-EA23-4CC7-8753-4E8D1FFA011E}" name="hora salida" dataDxfId="8"/>
    <tableColumn id="3" xr3:uid="{7B3AFBFD-EAB0-4AB8-97A8-90B98624E352}" name="total horas" dataDxfId="7">
      <calculatedColumnFormula>Tabla412[[#This Row],[hora salida]]-Tabla412[[#This Row],[hora entrada ]]</calculatedColumnFormula>
    </tableColumn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D5C4B8F-8C7A-4026-8E09-6D8E8322B80D}" name="Tabla5" displayName="Tabla5" ref="B22:C27" totalsRowShown="0">
  <autoFilter ref="B22:C27" xr:uid="{BD5C4B8F-8C7A-4026-8E09-6D8E8322B80D}"/>
  <tableColumns count="2">
    <tableColumn id="1" xr3:uid="{80F26B16-7F3B-4F53-99E8-194501BBCA7D}" name="Mes"/>
    <tableColumn id="2" xr3:uid="{4B42162F-FF7F-4024-AF77-DDCB040DDDFC}" name="Horas en Total" dataDxfId="6">
      <calculatedColumnFormula>SUBTOTAL(109,C8:C22)</calculatedColumnFormula>
    </tableColumn>
  </tableColumns>
  <tableStyleInfo name="TableStyleDark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C59374E-231D-4C84-B7AD-E8B22CDBC5F9}" name="Tabla13" displayName="Tabla13" ref="J1:L23" totalsRowShown="0" headerRowDxfId="5" headerRowBorderDxfId="3" tableBorderDxfId="4">
  <autoFilter ref="J1:L23" xr:uid="{0C59374E-231D-4C84-B7AD-E8B22CDBC5F9}"/>
  <tableColumns count="3">
    <tableColumn id="1" xr3:uid="{D56A1B11-30AC-438F-9C29-536B473BF4C2}" name="hora entrada " dataDxfId="2"/>
    <tableColumn id="2" xr3:uid="{3A77D99F-E885-49F3-94BF-9748678DCD63}" name="hora salida" dataDxfId="1"/>
    <tableColumn id="3" xr3:uid="{C6C565A5-E299-4C85-B3DF-15FD76DB7977}" name="total horas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B9B5F1-0E45-4473-9FEA-F29A703C8FD0}" name="Tabla2" displayName="Tabla2" ref="C24:E37" totalsRowShown="0">
  <autoFilter ref="C24:E37" xr:uid="{17B9B5F1-0E45-4473-9FEA-F29A703C8FD0}"/>
  <tableColumns count="3">
    <tableColumn id="1" xr3:uid="{073910E5-2FC9-4981-96A1-05B3AA73E0B5}" name="hora entrada " dataDxfId="60" totalsRowDxfId="61"/>
    <tableColumn id="2" xr3:uid="{53334E99-A824-4481-AEA5-88B2B4AB9204}" name="hora salida" dataDxfId="58" totalsRowDxfId="59"/>
    <tableColumn id="3" xr3:uid="{C60CD9A7-765E-43CA-9372-6E89739E3392}" name="total horas" dataDxfId="57">
      <calculatedColumnFormula>D25-C25</calculatedColumnFormula>
    </tableColumn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F8BA9-5F0B-4BD3-A78E-511F70AEAE4A}" name="Tabla14" displayName="Tabla14" ref="A3:E21" totalsRowShown="0">
  <autoFilter ref="A3:E21" xr:uid="{05EF8BA9-5F0B-4BD3-A78E-511F70AEAE4A}"/>
  <tableColumns count="5">
    <tableColumn id="1" xr3:uid="{FA0D223F-76D3-4CC8-BD80-0F2B88D4A7A4}" name="Columna1"/>
    <tableColumn id="2" xr3:uid="{CD40E79D-F531-4437-A388-58188A3F05A2}" name="Columna2" dataDxfId="56"/>
    <tableColumn id="3" xr3:uid="{D1E96207-B38C-4726-B776-6DDADBE2BF2A}" name="Columna3" dataDxfId="55"/>
    <tableColumn id="4" xr3:uid="{25901E39-0A56-446C-965E-34B99C5E7156}" name="Columna4"/>
    <tableColumn id="5" xr3:uid="{810E52D1-8443-4D66-922F-8B846808D2D1}" name="Columna5" dataDxfId="54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7E8A60-9E6B-4235-8C5C-548F22A71FE9}" name="Tabla25" displayName="Tabla25" ref="B24:D40" totalsRowCount="1">
  <autoFilter ref="B24:D39" xr:uid="{827E8A60-9E6B-4235-8C5C-548F22A71FE9}"/>
  <tableColumns count="3">
    <tableColumn id="1" xr3:uid="{D493E916-F256-41B0-B523-F1F08A9EB216}" name="hora entrada " totalsRowLabel="Total" dataDxfId="52" totalsRowDxfId="53"/>
    <tableColumn id="2" xr3:uid="{F7129A74-C93F-485A-BCCD-707287208652}" name="hora salida" dataDxfId="50" totalsRowDxfId="51"/>
    <tableColumn id="3" xr3:uid="{C9862FEE-B394-4C54-B9BB-4FF43742C918}" name="total horas" totalsRowFunction="custom" dataDxfId="48" totalsRowDxfId="49">
      <calculatedColumnFormula>C25-B25</calculatedColumnFormula>
      <totalsRowFormula>SUM(Tabla25[total horas])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BC578BA-5DCA-410D-ADB0-E7993858E5DA}" name="Tabla27" displayName="Tabla27" ref="A2:F17" totalsRowShown="0" headerRowDxfId="47" dataDxfId="46">
  <autoFilter ref="A2:F17" xr:uid="{3BC578BA-5DCA-410D-ADB0-E7993858E5DA}"/>
  <tableColumns count="6">
    <tableColumn id="1" xr3:uid="{150C572B-8D68-4082-A393-2FB8052E086D}" name="Día " dataDxfId="45"/>
    <tableColumn id="2" xr3:uid="{BBBFBE04-3790-4DD1-9CF9-9AE977AB4752}" name="Fecha" dataDxfId="44"/>
    <tableColumn id="3" xr3:uid="{9E8389F8-523F-483C-AA02-8FC807D946D7}" name="Mes" dataDxfId="43"/>
    <tableColumn id="4" xr3:uid="{BDAE9ADB-CF43-443A-B5ED-55B5FDEDF566}" name="Entrada" dataDxfId="42"/>
    <tableColumn id="5" xr3:uid="{00232F77-19AC-40ED-A6FC-9E6AB4201D0A}" name="Salida" dataDxfId="41"/>
    <tableColumn id="6" xr3:uid="{3778B95D-8FF1-404F-9768-60F1790DD766}" name="Observación" dataDxfId="40"/>
  </tableColumns>
  <tableStyleInfo name="TableStyleMedium2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AACA10-0918-4714-AF57-341CA62BE8C2}" name="Tabla4" displayName="Tabla4" ref="B24:D40" totalsRowShown="0" headerRowDxfId="39" headerRowBorderDxfId="37" tableBorderDxfId="38">
  <autoFilter ref="B24:D40" xr:uid="{2CAACA10-0918-4714-AF57-341CA62BE8C2}"/>
  <tableColumns count="3">
    <tableColumn id="1" xr3:uid="{EB51B4ED-42E2-4C67-B48A-3CE0C0DECCDF}" name="hora entrada " dataDxfId="36"/>
    <tableColumn id="2" xr3:uid="{4B6BA713-7F2B-458D-A2B2-AC9580CAEB85}" name="hora salida" dataDxfId="35"/>
    <tableColumn id="3" xr3:uid="{4F4DB6D1-6C49-45EC-94E1-55E933294441}" name="total horas" dataDxfId="34">
      <calculatedColumnFormula>Tabla4[[#This Row],[hora salida]]-Tabla4[[#This Row],[hora entrada ]]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560B12F-655C-4A8A-8460-277C80F8BD69}" name="Tabla15" displayName="Tabla15" ref="A2:F23" totalsRowShown="0" headerRowDxfId="33">
  <autoFilter ref="A2:F23" xr:uid="{8560B12F-655C-4A8A-8460-277C80F8BD69}"/>
  <tableColumns count="6">
    <tableColumn id="1" xr3:uid="{D2D40CD2-7115-4B7D-9170-10D69FD1122A}" name="Día "/>
    <tableColumn id="2" xr3:uid="{03F3E8D6-0609-45EC-8AD7-1E0AF622C0AD}" name="Fecha" dataDxfId="32"/>
    <tableColumn id="3" xr3:uid="{6BC29940-AE26-47A6-A18F-C2025187ACA3}" name="Mes"/>
    <tableColumn id="4" xr3:uid="{F0BA7302-95BC-4EC1-ABD3-243B7630BDCA}" name="Entrada" dataDxfId="31"/>
    <tableColumn id="5" xr3:uid="{22623212-B4F0-41B3-BCFD-4103F414DF33}" name="Salida" dataDxfId="30"/>
    <tableColumn id="6" xr3:uid="{1004E278-F7BC-4872-8A62-3A644CF9349D}" name="Observación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41B72F-ED98-48A8-BA5D-5F403E273338}" name="Tabla16" displayName="Tabla16" ref="B26:D48" totalsRowShown="0" headerRowDxfId="29" headerRowBorderDxfId="27" tableBorderDxfId="28">
  <autoFilter ref="B26:D48" xr:uid="{D741B72F-ED98-48A8-BA5D-5F403E273338}"/>
  <tableColumns count="3">
    <tableColumn id="1" xr3:uid="{35303DD5-4499-4A27-B7BB-46F5C068137E}" name="hora entrada " dataDxfId="26"/>
    <tableColumn id="2" xr3:uid="{1EB33FEF-5E7E-47E7-B504-55FB1D66D1C0}" name="hora salida" dataDxfId="25"/>
    <tableColumn id="3" xr3:uid="{E145E8AA-0ECB-4AB1-BFBD-778039CDDD63}" name="total horas" dataDxfId="24"/>
  </tableColumns>
  <tableStyleInfo name="TableStyleMedium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3C7856-FDDB-4B1D-B129-EA03E536EF3B}" name="Tabla210" displayName="Tabla210" ref="A1:C14" totalsRowShown="0">
  <autoFilter ref="A1:C14" xr:uid="{063C7856-FDDB-4B1D-B129-EA03E536EF3B}"/>
  <tableColumns count="3">
    <tableColumn id="1" xr3:uid="{CEFC22F3-A8FC-4F49-AC63-9F64E5788F70}" name="hora entrada " dataDxfId="22" totalsRowDxfId="23"/>
    <tableColumn id="2" xr3:uid="{2C18145A-3003-4D8D-B86F-2A4B0D88C526}" name="hora salida" dataDxfId="20" totalsRowDxfId="21"/>
    <tableColumn id="3" xr3:uid="{C87512EC-D0DD-48A6-B61E-5A63DDF24216}" name="total horas" dataDxfId="19">
      <calculatedColumnFormula>B2-A2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2295-152F-410C-BB58-9541D66E9F72}">
  <dimension ref="B1:G37"/>
  <sheetViews>
    <sheetView zoomScale="62" zoomScaleNormal="175" workbookViewId="0">
      <selection activeCell="A53" sqref="A53"/>
    </sheetView>
  </sheetViews>
  <sheetFormatPr defaultColWidth="11.42578125" defaultRowHeight="14.25"/>
  <cols>
    <col min="2" max="2" width="23" customWidth="1"/>
    <col min="3" max="3" width="15.140625" customWidth="1"/>
    <col min="4" max="4" width="12.85546875" customWidth="1"/>
    <col min="5" max="5" width="13.28515625" customWidth="1"/>
    <col min="6" max="6" width="11" customWidth="1"/>
    <col min="7" max="7" width="24.5703125" customWidth="1"/>
  </cols>
  <sheetData>
    <row r="1" spans="2:7" ht="15.75">
      <c r="D1" s="2"/>
      <c r="E1" s="3" t="s">
        <v>0</v>
      </c>
      <c r="F1" s="2"/>
    </row>
    <row r="2" spans="2: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2:7">
      <c r="B3" t="s">
        <v>7</v>
      </c>
      <c r="C3">
        <v>10</v>
      </c>
      <c r="D3" t="s">
        <v>8</v>
      </c>
      <c r="E3" s="1">
        <v>0.5708333333333333</v>
      </c>
      <c r="F3" s="1">
        <v>0.73958333333333337</v>
      </c>
    </row>
    <row r="4" spans="2:7">
      <c r="B4" t="s">
        <v>9</v>
      </c>
      <c r="C4">
        <v>13</v>
      </c>
      <c r="D4" t="s">
        <v>8</v>
      </c>
      <c r="E4" s="1">
        <v>0.56736111111111109</v>
      </c>
      <c r="F4" s="1">
        <v>0.73125000000000007</v>
      </c>
    </row>
    <row r="5" spans="2:7">
      <c r="B5" t="s">
        <v>10</v>
      </c>
      <c r="C5">
        <v>14</v>
      </c>
      <c r="D5" t="s">
        <v>8</v>
      </c>
      <c r="E5" s="1">
        <v>0.57430555555555551</v>
      </c>
      <c r="F5" s="1">
        <v>0.66666666666666663</v>
      </c>
      <c r="G5" t="s">
        <v>11</v>
      </c>
    </row>
    <row r="6" spans="2:7">
      <c r="B6" t="s">
        <v>12</v>
      </c>
      <c r="C6">
        <v>15</v>
      </c>
      <c r="D6" t="s">
        <v>8</v>
      </c>
      <c r="E6" s="1">
        <v>0.57222222222222219</v>
      </c>
      <c r="F6" s="1">
        <v>0.66666666666666663</v>
      </c>
      <c r="G6" t="s">
        <v>11</v>
      </c>
    </row>
    <row r="7" spans="2:7">
      <c r="B7" t="s">
        <v>13</v>
      </c>
      <c r="C7">
        <v>16</v>
      </c>
      <c r="D7" t="s">
        <v>8</v>
      </c>
      <c r="E7" s="1">
        <v>0.57291666666666663</v>
      </c>
      <c r="F7" s="1">
        <v>0.73055555555555562</v>
      </c>
    </row>
    <row r="8" spans="2:7">
      <c r="B8" t="s">
        <v>7</v>
      </c>
      <c r="C8">
        <v>17</v>
      </c>
      <c r="D8" t="s">
        <v>8</v>
      </c>
      <c r="E8" s="1">
        <v>0.56944444444444442</v>
      </c>
      <c r="F8" s="1">
        <v>0.64583333333333337</v>
      </c>
      <c r="G8" t="s">
        <v>14</v>
      </c>
    </row>
    <row r="9" spans="2:7">
      <c r="B9" t="s">
        <v>9</v>
      </c>
      <c r="C9">
        <v>20</v>
      </c>
      <c r="D9" t="s">
        <v>8</v>
      </c>
      <c r="E9" s="1">
        <v>0.5708333333333333</v>
      </c>
      <c r="F9" s="1">
        <v>0.73472222222222217</v>
      </c>
    </row>
    <row r="10" spans="2:7">
      <c r="B10" t="s">
        <v>10</v>
      </c>
      <c r="C10">
        <v>21</v>
      </c>
      <c r="D10" t="s">
        <v>8</v>
      </c>
      <c r="E10" s="1">
        <v>0.57708333333333328</v>
      </c>
      <c r="F10" s="1">
        <v>0.72916666666666663</v>
      </c>
    </row>
    <row r="11" spans="2:7">
      <c r="B11" t="s">
        <v>12</v>
      </c>
      <c r="C11">
        <v>22</v>
      </c>
      <c r="D11" t="s">
        <v>8</v>
      </c>
      <c r="E11" s="1">
        <v>0.56805555555555554</v>
      </c>
      <c r="F11" s="1">
        <v>0.73333333333333339</v>
      </c>
    </row>
    <row r="12" spans="2:7">
      <c r="B12" t="s">
        <v>13</v>
      </c>
      <c r="C12">
        <v>23</v>
      </c>
      <c r="D12" t="s">
        <v>8</v>
      </c>
      <c r="E12" s="1">
        <v>0.56527777777777777</v>
      </c>
      <c r="F12" s="1">
        <v>0.7319444444444444</v>
      </c>
    </row>
    <row r="13" spans="2:7">
      <c r="B13" t="s">
        <v>7</v>
      </c>
      <c r="C13">
        <v>24</v>
      </c>
      <c r="D13" t="s">
        <v>8</v>
      </c>
      <c r="E13" s="1">
        <v>0.5756944444444444</v>
      </c>
      <c r="F13" s="1">
        <v>0.73402777777777783</v>
      </c>
    </row>
    <row r="14" spans="2:7">
      <c r="B14" t="s">
        <v>9</v>
      </c>
      <c r="C14">
        <v>27</v>
      </c>
      <c r="D14" t="s">
        <v>8</v>
      </c>
      <c r="E14" s="1">
        <v>0.56666666666666665</v>
      </c>
      <c r="F14" s="1">
        <v>0.73541666666666661</v>
      </c>
    </row>
    <row r="24" spans="3:5">
      <c r="C24" t="s">
        <v>15</v>
      </c>
      <c r="D24" t="s">
        <v>16</v>
      </c>
      <c r="E24" t="s">
        <v>17</v>
      </c>
    </row>
    <row r="25" spans="3:5">
      <c r="C25" s="1">
        <v>0.5708333333333333</v>
      </c>
      <c r="D25" s="1">
        <v>0.73958333333333337</v>
      </c>
      <c r="E25" s="1">
        <f t="shared" ref="E25:E36" si="0">D25-C25</f>
        <v>0.16875000000000007</v>
      </c>
    </row>
    <row r="26" spans="3:5">
      <c r="C26" s="1">
        <v>0.56736111111111109</v>
      </c>
      <c r="D26" s="1">
        <v>0.73125000000000007</v>
      </c>
      <c r="E26" s="1">
        <f t="shared" si="0"/>
        <v>0.16388888888888897</v>
      </c>
    </row>
    <row r="27" spans="3:5">
      <c r="C27" s="1">
        <v>0.57430555555555551</v>
      </c>
      <c r="D27" s="1">
        <v>0.66666666666666663</v>
      </c>
      <c r="E27" s="1">
        <f t="shared" si="0"/>
        <v>9.2361111111111116E-2</v>
      </c>
    </row>
    <row r="28" spans="3:5">
      <c r="C28" s="1">
        <v>0.57222222222222219</v>
      </c>
      <c r="D28" s="1">
        <v>0.66666666666666663</v>
      </c>
      <c r="E28" s="1">
        <f t="shared" si="0"/>
        <v>9.4444444444444442E-2</v>
      </c>
    </row>
    <row r="29" spans="3:5">
      <c r="C29" s="1">
        <v>0.57291666666666663</v>
      </c>
      <c r="D29" s="1">
        <v>0.73055555555555562</v>
      </c>
      <c r="E29" s="1">
        <f t="shared" si="0"/>
        <v>0.15763888888888899</v>
      </c>
    </row>
    <row r="30" spans="3:5">
      <c r="C30" s="1">
        <v>0.56944444444444442</v>
      </c>
      <c r="D30" s="1">
        <v>0.64583333333333337</v>
      </c>
      <c r="E30" s="1">
        <f t="shared" si="0"/>
        <v>7.6388888888888951E-2</v>
      </c>
    </row>
    <row r="31" spans="3:5">
      <c r="C31" s="1">
        <v>0.5708333333333333</v>
      </c>
      <c r="D31" s="1">
        <v>0.73472222222222217</v>
      </c>
      <c r="E31" s="1">
        <f t="shared" si="0"/>
        <v>0.16388888888888886</v>
      </c>
    </row>
    <row r="32" spans="3:5">
      <c r="C32" s="1">
        <v>0.57708333333333328</v>
      </c>
      <c r="D32" s="1">
        <v>0.72916666666666663</v>
      </c>
      <c r="E32" s="1">
        <f t="shared" si="0"/>
        <v>0.15208333333333335</v>
      </c>
    </row>
    <row r="33" spans="3:5">
      <c r="C33" s="1">
        <v>0.56805555555555554</v>
      </c>
      <c r="D33" s="1">
        <v>0.73333333333333339</v>
      </c>
      <c r="E33" s="1">
        <f t="shared" si="0"/>
        <v>0.16527777777777786</v>
      </c>
    </row>
    <row r="34" spans="3:5">
      <c r="C34" s="1">
        <v>0.56527777777777777</v>
      </c>
      <c r="D34" s="1">
        <v>0.7319444444444444</v>
      </c>
      <c r="E34" s="1">
        <f t="shared" si="0"/>
        <v>0.16666666666666663</v>
      </c>
    </row>
    <row r="35" spans="3:5">
      <c r="C35" s="1">
        <v>0.5756944444444444</v>
      </c>
      <c r="D35" s="1">
        <v>0.73402777777777783</v>
      </c>
      <c r="E35" s="1">
        <f t="shared" si="0"/>
        <v>0.15833333333333344</v>
      </c>
    </row>
    <row r="36" spans="3:5">
      <c r="C36" s="1">
        <v>0.56666666666666665</v>
      </c>
      <c r="D36" s="1">
        <v>0.73541666666666661</v>
      </c>
      <c r="E36" s="1">
        <f t="shared" si="0"/>
        <v>0.16874999999999996</v>
      </c>
    </row>
    <row r="37" spans="3:5">
      <c r="C37" s="8" t="s">
        <v>18</v>
      </c>
      <c r="D37" s="8"/>
      <c r="E37" s="7">
        <f>SUM(E25:E36)</f>
        <v>1.7284722222222224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9A79-F5CF-42F1-87D0-576EA968F8D1}">
  <dimension ref="A1:E40"/>
  <sheetViews>
    <sheetView workbookViewId="0">
      <selection activeCell="B52" sqref="B52"/>
    </sheetView>
  </sheetViews>
  <sheetFormatPr defaultColWidth="11.42578125" defaultRowHeight="14.25"/>
  <cols>
    <col min="1" max="1" width="13" customWidth="1"/>
    <col min="2" max="2" width="17.42578125" customWidth="1"/>
    <col min="3" max="3" width="17.28515625" customWidth="1"/>
    <col min="4" max="4" width="13.140625" customWidth="1"/>
    <col min="5" max="5" width="27.42578125" customWidth="1"/>
  </cols>
  <sheetData>
    <row r="1" spans="1:5">
      <c r="A1" s="31" t="s">
        <v>19</v>
      </c>
      <c r="B1" s="31"/>
      <c r="C1" s="31"/>
      <c r="D1" s="31"/>
      <c r="E1" s="31"/>
    </row>
    <row r="3" spans="1:5">
      <c r="A3" t="s">
        <v>6</v>
      </c>
      <c r="B3" s="1" t="s">
        <v>20</v>
      </c>
      <c r="C3" s="1" t="s">
        <v>21</v>
      </c>
      <c r="D3" t="s">
        <v>22</v>
      </c>
      <c r="E3" s="9" t="s">
        <v>23</v>
      </c>
    </row>
    <row r="4" spans="1:5">
      <c r="A4" t="s">
        <v>24</v>
      </c>
      <c r="B4" s="1">
        <v>0.56944444444444442</v>
      </c>
      <c r="C4" s="1">
        <v>0.73611111111111116</v>
      </c>
      <c r="E4" s="9">
        <v>45028</v>
      </c>
    </row>
    <row r="5" spans="1:5">
      <c r="A5" t="s">
        <v>25</v>
      </c>
      <c r="B5" s="1">
        <v>0.5625</v>
      </c>
      <c r="C5" s="1">
        <v>0.73402777777777783</v>
      </c>
      <c r="E5" s="9">
        <v>45058</v>
      </c>
    </row>
    <row r="6" spans="1:5">
      <c r="A6" t="s">
        <v>26</v>
      </c>
      <c r="B6" s="1">
        <v>7.2916666666666671E-2</v>
      </c>
      <c r="C6" s="1">
        <v>0.22916666666666666</v>
      </c>
      <c r="E6" s="9">
        <v>45089</v>
      </c>
    </row>
    <row r="7" spans="1:5">
      <c r="A7" t="s">
        <v>27</v>
      </c>
      <c r="B7" s="1">
        <v>0.57638888888888895</v>
      </c>
      <c r="C7" s="1">
        <v>0.73333333333333339</v>
      </c>
      <c r="E7" s="9">
        <v>45119</v>
      </c>
    </row>
    <row r="8" spans="1:5">
      <c r="A8" t="s">
        <v>28</v>
      </c>
      <c r="B8" s="1">
        <v>0.56388888888888888</v>
      </c>
      <c r="C8" s="1">
        <v>0.73055555555555562</v>
      </c>
      <c r="E8" s="9">
        <v>45150</v>
      </c>
    </row>
    <row r="9" spans="1:5">
      <c r="A9" t="s">
        <v>29</v>
      </c>
      <c r="B9" t="s">
        <v>30</v>
      </c>
      <c r="E9" t="s">
        <v>31</v>
      </c>
    </row>
    <row r="10" spans="1:5">
      <c r="A10" t="s">
        <v>27</v>
      </c>
      <c r="B10" s="1">
        <v>0.57430555555555551</v>
      </c>
      <c r="C10" s="1">
        <v>0.73958333333333337</v>
      </c>
      <c r="E10" t="s">
        <v>32</v>
      </c>
    </row>
    <row r="11" spans="1:5">
      <c r="A11" t="s">
        <v>28</v>
      </c>
      <c r="B11" s="1">
        <v>0.56527777777777777</v>
      </c>
      <c r="C11" s="1">
        <v>0.73888888888888893</v>
      </c>
      <c r="E11" t="s">
        <v>33</v>
      </c>
    </row>
    <row r="12" spans="1:5">
      <c r="A12" t="s">
        <v>24</v>
      </c>
      <c r="B12" s="1">
        <v>0.57500000000000007</v>
      </c>
      <c r="C12" s="1">
        <v>0.73819444444444438</v>
      </c>
      <c r="E12" t="s">
        <v>34</v>
      </c>
    </row>
    <row r="13" spans="1:5">
      <c r="A13" t="s">
        <v>25</v>
      </c>
      <c r="B13" s="1">
        <v>0.55902777777777779</v>
      </c>
      <c r="C13" s="1">
        <v>0.73333333333333339</v>
      </c>
      <c r="E13" t="s">
        <v>35</v>
      </c>
    </row>
    <row r="14" spans="1:5">
      <c r="A14" t="s">
        <v>26</v>
      </c>
      <c r="B14" s="1">
        <v>0.56944444444444442</v>
      </c>
      <c r="C14" s="1">
        <v>0.72986111111111107</v>
      </c>
      <c r="E14" t="s">
        <v>36</v>
      </c>
    </row>
    <row r="16" spans="1:5">
      <c r="A16" t="s">
        <v>25</v>
      </c>
      <c r="B16" s="1">
        <v>0.58333333333333337</v>
      </c>
      <c r="C16" s="1">
        <v>0.72916666666666663</v>
      </c>
      <c r="E16" s="9">
        <v>45323</v>
      </c>
    </row>
    <row r="17" spans="1:5">
      <c r="A17" t="s">
        <v>26</v>
      </c>
      <c r="B17" s="1">
        <v>0.59375</v>
      </c>
      <c r="C17" s="1">
        <v>0.73472222222222217</v>
      </c>
      <c r="E17" s="9">
        <v>45352</v>
      </c>
    </row>
    <row r="18" spans="1:5">
      <c r="A18" t="s">
        <v>37</v>
      </c>
      <c r="B18" s="1">
        <v>0.60416666666666663</v>
      </c>
      <c r="C18" s="1">
        <v>0.73055555555555562</v>
      </c>
      <c r="E18" s="9">
        <v>45383</v>
      </c>
    </row>
    <row r="19" spans="1:5">
      <c r="A19" t="s">
        <v>28</v>
      </c>
      <c r="B19" s="1">
        <v>0.56944444444444442</v>
      </c>
      <c r="C19" s="1">
        <v>0.73125000000000007</v>
      </c>
      <c r="E19" s="9">
        <v>45413</v>
      </c>
    </row>
    <row r="21" spans="1:5">
      <c r="A21" t="s">
        <v>24</v>
      </c>
      <c r="B21" s="1">
        <v>0.57291666666666663</v>
      </c>
      <c r="C21" s="1">
        <v>0.72986111111111107</v>
      </c>
      <c r="E21" s="9">
        <v>45505</v>
      </c>
    </row>
    <row r="24" spans="1:5">
      <c r="B24" t="s">
        <v>15</v>
      </c>
      <c r="C24" t="s">
        <v>16</v>
      </c>
      <c r="D24" t="s">
        <v>17</v>
      </c>
    </row>
    <row r="25" spans="1:5">
      <c r="B25" s="4">
        <v>0.56944444444444442</v>
      </c>
      <c r="C25" s="4">
        <v>0.73611111111111116</v>
      </c>
      <c r="D25" s="10">
        <f>C25-B25</f>
        <v>0.16666666666666674</v>
      </c>
    </row>
    <row r="26" spans="1:5">
      <c r="B26" s="5">
        <v>0.5625</v>
      </c>
      <c r="C26" s="5">
        <v>0.73402777777777783</v>
      </c>
      <c r="D26" s="10">
        <f t="shared" ref="D26:D39" si="0">C26-B26</f>
        <v>0.17152777777777783</v>
      </c>
    </row>
    <row r="27" spans="1:5">
      <c r="B27" s="4">
        <v>7.2916666666666671E-2</v>
      </c>
      <c r="C27" s="4">
        <v>0.22916666666666666</v>
      </c>
      <c r="D27" s="10">
        <f t="shared" si="0"/>
        <v>0.15625</v>
      </c>
    </row>
    <row r="28" spans="1:5">
      <c r="B28" s="5">
        <v>0.57638888888888895</v>
      </c>
      <c r="C28" s="5">
        <v>0.73333333333333339</v>
      </c>
      <c r="D28" s="10">
        <f t="shared" si="0"/>
        <v>0.15694444444444444</v>
      </c>
    </row>
    <row r="29" spans="1:5">
      <c r="B29" s="4">
        <v>0.56388888888888888</v>
      </c>
      <c r="C29" s="4">
        <v>0.73055555555555562</v>
      </c>
      <c r="D29" s="10">
        <f t="shared" si="0"/>
        <v>0.16666666666666674</v>
      </c>
    </row>
    <row r="30" spans="1:5">
      <c r="B30" s="4">
        <v>0.57430555555555551</v>
      </c>
      <c r="C30" s="4">
        <v>0.73958333333333337</v>
      </c>
      <c r="D30" s="10">
        <f t="shared" si="0"/>
        <v>0.16527777777777786</v>
      </c>
    </row>
    <row r="31" spans="1:5">
      <c r="B31" s="5">
        <v>0.56527777777777777</v>
      </c>
      <c r="C31" s="5">
        <v>0.73888888888888893</v>
      </c>
      <c r="D31" s="10">
        <f t="shared" si="0"/>
        <v>0.17361111111111116</v>
      </c>
    </row>
    <row r="32" spans="1:5">
      <c r="B32" s="4">
        <v>0.57500000000000007</v>
      </c>
      <c r="C32" s="4">
        <v>0.73819444444444438</v>
      </c>
      <c r="D32" s="10">
        <f t="shared" si="0"/>
        <v>0.16319444444444431</v>
      </c>
    </row>
    <row r="33" spans="2:4">
      <c r="B33" s="5">
        <v>0.55902777777777779</v>
      </c>
      <c r="C33" s="5">
        <v>0.73333333333333339</v>
      </c>
      <c r="D33" s="10">
        <f t="shared" si="0"/>
        <v>0.1743055555555556</v>
      </c>
    </row>
    <row r="34" spans="2:4">
      <c r="B34" s="4">
        <v>0.56944444444444442</v>
      </c>
      <c r="C34" s="4">
        <v>0.72986111111111107</v>
      </c>
      <c r="D34" s="10">
        <f t="shared" si="0"/>
        <v>0.16041666666666665</v>
      </c>
    </row>
    <row r="35" spans="2:4">
      <c r="B35" s="4">
        <v>0.58333333333333337</v>
      </c>
      <c r="C35" s="4">
        <v>0.72916666666666663</v>
      </c>
      <c r="D35" s="10">
        <f t="shared" si="0"/>
        <v>0.14583333333333326</v>
      </c>
    </row>
    <row r="36" spans="2:4">
      <c r="B36" s="5">
        <v>0.59375</v>
      </c>
      <c r="C36" s="5">
        <v>0.73472222222222217</v>
      </c>
      <c r="D36" s="10">
        <f t="shared" si="0"/>
        <v>0.14097222222222217</v>
      </c>
    </row>
    <row r="37" spans="2:4">
      <c r="B37" s="4">
        <v>0.60416666666666663</v>
      </c>
      <c r="C37" s="4">
        <v>0.73055555555555562</v>
      </c>
      <c r="D37" s="10">
        <f t="shared" si="0"/>
        <v>0.12638888888888899</v>
      </c>
    </row>
    <row r="38" spans="2:4">
      <c r="B38" s="5">
        <v>0.56944444444444442</v>
      </c>
      <c r="C38" s="5">
        <v>0.73125000000000007</v>
      </c>
      <c r="D38" s="10">
        <f t="shared" si="0"/>
        <v>0.16180555555555565</v>
      </c>
    </row>
    <row r="39" spans="2:4">
      <c r="B39" s="5">
        <v>0.57291666666666663</v>
      </c>
      <c r="C39" s="5">
        <v>0.72986111111111107</v>
      </c>
      <c r="D39" s="10">
        <f t="shared" si="0"/>
        <v>0.15694444444444444</v>
      </c>
    </row>
    <row r="40" spans="2:4">
      <c r="B40" s="6" t="s">
        <v>38</v>
      </c>
      <c r="C40" s="6"/>
      <c r="D40" s="7">
        <f>SUM(Tabla25[total horas])</f>
        <v>2.3868055555555561</v>
      </c>
    </row>
  </sheetData>
  <mergeCells count="1">
    <mergeCell ref="A1:E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A279-FACF-4086-98C5-0CAD750F68B5}">
  <dimension ref="A1:F40"/>
  <sheetViews>
    <sheetView zoomScale="88" workbookViewId="0">
      <selection activeCell="B24" sqref="B24:D24"/>
    </sheetView>
  </sheetViews>
  <sheetFormatPr defaultColWidth="11.42578125" defaultRowHeight="14.25"/>
  <cols>
    <col min="2" max="2" width="14.28515625" customWidth="1"/>
    <col min="3" max="3" width="14.7109375" customWidth="1"/>
    <col min="4" max="4" width="15.5703125" customWidth="1"/>
    <col min="6" max="6" width="25.7109375" customWidth="1"/>
  </cols>
  <sheetData>
    <row r="1" spans="1:6" ht="15.75">
      <c r="A1" s="11"/>
      <c r="B1" s="11"/>
      <c r="C1" s="12"/>
      <c r="D1" s="13" t="s">
        <v>0</v>
      </c>
      <c r="E1" s="12"/>
      <c r="F1" s="11"/>
    </row>
    <row r="2" spans="1:6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39</v>
      </c>
    </row>
    <row r="3" spans="1:6">
      <c r="A3" s="14" t="s">
        <v>40</v>
      </c>
      <c r="B3" s="15">
        <v>45536</v>
      </c>
      <c r="C3" s="16" t="s">
        <v>41</v>
      </c>
      <c r="D3" s="16">
        <v>0.57638888887595385</v>
      </c>
      <c r="E3" s="16">
        <v>0.61805555556202307</v>
      </c>
      <c r="F3" s="14" t="s">
        <v>42</v>
      </c>
    </row>
    <row r="4" spans="1:6">
      <c r="A4" s="14" t="s">
        <v>40</v>
      </c>
      <c r="B4" s="14" t="s">
        <v>43</v>
      </c>
      <c r="C4" s="16" t="s">
        <v>41</v>
      </c>
      <c r="D4" s="16">
        <v>0.55555555556202307</v>
      </c>
      <c r="E4" s="16">
        <v>0.72986111111822538</v>
      </c>
      <c r="F4" s="14"/>
    </row>
    <row r="5" spans="1:6">
      <c r="A5" s="14" t="s">
        <v>44</v>
      </c>
      <c r="B5" s="14" t="s">
        <v>45</v>
      </c>
      <c r="C5" s="16" t="s">
        <v>41</v>
      </c>
      <c r="D5" s="16">
        <v>0.58333333334303461</v>
      </c>
      <c r="E5" s="16">
        <v>0.72916666665696539</v>
      </c>
      <c r="F5" s="14"/>
    </row>
    <row r="6" spans="1:6">
      <c r="A6" s="14" t="s">
        <v>37</v>
      </c>
      <c r="B6" s="14" t="s">
        <v>46</v>
      </c>
      <c r="C6" s="16" t="s">
        <v>41</v>
      </c>
      <c r="D6" s="16">
        <v>0.59027777778101154</v>
      </c>
      <c r="E6" s="16">
        <v>0.72986111111822538</v>
      </c>
      <c r="F6" s="14"/>
    </row>
    <row r="7" spans="1:6">
      <c r="A7" s="14" t="s">
        <v>28</v>
      </c>
      <c r="B7" s="14" t="s">
        <v>47</v>
      </c>
      <c r="C7" s="16" t="s">
        <v>41</v>
      </c>
      <c r="D7" s="16">
        <v>0.60069444443797693</v>
      </c>
      <c r="E7" s="16">
        <v>0.63888888887595385</v>
      </c>
      <c r="F7" s="14"/>
    </row>
    <row r="8" spans="1:6">
      <c r="A8" s="14" t="s">
        <v>24</v>
      </c>
      <c r="B8" s="14" t="s">
        <v>48</v>
      </c>
      <c r="C8" s="16" t="s">
        <v>41</v>
      </c>
      <c r="D8" s="16">
        <v>0.5625</v>
      </c>
      <c r="E8" s="16">
        <v>0.73055555555038154</v>
      </c>
      <c r="F8" s="14"/>
    </row>
    <row r="9" spans="1:6">
      <c r="A9" s="14" t="s">
        <v>27</v>
      </c>
      <c r="B9" s="15">
        <v>45293</v>
      </c>
      <c r="C9" s="16" t="s">
        <v>49</v>
      </c>
      <c r="D9" s="16">
        <v>0.56388888889341615</v>
      </c>
      <c r="E9" s="16">
        <v>0.72569444443797693</v>
      </c>
      <c r="F9" s="14"/>
    </row>
    <row r="10" spans="1:6">
      <c r="A10" s="14" t="s">
        <v>28</v>
      </c>
      <c r="B10" s="15">
        <v>45324</v>
      </c>
      <c r="C10" s="16" t="s">
        <v>49</v>
      </c>
      <c r="D10" s="16">
        <v>0.56041666667442769</v>
      </c>
      <c r="E10" s="16">
        <v>0.73611111112404615</v>
      </c>
      <c r="F10" s="14"/>
    </row>
    <row r="11" spans="1:6">
      <c r="A11" s="14" t="s">
        <v>40</v>
      </c>
      <c r="B11" s="15">
        <v>45445</v>
      </c>
      <c r="C11" s="16" t="s">
        <v>49</v>
      </c>
      <c r="D11" s="16">
        <v>0.5625</v>
      </c>
      <c r="E11" s="16">
        <v>0.73958333334303461</v>
      </c>
      <c r="F11" s="14"/>
    </row>
    <row r="12" spans="1:6">
      <c r="A12" s="14" t="s">
        <v>44</v>
      </c>
      <c r="B12" s="15">
        <v>45475</v>
      </c>
      <c r="C12" s="16" t="s">
        <v>49</v>
      </c>
      <c r="D12" s="16">
        <v>0.5625</v>
      </c>
      <c r="E12" s="16">
        <v>0.66666666665696539</v>
      </c>
      <c r="F12" s="14"/>
    </row>
    <row r="13" spans="1:6">
      <c r="A13" s="14" t="s">
        <v>27</v>
      </c>
      <c r="B13" s="15">
        <v>45506</v>
      </c>
      <c r="C13" s="16" t="s">
        <v>49</v>
      </c>
      <c r="D13" s="16">
        <v>0.57638888887595385</v>
      </c>
      <c r="E13" s="16">
        <v>0.73055555555038154</v>
      </c>
      <c r="F13" s="14"/>
    </row>
    <row r="14" spans="1:6">
      <c r="A14" s="14" t="s">
        <v>28</v>
      </c>
      <c r="B14" s="15">
        <v>45537</v>
      </c>
      <c r="C14" s="16" t="s">
        <v>49</v>
      </c>
      <c r="D14" s="16">
        <v>0.57222222222480923</v>
      </c>
      <c r="E14" s="16">
        <v>0.72986111111822538</v>
      </c>
      <c r="F14" s="14"/>
    </row>
    <row r="15" spans="1:6">
      <c r="A15" s="14" t="s">
        <v>44</v>
      </c>
      <c r="B15" s="14" t="s">
        <v>50</v>
      </c>
      <c r="C15" s="16" t="s">
        <v>49</v>
      </c>
      <c r="D15" s="16">
        <v>0.5625</v>
      </c>
      <c r="E15" s="16">
        <v>0.72916666665696539</v>
      </c>
      <c r="F15" s="14"/>
    </row>
    <row r="16" spans="1:6">
      <c r="A16" s="14" t="s">
        <v>37</v>
      </c>
      <c r="B16" s="14" t="s">
        <v>51</v>
      </c>
      <c r="C16" s="16" t="s">
        <v>49</v>
      </c>
      <c r="D16" s="16">
        <v>0.5625</v>
      </c>
      <c r="E16" s="16">
        <v>0.72986111111822538</v>
      </c>
      <c r="F16" s="11"/>
    </row>
    <row r="17" spans="1:6">
      <c r="A17" s="14" t="s">
        <v>28</v>
      </c>
      <c r="B17" s="14" t="s">
        <v>52</v>
      </c>
      <c r="C17" s="16" t="s">
        <v>49</v>
      </c>
      <c r="D17" s="16">
        <v>0.5625</v>
      </c>
      <c r="E17" s="16">
        <v>0.72916666665696539</v>
      </c>
      <c r="F17" s="11"/>
    </row>
    <row r="24" spans="1:6">
      <c r="B24" s="17" t="s">
        <v>15</v>
      </c>
      <c r="C24" s="18" t="s">
        <v>16</v>
      </c>
      <c r="D24" s="19" t="s">
        <v>17</v>
      </c>
    </row>
    <row r="25" spans="1:6">
      <c r="B25" s="20">
        <v>0.57638888887595385</v>
      </c>
      <c r="C25" s="20">
        <v>0.61805555556202307</v>
      </c>
      <c r="D25" s="10">
        <f>Tabla4[[#This Row],[hora salida]]-Tabla4[[#This Row],[hora entrada ]]</f>
        <v>4.166666668606922E-2</v>
      </c>
    </row>
    <row r="26" spans="1:6">
      <c r="B26" s="21">
        <v>0.55555555556202307</v>
      </c>
      <c r="C26" s="21">
        <v>0.72986111111822538</v>
      </c>
      <c r="D26" s="10">
        <f>Tabla4[[#This Row],[hora salida]]-Tabla4[[#This Row],[hora entrada ]]</f>
        <v>0.17430555555620231</v>
      </c>
    </row>
    <row r="27" spans="1:6">
      <c r="B27" s="20">
        <v>0.58333333334303461</v>
      </c>
      <c r="C27" s="20">
        <v>0.72916666665696539</v>
      </c>
      <c r="D27" s="10">
        <f>Tabla4[[#This Row],[hora salida]]-Tabla4[[#This Row],[hora entrada ]]</f>
        <v>0.14583333331393078</v>
      </c>
    </row>
    <row r="28" spans="1:6">
      <c r="B28" s="21">
        <v>0.59027777778101154</v>
      </c>
      <c r="C28" s="21">
        <v>0.72986111111822538</v>
      </c>
      <c r="D28" s="10">
        <f>Tabla4[[#This Row],[hora salida]]-Tabla4[[#This Row],[hora entrada ]]</f>
        <v>0.13958333333721384</v>
      </c>
    </row>
    <row r="29" spans="1:6">
      <c r="B29" s="20">
        <v>0.60069444443797693</v>
      </c>
      <c r="C29" s="20">
        <v>0.63888888887595385</v>
      </c>
      <c r="D29" s="10">
        <f>Tabla4[[#This Row],[hora salida]]-Tabla4[[#This Row],[hora entrada ]]</f>
        <v>3.8194444437976927E-2</v>
      </c>
    </row>
    <row r="30" spans="1:6">
      <c r="B30" s="21">
        <v>0.5625</v>
      </c>
      <c r="C30" s="21">
        <v>0.73055555555038154</v>
      </c>
      <c r="D30" s="10">
        <f>Tabla4[[#This Row],[hora salida]]-Tabla4[[#This Row],[hora entrada ]]</f>
        <v>0.16805555555038154</v>
      </c>
    </row>
    <row r="31" spans="1:6">
      <c r="B31" s="20">
        <v>0.56388888889341615</v>
      </c>
      <c r="C31" s="20">
        <v>0.72569444443797693</v>
      </c>
      <c r="D31" s="10">
        <f>Tabla4[[#This Row],[hora salida]]-Tabla4[[#This Row],[hora entrada ]]</f>
        <v>0.16180555554456078</v>
      </c>
    </row>
    <row r="32" spans="1:6">
      <c r="B32" s="21">
        <v>0.56041666667442769</v>
      </c>
      <c r="C32" s="21">
        <v>0.73611111112404615</v>
      </c>
      <c r="D32" s="10">
        <f>Tabla4[[#This Row],[hora salida]]-Tabla4[[#This Row],[hora entrada ]]</f>
        <v>0.17569444444961846</v>
      </c>
    </row>
    <row r="33" spans="2:4">
      <c r="B33" s="20">
        <v>0.5625</v>
      </c>
      <c r="C33" s="20">
        <v>0.73958333334303461</v>
      </c>
      <c r="D33" s="10">
        <f>Tabla4[[#This Row],[hora salida]]-Tabla4[[#This Row],[hora entrada ]]</f>
        <v>0.17708333334303461</v>
      </c>
    </row>
    <row r="34" spans="2:4">
      <c r="B34" s="21">
        <v>0.5625</v>
      </c>
      <c r="C34" s="21">
        <v>0.66666666665696539</v>
      </c>
      <c r="D34" s="10">
        <f>Tabla4[[#This Row],[hora salida]]-Tabla4[[#This Row],[hora entrada ]]</f>
        <v>0.10416666665696539</v>
      </c>
    </row>
    <row r="35" spans="2:4">
      <c r="B35" s="20">
        <v>0.57638888887595385</v>
      </c>
      <c r="C35" s="20">
        <v>0.73055555555038154</v>
      </c>
      <c r="D35" s="10">
        <f>Tabla4[[#This Row],[hora salida]]-Tabla4[[#This Row],[hora entrada ]]</f>
        <v>0.15416666667442769</v>
      </c>
    </row>
    <row r="36" spans="2:4">
      <c r="B36" s="21">
        <v>0.57222222222480923</v>
      </c>
      <c r="C36" s="21">
        <v>0.72986111111822538</v>
      </c>
      <c r="D36" s="10">
        <f>Tabla4[[#This Row],[hora salida]]-Tabla4[[#This Row],[hora entrada ]]</f>
        <v>0.15763888889341615</v>
      </c>
    </row>
    <row r="37" spans="2:4">
      <c r="B37" s="20">
        <v>0.5625</v>
      </c>
      <c r="C37" s="20">
        <v>0.72916666665696539</v>
      </c>
      <c r="D37" s="10">
        <f>Tabla4[[#This Row],[hora salida]]-Tabla4[[#This Row],[hora entrada ]]</f>
        <v>0.16666666665696539</v>
      </c>
    </row>
    <row r="38" spans="2:4">
      <c r="B38" s="21">
        <v>0.5625</v>
      </c>
      <c r="C38" s="21">
        <v>0.72986111111822538</v>
      </c>
      <c r="D38" s="10">
        <f>Tabla4[[#This Row],[hora salida]]-Tabla4[[#This Row],[hora entrada ]]</f>
        <v>0.16736111111822538</v>
      </c>
    </row>
    <row r="39" spans="2:4">
      <c r="B39" s="20">
        <v>0.5625</v>
      </c>
      <c r="C39" s="20">
        <v>0.72916666665696539</v>
      </c>
      <c r="D39" s="10">
        <f>Tabla4[[#This Row],[hora salida]]-Tabla4[[#This Row],[hora entrada ]]</f>
        <v>0.16666666665696539</v>
      </c>
    </row>
    <row r="40" spans="2:4">
      <c r="B40" s="22" t="s">
        <v>38</v>
      </c>
      <c r="C40" s="22"/>
      <c r="D40" s="7">
        <f>SUBTOTAL(109,D25:D39)</f>
        <v>2.1388888888759539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5A0-9722-457C-BBEB-D5AEBD1DA0E2}">
  <dimension ref="A1:F48"/>
  <sheetViews>
    <sheetView tabSelected="1" topLeftCell="A8" zoomScale="52" workbookViewId="0">
      <selection activeCell="D48" sqref="D48"/>
    </sheetView>
  </sheetViews>
  <sheetFormatPr defaultColWidth="11.42578125" defaultRowHeight="14.25"/>
  <cols>
    <col min="2" max="2" width="13.5703125" customWidth="1"/>
    <col min="3" max="4" width="11.42578125" customWidth="1"/>
    <col min="6" max="6" width="12.7109375" customWidth="1"/>
  </cols>
  <sheetData>
    <row r="1" spans="1:6" ht="15.75">
      <c r="A1" s="11"/>
      <c r="B1" s="11"/>
      <c r="C1" s="12"/>
      <c r="D1" s="13" t="s">
        <v>0</v>
      </c>
      <c r="E1" s="12"/>
      <c r="F1" s="11"/>
    </row>
    <row r="2" spans="1:6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39</v>
      </c>
    </row>
    <row r="3" spans="1:6">
      <c r="A3" t="s">
        <v>24</v>
      </c>
      <c r="B3" s="1" t="s">
        <v>53</v>
      </c>
      <c r="C3" t="s">
        <v>49</v>
      </c>
      <c r="D3" s="1">
        <v>0.5625</v>
      </c>
      <c r="E3" s="1">
        <v>0.72986111111111107</v>
      </c>
    </row>
    <row r="4" spans="1:6">
      <c r="A4" t="s">
        <v>25</v>
      </c>
      <c r="B4" t="s">
        <v>54</v>
      </c>
      <c r="C4" t="s">
        <v>49</v>
      </c>
      <c r="D4" s="1">
        <v>0.5625</v>
      </c>
      <c r="E4" s="1">
        <v>0.73055555555555551</v>
      </c>
    </row>
    <row r="5" spans="1:6">
      <c r="A5" t="s">
        <v>44</v>
      </c>
      <c r="B5" t="s">
        <v>55</v>
      </c>
      <c r="C5" t="s">
        <v>49</v>
      </c>
      <c r="D5" s="1">
        <v>0.5625</v>
      </c>
      <c r="E5" s="1">
        <v>0.73611111111111116</v>
      </c>
    </row>
    <row r="6" spans="1:6">
      <c r="A6" t="s">
        <v>27</v>
      </c>
      <c r="B6" t="s">
        <v>56</v>
      </c>
      <c r="C6" t="s">
        <v>49</v>
      </c>
      <c r="D6" s="1">
        <v>0.61041666666666672</v>
      </c>
      <c r="E6" s="1">
        <v>0.73263888888888884</v>
      </c>
    </row>
    <row r="7" spans="1:6">
      <c r="A7" t="s">
        <v>28</v>
      </c>
      <c r="B7" t="s">
        <v>57</v>
      </c>
      <c r="C7" t="s">
        <v>49</v>
      </c>
      <c r="D7" s="1">
        <v>0.59375</v>
      </c>
      <c r="E7" s="1">
        <v>0.72916666666666663</v>
      </c>
    </row>
    <row r="8" spans="1:6">
      <c r="A8" t="s">
        <v>58</v>
      </c>
      <c r="B8" t="s">
        <v>59</v>
      </c>
      <c r="C8" t="s">
        <v>49</v>
      </c>
      <c r="D8" s="1">
        <v>0.56874999999999998</v>
      </c>
      <c r="E8" s="1">
        <v>0.72916666666666663</v>
      </c>
    </row>
    <row r="9" spans="1:6">
      <c r="A9" t="s">
        <v>25</v>
      </c>
      <c r="B9" t="s">
        <v>60</v>
      </c>
      <c r="C9" t="s">
        <v>49</v>
      </c>
      <c r="D9" s="1">
        <v>0.56666666666666665</v>
      </c>
      <c r="E9" s="1">
        <v>0.7319444444444444</v>
      </c>
    </row>
    <row r="10" spans="1:6">
      <c r="A10" t="s">
        <v>44</v>
      </c>
      <c r="B10" t="s">
        <v>61</v>
      </c>
      <c r="C10" t="s">
        <v>49</v>
      </c>
      <c r="D10" s="1">
        <v>0.55000000000000004</v>
      </c>
      <c r="E10" s="1">
        <v>0.73750000000000004</v>
      </c>
    </row>
    <row r="11" spans="1:6">
      <c r="A11" t="s">
        <v>37</v>
      </c>
      <c r="B11" t="s">
        <v>62</v>
      </c>
      <c r="C11" t="s">
        <v>49</v>
      </c>
      <c r="D11" s="1">
        <v>0.55555555555555558</v>
      </c>
      <c r="E11" s="1">
        <v>0.70833333333333337</v>
      </c>
    </row>
    <row r="12" spans="1:6">
      <c r="A12" t="s">
        <v>28</v>
      </c>
      <c r="B12" s="9">
        <v>45294</v>
      </c>
      <c r="C12" t="s">
        <v>63</v>
      </c>
      <c r="D12" s="1">
        <v>0.52916666666666667</v>
      </c>
      <c r="E12" s="1">
        <v>0.72777777777777775</v>
      </c>
    </row>
    <row r="13" spans="1:6">
      <c r="A13" t="s">
        <v>58</v>
      </c>
      <c r="B13" s="9">
        <v>45385</v>
      </c>
      <c r="C13" t="s">
        <v>63</v>
      </c>
      <c r="D13" s="1">
        <v>0.52777777777777779</v>
      </c>
      <c r="E13" s="1">
        <v>0.72222222222222221</v>
      </c>
    </row>
    <row r="14" spans="1:6">
      <c r="A14" t="s">
        <v>25</v>
      </c>
      <c r="B14" s="9">
        <v>45415</v>
      </c>
      <c r="C14" t="s">
        <v>63</v>
      </c>
      <c r="D14" s="1">
        <v>0.55625000000000002</v>
      </c>
      <c r="E14" s="1">
        <v>0.73819444444444449</v>
      </c>
    </row>
    <row r="15" spans="1:6">
      <c r="A15" t="s">
        <v>44</v>
      </c>
      <c r="B15" s="9">
        <v>45446</v>
      </c>
      <c r="C15" t="s">
        <v>63</v>
      </c>
      <c r="D15" s="1">
        <v>0.58333333333333337</v>
      </c>
      <c r="E15" s="1">
        <v>0.73750000000000004</v>
      </c>
    </row>
    <row r="16" spans="1:6">
      <c r="A16" t="s">
        <v>27</v>
      </c>
      <c r="B16" s="9">
        <v>45476</v>
      </c>
      <c r="C16" t="s">
        <v>63</v>
      </c>
      <c r="D16" s="1">
        <v>0.58333333333333337</v>
      </c>
      <c r="E16" s="1">
        <v>0.72986111111111107</v>
      </c>
    </row>
    <row r="17" spans="1:5">
      <c r="A17" t="s">
        <v>28</v>
      </c>
      <c r="B17" s="9">
        <v>45507</v>
      </c>
      <c r="C17" t="s">
        <v>63</v>
      </c>
      <c r="D17" s="1">
        <v>0.5</v>
      </c>
      <c r="E17" s="1">
        <v>0.72638888888888886</v>
      </c>
    </row>
    <row r="18" spans="1:5">
      <c r="A18" t="s">
        <v>58</v>
      </c>
      <c r="B18" s="9">
        <v>45599</v>
      </c>
      <c r="C18" t="s">
        <v>63</v>
      </c>
      <c r="D18" s="1">
        <v>0.57430555555555551</v>
      </c>
      <c r="E18" s="1">
        <v>0.73958333333333337</v>
      </c>
    </row>
    <row r="19" spans="1:5">
      <c r="A19" t="s">
        <v>25</v>
      </c>
      <c r="B19" s="9">
        <v>45629</v>
      </c>
      <c r="C19" t="s">
        <v>63</v>
      </c>
      <c r="D19" s="1">
        <v>0.54166666666666663</v>
      </c>
      <c r="E19" s="1">
        <v>0.70277777777777772</v>
      </c>
    </row>
    <row r="20" spans="1:5">
      <c r="A20" t="s">
        <v>44</v>
      </c>
      <c r="B20" t="s">
        <v>64</v>
      </c>
      <c r="C20" t="s">
        <v>63</v>
      </c>
      <c r="D20" s="1">
        <v>0.5625</v>
      </c>
      <c r="E20" s="1">
        <v>0.70833333333333337</v>
      </c>
    </row>
    <row r="21" spans="1:5">
      <c r="A21" t="s">
        <v>37</v>
      </c>
      <c r="B21" t="s">
        <v>65</v>
      </c>
      <c r="C21" t="s">
        <v>63</v>
      </c>
      <c r="D21" s="1">
        <v>0.54166666666666663</v>
      </c>
      <c r="E21" s="1">
        <v>0.78125</v>
      </c>
    </row>
    <row r="22" spans="1:5">
      <c r="A22" t="s">
        <v>28</v>
      </c>
      <c r="B22" s="9" t="s">
        <v>66</v>
      </c>
      <c r="C22" t="s">
        <v>63</v>
      </c>
      <c r="D22" s="1">
        <v>0.375</v>
      </c>
      <c r="E22" s="1">
        <v>0.70833333333333337</v>
      </c>
    </row>
    <row r="23" spans="1:5">
      <c r="A23" t="s">
        <v>24</v>
      </c>
      <c r="B23" s="9" t="s">
        <v>67</v>
      </c>
      <c r="C23" t="s">
        <v>63</v>
      </c>
      <c r="D23" s="1">
        <v>0.375</v>
      </c>
      <c r="E23" s="1">
        <v>0.54166666666666663</v>
      </c>
    </row>
    <row r="26" spans="1:5">
      <c r="B26" s="28" t="s">
        <v>15</v>
      </c>
      <c r="C26" s="29" t="s">
        <v>16</v>
      </c>
      <c r="D26" s="30" t="s">
        <v>17</v>
      </c>
    </row>
    <row r="27" spans="1:5">
      <c r="B27" s="1">
        <v>0.5625</v>
      </c>
      <c r="C27" s="1">
        <v>0.72986111111111107</v>
      </c>
      <c r="D27" s="7">
        <f>C27-B27</f>
        <v>0.16736111111111107</v>
      </c>
    </row>
    <row r="28" spans="1:5">
      <c r="B28" s="1">
        <v>0.5625</v>
      </c>
      <c r="C28" s="1">
        <v>0.73055555555555551</v>
      </c>
      <c r="D28" s="7">
        <f>C28-B28</f>
        <v>0.16805555555555551</v>
      </c>
    </row>
    <row r="29" spans="1:5">
      <c r="B29" s="1">
        <v>0.5625</v>
      </c>
      <c r="C29" s="1">
        <v>0.73611111111111116</v>
      </c>
      <c r="D29" s="7">
        <f>C29-B29</f>
        <v>0.17361111111111116</v>
      </c>
    </row>
    <row r="30" spans="1:5">
      <c r="B30" s="1">
        <v>0.61041666666666672</v>
      </c>
      <c r="C30" s="1">
        <v>0.73263888888888884</v>
      </c>
      <c r="D30" s="7">
        <f>C30-B30</f>
        <v>0.12222222222222212</v>
      </c>
    </row>
    <row r="31" spans="1:5">
      <c r="B31" s="1">
        <v>0.59375</v>
      </c>
      <c r="C31" s="1">
        <v>0.72916666666666663</v>
      </c>
      <c r="D31" s="7">
        <f>C31-B31</f>
        <v>0.13541666666666663</v>
      </c>
    </row>
    <row r="32" spans="1:5">
      <c r="B32" s="1">
        <v>0.56874999999999998</v>
      </c>
      <c r="C32" s="1">
        <v>0.72916666666666663</v>
      </c>
      <c r="D32" s="7">
        <f>C32-B32</f>
        <v>0.16041666666666665</v>
      </c>
    </row>
    <row r="33" spans="2:4">
      <c r="B33" s="1">
        <v>0.56666666666666665</v>
      </c>
      <c r="C33" s="1">
        <v>0.7319444444444444</v>
      </c>
      <c r="D33" s="7">
        <f>C33-B33</f>
        <v>0.16527777777777775</v>
      </c>
    </row>
    <row r="34" spans="2:4">
      <c r="B34" s="1">
        <v>0.55000000000000004</v>
      </c>
      <c r="C34" s="1">
        <v>0.73750000000000004</v>
      </c>
      <c r="D34" s="7">
        <f>C34-B34</f>
        <v>0.1875</v>
      </c>
    </row>
    <row r="35" spans="2:4">
      <c r="B35" s="1">
        <v>0.55555555555555558</v>
      </c>
      <c r="C35" s="1">
        <v>0.70833333333333337</v>
      </c>
      <c r="D35" s="7">
        <f>C35-B35</f>
        <v>0.15277777777777779</v>
      </c>
    </row>
    <row r="36" spans="2:4">
      <c r="B36" s="1">
        <v>0.52916666666666667</v>
      </c>
      <c r="C36" s="1">
        <v>0.72777777777777775</v>
      </c>
      <c r="D36" s="7">
        <f>C36-B36</f>
        <v>0.19861111111111107</v>
      </c>
    </row>
    <row r="37" spans="2:4">
      <c r="B37" s="1">
        <v>0.52777777777777779</v>
      </c>
      <c r="C37" s="1">
        <v>0.72222222222222221</v>
      </c>
      <c r="D37" s="7">
        <f>C37-B37</f>
        <v>0.19444444444444442</v>
      </c>
    </row>
    <row r="38" spans="2:4">
      <c r="B38" s="1">
        <v>0.55625000000000002</v>
      </c>
      <c r="C38" s="1">
        <v>0.73819444444444449</v>
      </c>
      <c r="D38" s="7">
        <f>C38-B38</f>
        <v>0.18194444444444446</v>
      </c>
    </row>
    <row r="39" spans="2:4">
      <c r="B39" s="1">
        <v>0.58333333333333337</v>
      </c>
      <c r="C39" s="1">
        <v>0.73750000000000004</v>
      </c>
      <c r="D39" s="7">
        <f>C39-B39</f>
        <v>0.15416666666666667</v>
      </c>
    </row>
    <row r="40" spans="2:4">
      <c r="B40" s="1">
        <v>0.58333333333333337</v>
      </c>
      <c r="C40" s="1">
        <v>0.72986111111111107</v>
      </c>
      <c r="D40" s="7">
        <f>C40-B40</f>
        <v>0.1465277777777777</v>
      </c>
    </row>
    <row r="41" spans="2:4">
      <c r="B41" s="1">
        <v>0.5</v>
      </c>
      <c r="C41" s="1">
        <v>0.72638888888888886</v>
      </c>
      <c r="D41" s="7">
        <f>C41-B41</f>
        <v>0.22638888888888886</v>
      </c>
    </row>
    <row r="42" spans="2:4">
      <c r="B42" s="1">
        <v>0.57430555555555551</v>
      </c>
      <c r="C42" s="1">
        <v>0.73958333333333337</v>
      </c>
      <c r="D42" s="7">
        <f>C42-B42</f>
        <v>0.16527777777777786</v>
      </c>
    </row>
    <row r="43" spans="2:4">
      <c r="B43" s="1">
        <v>0.54166666666666663</v>
      </c>
      <c r="C43" s="1">
        <v>0.70277777777777772</v>
      </c>
      <c r="D43" s="7">
        <f>C43-B43</f>
        <v>0.16111111111111109</v>
      </c>
    </row>
    <row r="44" spans="2:4">
      <c r="B44" s="1">
        <v>0.5625</v>
      </c>
      <c r="C44" s="1">
        <v>0.70833333333333337</v>
      </c>
      <c r="D44" s="7">
        <f>C44-B44</f>
        <v>0.14583333333333337</v>
      </c>
    </row>
    <row r="45" spans="2:4">
      <c r="B45" s="1">
        <v>0.54166666666666663</v>
      </c>
      <c r="C45" s="1">
        <v>0.78125</v>
      </c>
      <c r="D45" s="7">
        <f>C45-B45</f>
        <v>0.23958333333333337</v>
      </c>
    </row>
    <row r="46" spans="2:4">
      <c r="B46" s="1">
        <v>0.375</v>
      </c>
      <c r="C46" s="1">
        <v>0.70833333333333337</v>
      </c>
      <c r="D46" s="7">
        <f t="shared" ref="D46:D47" si="0">C46-B46</f>
        <v>0.33333333333333337</v>
      </c>
    </row>
    <row r="47" spans="2:4">
      <c r="B47" s="1">
        <v>0.375</v>
      </c>
      <c r="C47" s="1">
        <v>0.54166666666666663</v>
      </c>
      <c r="D47" s="7">
        <f t="shared" si="0"/>
        <v>0.16666666666666663</v>
      </c>
    </row>
    <row r="48" spans="2:4">
      <c r="B48" s="1" t="s">
        <v>38</v>
      </c>
      <c r="C48" s="1"/>
      <c r="D48" s="7">
        <f>SUBTOTAL(109,D27:D47)</f>
        <v>3.7465277777777777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DD81E-B4D5-4C23-BDEA-35783E9AF451}">
  <dimension ref="A1:L27"/>
  <sheetViews>
    <sheetView zoomScale="98" workbookViewId="0">
      <selection activeCell="E27" sqref="E27"/>
    </sheetView>
  </sheetViews>
  <sheetFormatPr defaultColWidth="11.42578125" defaultRowHeight="14.25"/>
  <cols>
    <col min="1" max="1" width="16" customWidth="1"/>
    <col min="2" max="2" width="13.85546875" customWidth="1"/>
    <col min="3" max="3" width="14.85546875" customWidth="1"/>
    <col min="4" max="4" width="15.85546875" customWidth="1"/>
    <col min="5" max="5" width="15.140625" customWidth="1"/>
    <col min="6" max="6" width="12.85546875" customWidth="1"/>
    <col min="7" max="7" width="14.85546875" customWidth="1"/>
    <col min="8" max="8" width="13" customWidth="1"/>
    <col min="9" max="9" width="12.28515625" customWidth="1"/>
    <col min="10" max="10" width="13.7109375" customWidth="1"/>
    <col min="11" max="12" width="11.5703125" customWidth="1"/>
  </cols>
  <sheetData>
    <row r="1" spans="1:12">
      <c r="A1" t="s">
        <v>15</v>
      </c>
      <c r="B1" t="s">
        <v>16</v>
      </c>
      <c r="C1" t="s">
        <v>17</v>
      </c>
      <c r="D1" t="s">
        <v>15</v>
      </c>
      <c r="E1" t="s">
        <v>16</v>
      </c>
      <c r="F1" t="s">
        <v>17</v>
      </c>
      <c r="G1" s="17" t="s">
        <v>15</v>
      </c>
      <c r="H1" s="18" t="s">
        <v>16</v>
      </c>
      <c r="I1" s="19" t="s">
        <v>17</v>
      </c>
      <c r="J1" s="26" t="s">
        <v>15</v>
      </c>
      <c r="K1" s="25" t="s">
        <v>16</v>
      </c>
      <c r="L1" s="27" t="s">
        <v>17</v>
      </c>
    </row>
    <row r="2" spans="1:12">
      <c r="A2" s="1">
        <v>0.5708333333333333</v>
      </c>
      <c r="B2" s="1">
        <v>0.73958333333333337</v>
      </c>
      <c r="C2" s="1">
        <f t="shared" ref="C2:C13" si="0">B2-A2</f>
        <v>0.16875000000000007</v>
      </c>
      <c r="D2" s="4">
        <v>0.56944444444444442</v>
      </c>
      <c r="E2" s="4">
        <v>0.73611111111111116</v>
      </c>
      <c r="F2" s="10">
        <f>E2-D2</f>
        <v>0.16666666666666674</v>
      </c>
      <c r="G2" s="20">
        <v>0.57638888887595385</v>
      </c>
      <c r="H2" s="20">
        <v>0.61805555556202307</v>
      </c>
      <c r="I2" s="10">
        <f>Tabla412[[#This Row],[hora salida]]-Tabla412[[#This Row],[hora entrada ]]</f>
        <v>4.166666668606922E-2</v>
      </c>
      <c r="J2" s="1">
        <v>0.5625</v>
      </c>
      <c r="K2" s="1">
        <v>0.72986111111111107</v>
      </c>
      <c r="L2" s="7">
        <f>K2-J2</f>
        <v>0.16736111111111107</v>
      </c>
    </row>
    <row r="3" spans="1:12">
      <c r="A3" s="1">
        <v>0.56736111111111109</v>
      </c>
      <c r="B3" s="1">
        <v>0.73125000000000007</v>
      </c>
      <c r="C3" s="1">
        <f t="shared" si="0"/>
        <v>0.16388888888888897</v>
      </c>
      <c r="D3" s="5">
        <v>0.5625</v>
      </c>
      <c r="E3" s="5">
        <v>0.73402777777777783</v>
      </c>
      <c r="F3" s="10">
        <f t="shared" ref="F3:F16" si="1">E3-D3</f>
        <v>0.17152777777777783</v>
      </c>
      <c r="G3" s="21">
        <v>0.55555555556202307</v>
      </c>
      <c r="H3" s="21">
        <v>0.72986111111822538</v>
      </c>
      <c r="I3" s="10">
        <f>Tabla412[[#This Row],[hora salida]]-Tabla412[[#This Row],[hora entrada ]]</f>
        <v>0.17430555555620231</v>
      </c>
      <c r="J3" s="1">
        <v>0.5625</v>
      </c>
      <c r="K3" s="1">
        <v>0.73055555555555551</v>
      </c>
      <c r="L3" s="7">
        <f>K3-J3</f>
        <v>0.16805555555555551</v>
      </c>
    </row>
    <row r="4" spans="1:12">
      <c r="A4" s="1">
        <v>0.57430555555555551</v>
      </c>
      <c r="B4" s="1">
        <v>0.66666666666666663</v>
      </c>
      <c r="C4" s="1">
        <f t="shared" si="0"/>
        <v>9.2361111111111116E-2</v>
      </c>
      <c r="D4" s="4">
        <v>7.2916666666666671E-2</v>
      </c>
      <c r="E4" s="4">
        <v>0.22916666666666666</v>
      </c>
      <c r="F4" s="10">
        <f t="shared" si="1"/>
        <v>0.15625</v>
      </c>
      <c r="G4" s="20">
        <v>0.58333333334303461</v>
      </c>
      <c r="H4" s="20">
        <v>0.72916666665696539</v>
      </c>
      <c r="I4" s="10">
        <f>Tabla412[[#This Row],[hora salida]]-Tabla412[[#This Row],[hora entrada ]]</f>
        <v>0.14583333331393078</v>
      </c>
      <c r="J4" s="1">
        <v>0.5625</v>
      </c>
      <c r="K4" s="1">
        <v>0.73611111111111116</v>
      </c>
      <c r="L4" s="7">
        <f>K4-J4</f>
        <v>0.17361111111111116</v>
      </c>
    </row>
    <row r="5" spans="1:12">
      <c r="A5" s="1">
        <v>0.57222222222222219</v>
      </c>
      <c r="B5" s="1">
        <v>0.66666666666666663</v>
      </c>
      <c r="C5" s="1">
        <f t="shared" si="0"/>
        <v>9.4444444444444442E-2</v>
      </c>
      <c r="D5" s="5">
        <v>0.57638888888888895</v>
      </c>
      <c r="E5" s="5">
        <v>0.73333333333333339</v>
      </c>
      <c r="F5" s="10">
        <f t="shared" si="1"/>
        <v>0.15694444444444444</v>
      </c>
      <c r="G5" s="21">
        <v>0.59027777778101154</v>
      </c>
      <c r="H5" s="21">
        <v>0.72986111111822538</v>
      </c>
      <c r="I5" s="10">
        <f>Tabla412[[#This Row],[hora salida]]-Tabla412[[#This Row],[hora entrada ]]</f>
        <v>0.13958333333721384</v>
      </c>
      <c r="J5" s="1">
        <v>0.61041666666666672</v>
      </c>
      <c r="K5" s="1">
        <v>0.73263888888888884</v>
      </c>
      <c r="L5" s="7">
        <f>K5-J5</f>
        <v>0.12222222222222212</v>
      </c>
    </row>
    <row r="6" spans="1:12">
      <c r="A6" s="1">
        <v>0.57291666666666663</v>
      </c>
      <c r="B6" s="1">
        <v>0.73055555555555562</v>
      </c>
      <c r="C6" s="1">
        <f t="shared" si="0"/>
        <v>0.15763888888888899</v>
      </c>
      <c r="D6" s="4">
        <v>0.56388888888888888</v>
      </c>
      <c r="E6" s="4">
        <v>0.73055555555555562</v>
      </c>
      <c r="F6" s="10">
        <f t="shared" si="1"/>
        <v>0.16666666666666674</v>
      </c>
      <c r="G6" s="20">
        <v>0.60069444443797693</v>
      </c>
      <c r="H6" s="20">
        <v>0.63888888887595385</v>
      </c>
      <c r="I6" s="10">
        <f>Tabla412[[#This Row],[hora salida]]-Tabla412[[#This Row],[hora entrada ]]</f>
        <v>3.8194444437976927E-2</v>
      </c>
      <c r="J6" s="1">
        <v>0.59375</v>
      </c>
      <c r="K6" s="1">
        <v>0.72916666666666663</v>
      </c>
      <c r="L6" s="7">
        <f>K6-J6</f>
        <v>0.13541666666666663</v>
      </c>
    </row>
    <row r="7" spans="1:12">
      <c r="A7" s="1">
        <v>0.56944444444444442</v>
      </c>
      <c r="B7" s="1">
        <v>0.64583333333333337</v>
      </c>
      <c r="C7" s="1">
        <f t="shared" si="0"/>
        <v>7.6388888888888951E-2</v>
      </c>
      <c r="D7" s="4">
        <v>0.57430555555555551</v>
      </c>
      <c r="E7" s="4">
        <v>0.73958333333333337</v>
      </c>
      <c r="F7" s="10">
        <f t="shared" si="1"/>
        <v>0.16527777777777786</v>
      </c>
      <c r="G7" s="21">
        <v>0.5625</v>
      </c>
      <c r="H7" s="21">
        <v>0.73055555555038154</v>
      </c>
      <c r="I7" s="10">
        <f>Tabla412[[#This Row],[hora salida]]-Tabla412[[#This Row],[hora entrada ]]</f>
        <v>0.16805555555038154</v>
      </c>
      <c r="J7" s="1">
        <v>0.56874999999999998</v>
      </c>
      <c r="K7" s="1">
        <v>0.72916666666666663</v>
      </c>
      <c r="L7" s="7">
        <f>K7-J7</f>
        <v>0.16041666666666665</v>
      </c>
    </row>
    <row r="8" spans="1:12">
      <c r="A8" s="1">
        <v>0.5708333333333333</v>
      </c>
      <c r="B8" s="1">
        <v>0.73472222222222217</v>
      </c>
      <c r="C8" s="1">
        <f t="shared" si="0"/>
        <v>0.16388888888888886</v>
      </c>
      <c r="D8" s="5">
        <v>0.56527777777777777</v>
      </c>
      <c r="E8" s="5">
        <v>0.73888888888888893</v>
      </c>
      <c r="F8" s="10">
        <f t="shared" si="1"/>
        <v>0.17361111111111116</v>
      </c>
      <c r="G8" s="20">
        <v>0.56388888889341615</v>
      </c>
      <c r="H8" s="20">
        <v>0.72569444443797693</v>
      </c>
      <c r="I8" s="10">
        <f>Tabla412[[#This Row],[hora salida]]-Tabla412[[#This Row],[hora entrada ]]</f>
        <v>0.16180555554456078</v>
      </c>
      <c r="J8" s="1">
        <v>0.56666666666666665</v>
      </c>
      <c r="K8" s="1">
        <v>0.7319444444444444</v>
      </c>
      <c r="L8" s="7">
        <f>K8-J8</f>
        <v>0.16527777777777775</v>
      </c>
    </row>
    <row r="9" spans="1:12">
      <c r="A9" s="1">
        <v>0.57708333333333328</v>
      </c>
      <c r="B9" s="1">
        <v>0.72916666666666663</v>
      </c>
      <c r="C9" s="1">
        <f t="shared" si="0"/>
        <v>0.15208333333333335</v>
      </c>
      <c r="D9" s="4">
        <v>0.57500000000000007</v>
      </c>
      <c r="E9" s="4">
        <v>0.73819444444444438</v>
      </c>
      <c r="F9" s="10">
        <f t="shared" si="1"/>
        <v>0.16319444444444431</v>
      </c>
      <c r="G9" s="21">
        <v>0.56041666667442769</v>
      </c>
      <c r="H9" s="21">
        <v>0.73611111112404615</v>
      </c>
      <c r="I9" s="10">
        <f>Tabla412[[#This Row],[hora salida]]-Tabla412[[#This Row],[hora entrada ]]</f>
        <v>0.17569444444961846</v>
      </c>
      <c r="J9" s="1">
        <v>0.55000000000000004</v>
      </c>
      <c r="K9" s="1">
        <v>0.73750000000000004</v>
      </c>
      <c r="L9" s="7">
        <f>K9-J9</f>
        <v>0.1875</v>
      </c>
    </row>
    <row r="10" spans="1:12">
      <c r="A10" s="1">
        <v>0.56805555555555554</v>
      </c>
      <c r="B10" s="23">
        <v>0.73333333333333339</v>
      </c>
      <c r="C10" s="1">
        <f t="shared" si="0"/>
        <v>0.16527777777777786</v>
      </c>
      <c r="D10" s="5">
        <v>0.55902777777777779</v>
      </c>
      <c r="E10" s="5">
        <v>0.73333333333333339</v>
      </c>
      <c r="F10" s="10">
        <f t="shared" si="1"/>
        <v>0.1743055555555556</v>
      </c>
      <c r="G10" s="20">
        <v>0.5625</v>
      </c>
      <c r="H10" s="20">
        <v>0.73958333334303461</v>
      </c>
      <c r="I10" s="10">
        <f>Tabla412[[#This Row],[hora salida]]-Tabla412[[#This Row],[hora entrada ]]</f>
        <v>0.17708333334303461</v>
      </c>
      <c r="J10" s="1">
        <v>0.55555555555555558</v>
      </c>
      <c r="K10" s="1">
        <v>0.70833333333333337</v>
      </c>
      <c r="L10" s="7">
        <f>K10-J10</f>
        <v>0.15277777777777779</v>
      </c>
    </row>
    <row r="11" spans="1:12">
      <c r="A11" s="1">
        <v>0.56527777777777777</v>
      </c>
      <c r="B11" s="24">
        <v>0.7319444444444444</v>
      </c>
      <c r="C11" s="1">
        <f t="shared" si="0"/>
        <v>0.16666666666666663</v>
      </c>
      <c r="D11" s="4">
        <v>0.56944444444444442</v>
      </c>
      <c r="E11" s="4">
        <v>0.72986111111111107</v>
      </c>
      <c r="F11" s="10">
        <f t="shared" si="1"/>
        <v>0.16041666666666665</v>
      </c>
      <c r="G11" s="21">
        <v>0.5625</v>
      </c>
      <c r="H11" s="21">
        <v>0.66666666665696539</v>
      </c>
      <c r="I11" s="10">
        <f>Tabla412[[#This Row],[hora salida]]-Tabla412[[#This Row],[hora entrada ]]</f>
        <v>0.10416666665696539</v>
      </c>
      <c r="J11" s="1">
        <v>0.52916666666666667</v>
      </c>
      <c r="K11" s="1">
        <v>0.72777777777777775</v>
      </c>
      <c r="L11" s="7">
        <f>K11-J11</f>
        <v>0.19861111111111107</v>
      </c>
    </row>
    <row r="12" spans="1:12">
      <c r="A12" s="1">
        <v>0.5756944444444444</v>
      </c>
      <c r="B12" s="23">
        <v>0.73402777777777783</v>
      </c>
      <c r="C12" s="1">
        <f t="shared" si="0"/>
        <v>0.15833333333333344</v>
      </c>
      <c r="D12" s="4">
        <v>0.58333333333333337</v>
      </c>
      <c r="E12" s="4">
        <v>0.72916666666666663</v>
      </c>
      <c r="F12" s="10">
        <f t="shared" si="1"/>
        <v>0.14583333333333326</v>
      </c>
      <c r="G12" s="20">
        <v>0.57638888887595385</v>
      </c>
      <c r="H12" s="20">
        <v>0.73055555555038154</v>
      </c>
      <c r="I12" s="10">
        <f>Tabla412[[#This Row],[hora salida]]-Tabla412[[#This Row],[hora entrada ]]</f>
        <v>0.15416666667442769</v>
      </c>
      <c r="J12" s="1">
        <v>0.52777777777777779</v>
      </c>
      <c r="K12" s="1">
        <v>0.72222222222222221</v>
      </c>
      <c r="L12" s="7">
        <f>K12-J12</f>
        <v>0.19444444444444442</v>
      </c>
    </row>
    <row r="13" spans="1:12">
      <c r="A13" s="1">
        <v>0.56666666666666665</v>
      </c>
      <c r="B13" s="24">
        <v>0.73541666666666661</v>
      </c>
      <c r="C13" s="1">
        <f t="shared" si="0"/>
        <v>0.16874999999999996</v>
      </c>
      <c r="D13" s="5">
        <v>0.59375</v>
      </c>
      <c r="E13" s="5">
        <v>0.73472222222222217</v>
      </c>
      <c r="F13" s="10">
        <f t="shared" si="1"/>
        <v>0.14097222222222217</v>
      </c>
      <c r="G13" s="21">
        <v>0.57222222222480923</v>
      </c>
      <c r="H13" s="21">
        <v>0.72986111111822538</v>
      </c>
      <c r="I13" s="10">
        <f>Tabla412[[#This Row],[hora salida]]-Tabla412[[#This Row],[hora entrada ]]</f>
        <v>0.15763888889341615</v>
      </c>
      <c r="J13" s="1">
        <v>0.55625000000000002</v>
      </c>
      <c r="K13" s="1">
        <v>0.73819444444444449</v>
      </c>
      <c r="L13" s="7">
        <f>K13-J13</f>
        <v>0.18194444444444446</v>
      </c>
    </row>
    <row r="14" spans="1:12">
      <c r="A14" s="8" t="s">
        <v>18</v>
      </c>
      <c r="B14" s="8"/>
      <c r="C14" s="7">
        <f>SUM(C2:C13)</f>
        <v>1.7284722222222224</v>
      </c>
      <c r="D14" s="4">
        <v>0.60416666666666663</v>
      </c>
      <c r="E14" s="4">
        <v>0.73055555555555562</v>
      </c>
      <c r="F14" s="10">
        <f t="shared" si="1"/>
        <v>0.12638888888888899</v>
      </c>
      <c r="G14" s="20">
        <v>0.5625</v>
      </c>
      <c r="H14" s="20">
        <v>0.72916666665696539</v>
      </c>
      <c r="I14" s="10">
        <f>Tabla412[[#This Row],[hora salida]]-Tabla412[[#This Row],[hora entrada ]]</f>
        <v>0.16666666665696539</v>
      </c>
      <c r="J14" s="1">
        <v>0.58333333333333337</v>
      </c>
      <c r="K14" s="1">
        <v>0.73750000000000004</v>
      </c>
      <c r="L14" s="7">
        <f>K14-J14</f>
        <v>0.15416666666666667</v>
      </c>
    </row>
    <row r="15" spans="1:12">
      <c r="D15" s="5">
        <v>0.56944444444444442</v>
      </c>
      <c r="E15" s="5">
        <v>0.73125000000000007</v>
      </c>
      <c r="F15" s="10">
        <f t="shared" si="1"/>
        <v>0.16180555555555565</v>
      </c>
      <c r="G15" s="21">
        <v>0.5625</v>
      </c>
      <c r="H15" s="21">
        <v>0.72986111111822538</v>
      </c>
      <c r="I15" s="10">
        <f>Tabla412[[#This Row],[hora salida]]-Tabla412[[#This Row],[hora entrada ]]</f>
        <v>0.16736111111822538</v>
      </c>
      <c r="J15" s="1">
        <v>0.58333333333333337</v>
      </c>
      <c r="K15" s="1">
        <v>0.72986111111111107</v>
      </c>
      <c r="L15" s="7">
        <f>K15-J15</f>
        <v>0.1465277777777777</v>
      </c>
    </row>
    <row r="16" spans="1:12">
      <c r="D16" s="5">
        <v>0.57291666666666663</v>
      </c>
      <c r="E16" s="5">
        <v>0.72986111111111107</v>
      </c>
      <c r="F16" s="10">
        <f t="shared" si="1"/>
        <v>0.15694444444444444</v>
      </c>
      <c r="G16" s="20">
        <v>0.5625</v>
      </c>
      <c r="H16" s="20">
        <v>0.72916666665696539</v>
      </c>
      <c r="I16" s="10">
        <f>Tabla412[[#This Row],[hora salida]]-Tabla412[[#This Row],[hora entrada ]]</f>
        <v>0.16666666665696539</v>
      </c>
      <c r="J16" s="1">
        <v>0.5</v>
      </c>
      <c r="K16" s="1">
        <v>0.72638888888888886</v>
      </c>
      <c r="L16" s="7">
        <f>K16-J16</f>
        <v>0.22638888888888886</v>
      </c>
    </row>
    <row r="17" spans="2:12">
      <c r="D17" s="6" t="s">
        <v>38</v>
      </c>
      <c r="E17" s="6"/>
      <c r="F17" s="7">
        <f>SUM(Tabla2511[total horas])</f>
        <v>2.3868055555555561</v>
      </c>
      <c r="G17" s="22" t="s">
        <v>38</v>
      </c>
      <c r="H17" s="22"/>
      <c r="I17" s="7">
        <f>SUBTOTAL(109,I2:I16)</f>
        <v>2.1388888888759539</v>
      </c>
      <c r="J17" s="1">
        <v>0.57430555555555551</v>
      </c>
      <c r="K17" s="1">
        <v>0.73958333333333337</v>
      </c>
      <c r="L17" s="7">
        <f>K17-J17</f>
        <v>0.16527777777777786</v>
      </c>
    </row>
    <row r="18" spans="2:12">
      <c r="J18" s="1">
        <v>0.54166666666666663</v>
      </c>
      <c r="K18" s="1">
        <v>0.70277777777777772</v>
      </c>
      <c r="L18" s="7">
        <f>K18-J18</f>
        <v>0.16111111111111109</v>
      </c>
    </row>
    <row r="19" spans="2:12">
      <c r="J19" s="1">
        <v>0.5625</v>
      </c>
      <c r="K19" s="1">
        <v>0.70833333333333337</v>
      </c>
      <c r="L19" s="7">
        <f>K19-J19</f>
        <v>0.14583333333333337</v>
      </c>
    </row>
    <row r="20" spans="2:12">
      <c r="J20" s="1">
        <v>0.54166666666666663</v>
      </c>
      <c r="K20" s="1">
        <v>0.78125</v>
      </c>
      <c r="L20" s="7">
        <f>K20-J20</f>
        <v>0.23958333333333337</v>
      </c>
    </row>
    <row r="21" spans="2:12">
      <c r="J21" s="1">
        <v>0.375</v>
      </c>
      <c r="K21" s="1">
        <v>0.70833333333333337</v>
      </c>
      <c r="L21" s="7">
        <f>K21-J21</f>
        <v>0.33333333333333337</v>
      </c>
    </row>
    <row r="22" spans="2:12">
      <c r="B22" t="s">
        <v>3</v>
      </c>
      <c r="C22" t="s">
        <v>68</v>
      </c>
      <c r="J22" s="1">
        <v>0.375</v>
      </c>
      <c r="K22" s="1">
        <v>0.54166666666666663</v>
      </c>
      <c r="L22" s="7">
        <f>K22-J22</f>
        <v>0.16666666666666663</v>
      </c>
    </row>
    <row r="23" spans="2:12">
      <c r="B23" t="s">
        <v>69</v>
      </c>
      <c r="C23" s="7">
        <f>SUM(C2:C13)</f>
        <v>1.7284722222222224</v>
      </c>
      <c r="J23" s="1" t="s">
        <v>38</v>
      </c>
      <c r="K23" s="1"/>
      <c r="L23" s="7">
        <f>SUBTOTAL(109,L2:L22)</f>
        <v>3.7465277777777777</v>
      </c>
    </row>
    <row r="24" spans="2:12">
      <c r="B24" t="s">
        <v>70</v>
      </c>
      <c r="C24" s="7">
        <f>SUM(Tabla2511[total horas])</f>
        <v>2.3868055555555561</v>
      </c>
    </row>
    <row r="25" spans="2:12">
      <c r="B25" t="s">
        <v>71</v>
      </c>
      <c r="C25" s="7">
        <f>SUM(I2:I16)</f>
        <v>2.1388888888759539</v>
      </c>
    </row>
    <row r="26" spans="2:12">
      <c r="B26" t="s">
        <v>72</v>
      </c>
      <c r="C26" s="7">
        <f>SUM(L2:L22)</f>
        <v>3.7465277777777777</v>
      </c>
    </row>
    <row r="27" spans="2:12">
      <c r="B27" t="s">
        <v>18</v>
      </c>
      <c r="C27" s="7">
        <f>SUBTOTAL(109,C23:C26)</f>
        <v>10.00069444443151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MONKEY KILLER</dc:creator>
  <cp:keywords/>
  <dc:description/>
  <cp:lastModifiedBy/>
  <cp:revision/>
  <dcterms:created xsi:type="dcterms:W3CDTF">2023-11-27T23:01:53Z</dcterms:created>
  <dcterms:modified xsi:type="dcterms:W3CDTF">2024-04-26T13:09:49Z</dcterms:modified>
  <cp:category/>
  <cp:contentStatus/>
</cp:coreProperties>
</file>