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Wilbert/byd-all-documentation/01.byd-DataFactory/1.ArchitectureDossier/artifacts/01.interfacelist/"/>
    </mc:Choice>
  </mc:AlternateContent>
  <xr:revisionPtr revIDLastSave="0" documentId="13_ncr:1_{2C870BDD-C7E5-8D42-99CB-5E4637B671DC}" xr6:coauthVersionLast="43" xr6:coauthVersionMax="43" xr10:uidLastSave="{00000000-0000-0000-0000-000000000000}"/>
  <bookViews>
    <workbookView xWindow="0" yWindow="460" windowWidth="33600" windowHeight="19160" activeTab="1" xr2:uid="{3804A38F-1A20-2044-B5ED-6846068FA57E}"/>
  </bookViews>
  <sheets>
    <sheet name="00 - Technical Parameter" sheetId="3" r:id="rId1"/>
    <sheet name="01 - INTERFACE LIST" sheetId="1" r:id="rId2"/>
  </sheets>
  <externalReferences>
    <externalReference r:id="rId3"/>
  </externalReferences>
  <definedNames>
    <definedName name="_xlnm._FilterDatabase" localSheetId="1" hidden="1">'01 - INTERFACE LIST'!$A$3:$L$80</definedName>
    <definedName name="AREA">'00 - Technical Parameter'!#REF!</definedName>
    <definedName name="CATEGORY">'00 - Technical Parameter'!#REF!</definedName>
    <definedName name="CRITICITY">'00 - Technical Parameter'!#REF!</definedName>
    <definedName name="DOMAINES">'[1]00 - Technical Parameter'!$D$4:$D$26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F5" i="1"/>
  <c r="G5" i="1"/>
  <c r="E6" i="1"/>
  <c r="F6" i="1"/>
  <c r="G6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E50" i="1"/>
  <c r="E51" i="1"/>
  <c r="E52" i="1"/>
  <c r="E4" i="1"/>
  <c r="F4" i="1"/>
  <c r="G4" i="1"/>
  <c r="E53" i="1"/>
  <c r="E54" i="1"/>
  <c r="E55" i="1"/>
  <c r="E56" i="1"/>
</calcChain>
</file>

<file path=xl/sharedStrings.xml><?xml version="1.0" encoding="utf-8"?>
<sst xmlns="http://schemas.openxmlformats.org/spreadsheetml/2006/main" count="37" uniqueCount="26">
  <si>
    <t>Liste des interfaces</t>
  </si>
  <si>
    <t>CONSOMMATEUR (Emetteur  de la requête)</t>
  </si>
  <si>
    <t>PRODUCTEUR (Producteur du service)</t>
  </si>
  <si>
    <t>Description</t>
  </si>
  <si>
    <t>Entité</t>
  </si>
  <si>
    <t>Opération</t>
  </si>
  <si>
    <t>Parameter</t>
  </si>
  <si>
    <t xml:space="preserve"> </t>
  </si>
  <si>
    <t>Système à interfacer</t>
  </si>
  <si>
    <t>Opérations</t>
  </si>
  <si>
    <t>add</t>
  </si>
  <si>
    <t>edit</t>
  </si>
  <si>
    <t>remove(logical)</t>
  </si>
  <si>
    <t>associate</t>
  </si>
  <si>
    <t>POST</t>
  </si>
  <si>
    <t>PUT</t>
  </si>
  <si>
    <t>read</t>
  </si>
  <si>
    <t>GET</t>
  </si>
  <si>
    <t>Action</t>
  </si>
  <si>
    <t>OPERATION</t>
  </si>
  <si>
    <t>API ID</t>
  </si>
  <si>
    <t>ROUTE</t>
  </si>
  <si>
    <t>BEYOND-DataFactory</t>
  </si>
  <si>
    <t>idcards</t>
  </si>
  <si>
    <t>/{beyondid}</t>
  </si>
  <si>
    <t>Récupération d'une id card sur la base de son beyondid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</si>
</sst>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20"/>
      <color rgb="FFFFFFFF"/>
      <name val="Tahoma"/>
      <family val="2"/>
    </font>
    <font>
      <sz val="11"/>
      <color theme="1"/>
      <name val="Calibri"/>
      <family val="2"/>
      <scheme val="minor"/>
    </font>
    <font>
      <b/>
      <sz val="10"/>
      <color theme="4"/>
      <name val="Cambria"/>
      <family val="1"/>
    </font>
    <font>
      <sz val="8"/>
      <color theme="4"/>
      <name val="Calibri"/>
      <family val="2"/>
      <scheme val="minor"/>
    </font>
    <font>
      <sz val="12"/>
      <color theme="4"/>
      <name val="Calibri"/>
      <family val="2"/>
      <scheme val="minor"/>
    </font>
    <font>
      <sz val="10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0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40403E"/>
        <bgColor rgb="FF000000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theme="0"/>
      </bottom>
      <diagonal/>
    </border>
    <border>
      <left/>
      <right/>
      <top style="medium">
        <color indexed="64"/>
      </top>
      <bottom style="thick">
        <color theme="0"/>
      </bottom>
      <diagonal/>
    </border>
    <border>
      <left style="medium">
        <color indexed="64"/>
      </left>
      <right/>
      <top style="thick">
        <color theme="0"/>
      </top>
      <bottom style="thick">
        <color theme="0"/>
      </bottom>
      <diagonal/>
    </border>
    <border>
      <left style="medium">
        <color indexed="64"/>
      </left>
      <right/>
      <top style="thick">
        <color theme="0"/>
      </top>
      <bottom style="medium">
        <color indexed="64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7" fillId="0" borderId="0" applyNumberFormat="0" applyFill="0" applyBorder="0" applyAlignment="0" applyProtection="0"/>
    <xf numFmtId="0" fontId="9" fillId="0" borderId="0"/>
    <xf numFmtId="9" fontId="9" fillId="0" borderId="0" applyFont="0" applyFill="0" applyBorder="0" applyAlignment="0" applyProtection="0"/>
  </cellStyleXfs>
  <cellXfs count="46">
    <xf numFmtId="0" fontId="0" fillId="0" borderId="0" xfId="0"/>
    <xf numFmtId="0" fontId="3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8" fillId="4" borderId="0" xfId="2" applyFont="1" applyFill="1" applyBorder="1" applyAlignment="1">
      <alignment horizontal="left" vertical="center"/>
    </xf>
    <xf numFmtId="0" fontId="9" fillId="0" borderId="0" xfId="3"/>
    <xf numFmtId="0" fontId="10" fillId="5" borderId="0" xfId="1" applyFont="1" applyFill="1" applyBorder="1" applyAlignment="1">
      <alignment horizontal="left" vertical="center"/>
    </xf>
    <xf numFmtId="9" fontId="5" fillId="0" borderId="3" xfId="4" applyFont="1" applyFill="1" applyBorder="1" applyAlignment="1">
      <alignment horizontal="left" vertical="center"/>
    </xf>
    <xf numFmtId="0" fontId="5" fillId="0" borderId="0" xfId="3" applyFont="1" applyAlignment="1">
      <alignment horizontal="right" vertical="center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2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9" fontId="6" fillId="0" borderId="3" xfId="4" applyFont="1" applyFill="1" applyBorder="1" applyAlignment="1">
      <alignment horizontal="center" vertical="center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3" fillId="2" borderId="0" xfId="0" applyFont="1" applyFill="1" applyBorder="1" applyAlignment="1">
      <alignment horizontal="left" vertical="center"/>
    </xf>
    <xf numFmtId="0" fontId="2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left" vertical="center" wrapText="1"/>
    </xf>
    <xf numFmtId="0" fontId="6" fillId="0" borderId="8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left" vertical="center" wrapText="1"/>
    </xf>
    <xf numFmtId="0" fontId="3" fillId="2" borderId="0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 wrapText="1"/>
    </xf>
    <xf numFmtId="0" fontId="5" fillId="0" borderId="4" xfId="0" applyFont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11" fillId="0" borderId="0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5" fillId="0" borderId="16" xfId="0" applyFont="1" applyBorder="1" applyAlignment="1">
      <alignment horizontal="center" vertical="center" wrapText="1"/>
    </xf>
    <xf numFmtId="0" fontId="11" fillId="0" borderId="11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</cellXfs>
  <cellStyles count="5">
    <cellStyle name="Heading 2" xfId="1" builtinId="17"/>
    <cellStyle name="Normal" xfId="0" builtinId="0"/>
    <cellStyle name="Normal 2" xfId="3" xr:uid="{EDAD5A5C-8743-7B4C-BCF7-04D165C94788}"/>
    <cellStyle name="Percent 2" xfId="4" xr:uid="{5009E3FB-DF65-8145-B136-F57164127A4E}"/>
    <cellStyle name="Title 2" xfId="2" xr:uid="{BF41F97C-8651-B54F-BD3D-5D95475BA234}"/>
  </cellStyles>
  <dxfs count="6">
    <dxf>
      <font>
        <b/>
        <i val="0"/>
        <color theme="0"/>
      </font>
      <fill>
        <patternFill>
          <bgColor rgb="FF50CB92"/>
        </patternFill>
      </fill>
    </dxf>
    <dxf>
      <font>
        <b/>
        <i val="0"/>
        <color theme="0"/>
      </font>
      <fill>
        <patternFill>
          <bgColor rgb="FF65B1FB"/>
        </patternFill>
      </fill>
    </dxf>
    <dxf>
      <font>
        <b/>
        <i val="0"/>
        <color theme="0"/>
      </font>
      <fill>
        <patternFill>
          <bgColor rgb="FFFAA03F"/>
        </patternFill>
      </fill>
    </dxf>
    <dxf>
      <font>
        <b/>
        <i val="0"/>
        <color theme="0"/>
      </font>
      <fill>
        <patternFill>
          <bgColor rgb="FF50CB92"/>
        </patternFill>
      </fill>
    </dxf>
    <dxf>
      <font>
        <b/>
        <i val="0"/>
        <color theme="0"/>
      </font>
      <fill>
        <patternFill>
          <bgColor rgb="FF65B1FB"/>
        </patternFill>
      </fill>
    </dxf>
    <dxf>
      <font>
        <b/>
        <i val="0"/>
        <color theme="0"/>
      </font>
      <fill>
        <patternFill>
          <bgColor rgb="FFFAA03F"/>
        </patternFill>
      </fill>
    </dxf>
  </dxfs>
  <tableStyles count="0" defaultTableStyle="TableStyleMedium2" defaultPivotStyle="PivotStyleLight16"/>
  <colors>
    <mruColors>
      <color rgb="FFFAA03F"/>
      <color rgb="FF65B1FB"/>
      <color rgb="FF50CB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lbert/lot5-hyperviseur/ArchitectureDossier/tools/07.Interfaces/LOT5-ArchitectureDossier-INTERFACELISTv01.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 - Technical Parameter"/>
      <sheetName val="01-INTERFACESLIST"/>
      <sheetName val="02 - Attributes List"/>
    </sheetNames>
    <sheetDataSet>
      <sheetData sheetId="0">
        <row r="4">
          <cell r="D4" t="str">
            <v>Domaine 1</v>
          </cell>
        </row>
        <row r="5">
          <cell r="D5" t="str">
            <v>Domaine 2</v>
          </cell>
        </row>
        <row r="6">
          <cell r="D6" t="str">
            <v>Domaine 3</v>
          </cell>
        </row>
        <row r="7">
          <cell r="D7" t="str">
            <v>Domaine 4</v>
          </cell>
        </row>
        <row r="8">
          <cell r="D8" t="str">
            <v>Domaine 5</v>
          </cell>
        </row>
        <row r="9">
          <cell r="D9" t="str">
            <v>Domaine 6</v>
          </cell>
        </row>
        <row r="10">
          <cell r="D10" t="str">
            <v>Domaine 7</v>
          </cell>
        </row>
        <row r="11">
          <cell r="D11" t="str">
            <v>Domaine 8</v>
          </cell>
        </row>
        <row r="12">
          <cell r="D12" t="str">
            <v>Domaine 9</v>
          </cell>
        </row>
        <row r="13">
          <cell r="D13" t="str">
            <v>Domaine 10</v>
          </cell>
        </row>
        <row r="14">
          <cell r="D14" t="str">
            <v>Domaine 11</v>
          </cell>
        </row>
        <row r="15">
          <cell r="D15" t="str">
            <v>Domaine 12</v>
          </cell>
        </row>
        <row r="16">
          <cell r="D16" t="str">
            <v>Domaine 13</v>
          </cell>
        </row>
        <row r="17">
          <cell r="D17" t="str">
            <v>Domaine 14</v>
          </cell>
        </row>
        <row r="18">
          <cell r="D18" t="str">
            <v>Domaine 15</v>
          </cell>
        </row>
        <row r="19">
          <cell r="D19" t="str">
            <v>Domaine 16</v>
          </cell>
        </row>
        <row r="20">
          <cell r="D20" t="str">
            <v>Domaine 17</v>
          </cell>
        </row>
        <row r="21">
          <cell r="D21" t="str">
            <v>Domaine 18</v>
          </cell>
        </row>
        <row r="22">
          <cell r="D22" t="str">
            <v>Domaine 19</v>
          </cell>
        </row>
        <row r="23">
          <cell r="D23" t="str">
            <v>Domaine 20</v>
          </cell>
        </row>
        <row r="24">
          <cell r="D24" t="str">
            <v>Domaine 21</v>
          </cell>
        </row>
        <row r="25">
          <cell r="D25" t="str">
            <v>Domaine 22</v>
          </cell>
        </row>
        <row r="26">
          <cell r="D26" t="str">
            <v>Domaine 23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B76E0-5E6D-D142-A7DF-EF6A872E5545}">
  <dimension ref="A1:G22"/>
  <sheetViews>
    <sheetView showRuler="0" zoomScale="142" workbookViewId="0">
      <selection activeCell="D5" sqref="D5"/>
    </sheetView>
  </sheetViews>
  <sheetFormatPr baseColWidth="10" defaultColWidth="8.83203125" defaultRowHeight="15" x14ac:dyDescent="0.2"/>
  <cols>
    <col min="1" max="1" width="7.5" style="6" customWidth="1"/>
    <col min="2" max="2" width="34.5" style="6" bestFit="1" customWidth="1"/>
    <col min="3" max="3" width="8.83203125" style="6"/>
    <col min="4" max="4" width="27.33203125" style="6" customWidth="1"/>
    <col min="5" max="5" width="8.83203125" style="6"/>
    <col min="6" max="6" width="12.83203125" style="6" customWidth="1"/>
    <col min="7" max="16384" width="8.83203125" style="6"/>
  </cols>
  <sheetData>
    <row r="1" spans="1:7" s="5" customFormat="1" ht="24" customHeight="1" x14ac:dyDescent="0.2">
      <c r="A1" s="5" t="s">
        <v>6</v>
      </c>
      <c r="E1" s="5" t="s">
        <v>7</v>
      </c>
    </row>
    <row r="3" spans="1:7" x14ac:dyDescent="0.2">
      <c r="B3" s="7" t="s">
        <v>8</v>
      </c>
      <c r="D3" s="7" t="s">
        <v>4</v>
      </c>
      <c r="F3" s="7" t="s">
        <v>9</v>
      </c>
      <c r="G3" s="7"/>
    </row>
    <row r="4" spans="1:7" x14ac:dyDescent="0.2">
      <c r="B4" s="8" t="s">
        <v>22</v>
      </c>
      <c r="D4" s="8" t="s">
        <v>23</v>
      </c>
      <c r="F4" s="8" t="s">
        <v>10</v>
      </c>
      <c r="G4" s="14" t="s">
        <v>14</v>
      </c>
    </row>
    <row r="5" spans="1:7" x14ac:dyDescent="0.2">
      <c r="B5" s="8"/>
      <c r="D5" s="8"/>
      <c r="F5" s="8" t="s">
        <v>11</v>
      </c>
      <c r="G5" s="14" t="s">
        <v>15</v>
      </c>
    </row>
    <row r="6" spans="1:7" x14ac:dyDescent="0.2">
      <c r="B6" s="8"/>
      <c r="D6" s="8"/>
      <c r="E6" s="9"/>
      <c r="F6" s="8" t="s">
        <v>12</v>
      </c>
      <c r="G6" s="14" t="s">
        <v>15</v>
      </c>
    </row>
    <row r="7" spans="1:7" x14ac:dyDescent="0.2">
      <c r="B7" s="8"/>
      <c r="D7" s="8"/>
      <c r="F7" s="8" t="s">
        <v>13</v>
      </c>
      <c r="G7" s="14" t="s">
        <v>15</v>
      </c>
    </row>
    <row r="8" spans="1:7" x14ac:dyDescent="0.2">
      <c r="B8" s="8"/>
      <c r="D8" s="8"/>
      <c r="F8" s="8" t="s">
        <v>16</v>
      </c>
      <c r="G8" s="14" t="s">
        <v>17</v>
      </c>
    </row>
    <row r="9" spans="1:7" x14ac:dyDescent="0.2">
      <c r="B9" s="8"/>
      <c r="D9" s="8"/>
      <c r="F9" s="8"/>
      <c r="G9" s="14"/>
    </row>
    <row r="10" spans="1:7" x14ac:dyDescent="0.2">
      <c r="B10" s="8"/>
      <c r="D10" s="8"/>
      <c r="F10" s="8"/>
      <c r="G10" s="14"/>
    </row>
    <row r="11" spans="1:7" x14ac:dyDescent="0.2">
      <c r="B11" s="8"/>
      <c r="D11" s="8"/>
      <c r="F11" s="8"/>
      <c r="G11" s="14"/>
    </row>
    <row r="12" spans="1:7" x14ac:dyDescent="0.2">
      <c r="B12" s="8"/>
      <c r="D12" s="8"/>
      <c r="F12" s="8"/>
      <c r="G12" s="14"/>
    </row>
    <row r="13" spans="1:7" x14ac:dyDescent="0.2">
      <c r="B13" s="8"/>
      <c r="D13" s="8"/>
      <c r="F13" s="8"/>
      <c r="G13" s="14"/>
    </row>
    <row r="14" spans="1:7" x14ac:dyDescent="0.2">
      <c r="B14" s="8"/>
      <c r="D14" s="8"/>
      <c r="F14" s="8"/>
      <c r="G14" s="14"/>
    </row>
    <row r="15" spans="1:7" x14ac:dyDescent="0.2">
      <c r="D15" s="8"/>
      <c r="F15" s="8"/>
      <c r="G15" s="14"/>
    </row>
    <row r="16" spans="1:7" x14ac:dyDescent="0.2">
      <c r="D16" s="8"/>
      <c r="F16" s="8"/>
      <c r="G16" s="14"/>
    </row>
    <row r="17" spans="4:7" x14ac:dyDescent="0.2">
      <c r="D17" s="8"/>
      <c r="F17" s="8"/>
      <c r="G17" s="14"/>
    </row>
    <row r="18" spans="4:7" x14ac:dyDescent="0.2">
      <c r="D18" s="8"/>
      <c r="F18" s="8"/>
      <c r="G18" s="14"/>
    </row>
    <row r="19" spans="4:7" x14ac:dyDescent="0.2">
      <c r="D19" s="8"/>
      <c r="F19" s="8"/>
      <c r="G19" s="14"/>
    </row>
    <row r="20" spans="4:7" x14ac:dyDescent="0.2">
      <c r="D20" s="8"/>
      <c r="F20" s="8"/>
      <c r="G20" s="14"/>
    </row>
    <row r="21" spans="4:7" x14ac:dyDescent="0.2">
      <c r="D21" s="8"/>
      <c r="F21" s="8"/>
      <c r="G21" s="14"/>
    </row>
    <row r="22" spans="4:7" x14ac:dyDescent="0.2">
      <c r="D22" s="8"/>
      <c r="F22" s="8"/>
      <c r="G22" s="14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AA418-6602-EB49-BEB5-2930624B84D8}">
  <dimension ref="A1:L73"/>
  <sheetViews>
    <sheetView tabSelected="1" zoomScale="150" zoomScaleNormal="140" workbookViewId="0">
      <selection activeCell="I24" sqref="I24"/>
    </sheetView>
  </sheetViews>
  <sheetFormatPr baseColWidth="10" defaultRowHeight="22" customHeight="1" thickTop="1" thickBottom="1" x14ac:dyDescent="0.25"/>
  <cols>
    <col min="1" max="1" width="10.83203125" style="18"/>
    <col min="2" max="2" width="10.83203125" style="10"/>
    <col min="3" max="3" width="10.83203125" style="23" customWidth="1"/>
    <col min="4" max="4" width="2.5" style="10" customWidth="1"/>
    <col min="5" max="5" width="10.83203125" style="20"/>
    <col min="6" max="6" width="36.83203125" style="16" customWidth="1"/>
    <col min="7" max="7" width="24.1640625" style="13" customWidth="1"/>
    <col min="8" max="8" width="36.83203125" style="10" hidden="1" customWidth="1"/>
    <col min="9" max="9" width="24.5" style="10" customWidth="1"/>
    <col min="10" max="10" width="31.83203125" style="10" customWidth="1"/>
    <col min="11" max="16384" width="10.83203125" style="10"/>
  </cols>
  <sheetData>
    <row r="1" spans="1:12" s="2" customFormat="1" ht="22" customHeight="1" x14ac:dyDescent="0.2">
      <c r="A1" s="1" t="s">
        <v>0</v>
      </c>
      <c r="B1" s="1"/>
      <c r="C1" s="17"/>
      <c r="D1" s="1"/>
      <c r="E1" s="1"/>
      <c r="F1" s="22"/>
      <c r="G1" s="12"/>
      <c r="I1" s="33"/>
      <c r="L1" s="12"/>
    </row>
    <row r="2" spans="1:12" ht="22" customHeight="1" thickBot="1" x14ac:dyDescent="0.25">
      <c r="E2" s="11"/>
      <c r="F2" s="15"/>
      <c r="H2" s="11"/>
      <c r="I2" s="11"/>
      <c r="L2" s="3"/>
    </row>
    <row r="3" spans="1:12" ht="22" customHeight="1" thickBot="1" x14ac:dyDescent="0.25">
      <c r="A3" s="25" t="s">
        <v>4</v>
      </c>
      <c r="B3" s="4" t="s">
        <v>18</v>
      </c>
      <c r="C3" s="26" t="s">
        <v>5</v>
      </c>
      <c r="E3" s="36" t="s">
        <v>19</v>
      </c>
      <c r="F3" s="37" t="s">
        <v>21</v>
      </c>
      <c r="G3" s="4" t="s">
        <v>20</v>
      </c>
      <c r="H3" s="4" t="s">
        <v>1</v>
      </c>
      <c r="I3" s="34" t="s">
        <v>2</v>
      </c>
      <c r="J3" s="38" t="s">
        <v>3</v>
      </c>
      <c r="L3" s="3"/>
    </row>
    <row r="4" spans="1:12" s="11" customFormat="1" ht="14" thickTop="1" thickBot="1" x14ac:dyDescent="0.25">
      <c r="A4" s="27" t="s">
        <v>23</v>
      </c>
      <c r="B4" s="28" t="s">
        <v>10</v>
      </c>
      <c r="C4" s="29"/>
      <c r="E4" s="39" t="str">
        <f>IF(B4="","",VLOOKUP(B4,'00 - Technical Parameter'!$F$4:$G$22,2,FALSE))</f>
        <v>POST</v>
      </c>
      <c r="F4" s="40" t="str">
        <f t="shared" ref="F4" si="0">IF(A4="","","/"&amp;A4&amp;C4)</f>
        <v>/idcards</v>
      </c>
      <c r="G4" s="28" t="str">
        <f>IF(E4="","",LOWER(E4&amp;"-"&amp;(SUBSTITUTE(RIGHT(F4,LEN(F4)-1),"/","-"))))</f>
        <v>post-idcards</v>
      </c>
      <c r="H4" s="3"/>
      <c r="I4" s="3" t="s">
        <v>22</v>
      </c>
      <c r="J4" s="41"/>
    </row>
    <row r="5" spans="1:12" s="11" customFormat="1" ht="14" thickTop="1" thickBot="1" x14ac:dyDescent="0.25">
      <c r="A5" s="27" t="s">
        <v>23</v>
      </c>
      <c r="B5" s="28" t="s">
        <v>16</v>
      </c>
      <c r="C5" s="29" t="s">
        <v>24</v>
      </c>
      <c r="E5" s="39" t="str">
        <f>IF(B5="","",VLOOKUP(B5,'00 - Technical Parameter'!$F$4:$G$22,2,FALSE))</f>
        <v>GET</v>
      </c>
      <c r="F5" s="40" t="str">
        <f t="shared" ref="F5:F39" si="1">IF(A5="","","/"&amp;A5&amp;C5)</f>
        <v>/idcards/{beyondid}</v>
      </c>
      <c r="G5" s="28" t="str">
        <f t="shared" ref="G5:G39" si="2">IF(E5="","",LOWER(E5&amp;"-"&amp;(SUBSTITUTE(RIGHT(F5,LEN(F5)-1),"/","-"))))</f>
        <v>get-idcards-{beyondid}</v>
      </c>
      <c r="H5" s="3"/>
      <c r="I5" s="3" t="s">
        <v>22</v>
      </c>
      <c r="J5" s="41" t="s">
        <v>25</v>
      </c>
    </row>
    <row r="6" spans="1:12" s="11" customFormat="1" ht="14" thickTop="1" thickBot="1" x14ac:dyDescent="0.25">
      <c r="A6" s="27" t="s">
        <v>23</v>
      </c>
      <c r="B6" s="28" t="s">
        <v>11</v>
      </c>
      <c r="C6" s="29"/>
      <c r="E6" s="39" t="str">
        <f>IF(B6="","",VLOOKUP(B6,'00 - Technical Parameter'!$F$4:$G$22,2,FALSE))</f>
        <v>PUT</v>
      </c>
      <c r="F6" s="40" t="str">
        <f t="shared" si="1"/>
        <v>/idcards</v>
      </c>
      <c r="G6" s="28" t="str">
        <f t="shared" si="2"/>
        <v>put-idcards</v>
      </c>
      <c r="H6" s="3"/>
      <c r="I6" s="3"/>
      <c r="J6" s="41"/>
    </row>
    <row r="7" spans="1:12" s="11" customFormat="1" ht="13" thickTop="1" thickBot="1" x14ac:dyDescent="0.25">
      <c r="A7" s="27"/>
      <c r="B7" s="28"/>
      <c r="C7" s="29"/>
      <c r="E7" s="39"/>
      <c r="F7" s="40"/>
      <c r="G7" s="28"/>
      <c r="H7" s="3"/>
      <c r="I7" s="3"/>
      <c r="J7" s="41"/>
    </row>
    <row r="8" spans="1:12" s="11" customFormat="1" ht="14" thickTop="1" thickBot="1" x14ac:dyDescent="0.25">
      <c r="A8" s="27"/>
      <c r="B8" s="28"/>
      <c r="C8" s="29"/>
      <c r="E8" s="39" t="str">
        <f>IF(B8="","",VLOOKUP(B8,'00 - Technical Parameter'!$F$4:$G$22,2,FALSE))</f>
        <v/>
      </c>
      <c r="F8" s="40" t="str">
        <f t="shared" si="1"/>
        <v/>
      </c>
      <c r="G8" s="28" t="str">
        <f t="shared" si="2"/>
        <v/>
      </c>
      <c r="H8" s="3"/>
      <c r="I8" s="3"/>
      <c r="J8" s="41"/>
    </row>
    <row r="9" spans="1:12" s="11" customFormat="1" ht="14" thickTop="1" thickBot="1" x14ac:dyDescent="0.25">
      <c r="A9" s="27"/>
      <c r="B9" s="28"/>
      <c r="C9" s="29"/>
      <c r="E9" s="39" t="str">
        <f>IF(B9="","",VLOOKUP(B9,'00 - Technical Parameter'!$F$4:$G$22,2,FALSE))</f>
        <v/>
      </c>
      <c r="F9" s="40" t="str">
        <f t="shared" si="1"/>
        <v/>
      </c>
      <c r="G9" s="28" t="str">
        <f t="shared" si="2"/>
        <v/>
      </c>
      <c r="H9" s="3"/>
      <c r="I9" s="3"/>
      <c r="J9" s="41"/>
    </row>
    <row r="10" spans="1:12" s="11" customFormat="1" ht="14" thickTop="1" thickBot="1" x14ac:dyDescent="0.25">
      <c r="A10" s="27"/>
      <c r="B10" s="28"/>
      <c r="C10" s="29"/>
      <c r="E10" s="39" t="str">
        <f>IF(B10="","",VLOOKUP(B10,'00 - Technical Parameter'!$F$4:$G$22,2,FALSE))</f>
        <v/>
      </c>
      <c r="F10" s="40" t="str">
        <f t="shared" si="1"/>
        <v/>
      </c>
      <c r="G10" s="28" t="str">
        <f t="shared" si="2"/>
        <v/>
      </c>
      <c r="H10" s="3"/>
      <c r="I10" s="3"/>
      <c r="J10" s="41"/>
    </row>
    <row r="11" spans="1:12" s="11" customFormat="1" ht="14" thickTop="1" thickBot="1" x14ac:dyDescent="0.25">
      <c r="A11" s="27"/>
      <c r="B11" s="28"/>
      <c r="C11" s="29"/>
      <c r="E11" s="39" t="str">
        <f>IF(B11="","",VLOOKUP(B11,'00 - Technical Parameter'!$F$4:$G$22,2,FALSE))</f>
        <v/>
      </c>
      <c r="F11" s="40" t="str">
        <f t="shared" si="1"/>
        <v/>
      </c>
      <c r="G11" s="28" t="str">
        <f t="shared" si="2"/>
        <v/>
      </c>
      <c r="H11" s="3"/>
      <c r="I11" s="3"/>
      <c r="J11" s="41"/>
    </row>
    <row r="12" spans="1:12" s="11" customFormat="1" ht="14" thickTop="1" thickBot="1" x14ac:dyDescent="0.25">
      <c r="A12" s="27"/>
      <c r="B12" s="28"/>
      <c r="C12" s="29"/>
      <c r="E12" s="39" t="str">
        <f>IF(B12="","",VLOOKUP(B12,'00 - Technical Parameter'!$F$4:$G$22,2,FALSE))</f>
        <v/>
      </c>
      <c r="F12" s="40" t="str">
        <f t="shared" si="1"/>
        <v/>
      </c>
      <c r="G12" s="28" t="str">
        <f t="shared" si="2"/>
        <v/>
      </c>
      <c r="H12" s="3"/>
      <c r="I12" s="3"/>
      <c r="J12" s="41"/>
    </row>
    <row r="13" spans="1:12" s="11" customFormat="1" ht="14" thickTop="1" thickBot="1" x14ac:dyDescent="0.25">
      <c r="A13" s="27"/>
      <c r="B13" s="28"/>
      <c r="C13" s="29"/>
      <c r="E13" s="39" t="str">
        <f>IF(B13="","",VLOOKUP(B13,'00 - Technical Parameter'!$F$4:$G$22,2,FALSE))</f>
        <v/>
      </c>
      <c r="F13" s="40" t="str">
        <f t="shared" si="1"/>
        <v/>
      </c>
      <c r="G13" s="28" t="str">
        <f t="shared" si="2"/>
        <v/>
      </c>
      <c r="H13" s="3"/>
      <c r="I13" s="3"/>
      <c r="J13" s="41"/>
    </row>
    <row r="14" spans="1:12" s="11" customFormat="1" ht="14" thickTop="1" thickBot="1" x14ac:dyDescent="0.25">
      <c r="A14" s="27"/>
      <c r="B14" s="28"/>
      <c r="C14" s="29"/>
      <c r="E14" s="39" t="str">
        <f>IF(B14="","",VLOOKUP(B14,'00 - Technical Parameter'!$F$4:$G$22,2,FALSE))</f>
        <v/>
      </c>
      <c r="F14" s="40" t="str">
        <f t="shared" si="1"/>
        <v/>
      </c>
      <c r="G14" s="28" t="str">
        <f t="shared" si="2"/>
        <v/>
      </c>
      <c r="H14" s="3"/>
      <c r="I14" s="3"/>
      <c r="J14" s="41"/>
    </row>
    <row r="15" spans="1:12" s="11" customFormat="1" ht="14" thickTop="1" thickBot="1" x14ac:dyDescent="0.25">
      <c r="A15" s="27"/>
      <c r="B15" s="28"/>
      <c r="C15" s="29"/>
      <c r="E15" s="39" t="str">
        <f>IF(B15="","",VLOOKUP(B15,'00 - Technical Parameter'!$F$4:$G$22,2,FALSE))</f>
        <v/>
      </c>
      <c r="F15" s="40" t="str">
        <f t="shared" si="1"/>
        <v/>
      </c>
      <c r="G15" s="28" t="str">
        <f t="shared" si="2"/>
        <v/>
      </c>
      <c r="H15" s="3"/>
      <c r="I15" s="3"/>
      <c r="J15" s="41"/>
    </row>
    <row r="16" spans="1:12" s="11" customFormat="1" ht="14" thickTop="1" thickBot="1" x14ac:dyDescent="0.25">
      <c r="A16" s="27"/>
      <c r="B16" s="28"/>
      <c r="C16" s="29"/>
      <c r="E16" s="39" t="str">
        <f>IF(B16="","",VLOOKUP(B16,'00 - Technical Parameter'!$F$4:$G$22,2,FALSE))</f>
        <v/>
      </c>
      <c r="F16" s="40" t="str">
        <f t="shared" si="1"/>
        <v/>
      </c>
      <c r="G16" s="28" t="str">
        <f t="shared" si="2"/>
        <v/>
      </c>
      <c r="H16" s="3"/>
      <c r="I16" s="3"/>
      <c r="J16" s="41"/>
    </row>
    <row r="17" spans="1:10" s="11" customFormat="1" ht="14" thickTop="1" thickBot="1" x14ac:dyDescent="0.25">
      <c r="A17" s="27"/>
      <c r="B17" s="28"/>
      <c r="C17" s="29"/>
      <c r="E17" s="39" t="str">
        <f>IF(B17="","",VLOOKUP(B17,'00 - Technical Parameter'!$F$4:$G$22,2,FALSE))</f>
        <v/>
      </c>
      <c r="F17" s="40" t="str">
        <f t="shared" si="1"/>
        <v/>
      </c>
      <c r="G17" s="28" t="str">
        <f t="shared" si="2"/>
        <v/>
      </c>
      <c r="H17" s="3"/>
      <c r="I17" s="3"/>
      <c r="J17" s="41"/>
    </row>
    <row r="18" spans="1:10" s="11" customFormat="1" ht="14" thickTop="1" thickBot="1" x14ac:dyDescent="0.25">
      <c r="A18" s="27"/>
      <c r="B18" s="28"/>
      <c r="C18" s="29"/>
      <c r="E18" s="39" t="str">
        <f>IF(B18="","",VLOOKUP(B18,'00 - Technical Parameter'!$F$4:$G$22,2,FALSE))</f>
        <v/>
      </c>
      <c r="F18" s="40" t="str">
        <f t="shared" si="1"/>
        <v/>
      </c>
      <c r="G18" s="28" t="str">
        <f t="shared" si="2"/>
        <v/>
      </c>
      <c r="H18" s="3"/>
      <c r="I18" s="3"/>
      <c r="J18" s="41"/>
    </row>
    <row r="19" spans="1:10" s="11" customFormat="1" ht="14" thickTop="1" thickBot="1" x14ac:dyDescent="0.25">
      <c r="A19" s="27"/>
      <c r="B19" s="28"/>
      <c r="C19" s="29"/>
      <c r="E19" s="39" t="str">
        <f>IF(B19="","",VLOOKUP(B19,'00 - Technical Parameter'!$F$4:$G$22,2,FALSE))</f>
        <v/>
      </c>
      <c r="F19" s="40" t="str">
        <f t="shared" si="1"/>
        <v/>
      </c>
      <c r="G19" s="28" t="str">
        <f t="shared" si="2"/>
        <v/>
      </c>
      <c r="H19" s="3"/>
      <c r="I19" s="3"/>
      <c r="J19" s="41"/>
    </row>
    <row r="20" spans="1:10" s="11" customFormat="1" ht="14" thickTop="1" thickBot="1" x14ac:dyDescent="0.25">
      <c r="A20" s="27"/>
      <c r="B20" s="28"/>
      <c r="C20" s="29"/>
      <c r="E20" s="39" t="str">
        <f>IF(B20="","",VLOOKUP(B20,'00 - Technical Parameter'!$F$4:$G$22,2,FALSE))</f>
        <v/>
      </c>
      <c r="F20" s="40" t="str">
        <f t="shared" si="1"/>
        <v/>
      </c>
      <c r="G20" s="28" t="str">
        <f t="shared" si="2"/>
        <v/>
      </c>
      <c r="H20" s="3"/>
      <c r="I20" s="3"/>
      <c r="J20" s="41"/>
    </row>
    <row r="21" spans="1:10" s="11" customFormat="1" ht="14" thickTop="1" thickBot="1" x14ac:dyDescent="0.25">
      <c r="A21" s="27"/>
      <c r="B21" s="28"/>
      <c r="C21" s="29"/>
      <c r="E21" s="39" t="str">
        <f>IF(B21="","",VLOOKUP(B21,'00 - Technical Parameter'!$F$4:$G$22,2,FALSE))</f>
        <v/>
      </c>
      <c r="F21" s="40" t="str">
        <f t="shared" si="1"/>
        <v/>
      </c>
      <c r="G21" s="28" t="str">
        <f t="shared" si="2"/>
        <v/>
      </c>
      <c r="H21" s="3"/>
      <c r="I21" s="3"/>
      <c r="J21" s="41"/>
    </row>
    <row r="22" spans="1:10" s="11" customFormat="1" ht="14" thickTop="1" thickBot="1" x14ac:dyDescent="0.25">
      <c r="A22" s="27"/>
      <c r="B22" s="28"/>
      <c r="C22" s="29"/>
      <c r="E22" s="39" t="str">
        <f>IF(B22="","",VLOOKUP(B22,'00 - Technical Parameter'!$F$4:$G$22,2,FALSE))</f>
        <v/>
      </c>
      <c r="F22" s="40" t="str">
        <f t="shared" si="1"/>
        <v/>
      </c>
      <c r="G22" s="28" t="str">
        <f t="shared" si="2"/>
        <v/>
      </c>
      <c r="H22" s="3"/>
      <c r="I22" s="3"/>
      <c r="J22" s="41"/>
    </row>
    <row r="23" spans="1:10" s="11" customFormat="1" ht="14" thickTop="1" thickBot="1" x14ac:dyDescent="0.25">
      <c r="A23" s="27"/>
      <c r="B23" s="28"/>
      <c r="C23" s="29"/>
      <c r="E23" s="39" t="str">
        <f>IF(B23="","",VLOOKUP(B23,'00 - Technical Parameter'!$F$4:$G$22,2,FALSE))</f>
        <v/>
      </c>
      <c r="F23" s="40" t="str">
        <f t="shared" si="1"/>
        <v/>
      </c>
      <c r="G23" s="28" t="str">
        <f t="shared" si="2"/>
        <v/>
      </c>
      <c r="H23" s="3"/>
      <c r="I23" s="3"/>
      <c r="J23" s="41"/>
    </row>
    <row r="24" spans="1:10" s="11" customFormat="1" ht="14" thickTop="1" thickBot="1" x14ac:dyDescent="0.25">
      <c r="A24" s="27"/>
      <c r="B24" s="28"/>
      <c r="C24" s="29"/>
      <c r="E24" s="39" t="str">
        <f>IF(B24="","",VLOOKUP(B24,'00 - Technical Parameter'!$F$4:$G$22,2,FALSE))</f>
        <v/>
      </c>
      <c r="F24" s="40" t="str">
        <f t="shared" si="1"/>
        <v/>
      </c>
      <c r="G24" s="28" t="str">
        <f t="shared" si="2"/>
        <v/>
      </c>
      <c r="H24" s="3"/>
      <c r="I24" s="3"/>
      <c r="J24" s="41"/>
    </row>
    <row r="25" spans="1:10" s="11" customFormat="1" ht="14" thickTop="1" thickBot="1" x14ac:dyDescent="0.25">
      <c r="A25" s="27"/>
      <c r="B25" s="28"/>
      <c r="C25" s="29"/>
      <c r="E25" s="39" t="str">
        <f>IF(B25="","",VLOOKUP(B25,'00 - Technical Parameter'!$F$4:$G$22,2,FALSE))</f>
        <v/>
      </c>
      <c r="F25" s="40" t="str">
        <f t="shared" si="1"/>
        <v/>
      </c>
      <c r="G25" s="28" t="str">
        <f t="shared" si="2"/>
        <v/>
      </c>
      <c r="H25" s="3"/>
      <c r="I25" s="3"/>
      <c r="J25" s="41"/>
    </row>
    <row r="26" spans="1:10" s="11" customFormat="1" ht="14" thickTop="1" thickBot="1" x14ac:dyDescent="0.25">
      <c r="A26" s="27"/>
      <c r="B26" s="28"/>
      <c r="C26" s="29"/>
      <c r="E26" s="39" t="str">
        <f>IF(B26="","",VLOOKUP(B26,'00 - Technical Parameter'!$F$4:$G$22,2,FALSE))</f>
        <v/>
      </c>
      <c r="F26" s="40" t="str">
        <f t="shared" si="1"/>
        <v/>
      </c>
      <c r="G26" s="28" t="str">
        <f t="shared" si="2"/>
        <v/>
      </c>
      <c r="H26" s="3"/>
      <c r="I26" s="3"/>
      <c r="J26" s="41"/>
    </row>
    <row r="27" spans="1:10" s="11" customFormat="1" ht="14" thickTop="1" thickBot="1" x14ac:dyDescent="0.25">
      <c r="A27" s="27"/>
      <c r="B27" s="28"/>
      <c r="C27" s="29"/>
      <c r="E27" s="39" t="str">
        <f>IF(B27="","",VLOOKUP(B27,'00 - Technical Parameter'!$F$4:$G$22,2,FALSE))</f>
        <v/>
      </c>
      <c r="F27" s="40" t="str">
        <f t="shared" si="1"/>
        <v/>
      </c>
      <c r="G27" s="28" t="str">
        <f t="shared" si="2"/>
        <v/>
      </c>
      <c r="H27" s="3"/>
      <c r="I27" s="3"/>
      <c r="J27" s="41"/>
    </row>
    <row r="28" spans="1:10" s="11" customFormat="1" ht="14" thickTop="1" thickBot="1" x14ac:dyDescent="0.25">
      <c r="A28" s="27"/>
      <c r="B28" s="28"/>
      <c r="C28" s="29"/>
      <c r="E28" s="39" t="str">
        <f>IF(B28="","",VLOOKUP(B28,'00 - Technical Parameter'!$F$4:$G$22,2,FALSE))</f>
        <v/>
      </c>
      <c r="F28" s="40" t="str">
        <f t="shared" si="1"/>
        <v/>
      </c>
      <c r="G28" s="28" t="str">
        <f t="shared" si="2"/>
        <v/>
      </c>
      <c r="H28" s="3"/>
      <c r="I28" s="3"/>
      <c r="J28" s="41"/>
    </row>
    <row r="29" spans="1:10" s="11" customFormat="1" ht="14" thickTop="1" thickBot="1" x14ac:dyDescent="0.25">
      <c r="A29" s="27"/>
      <c r="B29" s="28"/>
      <c r="C29" s="29"/>
      <c r="E29" s="39" t="str">
        <f>IF(B29="","",VLOOKUP(B29,'00 - Technical Parameter'!$F$4:$G$22,2,FALSE))</f>
        <v/>
      </c>
      <c r="F29" s="40" t="str">
        <f t="shared" si="1"/>
        <v/>
      </c>
      <c r="G29" s="28" t="str">
        <f t="shared" si="2"/>
        <v/>
      </c>
      <c r="H29" s="3"/>
      <c r="I29" s="3"/>
      <c r="J29" s="41"/>
    </row>
    <row r="30" spans="1:10" s="11" customFormat="1" ht="14" thickTop="1" thickBot="1" x14ac:dyDescent="0.25">
      <c r="A30" s="27"/>
      <c r="B30" s="28"/>
      <c r="C30" s="29"/>
      <c r="E30" s="39" t="str">
        <f>IF(B30="","",VLOOKUP(B30,'00 - Technical Parameter'!$F$4:$G$22,2,FALSE))</f>
        <v/>
      </c>
      <c r="F30" s="40" t="str">
        <f t="shared" si="1"/>
        <v/>
      </c>
      <c r="G30" s="28" t="str">
        <f t="shared" si="2"/>
        <v/>
      </c>
      <c r="H30" s="3"/>
      <c r="I30" s="3"/>
      <c r="J30" s="41"/>
    </row>
    <row r="31" spans="1:10" s="11" customFormat="1" ht="14" thickTop="1" thickBot="1" x14ac:dyDescent="0.25">
      <c r="A31" s="27"/>
      <c r="B31" s="28"/>
      <c r="C31" s="29"/>
      <c r="E31" s="39" t="str">
        <f>IF(B31="","",VLOOKUP(B31,'00 - Technical Parameter'!$F$4:$G$22,2,FALSE))</f>
        <v/>
      </c>
      <c r="F31" s="40" t="str">
        <f t="shared" si="1"/>
        <v/>
      </c>
      <c r="G31" s="28" t="str">
        <f t="shared" si="2"/>
        <v/>
      </c>
      <c r="H31" s="3"/>
      <c r="I31" s="3"/>
      <c r="J31" s="41"/>
    </row>
    <row r="32" spans="1:10" s="11" customFormat="1" ht="14" thickTop="1" thickBot="1" x14ac:dyDescent="0.25">
      <c r="A32" s="27"/>
      <c r="B32" s="28"/>
      <c r="C32" s="29"/>
      <c r="E32" s="39" t="str">
        <f>IF(B32="","",VLOOKUP(B32,'00 - Technical Parameter'!$F$4:$G$22,2,FALSE))</f>
        <v/>
      </c>
      <c r="F32" s="40" t="str">
        <f t="shared" si="1"/>
        <v/>
      </c>
      <c r="G32" s="28" t="str">
        <f t="shared" si="2"/>
        <v/>
      </c>
      <c r="H32" s="3"/>
      <c r="I32" s="3"/>
      <c r="J32" s="41"/>
    </row>
    <row r="33" spans="1:10" s="11" customFormat="1" ht="14" thickTop="1" thickBot="1" x14ac:dyDescent="0.25">
      <c r="A33" s="27"/>
      <c r="B33" s="28"/>
      <c r="C33" s="29"/>
      <c r="E33" s="39" t="str">
        <f>IF(B33="","",VLOOKUP(B33,'00 - Technical Parameter'!$F$4:$G$22,2,FALSE))</f>
        <v/>
      </c>
      <c r="F33" s="40" t="str">
        <f t="shared" si="1"/>
        <v/>
      </c>
      <c r="G33" s="28" t="str">
        <f t="shared" si="2"/>
        <v/>
      </c>
      <c r="H33" s="3"/>
      <c r="I33" s="3"/>
      <c r="J33" s="41"/>
    </row>
    <row r="34" spans="1:10" s="11" customFormat="1" ht="14" thickTop="1" thickBot="1" x14ac:dyDescent="0.25">
      <c r="A34" s="27"/>
      <c r="B34" s="28"/>
      <c r="C34" s="29"/>
      <c r="E34" s="39" t="str">
        <f>IF(B34="","",VLOOKUP(B34,'00 - Technical Parameter'!$F$4:$G$22,2,FALSE))</f>
        <v/>
      </c>
      <c r="F34" s="40" t="str">
        <f t="shared" si="1"/>
        <v/>
      </c>
      <c r="G34" s="28" t="str">
        <f t="shared" si="2"/>
        <v/>
      </c>
      <c r="H34" s="3"/>
      <c r="I34" s="3"/>
      <c r="J34" s="41"/>
    </row>
    <row r="35" spans="1:10" s="11" customFormat="1" ht="14" thickTop="1" thickBot="1" x14ac:dyDescent="0.25">
      <c r="A35" s="30"/>
      <c r="B35" s="31"/>
      <c r="C35" s="32"/>
      <c r="E35" s="42" t="str">
        <f>IF(B35="","",VLOOKUP(B35,'00 - Technical Parameter'!$F$4:$G$22,2,FALSE))</f>
        <v/>
      </c>
      <c r="F35" s="43" t="str">
        <f t="shared" si="1"/>
        <v/>
      </c>
      <c r="G35" s="31" t="str">
        <f t="shared" si="2"/>
        <v/>
      </c>
      <c r="H35" s="44"/>
      <c r="I35" s="44"/>
      <c r="J35" s="45"/>
    </row>
    <row r="36" spans="1:10" s="11" customFormat="1" ht="13" thickBot="1" x14ac:dyDescent="0.25">
      <c r="A36" s="19"/>
      <c r="B36" s="13"/>
      <c r="C36" s="24"/>
      <c r="E36" s="35" t="str">
        <f>IF(B36="","",VLOOKUP(B36,'00 - Technical Parameter'!$F$4:$G$22,2,FALSE))</f>
        <v/>
      </c>
      <c r="F36" s="15" t="str">
        <f t="shared" si="1"/>
        <v/>
      </c>
      <c r="G36" s="13" t="str">
        <f t="shared" si="2"/>
        <v/>
      </c>
    </row>
    <row r="37" spans="1:10" s="11" customFormat="1" ht="14" thickTop="1" thickBot="1" x14ac:dyDescent="0.25">
      <c r="A37" s="19"/>
      <c r="B37" s="13"/>
      <c r="C37" s="24"/>
      <c r="E37" s="21" t="str">
        <f>IF(B37="","",VLOOKUP(B37,'00 - Technical Parameter'!$F$4:$G$22,2,FALSE))</f>
        <v/>
      </c>
      <c r="F37" s="15" t="str">
        <f t="shared" si="1"/>
        <v/>
      </c>
      <c r="G37" s="13" t="str">
        <f t="shared" si="2"/>
        <v/>
      </c>
    </row>
    <row r="38" spans="1:10" s="11" customFormat="1" ht="14" thickTop="1" thickBot="1" x14ac:dyDescent="0.25">
      <c r="A38" s="19"/>
      <c r="B38" s="13"/>
      <c r="C38" s="24"/>
      <c r="E38" s="21" t="str">
        <f>IF(B38="","",VLOOKUP(B38,'00 - Technical Parameter'!$F$4:$G$22,2,FALSE))</f>
        <v/>
      </c>
      <c r="F38" s="15" t="str">
        <f t="shared" si="1"/>
        <v/>
      </c>
      <c r="G38" s="13" t="str">
        <f t="shared" si="2"/>
        <v/>
      </c>
    </row>
    <row r="39" spans="1:10" s="11" customFormat="1" ht="14" thickTop="1" thickBot="1" x14ac:dyDescent="0.25">
      <c r="A39" s="19"/>
      <c r="B39" s="13"/>
      <c r="C39" s="24"/>
      <c r="E39" s="21" t="str">
        <f>IF(B39="","",VLOOKUP(B39,'00 - Technical Parameter'!$F$4:$G$22,2,FALSE))</f>
        <v/>
      </c>
      <c r="F39" s="15" t="str">
        <f t="shared" si="1"/>
        <v/>
      </c>
      <c r="G39" s="13" t="str">
        <f t="shared" si="2"/>
        <v/>
      </c>
    </row>
    <row r="40" spans="1:10" ht="22" customHeight="1" thickTop="1" thickBot="1" x14ac:dyDescent="0.25">
      <c r="B40" s="13"/>
      <c r="C40" s="24"/>
      <c r="D40" s="11"/>
      <c r="E40" s="21" t="str">
        <f>IF(B40="","",VLOOKUP(B40,'00 - Technical Parameter'!$F$4:$G$22,2,FALSE))</f>
        <v/>
      </c>
      <c r="F40" s="15" t="str">
        <f>IF(A40="","","/"&amp;A40&amp;#REF!&amp;#REF!)</f>
        <v/>
      </c>
      <c r="H40" s="11"/>
      <c r="I40" s="11"/>
    </row>
    <row r="41" spans="1:10" ht="22" customHeight="1" thickTop="1" thickBot="1" x14ac:dyDescent="0.25">
      <c r="B41" s="13"/>
      <c r="C41" s="24"/>
      <c r="D41" s="11"/>
      <c r="E41" s="21" t="str">
        <f>IF(B41="","",VLOOKUP(B41,'00 - Technical Parameter'!$F$4:$G$22,2,FALSE))</f>
        <v/>
      </c>
      <c r="F41" s="15" t="str">
        <f>IF(A41="","","/"&amp;A41&amp;#REF!&amp;#REF!)</f>
        <v/>
      </c>
      <c r="H41" s="11"/>
      <c r="I41" s="11"/>
    </row>
    <row r="42" spans="1:10" ht="22" customHeight="1" thickTop="1" thickBot="1" x14ac:dyDescent="0.25">
      <c r="B42" s="13"/>
      <c r="C42" s="24"/>
      <c r="D42" s="11"/>
      <c r="E42" s="21" t="str">
        <f>IF(B42="","",VLOOKUP(B42,'00 - Technical Parameter'!$F$4:$G$22,2,FALSE))</f>
        <v/>
      </c>
      <c r="F42" s="15" t="str">
        <f>IF(A42="","","/"&amp;A42&amp;#REF!&amp;#REF!)</f>
        <v/>
      </c>
      <c r="H42" s="11"/>
      <c r="I42" s="11"/>
    </row>
    <row r="43" spans="1:10" ht="22" customHeight="1" thickTop="1" thickBot="1" x14ac:dyDescent="0.25">
      <c r="B43" s="13"/>
      <c r="C43" s="24"/>
      <c r="D43" s="11"/>
      <c r="E43" s="21" t="str">
        <f>IF(B43="","",VLOOKUP(B43,'00 - Technical Parameter'!$F$4:$G$22,2,FALSE))</f>
        <v/>
      </c>
      <c r="F43" s="15" t="str">
        <f>IF(A43="","","/"&amp;A43&amp;#REF!&amp;#REF!)</f>
        <v/>
      </c>
      <c r="H43" s="11"/>
      <c r="I43" s="11"/>
    </row>
    <row r="44" spans="1:10" ht="22" customHeight="1" thickTop="1" thickBot="1" x14ac:dyDescent="0.25">
      <c r="B44" s="13"/>
      <c r="C44" s="24"/>
      <c r="D44" s="11"/>
      <c r="E44" s="21" t="str">
        <f>IF(B44="","",VLOOKUP(B44,'00 - Technical Parameter'!$F$4:$G$22,2,FALSE))</f>
        <v/>
      </c>
      <c r="F44" s="15" t="str">
        <f>IF(A44="","","/"&amp;A44&amp;#REF!&amp;#REF!)</f>
        <v/>
      </c>
      <c r="H44" s="11"/>
      <c r="I44" s="11"/>
    </row>
    <row r="45" spans="1:10" ht="22" customHeight="1" thickTop="1" thickBot="1" x14ac:dyDescent="0.25">
      <c r="B45" s="13"/>
      <c r="C45" s="24"/>
      <c r="D45" s="11"/>
      <c r="E45" s="21" t="str">
        <f>IF(B45="","",VLOOKUP(B45,'00 - Technical Parameter'!$F$4:$G$22,2,FALSE))</f>
        <v/>
      </c>
      <c r="F45" s="15" t="str">
        <f>IF(A45="","","/"&amp;A45&amp;#REF!&amp;#REF!)</f>
        <v/>
      </c>
      <c r="H45" s="11"/>
      <c r="I45" s="11"/>
    </row>
    <row r="46" spans="1:10" ht="22" customHeight="1" thickTop="1" thickBot="1" x14ac:dyDescent="0.25">
      <c r="B46" s="13"/>
      <c r="C46" s="24"/>
      <c r="D46" s="11"/>
      <c r="E46" s="21" t="str">
        <f>IF(B46="","",VLOOKUP(B46,'00 - Technical Parameter'!$F$4:$G$22,2,FALSE))</f>
        <v/>
      </c>
      <c r="F46" s="15" t="str">
        <f>IF(A46="","","/"&amp;A46&amp;#REF!&amp;#REF!)</f>
        <v/>
      </c>
      <c r="H46" s="11"/>
      <c r="I46" s="11"/>
    </row>
    <row r="47" spans="1:10" ht="22" customHeight="1" thickTop="1" thickBot="1" x14ac:dyDescent="0.25">
      <c r="B47" s="13"/>
      <c r="C47" s="24"/>
      <c r="D47" s="11"/>
      <c r="E47" s="21" t="str">
        <f>IF(B47="","",VLOOKUP(B47,'00 - Technical Parameter'!$F$4:$G$22,2,FALSE))</f>
        <v/>
      </c>
      <c r="F47" s="15" t="str">
        <f>IF(A47="","","/"&amp;A47&amp;#REF!&amp;#REF!)</f>
        <v/>
      </c>
      <c r="H47" s="11"/>
      <c r="I47" s="11"/>
    </row>
    <row r="48" spans="1:10" ht="22" customHeight="1" thickTop="1" thickBot="1" x14ac:dyDescent="0.25">
      <c r="B48" s="13"/>
      <c r="C48" s="24"/>
      <c r="D48" s="11"/>
      <c r="E48" s="21" t="str">
        <f>IF(B48="","",VLOOKUP(B48,'00 - Technical Parameter'!$F$4:$G$22,2,FALSE))</f>
        <v/>
      </c>
      <c r="F48" s="15" t="str">
        <f>IF(A48="","","/"&amp;A48&amp;#REF!&amp;#REF!)</f>
        <v/>
      </c>
      <c r="H48" s="11"/>
      <c r="I48" s="11"/>
    </row>
    <row r="49" spans="2:9" ht="22" customHeight="1" thickTop="1" thickBot="1" x14ac:dyDescent="0.25">
      <c r="B49" s="13"/>
      <c r="C49" s="24"/>
      <c r="D49" s="11"/>
      <c r="E49" s="21" t="str">
        <f>IF(B49="","",VLOOKUP(B49,'00 - Technical Parameter'!$F$4:$G$22,2,FALSE))</f>
        <v/>
      </c>
      <c r="H49" s="11"/>
      <c r="I49" s="11"/>
    </row>
    <row r="50" spans="2:9" ht="22" customHeight="1" thickTop="1" thickBot="1" x14ac:dyDescent="0.25">
      <c r="B50" s="13"/>
      <c r="C50" s="24"/>
      <c r="D50" s="11"/>
      <c r="E50" s="21" t="str">
        <f>IF(B50="","",VLOOKUP(B50,'00 - Technical Parameter'!$F$4:$G$22,2,FALSE))</f>
        <v/>
      </c>
      <c r="H50" s="11"/>
      <c r="I50" s="11"/>
    </row>
    <row r="51" spans="2:9" ht="22" customHeight="1" thickTop="1" thickBot="1" x14ac:dyDescent="0.25">
      <c r="B51" s="13"/>
      <c r="C51" s="24"/>
      <c r="D51" s="11"/>
      <c r="E51" s="21" t="str">
        <f>IF(B51="","",VLOOKUP(B51,'00 - Technical Parameter'!$F$4:$G$22,2,FALSE))</f>
        <v/>
      </c>
      <c r="H51" s="11"/>
      <c r="I51" s="11"/>
    </row>
    <row r="52" spans="2:9" ht="22" customHeight="1" thickTop="1" thickBot="1" x14ac:dyDescent="0.25">
      <c r="B52" s="13"/>
      <c r="C52" s="24"/>
      <c r="D52" s="11"/>
      <c r="E52" s="21" t="str">
        <f>IF(B52="","",VLOOKUP(B52,'00 - Technical Parameter'!$F$4:$G$22,2,FALSE))</f>
        <v/>
      </c>
      <c r="H52" s="11"/>
      <c r="I52" s="11"/>
    </row>
    <row r="53" spans="2:9" ht="22" customHeight="1" thickTop="1" thickBot="1" x14ac:dyDescent="0.25">
      <c r="B53" s="13"/>
      <c r="C53" s="24"/>
      <c r="D53" s="11"/>
      <c r="E53" s="21" t="str">
        <f>IF(B53="","",VLOOKUP(B53,'00 - Technical Parameter'!$F$4:$G$22,2,FALSE))</f>
        <v/>
      </c>
      <c r="H53" s="11"/>
      <c r="I53" s="11"/>
    </row>
    <row r="54" spans="2:9" ht="22" customHeight="1" thickTop="1" thickBot="1" x14ac:dyDescent="0.25">
      <c r="B54" s="13"/>
      <c r="C54" s="24"/>
      <c r="D54" s="11"/>
      <c r="E54" s="21" t="str">
        <f>IF(B54="","",VLOOKUP(B54,'00 - Technical Parameter'!$F$4:$G$22,2,FALSE))</f>
        <v/>
      </c>
      <c r="H54" s="11"/>
      <c r="I54" s="11"/>
    </row>
    <row r="55" spans="2:9" ht="22" customHeight="1" thickTop="1" thickBot="1" x14ac:dyDescent="0.25">
      <c r="B55" s="13"/>
      <c r="C55" s="24"/>
      <c r="D55" s="11"/>
      <c r="E55" s="21" t="str">
        <f>IF(B55="","",VLOOKUP(B55,'00 - Technical Parameter'!$F$4:$G$22,2,FALSE))</f>
        <v/>
      </c>
      <c r="H55" s="11"/>
      <c r="I55" s="11"/>
    </row>
    <row r="56" spans="2:9" ht="22" customHeight="1" thickTop="1" thickBot="1" x14ac:dyDescent="0.25">
      <c r="B56" s="13"/>
      <c r="C56" s="24"/>
      <c r="D56" s="11"/>
      <c r="E56" s="21" t="str">
        <f>IF(B56="","",VLOOKUP(B56,'00 - Technical Parameter'!$F$4:$G$22,2,FALSE))</f>
        <v/>
      </c>
      <c r="H56" s="11"/>
      <c r="I56" s="11"/>
    </row>
    <row r="57" spans="2:9" ht="22" customHeight="1" thickTop="1" thickBot="1" x14ac:dyDescent="0.25">
      <c r="B57" s="13"/>
      <c r="C57" s="24"/>
      <c r="D57" s="11"/>
    </row>
    <row r="58" spans="2:9" ht="22" customHeight="1" thickTop="1" thickBot="1" x14ac:dyDescent="0.25">
      <c r="B58" s="13"/>
      <c r="C58" s="24"/>
      <c r="D58" s="11"/>
    </row>
    <row r="59" spans="2:9" ht="22" customHeight="1" thickTop="1" thickBot="1" x14ac:dyDescent="0.25">
      <c r="B59" s="13"/>
      <c r="C59" s="24"/>
      <c r="D59" s="11"/>
    </row>
    <row r="60" spans="2:9" ht="22" customHeight="1" thickTop="1" thickBot="1" x14ac:dyDescent="0.25">
      <c r="B60" s="13"/>
      <c r="C60" s="24"/>
      <c r="D60" s="11"/>
    </row>
    <row r="61" spans="2:9" ht="22" customHeight="1" thickTop="1" thickBot="1" x14ac:dyDescent="0.25">
      <c r="B61" s="13"/>
      <c r="C61" s="24"/>
      <c r="D61" s="11"/>
    </row>
    <row r="62" spans="2:9" ht="22" customHeight="1" thickTop="1" thickBot="1" x14ac:dyDescent="0.25">
      <c r="B62" s="13"/>
      <c r="C62" s="24"/>
      <c r="D62" s="11"/>
    </row>
    <row r="63" spans="2:9" ht="22" customHeight="1" thickTop="1" thickBot="1" x14ac:dyDescent="0.25">
      <c r="B63" s="13"/>
      <c r="C63" s="24"/>
      <c r="D63" s="11"/>
    </row>
    <row r="64" spans="2:9" ht="22" customHeight="1" thickTop="1" thickBot="1" x14ac:dyDescent="0.25">
      <c r="B64" s="13"/>
      <c r="C64" s="24"/>
      <c r="D64" s="11"/>
    </row>
    <row r="65" spans="2:4" ht="22" customHeight="1" thickTop="1" thickBot="1" x14ac:dyDescent="0.25">
      <c r="B65" s="13"/>
      <c r="C65" s="24"/>
      <c r="D65" s="11"/>
    </row>
    <row r="66" spans="2:4" ht="22" customHeight="1" thickTop="1" thickBot="1" x14ac:dyDescent="0.25">
      <c r="B66" s="13"/>
      <c r="C66" s="24"/>
      <c r="D66" s="11"/>
    </row>
    <row r="67" spans="2:4" ht="22" customHeight="1" thickTop="1" thickBot="1" x14ac:dyDescent="0.25">
      <c r="B67" s="13"/>
      <c r="C67" s="24"/>
      <c r="D67" s="11"/>
    </row>
    <row r="68" spans="2:4" ht="22" customHeight="1" thickTop="1" thickBot="1" x14ac:dyDescent="0.25">
      <c r="B68" s="13"/>
      <c r="C68" s="24"/>
      <c r="D68" s="11"/>
    </row>
    <row r="69" spans="2:4" ht="22" customHeight="1" thickTop="1" thickBot="1" x14ac:dyDescent="0.25">
      <c r="B69" s="13"/>
      <c r="C69" s="24"/>
      <c r="D69" s="11"/>
    </row>
    <row r="70" spans="2:4" ht="22" customHeight="1" thickTop="1" thickBot="1" x14ac:dyDescent="0.25">
      <c r="B70" s="13"/>
      <c r="C70" s="24"/>
      <c r="D70" s="11"/>
    </row>
    <row r="71" spans="2:4" ht="22" customHeight="1" thickTop="1" thickBot="1" x14ac:dyDescent="0.25">
      <c r="B71" s="13"/>
      <c r="C71" s="24"/>
      <c r="D71" s="11"/>
    </row>
    <row r="72" spans="2:4" ht="22" customHeight="1" thickTop="1" thickBot="1" x14ac:dyDescent="0.25">
      <c r="B72" s="13"/>
      <c r="C72" s="24"/>
      <c r="D72" s="11"/>
    </row>
    <row r="73" spans="2:4" ht="22" customHeight="1" thickTop="1" thickBot="1" x14ac:dyDescent="0.25">
      <c r="B73" s="13"/>
      <c r="C73" s="24"/>
      <c r="D73" s="11"/>
    </row>
  </sheetData>
  <autoFilter ref="A3:L80" xr:uid="{4120AA51-07CA-3549-B20F-2FE38F6C364C}"/>
  <sortState xmlns:xlrd2="http://schemas.microsoft.com/office/spreadsheetml/2017/richdata2" ref="A4:L4">
    <sortCondition ref="A4"/>
    <sortCondition ref="B4"/>
  </sortState>
  <conditionalFormatting sqref="E40:E56">
    <cfRule type="containsText" dxfId="5" priority="7" stopIfTrue="1" operator="containsText" text="PUT">
      <formula>NOT(ISERROR(SEARCH("PUT",E40)))</formula>
    </cfRule>
    <cfRule type="containsText" dxfId="4" priority="8" stopIfTrue="1" operator="containsText" text="GET">
      <formula>NOT(ISERROR(SEARCH("GET",E40)))</formula>
    </cfRule>
    <cfRule type="containsText" dxfId="3" priority="9" stopIfTrue="1" operator="containsText" text="POST">
      <formula>NOT(ISERROR(SEARCH("POST",E40)))</formula>
    </cfRule>
  </conditionalFormatting>
  <conditionalFormatting sqref="E4:E39">
    <cfRule type="containsText" dxfId="2" priority="1" stopIfTrue="1" operator="containsText" text="PUT">
      <formula>NOT(ISERROR(SEARCH("PUT",E4)))</formula>
    </cfRule>
    <cfRule type="containsText" dxfId="1" priority="2" stopIfTrue="1" operator="containsText" text="GET">
      <formula>NOT(ISERROR(SEARCH("GET",E4)))</formula>
    </cfRule>
    <cfRule type="containsText" dxfId="0" priority="3" stopIfTrue="1" operator="containsText" text="POST">
      <formula>NOT(ISERROR(SEARCH("POST",E4)))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18AD4B3-D5B9-5F4A-88F5-166555068162}">
          <x14:formula1>
            <xm:f>'00 - Technical Parameter'!$D$4:$D$22</xm:f>
          </x14:formula1>
          <xm:sqref>A4:A39</xm:sqref>
        </x14:dataValidation>
        <x14:dataValidation type="list" allowBlank="1" showInputMessage="1" showErrorMessage="1" xr:uid="{BE61D56F-02FF-8945-8D8B-7A04BE89D186}">
          <x14:formula1>
            <xm:f>'00 - Technical Parameter'!$F$4:$F$22</xm:f>
          </x14:formula1>
          <xm:sqref>B4:B73</xm:sqref>
        </x14:dataValidation>
        <x14:dataValidation type="list" allowBlank="1" showInputMessage="1" showErrorMessage="1" xr:uid="{3D96B3E6-A093-3B48-B501-CB7B58A77ABA}">
          <x14:formula1>
            <xm:f>'00 - Technical Parameter'!$B$4:$B$26</xm:f>
          </x14:formula1>
          <xm:sqref>H4:I56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00 - Technical Parameter</vt:lpstr>
      <vt:lpstr>01 - INTERFACE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SWT</dc:creator>
  <cp:lastModifiedBy>SWT</cp:lastModifiedBy>
  <dcterms:created xsi:type="dcterms:W3CDTF">2018-10-07T13:19:42Z</dcterms:created>
  <dcterms:modified xsi:type="dcterms:W3CDTF">2019-07-04T08:32:45Z</dcterms:modified>
</cp:coreProperties>
</file>