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ilbert/lot5-hyperviseur/ArchitectureDossier/tools/07.Interfaces/"/>
    </mc:Choice>
  </mc:AlternateContent>
  <xr:revisionPtr revIDLastSave="0" documentId="13_ncr:1_{B3E5F83C-35DB-C648-9955-2193EE262FE2}" xr6:coauthVersionLast="37" xr6:coauthVersionMax="37" xr10:uidLastSave="{00000000-0000-0000-0000-000000000000}"/>
  <bookViews>
    <workbookView xWindow="-7500" yWindow="-21600" windowWidth="38400" windowHeight="21600" activeTab="1" xr2:uid="{3804A38F-1A20-2044-B5ED-6846068FA57E}"/>
  </bookViews>
  <sheets>
    <sheet name="00 - Technical Parameter" sheetId="3" r:id="rId1"/>
    <sheet name="01 - INTERFACE LIST" sheetId="1" r:id="rId2"/>
  </sheets>
  <externalReferences>
    <externalReference r:id="rId3"/>
  </externalReferences>
  <definedNames>
    <definedName name="_xlnm._FilterDatabase" localSheetId="1" hidden="1">'01 - INTERFACE LIST'!$A$3:$R$155</definedName>
    <definedName name="AREA">'00 - Technical Parameter'!#REF!</definedName>
    <definedName name="CATEGORY">'00 - Technical Parameter'!#REF!</definedName>
    <definedName name="CRITICITY">'00 - Technical Parameter'!#REF!</definedName>
    <definedName name="DOMAINES">'[1]00 - Technical Parameter'!$D$4:$D$26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7" i="1"/>
  <c r="F18" i="1"/>
  <c r="F19" i="1"/>
  <c r="F20" i="1"/>
  <c r="F21" i="1"/>
  <c r="F22" i="1"/>
  <c r="F23" i="1"/>
  <c r="F24" i="1"/>
  <c r="F11" i="1"/>
  <c r="F12" i="1"/>
  <c r="F13" i="1"/>
  <c r="F14" i="1"/>
  <c r="F15" i="1"/>
  <c r="F16" i="1"/>
  <c r="F5" i="1"/>
  <c r="F6" i="1"/>
  <c r="F7" i="1"/>
  <c r="F8" i="1"/>
  <c r="F9" i="1"/>
  <c r="F10" i="1"/>
  <c r="F4" i="1"/>
  <c r="E9" i="1"/>
  <c r="G9" i="1"/>
  <c r="E12" i="1"/>
  <c r="E13" i="1"/>
  <c r="E70" i="1"/>
  <c r="E104" i="1"/>
  <c r="G104" i="1"/>
  <c r="E103" i="1"/>
  <c r="G103" i="1"/>
  <c r="E102" i="1"/>
  <c r="G102" i="1"/>
  <c r="E101" i="1"/>
  <c r="G101" i="1"/>
  <c r="E100" i="1"/>
  <c r="G100" i="1"/>
  <c r="E99" i="1"/>
  <c r="G99" i="1"/>
  <c r="E98" i="1"/>
  <c r="G98" i="1"/>
  <c r="E97" i="1"/>
  <c r="G97" i="1"/>
  <c r="E96" i="1"/>
  <c r="G96" i="1"/>
  <c r="E95" i="1"/>
  <c r="G95" i="1"/>
  <c r="E94" i="1"/>
  <c r="G94" i="1"/>
  <c r="E93" i="1"/>
  <c r="G93" i="1"/>
  <c r="E92" i="1"/>
  <c r="G92" i="1"/>
  <c r="E91" i="1"/>
  <c r="G91" i="1"/>
  <c r="E90" i="1"/>
  <c r="G90" i="1"/>
  <c r="E89" i="1"/>
  <c r="G89" i="1"/>
  <c r="E88" i="1"/>
  <c r="G88" i="1"/>
  <c r="E87" i="1"/>
  <c r="G87" i="1"/>
  <c r="E86" i="1"/>
  <c r="G86" i="1"/>
  <c r="E85" i="1"/>
  <c r="G85" i="1"/>
  <c r="E84" i="1"/>
  <c r="G84" i="1"/>
  <c r="E83" i="1"/>
  <c r="G83" i="1"/>
  <c r="E82" i="1"/>
  <c r="G82" i="1"/>
  <c r="E81" i="1"/>
  <c r="G81" i="1"/>
  <c r="E80" i="1"/>
  <c r="G80" i="1"/>
  <c r="E79" i="1"/>
  <c r="G79" i="1"/>
  <c r="E78" i="1"/>
  <c r="G78" i="1"/>
  <c r="E77" i="1"/>
  <c r="G77" i="1"/>
  <c r="E76" i="1"/>
  <c r="G76" i="1"/>
  <c r="E75" i="1"/>
  <c r="G75" i="1"/>
  <c r="E74" i="1"/>
  <c r="G74" i="1"/>
  <c r="E73" i="1"/>
  <c r="G73" i="1"/>
  <c r="E72" i="1"/>
  <c r="G72" i="1"/>
  <c r="E71" i="1"/>
  <c r="G71" i="1"/>
  <c r="G70" i="1"/>
  <c r="G13" i="1"/>
  <c r="G12" i="1"/>
  <c r="E45" i="1"/>
  <c r="G45" i="1"/>
  <c r="E69" i="1"/>
  <c r="G69" i="1"/>
  <c r="E68" i="1"/>
  <c r="G68" i="1"/>
  <c r="E67" i="1"/>
  <c r="G67" i="1"/>
  <c r="E66" i="1"/>
  <c r="G66" i="1"/>
  <c r="E65" i="1"/>
  <c r="G65" i="1"/>
  <c r="E64" i="1"/>
  <c r="G64" i="1"/>
  <c r="E63" i="1"/>
  <c r="G63" i="1"/>
  <c r="E62" i="1"/>
  <c r="G62" i="1"/>
  <c r="E61" i="1"/>
  <c r="G61" i="1"/>
  <c r="E60" i="1"/>
  <c r="G60" i="1"/>
  <c r="E59" i="1"/>
  <c r="G59" i="1"/>
  <c r="E58" i="1"/>
  <c r="G58" i="1"/>
  <c r="E57" i="1"/>
  <c r="G57" i="1"/>
  <c r="E56" i="1"/>
  <c r="G56" i="1"/>
  <c r="E55" i="1"/>
  <c r="G55" i="1"/>
  <c r="E54" i="1"/>
  <c r="G54" i="1"/>
  <c r="E53" i="1"/>
  <c r="G53" i="1"/>
  <c r="E52" i="1"/>
  <c r="G52" i="1"/>
  <c r="E51" i="1"/>
  <c r="G51" i="1"/>
  <c r="E50" i="1"/>
  <c r="G50" i="1"/>
  <c r="E49" i="1"/>
  <c r="G49" i="1"/>
  <c r="E48" i="1"/>
  <c r="G48" i="1"/>
  <c r="E47" i="1"/>
  <c r="G47" i="1"/>
  <c r="E46" i="1"/>
  <c r="G46" i="1"/>
  <c r="E44" i="1"/>
  <c r="G44" i="1"/>
  <c r="E43" i="1"/>
  <c r="G43" i="1"/>
  <c r="E42" i="1"/>
  <c r="G42" i="1"/>
  <c r="E41" i="1"/>
  <c r="G41" i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31" i="1"/>
  <c r="G31" i="1"/>
  <c r="E30" i="1"/>
  <c r="G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E17" i="1"/>
  <c r="G17" i="1"/>
  <c r="E16" i="1"/>
  <c r="G16" i="1"/>
  <c r="E15" i="1"/>
  <c r="G15" i="1"/>
  <c r="E14" i="1"/>
  <c r="G14" i="1"/>
  <c r="E11" i="1"/>
  <c r="G11" i="1"/>
  <c r="E10" i="1"/>
  <c r="G10" i="1"/>
  <c r="E8" i="1"/>
  <c r="G8" i="1"/>
  <c r="E7" i="1"/>
  <c r="G7" i="1"/>
  <c r="E6" i="1"/>
  <c r="G6" i="1"/>
  <c r="E5" i="1"/>
  <c r="G5" i="1"/>
  <c r="E4" i="1"/>
  <c r="G4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R4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Frederic Fadda</author>
  </authors>
  <commentList>
    <comment ref="J4" authorId="0" shapeId="0" xr:uid="{997489D9-B6DD-6E4A-8007-794AE0917AE9}">
      <text>
        <r>
          <rPr>
            <b/>
            <sz val="10"/>
            <color rgb="FF000000"/>
            <rFont val="Tahoma"/>
            <family val="2"/>
          </rPr>
          <t>Frederic Fadda: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insertion en masse ?</t>
        </r>
      </text>
    </comment>
    <comment ref="C7" authorId="0" shapeId="0" xr:uid="{67C866C2-462A-1C47-BC7B-8E7C1DF3BF95}">
      <text>
        <r>
          <rPr>
            <b/>
            <sz val="10"/>
            <color rgb="FF000000"/>
            <rFont val="Tahoma"/>
            <family val="2"/>
          </rPr>
          <t>Frederic Fadda: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position du verbe "bind" dans le chemin de l'api
</t>
        </r>
        <r>
          <rPr>
            <sz val="10"/>
            <color rgb="FF000000"/>
            <rFont val="Tahoma"/>
            <family val="2"/>
          </rPr>
          <t>ajouter les suppressions d'association</t>
        </r>
      </text>
    </comment>
  </commentList>
</comments>
</file>

<file path=xl/sharedStrings.xml><?xml version="1.0" encoding="utf-8"?>
<sst xmlns="http://schemas.openxmlformats.org/spreadsheetml/2006/main" count="337" uniqueCount="102">
  <si>
    <t>Liste des interfaces</t>
  </si>
  <si>
    <t>The following Lines can be copied and pasted into the markdown</t>
  </si>
  <si>
    <t>CONSOMMATEUR (Emetteur  de la requête)</t>
  </si>
  <si>
    <t>PRODUCTEUR (Producteur du service)</t>
  </si>
  <si>
    <t>Description</t>
  </si>
  <si>
    <t>Nombre de sollicitations par heure</t>
  </si>
  <si>
    <t>Taille de la requête en ko</t>
  </si>
  <si>
    <t>Taille de la reponse en ko</t>
  </si>
  <si>
    <t>|:---:|---|---|---|---|---|---|:---:|:---:|:---:|</t>
  </si>
  <si>
    <t>Entité</t>
  </si>
  <si>
    <t>Opération</t>
  </si>
  <si>
    <t>Parameter</t>
  </si>
  <si>
    <t xml:space="preserve"> </t>
  </si>
  <si>
    <t>Système à interfacer</t>
  </si>
  <si>
    <t>FULLBIM - LOT #1 Building Information Modeling (BIM)</t>
  </si>
  <si>
    <t>FULLBIM - LOT #2 Gestion du Patrimoine (GP)</t>
  </si>
  <si>
    <t>FULLBIM - LOT #3 Gestion de la maintenance (GMAO)</t>
  </si>
  <si>
    <t>FULLBIM - LOT #4 Système d'information géographique (SIG)</t>
  </si>
  <si>
    <t>FULLBIM - LOT #6 Gestion Electronique de Documents</t>
  </si>
  <si>
    <t>VINCI Autoroutes - Identity provider</t>
  </si>
  <si>
    <t>VINCI Autoroutes- Analyse des données</t>
  </si>
  <si>
    <t>Sixense Digital - Identity Provider</t>
  </si>
  <si>
    <t>SYSTÈME</t>
  </si>
  <si>
    <t>Opérations</t>
  </si>
  <si>
    <t>add</t>
  </si>
  <si>
    <t>edit</t>
  </si>
  <si>
    <t>remove(logical)</t>
  </si>
  <si>
    <t>associate</t>
  </si>
  <si>
    <t>FULLBIM - LOT #5-Back</t>
  </si>
  <si>
    <t>FULLBIM - LOT #5-Front</t>
  </si>
  <si>
    <t>POST</t>
  </si>
  <si>
    <t>PUT</t>
  </si>
  <si>
    <t>read</t>
  </si>
  <si>
    <t>GET</t>
  </si>
  <si>
    <t>permissions</t>
  </si>
  <si>
    <t>profiles</t>
  </si>
  <si>
    <t>accounts</t>
  </si>
  <si>
    <t>assets</t>
  </si>
  <si>
    <t>tasks</t>
  </si>
  <si>
    <t>Action</t>
  </si>
  <si>
    <t>Commentaire</t>
  </si>
  <si>
    <t>parameters</t>
  </si>
  <si>
    <t>entities</t>
  </si>
  <si>
    <t>companies</t>
  </si>
  <si>
    <t>OPERATION</t>
  </si>
  <si>
    <t>API ID</t>
  </si>
  <si>
    <t>business-events</t>
  </si>
  <si>
    <t>/{account-uid}/geofilters</t>
  </si>
  <si>
    <t>/{account-uid}/favorites</t>
  </si>
  <si>
    <t>/{account-uid}/bind/profile/{profile-uid}</t>
  </si>
  <si>
    <t/>
  </si>
  <si>
    <t>/{account-uid}/activate</t>
  </si>
  <si>
    <t>/{account-uid}/deactivate</t>
  </si>
  <si>
    <t>/{account-uid}/geofilters/{geofilter-uid}</t>
  </si>
  <si>
    <t>/{account-uid}/favorites/{favorite-uid}</t>
  </si>
  <si>
    <t>/{account-uid}</t>
  </si>
  <si>
    <t>/{account-uid}/remove</t>
  </si>
  <si>
    <t>/{account-uid}/geofilters/{geofilter-uid}/remove</t>
  </si>
  <si>
    <t>/{account-uid}/favorites/{favorite-uid}/remove</t>
  </si>
  <si>
    <t>/{asset-uid}</t>
  </si>
  <si>
    <t>/{asset-uid}/getdetails</t>
  </si>
  <si>
    <t>/{asset-uid}/getascendants</t>
  </si>
  <si>
    <t>/{asset-uid}/getdescendants</t>
  </si>
  <si>
    <t>/{asset-uid}/getsiblings</t>
  </si>
  <si>
    <t>/{asset-uid}/getdocument</t>
  </si>
  <si>
    <t>/{asset-uid}/remove</t>
  </si>
  <si>
    <t>/{company-uid}</t>
  </si>
  <si>
    <t>/{entity-uid}/bind/company/{company-uid}</t>
  </si>
  <si>
    <t>/{entity-uid}</t>
  </si>
  <si>
    <t>/{entity-uid}/remove</t>
  </si>
  <si>
    <t>/{parameter-uid}</t>
  </si>
  <si>
    <t>/{entity-uid}/{parameter-uid}</t>
  </si>
  <si>
    <t>/{entity-uid}/{parameter-uid}/remove</t>
  </si>
  <si>
    <t>/{permission-uid}/remove</t>
  </si>
  <si>
    <t>/{profile-uid}/bind/permission/{permission-uid}</t>
  </si>
  <si>
    <t>/{profile-uid}</t>
  </si>
  <si>
    <t>/{profile-uid}/remove</t>
  </si>
  <si>
    <t>/{task-uid}</t>
  </si>
  <si>
    <t>/{task-uid}/getdetails</t>
  </si>
  <si>
    <t>/{task-uid}/getascendants</t>
  </si>
  <si>
    <t>/{task-uid}/getdescendants</t>
  </si>
  <si>
    <t>/{task-uid}/getsiblings</t>
  </si>
  <si>
    <t>/{task-uid}/getdocument</t>
  </si>
  <si>
    <t>/{task-uid}/remove</t>
  </si>
  <si>
    <t>/{account-uid}/favorites/{favorite-uid}/bind/{object-uid}</t>
  </si>
  <si>
    <t>ROUTE</t>
  </si>
  <si>
    <t>création d'un compte utilisateur, sur la base :
des informations récupérées de l'OIDC,
des informations courantes de COMPANY et d'ENTITY,
du profil par défaut.
Le compte est actif par défaut (à valider)</t>
  </si>
  <si>
    <t>Entrée</t>
  </si>
  <si>
    <t>email, first_name, last_name, district</t>
  </si>
  <si>
    <t>3 cas à considérer : création suite à l'authentification OIDC par l'utilisateur,
création par un admin via IHM,
chargement en masse ?</t>
  </si>
  <si>
    <t xml:space="preserve">Objet geojson </t>
  </si>
  <si>
    <t>Sortie (cas nominal)</t>
  </si>
  <si>
    <t>geojson</t>
  </si>
  <si>
    <t>geofilter-uid</t>
  </si>
  <si>
    <t>Mettre en place une pagination pour retourner les X premiers documents</t>
  </si>
  <si>
    <t>préciser les champs de recherche possibles</t>
  </si>
  <si>
    <t>account-uid (MDD pk_id)</t>
  </si>
  <si>
    <t>utilisé par l'admin technique uniquement</t>
  </si>
  <si>
    <t>les contraintes sur la company sont implicite</t>
  </si>
  <si>
    <t>STATUS</t>
  </si>
  <si>
    <t>SCHEDULED</t>
  </si>
  <si>
    <t>/{permissionCode}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</si>
</sst>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20"/>
      <color rgb="FFFFFFFF"/>
      <name val="Tahoma"/>
      <family val="2"/>
    </font>
    <font>
      <sz val="11"/>
      <color theme="1"/>
      <name val="Calibri"/>
      <family val="2"/>
      <scheme val="minor"/>
    </font>
    <font>
      <b/>
      <sz val="10"/>
      <color theme="4"/>
      <name val="Cambria"/>
      <family val="1"/>
    </font>
    <font>
      <sz val="8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40403E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8" fillId="4" borderId="0" xfId="2" applyFont="1" applyFill="1" applyBorder="1" applyAlignment="1">
      <alignment horizontal="left" vertical="center"/>
    </xf>
    <xf numFmtId="0" fontId="9" fillId="0" borderId="0" xfId="3"/>
    <xf numFmtId="0" fontId="10" fillId="5" borderId="0" xfId="1" applyFont="1" applyFill="1" applyBorder="1" applyAlignment="1">
      <alignment horizontal="left" vertical="center"/>
    </xf>
    <xf numFmtId="9" fontId="5" fillId="0" borderId="3" xfId="4" applyFont="1" applyFill="1" applyBorder="1" applyAlignment="1">
      <alignment horizontal="left" vertical="center"/>
    </xf>
    <xf numFmtId="0" fontId="5" fillId="0" borderId="0" xfId="3" applyFont="1" applyAlignment="1">
      <alignment horizontal="righ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9" fontId="6" fillId="0" borderId="3" xfId="4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6" borderId="0" xfId="0" applyFont="1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19" fillId="3" borderId="2" xfId="0" applyFont="1" applyFill="1" applyBorder="1" applyAlignment="1">
      <alignment horizontal="center" vertical="center" wrapText="1"/>
    </xf>
  </cellXfs>
  <cellStyles count="5">
    <cellStyle name="Heading 2" xfId="1" builtinId="17"/>
    <cellStyle name="Normal" xfId="0" builtinId="0"/>
    <cellStyle name="Normal 2" xfId="3" xr:uid="{EDAD5A5C-8743-7B4C-BCF7-04D165C94788}"/>
    <cellStyle name="Percent 2" xfId="4" xr:uid="{5009E3FB-DF65-8145-B136-F57164127A4E}"/>
    <cellStyle name="Title 2" xfId="2" xr:uid="{BF41F97C-8651-B54F-BD3D-5D95475BA234}"/>
  </cellStyles>
  <dxfs count="6">
    <dxf>
      <font>
        <b/>
        <i val="0"/>
        <color theme="0"/>
      </font>
      <fill>
        <patternFill>
          <bgColor rgb="FF50CB92"/>
        </patternFill>
      </fill>
    </dxf>
    <dxf>
      <font>
        <b/>
        <i val="0"/>
        <color theme="0"/>
      </font>
      <fill>
        <patternFill>
          <bgColor rgb="FF65B1FB"/>
        </patternFill>
      </fill>
    </dxf>
    <dxf>
      <font>
        <b/>
        <i val="0"/>
        <color theme="0"/>
      </font>
      <fill>
        <patternFill>
          <bgColor rgb="FFFAA03F"/>
        </patternFill>
      </fill>
    </dxf>
    <dxf>
      <font>
        <b/>
        <i val="0"/>
        <color theme="0"/>
      </font>
      <fill>
        <patternFill>
          <bgColor rgb="FF50CB92"/>
        </patternFill>
      </fill>
    </dxf>
    <dxf>
      <font>
        <b/>
        <i val="0"/>
        <color theme="0"/>
      </font>
      <fill>
        <patternFill>
          <bgColor rgb="FF65B1FB"/>
        </patternFill>
      </fill>
    </dxf>
    <dxf>
      <font>
        <b/>
        <i val="0"/>
        <color theme="0"/>
      </font>
      <fill>
        <patternFill>
          <bgColor rgb="FFFAA03F"/>
        </patternFill>
      </fill>
    </dxf>
  </dxfs>
  <tableStyles count="0" defaultTableStyle="TableStyleMedium2" defaultPivotStyle="PivotStyleLight16"/>
  <colors>
    <mruColors>
      <color rgb="FFFAA03F"/>
      <color rgb="FF65B1FB"/>
      <color rgb="FF50C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T5-ArchitectureDossier-INTERFACELISTv01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 - Technical Parameter"/>
      <sheetName val="01-INTERFACESLIST"/>
      <sheetName val="02 - Attributes List"/>
    </sheetNames>
    <sheetDataSet>
      <sheetData sheetId="0">
        <row r="4">
          <cell r="D4" t="str">
            <v>Domaine 1</v>
          </cell>
        </row>
        <row r="5">
          <cell r="D5" t="str">
            <v>Domaine 2</v>
          </cell>
        </row>
        <row r="6">
          <cell r="D6" t="str">
            <v>Domaine 3</v>
          </cell>
        </row>
        <row r="7">
          <cell r="D7" t="str">
            <v>Domaine 4</v>
          </cell>
        </row>
        <row r="8">
          <cell r="D8" t="str">
            <v>Domaine 5</v>
          </cell>
        </row>
        <row r="9">
          <cell r="D9" t="str">
            <v>Domaine 6</v>
          </cell>
        </row>
        <row r="10">
          <cell r="D10" t="str">
            <v>Domaine 7</v>
          </cell>
        </row>
        <row r="11">
          <cell r="D11" t="str">
            <v>Domaine 8</v>
          </cell>
        </row>
        <row r="12">
          <cell r="D12" t="str">
            <v>Domaine 9</v>
          </cell>
        </row>
        <row r="13">
          <cell r="D13" t="str">
            <v>Domaine 10</v>
          </cell>
        </row>
        <row r="14">
          <cell r="D14" t="str">
            <v>Domaine 11</v>
          </cell>
        </row>
        <row r="15">
          <cell r="D15" t="str">
            <v>Domaine 12</v>
          </cell>
        </row>
        <row r="16">
          <cell r="D16" t="str">
            <v>Domaine 13</v>
          </cell>
        </row>
        <row r="17">
          <cell r="D17" t="str">
            <v>Domaine 14</v>
          </cell>
        </row>
        <row r="18">
          <cell r="D18" t="str">
            <v>Domaine 15</v>
          </cell>
        </row>
        <row r="19">
          <cell r="D19" t="str">
            <v>Domaine 16</v>
          </cell>
        </row>
        <row r="20">
          <cell r="D20" t="str">
            <v>Domaine 17</v>
          </cell>
        </row>
        <row r="21">
          <cell r="D21" t="str">
            <v>Domaine 18</v>
          </cell>
        </row>
        <row r="22">
          <cell r="D22" t="str">
            <v>Domaine 19</v>
          </cell>
        </row>
        <row r="23">
          <cell r="D23" t="str">
            <v>Domaine 20</v>
          </cell>
        </row>
        <row r="24">
          <cell r="D24" t="str">
            <v>Domaine 21</v>
          </cell>
        </row>
        <row r="25">
          <cell r="D25" t="str">
            <v>Domaine 22</v>
          </cell>
        </row>
        <row r="26">
          <cell r="D26" t="str">
            <v>Domaine 23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76E0-5E6D-D142-A7DF-EF6A872E5545}">
  <dimension ref="A1:G22"/>
  <sheetViews>
    <sheetView showRuler="0" zoomScale="142" workbookViewId="0">
      <selection activeCell="D13" sqref="D13"/>
    </sheetView>
  </sheetViews>
  <sheetFormatPr baseColWidth="10" defaultColWidth="8.83203125" defaultRowHeight="15" x14ac:dyDescent="0.2"/>
  <cols>
    <col min="1" max="1" width="7.5" style="6" customWidth="1"/>
    <col min="2" max="2" width="34.5" style="6" bestFit="1" customWidth="1"/>
    <col min="3" max="3" width="8.83203125" style="6"/>
    <col min="4" max="4" width="27.33203125" style="6" customWidth="1"/>
    <col min="5" max="5" width="8.83203125" style="6"/>
    <col min="6" max="6" width="12.83203125" style="6" customWidth="1"/>
    <col min="7" max="16384" width="8.83203125" style="6"/>
  </cols>
  <sheetData>
    <row r="1" spans="1:7" s="5" customFormat="1" ht="24" customHeight="1" x14ac:dyDescent="0.2">
      <c r="A1" s="5" t="s">
        <v>11</v>
      </c>
      <c r="E1" s="5" t="s">
        <v>12</v>
      </c>
    </row>
    <row r="3" spans="1:7" x14ac:dyDescent="0.2">
      <c r="B3" s="7" t="s">
        <v>13</v>
      </c>
      <c r="D3" s="7" t="s">
        <v>9</v>
      </c>
      <c r="F3" s="7" t="s">
        <v>23</v>
      </c>
      <c r="G3" s="7"/>
    </row>
    <row r="4" spans="1:7" x14ac:dyDescent="0.2">
      <c r="B4" s="8" t="s">
        <v>14</v>
      </c>
      <c r="D4" s="8" t="s">
        <v>34</v>
      </c>
      <c r="F4" s="8" t="s">
        <v>24</v>
      </c>
      <c r="G4" s="14" t="s">
        <v>30</v>
      </c>
    </row>
    <row r="5" spans="1:7" x14ac:dyDescent="0.2">
      <c r="B5" s="8" t="s">
        <v>15</v>
      </c>
      <c r="D5" s="8" t="s">
        <v>35</v>
      </c>
      <c r="F5" s="8" t="s">
        <v>25</v>
      </c>
      <c r="G5" s="14" t="s">
        <v>31</v>
      </c>
    </row>
    <row r="6" spans="1:7" x14ac:dyDescent="0.2">
      <c r="B6" s="8" t="s">
        <v>16</v>
      </c>
      <c r="D6" s="8" t="s">
        <v>36</v>
      </c>
      <c r="E6" s="9"/>
      <c r="F6" s="8" t="s">
        <v>26</v>
      </c>
      <c r="G6" s="14" t="s">
        <v>31</v>
      </c>
    </row>
    <row r="7" spans="1:7" x14ac:dyDescent="0.2">
      <c r="B7" s="8" t="s">
        <v>17</v>
      </c>
      <c r="D7" s="8" t="s">
        <v>37</v>
      </c>
      <c r="F7" s="8" t="s">
        <v>27</v>
      </c>
      <c r="G7" s="14" t="s">
        <v>31</v>
      </c>
    </row>
    <row r="8" spans="1:7" x14ac:dyDescent="0.2">
      <c r="B8" s="8" t="s">
        <v>18</v>
      </c>
      <c r="D8" s="8" t="s">
        <v>38</v>
      </c>
      <c r="F8" s="8" t="s">
        <v>32</v>
      </c>
      <c r="G8" s="14" t="s">
        <v>33</v>
      </c>
    </row>
    <row r="9" spans="1:7" x14ac:dyDescent="0.2">
      <c r="B9" s="8" t="s">
        <v>19</v>
      </c>
      <c r="D9" s="8" t="s">
        <v>43</v>
      </c>
      <c r="F9" s="8"/>
      <c r="G9" s="14"/>
    </row>
    <row r="10" spans="1:7" x14ac:dyDescent="0.2">
      <c r="B10" s="8" t="s">
        <v>20</v>
      </c>
      <c r="D10" s="8" t="s">
        <v>42</v>
      </c>
      <c r="F10" s="8"/>
      <c r="G10" s="14"/>
    </row>
    <row r="11" spans="1:7" x14ac:dyDescent="0.2">
      <c r="B11" s="8" t="s">
        <v>21</v>
      </c>
      <c r="D11" s="8" t="s">
        <v>46</v>
      </c>
      <c r="F11" s="8"/>
      <c r="G11" s="14"/>
    </row>
    <row r="12" spans="1:7" x14ac:dyDescent="0.2">
      <c r="B12" s="8" t="s">
        <v>22</v>
      </c>
      <c r="D12" s="8" t="s">
        <v>41</v>
      </c>
      <c r="F12" s="8"/>
      <c r="G12" s="14"/>
    </row>
    <row r="13" spans="1:7" x14ac:dyDescent="0.2">
      <c r="B13" s="8" t="s">
        <v>28</v>
      </c>
      <c r="D13" s="8"/>
      <c r="F13" s="8"/>
      <c r="G13" s="14"/>
    </row>
    <row r="14" spans="1:7" x14ac:dyDescent="0.2">
      <c r="B14" s="8" t="s">
        <v>29</v>
      </c>
      <c r="D14" s="8"/>
      <c r="F14" s="8"/>
      <c r="G14" s="14"/>
    </row>
    <row r="15" spans="1:7" x14ac:dyDescent="0.2">
      <c r="D15" s="8"/>
      <c r="F15" s="8"/>
      <c r="G15" s="14"/>
    </row>
    <row r="16" spans="1:7" x14ac:dyDescent="0.2">
      <c r="D16" s="8"/>
      <c r="F16" s="8"/>
      <c r="G16" s="14"/>
    </row>
    <row r="17" spans="4:7" x14ac:dyDescent="0.2">
      <c r="D17" s="8"/>
      <c r="F17" s="8"/>
      <c r="G17" s="14"/>
    </row>
    <row r="18" spans="4:7" x14ac:dyDescent="0.2">
      <c r="D18" s="8"/>
      <c r="F18" s="8"/>
      <c r="G18" s="14"/>
    </row>
    <row r="19" spans="4:7" x14ac:dyDescent="0.2">
      <c r="D19" s="8"/>
      <c r="F19" s="8"/>
      <c r="G19" s="14"/>
    </row>
    <row r="20" spans="4:7" x14ac:dyDescent="0.2">
      <c r="D20" s="8"/>
      <c r="F20" s="8"/>
      <c r="G20" s="14"/>
    </row>
    <row r="21" spans="4:7" x14ac:dyDescent="0.2">
      <c r="D21" s="8"/>
      <c r="F21" s="8"/>
      <c r="G21" s="14"/>
    </row>
    <row r="22" spans="4:7" x14ac:dyDescent="0.2">
      <c r="D22" s="8"/>
      <c r="F22" s="8"/>
      <c r="G22" s="1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A418-6602-EB49-BEB5-2930624B84D8}">
  <dimension ref="A1:R148"/>
  <sheetViews>
    <sheetView tabSelected="1" topLeftCell="A42" zoomScale="140" zoomScaleNormal="140" workbookViewId="0">
      <selection activeCell="G52" sqref="G52"/>
    </sheetView>
  </sheetViews>
  <sheetFormatPr baseColWidth="10" defaultRowHeight="22" customHeight="1" thickTop="1" thickBottom="1" x14ac:dyDescent="0.25"/>
  <cols>
    <col min="1" max="1" width="10.83203125" style="18"/>
    <col min="2" max="2" width="10.83203125" style="10"/>
    <col min="3" max="3" width="32.33203125" style="25" customWidth="1"/>
    <col min="4" max="4" width="13.6640625" style="10" customWidth="1"/>
    <col min="5" max="5" width="10.83203125" style="20"/>
    <col min="6" max="6" width="36.83203125" style="16" customWidth="1"/>
    <col min="7" max="7" width="36.83203125" style="32" customWidth="1"/>
    <col min="8" max="9" width="36.83203125" style="10" customWidth="1"/>
    <col min="10" max="10" width="10.83203125" style="10"/>
    <col min="11" max="13" width="24.6640625" style="10" customWidth="1"/>
    <col min="14" max="16384" width="10.83203125" style="10"/>
  </cols>
  <sheetData>
    <row r="1" spans="1:18" s="2" customFormat="1" ht="22" customHeight="1" x14ac:dyDescent="0.2">
      <c r="A1" s="1" t="s">
        <v>0</v>
      </c>
      <c r="B1" s="1"/>
      <c r="C1" s="17"/>
      <c r="D1" s="1"/>
      <c r="E1" s="1"/>
      <c r="F1" s="23"/>
      <c r="G1" s="31"/>
      <c r="R1" s="12" t="s">
        <v>1</v>
      </c>
    </row>
    <row r="2" spans="1:18" ht="22" customHeight="1" thickBot="1" x14ac:dyDescent="0.25">
      <c r="E2" s="11"/>
      <c r="F2" s="15"/>
      <c r="H2" s="11"/>
      <c r="I2" s="11"/>
      <c r="J2" s="11"/>
      <c r="R2" s="3" t="e">
        <f>"|"&amp;E3&amp;"|"&amp;F3&amp;"|"&amp;H3&amp;"|"&amp;I3&amp;"|"&amp;J3&amp;"|"&amp;#REF!&amp;"|"&amp;K3&amp;"|"&amp;N3&amp;"|"&amp;O3&amp;"|"&amp;P3&amp;"|"</f>
        <v>#REF!</v>
      </c>
    </row>
    <row r="3" spans="1:18" ht="22" customHeight="1" thickBot="1" x14ac:dyDescent="0.25">
      <c r="A3" s="4" t="s">
        <v>9</v>
      </c>
      <c r="B3" s="4" t="s">
        <v>39</v>
      </c>
      <c r="C3" s="26" t="s">
        <v>10</v>
      </c>
      <c r="D3" s="10" t="s">
        <v>99</v>
      </c>
      <c r="E3" s="22" t="s">
        <v>44</v>
      </c>
      <c r="F3" s="22" t="s">
        <v>85</v>
      </c>
      <c r="G3" s="33" t="s">
        <v>45</v>
      </c>
      <c r="H3" s="4" t="s">
        <v>2</v>
      </c>
      <c r="I3" s="4" t="s">
        <v>3</v>
      </c>
      <c r="J3" s="4" t="s">
        <v>40</v>
      </c>
      <c r="K3" s="4" t="s">
        <v>4</v>
      </c>
      <c r="L3" s="4" t="s">
        <v>87</v>
      </c>
      <c r="M3" s="4" t="s">
        <v>91</v>
      </c>
      <c r="N3" s="4" t="s">
        <v>5</v>
      </c>
      <c r="O3" s="4" t="s">
        <v>6</v>
      </c>
      <c r="P3" s="4" t="s">
        <v>7</v>
      </c>
      <c r="R3" s="3" t="s">
        <v>8</v>
      </c>
    </row>
    <row r="4" spans="1:18" s="11" customFormat="1" ht="22" customHeight="1" thickTop="1" thickBot="1" x14ac:dyDescent="0.25">
      <c r="A4" s="19" t="s">
        <v>36</v>
      </c>
      <c r="B4" s="30" t="s">
        <v>24</v>
      </c>
      <c r="C4" s="27"/>
      <c r="E4" s="21" t="str">
        <f>IF(B4="","",VLOOKUP(B4,'00 - Technical Parameter'!$F$4:$G$22,2,FALSE))</f>
        <v>POST</v>
      </c>
      <c r="F4" s="15" t="str">
        <f>IF(A4="","","/"&amp;A4&amp;C4)</f>
        <v>/accounts</v>
      </c>
      <c r="G4" s="32" t="str">
        <f t="shared" ref="G4:G35" si="0">IF(E4="","",E4&amp;"-"&amp;(SUBSTITUTE(RIGHT(F4,LEN(F4)-1),"/","-")))</f>
        <v>POST-accounts</v>
      </c>
      <c r="I4" s="11" t="s">
        <v>28</v>
      </c>
      <c r="J4" s="11" t="s">
        <v>89</v>
      </c>
      <c r="K4" s="11" t="s">
        <v>86</v>
      </c>
      <c r="L4" s="11" t="s">
        <v>88</v>
      </c>
      <c r="M4" s="28" t="s">
        <v>96</v>
      </c>
      <c r="R4" s="11" t="e">
        <f>"|"&amp;E4&amp;"|"&amp;F4&amp;"|"&amp;H4&amp;"|"&amp;I4&amp;"|"&amp;J4&amp;"|"&amp;#REF!&amp;"|"&amp;K4&amp;"|"&amp;N4&amp;"|"&amp;O4&amp;"|"&amp;P4&amp;"|"</f>
        <v>#REF!</v>
      </c>
    </row>
    <row r="5" spans="1:18" s="11" customFormat="1" ht="22" customHeight="1" thickTop="1" thickBot="1" x14ac:dyDescent="0.25">
      <c r="A5" s="19" t="s">
        <v>36</v>
      </c>
      <c r="B5" s="13" t="s">
        <v>24</v>
      </c>
      <c r="C5" s="27" t="s">
        <v>47</v>
      </c>
      <c r="E5" s="21" t="str">
        <f>IF(B5="","",VLOOKUP(B5,'00 - Technical Parameter'!$F$4:$G$22,2,FALSE))</f>
        <v>POST</v>
      </c>
      <c r="F5" s="15" t="str">
        <f t="shared" ref="F5:F68" si="1">IF(A5="","","/"&amp;A5&amp;C5)</f>
        <v>/accounts/{account-uid}/geofilters</v>
      </c>
      <c r="G5" s="32" t="str">
        <f t="shared" si="0"/>
        <v>POST-accounts-{account-uid}-geofilters</v>
      </c>
      <c r="I5" s="11" t="s">
        <v>28</v>
      </c>
      <c r="K5" s="11" t="s">
        <v>90</v>
      </c>
      <c r="L5" s="11" t="s">
        <v>92</v>
      </c>
      <c r="M5" s="11" t="s">
        <v>93</v>
      </c>
    </row>
    <row r="6" spans="1:18" s="11" customFormat="1" ht="22" customHeight="1" thickTop="1" thickBot="1" x14ac:dyDescent="0.25">
      <c r="A6" s="19" t="s">
        <v>36</v>
      </c>
      <c r="B6" s="13" t="s">
        <v>24</v>
      </c>
      <c r="C6" s="27" t="s">
        <v>48</v>
      </c>
      <c r="E6" s="21" t="str">
        <f>IF(B6="","",VLOOKUP(B6,'00 - Technical Parameter'!$F$4:$G$22,2,FALSE))</f>
        <v>POST</v>
      </c>
      <c r="F6" s="15" t="str">
        <f t="shared" si="1"/>
        <v>/accounts/{account-uid}/favorites</v>
      </c>
      <c r="G6" s="32" t="str">
        <f t="shared" si="0"/>
        <v>POST-accounts-{account-uid}-favorites</v>
      </c>
      <c r="I6" s="11" t="s">
        <v>28</v>
      </c>
    </row>
    <row r="7" spans="1:18" s="11" customFormat="1" ht="22" customHeight="1" thickTop="1" thickBot="1" x14ac:dyDescent="0.25">
      <c r="A7" s="19" t="s">
        <v>36</v>
      </c>
      <c r="B7" s="13" t="s">
        <v>27</v>
      </c>
      <c r="C7" s="27" t="s">
        <v>49</v>
      </c>
      <c r="E7" s="21" t="str">
        <f>IF(B7="","",VLOOKUP(B7,'00 - Technical Parameter'!$F$4:$G$22,2,FALSE))</f>
        <v>PUT</v>
      </c>
      <c r="F7" s="15" t="str">
        <f t="shared" si="1"/>
        <v>/accounts/{account-uid}/bind/profile/{profile-uid}</v>
      </c>
      <c r="G7" s="32" t="str">
        <f t="shared" si="0"/>
        <v>PUT-accounts-{account-uid}-bind-profile-{profile-uid}</v>
      </c>
      <c r="I7" s="11" t="s">
        <v>28</v>
      </c>
      <c r="J7" s="11" t="s">
        <v>98</v>
      </c>
    </row>
    <row r="8" spans="1:18" s="11" customFormat="1" ht="22" customHeight="1" thickTop="1" thickBot="1" x14ac:dyDescent="0.25">
      <c r="A8" s="19" t="s">
        <v>36</v>
      </c>
      <c r="B8" s="13" t="s">
        <v>27</v>
      </c>
      <c r="C8" s="27" t="s">
        <v>84</v>
      </c>
      <c r="E8" s="21" t="str">
        <f>IF(B8="","",VLOOKUP(B8,'00 - Technical Parameter'!$F$4:$G$22,2,FALSE))</f>
        <v>PUT</v>
      </c>
      <c r="F8" s="15" t="str">
        <f t="shared" si="1"/>
        <v>/accounts/{account-uid}/favorites/{favorite-uid}/bind/{object-uid}</v>
      </c>
      <c r="G8" s="32" t="str">
        <f t="shared" si="0"/>
        <v>PUT-accounts-{account-uid}-favorites-{favorite-uid}-bind-{object-uid}</v>
      </c>
      <c r="I8" s="11" t="s">
        <v>28</v>
      </c>
    </row>
    <row r="9" spans="1:18" s="11" customFormat="1" ht="22" customHeight="1" thickTop="1" thickBot="1" x14ac:dyDescent="0.25">
      <c r="A9" s="19" t="s">
        <v>36</v>
      </c>
      <c r="B9" s="13" t="s">
        <v>25</v>
      </c>
      <c r="C9" s="27" t="s">
        <v>50</v>
      </c>
      <c r="E9" s="21" t="str">
        <f>IF(B9="","",VLOOKUP(B9,'00 - Technical Parameter'!$F$4:$G$22,2,FALSE))</f>
        <v>PUT</v>
      </c>
      <c r="F9" s="15" t="str">
        <f t="shared" si="1"/>
        <v>/accounts</v>
      </c>
      <c r="G9" s="32" t="str">
        <f t="shared" si="0"/>
        <v>PUT-accounts</v>
      </c>
      <c r="I9" s="11" t="s">
        <v>28</v>
      </c>
      <c r="J9" s="10"/>
      <c r="K9" s="10"/>
      <c r="L9" s="10"/>
      <c r="M9" s="10"/>
      <c r="N9" s="10"/>
      <c r="O9" s="10"/>
      <c r="P9" s="10"/>
      <c r="Q9" s="10"/>
      <c r="R9" s="10"/>
    </row>
    <row r="10" spans="1:18" s="11" customFormat="1" ht="22" customHeight="1" thickTop="1" thickBot="1" x14ac:dyDescent="0.25">
      <c r="A10" s="19" t="s">
        <v>36</v>
      </c>
      <c r="B10" s="13" t="s">
        <v>25</v>
      </c>
      <c r="C10" s="27" t="s">
        <v>51</v>
      </c>
      <c r="E10" s="21" t="str">
        <f>IF(B10="","",VLOOKUP(B10,'00 - Technical Parameter'!$F$4:$G$22,2,FALSE))</f>
        <v>PUT</v>
      </c>
      <c r="F10" s="15" t="str">
        <f t="shared" si="1"/>
        <v>/accounts/{account-uid}/activate</v>
      </c>
      <c r="G10" s="32" t="str">
        <f t="shared" si="0"/>
        <v>PUT-accounts-{account-uid}-activate</v>
      </c>
      <c r="I10" s="11" t="s">
        <v>28</v>
      </c>
    </row>
    <row r="11" spans="1:18" s="11" customFormat="1" ht="22" customHeight="1" thickTop="1" thickBot="1" x14ac:dyDescent="0.25">
      <c r="A11" s="19" t="s">
        <v>36</v>
      </c>
      <c r="B11" s="13" t="s">
        <v>25</v>
      </c>
      <c r="C11" s="27" t="s">
        <v>52</v>
      </c>
      <c r="E11" s="21" t="str">
        <f>IF(B11="","",VLOOKUP(B11,'00 - Technical Parameter'!$F$4:$G$22,2,FALSE))</f>
        <v>PUT</v>
      </c>
      <c r="F11" s="15" t="str">
        <f t="shared" si="1"/>
        <v>/accounts/{account-uid}/deactivate</v>
      </c>
      <c r="G11" s="32" t="str">
        <f t="shared" si="0"/>
        <v>PUT-accounts-{account-uid}-deactivate</v>
      </c>
      <c r="I11" s="11" t="s">
        <v>28</v>
      </c>
    </row>
    <row r="12" spans="1:18" s="11" customFormat="1" ht="22" customHeight="1" thickTop="1" thickBot="1" x14ac:dyDescent="0.25">
      <c r="A12" s="19" t="s">
        <v>36</v>
      </c>
      <c r="B12" s="13" t="s">
        <v>25</v>
      </c>
      <c r="C12" s="27" t="s">
        <v>53</v>
      </c>
      <c r="E12" s="21" t="str">
        <f>IF(B12="","",VLOOKUP(B12,'00 - Technical Parameter'!$F$4:$G$22,2,FALSE))</f>
        <v>PUT</v>
      </c>
      <c r="F12" s="15" t="str">
        <f t="shared" si="1"/>
        <v>/accounts/{account-uid}/geofilters/{geofilter-uid}</v>
      </c>
      <c r="G12" s="32" t="str">
        <f t="shared" si="0"/>
        <v>PUT-accounts-{account-uid}-geofilters-{geofilter-uid}</v>
      </c>
      <c r="I12" s="11" t="s">
        <v>28</v>
      </c>
      <c r="J12" s="10"/>
      <c r="K12" s="10"/>
      <c r="L12" s="10"/>
      <c r="M12" s="10"/>
      <c r="N12" s="10"/>
      <c r="O12" s="10"/>
      <c r="P12" s="10"/>
      <c r="Q12" s="10"/>
      <c r="R12" s="10"/>
    </row>
    <row r="13" spans="1:18" s="11" customFormat="1" ht="22" customHeight="1" thickTop="1" thickBot="1" x14ac:dyDescent="0.25">
      <c r="A13" s="19" t="s">
        <v>36</v>
      </c>
      <c r="B13" s="13" t="s">
        <v>25</v>
      </c>
      <c r="C13" s="27" t="s">
        <v>54</v>
      </c>
      <c r="E13" s="21" t="str">
        <f>IF(B13="","",VLOOKUP(B13,'00 - Technical Parameter'!$F$4:$G$22,2,FALSE))</f>
        <v>PUT</v>
      </c>
      <c r="F13" s="15" t="str">
        <f t="shared" si="1"/>
        <v>/accounts/{account-uid}/favorites/{favorite-uid}</v>
      </c>
      <c r="G13" s="32" t="str">
        <f t="shared" si="0"/>
        <v>PUT-accounts-{account-uid}-favorites-{favorite-uid}</v>
      </c>
      <c r="I13" s="11" t="s">
        <v>28</v>
      </c>
      <c r="J13" s="10"/>
      <c r="K13" s="10"/>
      <c r="L13" s="10"/>
      <c r="M13" s="10"/>
      <c r="N13" s="10"/>
      <c r="O13" s="10"/>
      <c r="P13" s="10"/>
      <c r="Q13" s="10"/>
      <c r="R13" s="10"/>
    </row>
    <row r="14" spans="1:18" s="11" customFormat="1" ht="22" customHeight="1" thickTop="1" thickBot="1" x14ac:dyDescent="0.25">
      <c r="A14" s="19" t="s">
        <v>36</v>
      </c>
      <c r="B14" s="13" t="s">
        <v>32</v>
      </c>
      <c r="C14" s="27" t="s">
        <v>50</v>
      </c>
      <c r="E14" s="21" t="str">
        <f>IF(B14="","",VLOOKUP(B14,'00 - Technical Parameter'!$F$4:$G$22,2,FALSE))</f>
        <v>GET</v>
      </c>
      <c r="F14" s="15" t="str">
        <f t="shared" si="1"/>
        <v>/accounts</v>
      </c>
      <c r="G14" s="32" t="str">
        <f t="shared" si="0"/>
        <v>GET-accounts</v>
      </c>
      <c r="I14" s="11" t="s">
        <v>28</v>
      </c>
      <c r="J14" s="11" t="s">
        <v>94</v>
      </c>
    </row>
    <row r="15" spans="1:18" s="11" customFormat="1" ht="22" customHeight="1" thickTop="1" thickBot="1" x14ac:dyDescent="0.25">
      <c r="A15" s="19" t="s">
        <v>36</v>
      </c>
      <c r="B15" s="13" t="s">
        <v>32</v>
      </c>
      <c r="C15" s="27" t="s">
        <v>55</v>
      </c>
      <c r="E15" s="21" t="str">
        <f>IF(B15="","",VLOOKUP(B15,'00 - Technical Parameter'!$F$4:$G$22,2,FALSE))</f>
        <v>GET</v>
      </c>
      <c r="F15" s="15" t="str">
        <f t="shared" si="1"/>
        <v>/accounts/{account-uid}</v>
      </c>
      <c r="G15" s="32" t="str">
        <f t="shared" si="0"/>
        <v>GET-accounts-{account-uid}</v>
      </c>
      <c r="I15" s="11" t="s">
        <v>28</v>
      </c>
    </row>
    <row r="16" spans="1:18" s="11" customFormat="1" ht="22" customHeight="1" thickTop="1" thickBot="1" x14ac:dyDescent="0.25">
      <c r="A16" s="19" t="s">
        <v>36</v>
      </c>
      <c r="B16" s="13" t="s">
        <v>32</v>
      </c>
      <c r="C16" s="27" t="s">
        <v>47</v>
      </c>
      <c r="E16" s="21" t="str">
        <f>IF(B16="","",VLOOKUP(B16,'00 - Technical Parameter'!$F$4:$G$22,2,FALSE))</f>
        <v>GET</v>
      </c>
      <c r="F16" s="15" t="str">
        <f t="shared" si="1"/>
        <v>/accounts/{account-uid}/geofilters</v>
      </c>
      <c r="G16" s="32" t="str">
        <f t="shared" si="0"/>
        <v>GET-accounts-{account-uid}-geofilters</v>
      </c>
      <c r="I16" s="11" t="s">
        <v>28</v>
      </c>
    </row>
    <row r="17" spans="1:11" s="11" customFormat="1" ht="22" customHeight="1" thickTop="1" thickBot="1" x14ac:dyDescent="0.25">
      <c r="A17" s="19" t="s">
        <v>36</v>
      </c>
      <c r="B17" s="13" t="s">
        <v>32</v>
      </c>
      <c r="C17" s="27" t="s">
        <v>53</v>
      </c>
      <c r="E17" s="21" t="str">
        <f>IF(B17="","",VLOOKUP(B17,'00 - Technical Parameter'!$F$4:$G$22,2,FALSE))</f>
        <v>GET</v>
      </c>
      <c r="F17" s="15" t="str">
        <f t="shared" si="1"/>
        <v>/accounts/{account-uid}/geofilters/{geofilter-uid}</v>
      </c>
      <c r="G17" s="32" t="str">
        <f t="shared" si="0"/>
        <v>GET-accounts-{account-uid}-geofilters-{geofilter-uid}</v>
      </c>
      <c r="I17" s="11" t="s">
        <v>28</v>
      </c>
    </row>
    <row r="18" spans="1:11" s="11" customFormat="1" ht="22" customHeight="1" thickTop="1" thickBot="1" x14ac:dyDescent="0.25">
      <c r="A18" s="19" t="s">
        <v>36</v>
      </c>
      <c r="B18" s="13" t="s">
        <v>32</v>
      </c>
      <c r="C18" s="27" t="s">
        <v>48</v>
      </c>
      <c r="E18" s="21" t="str">
        <f>IF(B18="","",VLOOKUP(B18,'00 - Technical Parameter'!$F$4:$G$22,2,FALSE))</f>
        <v>GET</v>
      </c>
      <c r="F18" s="15" t="str">
        <f t="shared" si="1"/>
        <v>/accounts/{account-uid}/favorites</v>
      </c>
      <c r="G18" s="32" t="str">
        <f t="shared" si="0"/>
        <v>GET-accounts-{account-uid}-favorites</v>
      </c>
      <c r="I18" s="11" t="s">
        <v>28</v>
      </c>
    </row>
    <row r="19" spans="1:11" s="11" customFormat="1" ht="22" customHeight="1" thickTop="1" thickBot="1" x14ac:dyDescent="0.25">
      <c r="A19" s="19" t="s">
        <v>36</v>
      </c>
      <c r="B19" s="13" t="s">
        <v>32</v>
      </c>
      <c r="C19" s="27" t="s">
        <v>54</v>
      </c>
      <c r="E19" s="21" t="str">
        <f>IF(B19="","",VLOOKUP(B19,'00 - Technical Parameter'!$F$4:$G$22,2,FALSE))</f>
        <v>GET</v>
      </c>
      <c r="F19" s="15" t="str">
        <f t="shared" si="1"/>
        <v>/accounts/{account-uid}/favorites/{favorite-uid}</v>
      </c>
      <c r="G19" s="32" t="str">
        <f t="shared" si="0"/>
        <v>GET-accounts-{account-uid}-favorites-{favorite-uid}</v>
      </c>
      <c r="I19" s="11" t="s">
        <v>28</v>
      </c>
    </row>
    <row r="20" spans="1:11" s="11" customFormat="1" ht="22" customHeight="1" thickTop="1" thickBot="1" x14ac:dyDescent="0.25">
      <c r="A20" s="19" t="s">
        <v>36</v>
      </c>
      <c r="B20" s="13" t="s">
        <v>26</v>
      </c>
      <c r="C20" s="27" t="s">
        <v>56</v>
      </c>
      <c r="E20" s="21" t="str">
        <f>IF(B20="","",VLOOKUP(B20,'00 - Technical Parameter'!$F$4:$G$22,2,FALSE))</f>
        <v>PUT</v>
      </c>
      <c r="F20" s="15" t="str">
        <f t="shared" si="1"/>
        <v>/accounts/{account-uid}/remove</v>
      </c>
      <c r="G20" s="32" t="str">
        <f t="shared" si="0"/>
        <v>PUT-accounts-{account-uid}-remove</v>
      </c>
      <c r="I20" s="11" t="s">
        <v>28</v>
      </c>
    </row>
    <row r="21" spans="1:11" s="11" customFormat="1" ht="22" customHeight="1" thickTop="1" thickBot="1" x14ac:dyDescent="0.25">
      <c r="A21" s="19" t="s">
        <v>36</v>
      </c>
      <c r="B21" s="13" t="s">
        <v>26</v>
      </c>
      <c r="C21" s="27" t="s">
        <v>57</v>
      </c>
      <c r="E21" s="21" t="str">
        <f>IF(B21="","",VLOOKUP(B21,'00 - Technical Parameter'!$F$4:$G$22,2,FALSE))</f>
        <v>PUT</v>
      </c>
      <c r="F21" s="15" t="str">
        <f t="shared" si="1"/>
        <v>/accounts/{account-uid}/geofilters/{geofilter-uid}/remove</v>
      </c>
      <c r="G21" s="32" t="str">
        <f t="shared" si="0"/>
        <v>PUT-accounts-{account-uid}-geofilters-{geofilter-uid}-remove</v>
      </c>
      <c r="I21" s="11" t="s">
        <v>28</v>
      </c>
    </row>
    <row r="22" spans="1:11" s="11" customFormat="1" ht="22" customHeight="1" thickTop="1" thickBot="1" x14ac:dyDescent="0.25">
      <c r="A22" s="19" t="s">
        <v>36</v>
      </c>
      <c r="B22" s="13" t="s">
        <v>26</v>
      </c>
      <c r="C22" s="27" t="s">
        <v>58</v>
      </c>
      <c r="E22" s="21" t="str">
        <f>IF(B22="","",VLOOKUP(B22,'00 - Technical Parameter'!$F$4:$G$22,2,FALSE))</f>
        <v>PUT</v>
      </c>
      <c r="F22" s="15" t="str">
        <f t="shared" si="1"/>
        <v>/accounts/{account-uid}/favorites/{favorite-uid}/remove</v>
      </c>
      <c r="G22" s="32" t="str">
        <f t="shared" si="0"/>
        <v>PUT-accounts-{account-uid}-favorites-{favorite-uid}-remove</v>
      </c>
      <c r="I22" s="11" t="s">
        <v>28</v>
      </c>
    </row>
    <row r="23" spans="1:11" s="11" customFormat="1" ht="22" customHeight="1" thickTop="1" thickBot="1" x14ac:dyDescent="0.25">
      <c r="A23" s="19" t="s">
        <v>37</v>
      </c>
      <c r="B23" s="30" t="s">
        <v>24</v>
      </c>
      <c r="C23" s="27" t="s">
        <v>50</v>
      </c>
      <c r="E23" s="21" t="str">
        <f>IF(B23="","",VLOOKUP(B23,'00 - Technical Parameter'!$F$4:$G$22,2,FALSE))</f>
        <v>POST</v>
      </c>
      <c r="F23" s="15" t="str">
        <f t="shared" si="1"/>
        <v>/assets</v>
      </c>
      <c r="G23" s="32" t="str">
        <f t="shared" si="0"/>
        <v>POST-assets</v>
      </c>
      <c r="I23" s="11" t="s">
        <v>28</v>
      </c>
    </row>
    <row r="24" spans="1:11" s="11" customFormat="1" ht="22" customHeight="1" thickTop="1" thickBot="1" x14ac:dyDescent="0.25">
      <c r="A24" s="19" t="s">
        <v>37</v>
      </c>
      <c r="B24" s="30" t="s">
        <v>25</v>
      </c>
      <c r="C24" s="24" t="s">
        <v>59</v>
      </c>
      <c r="E24" s="21" t="str">
        <f>IF(B24="","",VLOOKUP(B24,'00 - Technical Parameter'!$F$4:$G$22,2,FALSE))</f>
        <v>PUT</v>
      </c>
      <c r="F24" s="15" t="str">
        <f t="shared" si="1"/>
        <v>/assets/{asset-uid}</v>
      </c>
      <c r="G24" s="32" t="str">
        <f t="shared" si="0"/>
        <v>PUT-assets-{asset-uid}</v>
      </c>
      <c r="I24" s="11" t="s">
        <v>28</v>
      </c>
    </row>
    <row r="25" spans="1:11" s="11" customFormat="1" ht="22" customHeight="1" thickTop="1" thickBot="1" x14ac:dyDescent="0.25">
      <c r="A25" s="19" t="s">
        <v>37</v>
      </c>
      <c r="B25" s="30" t="s">
        <v>32</v>
      </c>
      <c r="C25" s="27" t="s">
        <v>50</v>
      </c>
      <c r="E25" s="21" t="str">
        <f>IF(B25="","",VLOOKUP(B25,'00 - Technical Parameter'!$F$4:$G$22,2,FALSE))</f>
        <v>GET</v>
      </c>
      <c r="F25" s="15" t="str">
        <f t="shared" si="1"/>
        <v>/assets</v>
      </c>
      <c r="G25" s="32" t="str">
        <f t="shared" si="0"/>
        <v>GET-assets</v>
      </c>
      <c r="I25" s="11" t="s">
        <v>28</v>
      </c>
      <c r="J25" s="11" t="s">
        <v>94</v>
      </c>
      <c r="K25" s="28" t="s">
        <v>95</v>
      </c>
    </row>
    <row r="26" spans="1:11" s="11" customFormat="1" ht="22" customHeight="1" thickTop="1" thickBot="1" x14ac:dyDescent="0.25">
      <c r="A26" s="19" t="s">
        <v>37</v>
      </c>
      <c r="B26" s="30" t="s">
        <v>32</v>
      </c>
      <c r="C26" s="27" t="s">
        <v>59</v>
      </c>
      <c r="E26" s="21" t="str">
        <f>IF(B26="","",VLOOKUP(B26,'00 - Technical Parameter'!$F$4:$G$22,2,FALSE))</f>
        <v>GET</v>
      </c>
      <c r="F26" s="15" t="str">
        <f t="shared" si="1"/>
        <v>/assets/{asset-uid}</v>
      </c>
      <c r="G26" s="32" t="str">
        <f t="shared" si="0"/>
        <v>GET-assets-{asset-uid}</v>
      </c>
      <c r="I26" s="11" t="s">
        <v>28</v>
      </c>
    </row>
    <row r="27" spans="1:11" s="11" customFormat="1" ht="22" customHeight="1" thickTop="1" thickBot="1" x14ac:dyDescent="0.25">
      <c r="A27" s="19" t="s">
        <v>37</v>
      </c>
      <c r="B27" s="30" t="s">
        <v>32</v>
      </c>
      <c r="C27" s="27" t="s">
        <v>60</v>
      </c>
      <c r="E27" s="21" t="str">
        <f>IF(B27="","",VLOOKUP(B27,'00 - Technical Parameter'!$F$4:$G$22,2,FALSE))</f>
        <v>GET</v>
      </c>
      <c r="F27" s="15" t="str">
        <f t="shared" si="1"/>
        <v>/assets/{asset-uid}/getdetails</v>
      </c>
      <c r="G27" s="32" t="str">
        <f t="shared" si="0"/>
        <v>GET-assets-{asset-uid}-getdetails</v>
      </c>
      <c r="I27" s="28" t="s">
        <v>15</v>
      </c>
    </row>
    <row r="28" spans="1:11" s="11" customFormat="1" ht="22" customHeight="1" thickTop="1" thickBot="1" x14ac:dyDescent="0.25">
      <c r="A28" s="19" t="s">
        <v>37</v>
      </c>
      <c r="B28" s="13" t="s">
        <v>32</v>
      </c>
      <c r="C28" s="27" t="s">
        <v>61</v>
      </c>
      <c r="E28" s="21" t="str">
        <f>IF(B28="","",VLOOKUP(B28,'00 - Technical Parameter'!$F$4:$G$22,2,FALSE))</f>
        <v>GET</v>
      </c>
      <c r="F28" s="15" t="str">
        <f t="shared" si="1"/>
        <v>/assets/{asset-uid}/getascendants</v>
      </c>
      <c r="G28" s="32" t="str">
        <f t="shared" si="0"/>
        <v>GET-assets-{asset-uid}-getascendants</v>
      </c>
      <c r="I28" s="28" t="s">
        <v>15</v>
      </c>
    </row>
    <row r="29" spans="1:11" s="11" customFormat="1" ht="22" customHeight="1" thickTop="1" thickBot="1" x14ac:dyDescent="0.25">
      <c r="A29" s="19" t="s">
        <v>37</v>
      </c>
      <c r="B29" s="13" t="s">
        <v>32</v>
      </c>
      <c r="C29" s="27" t="s">
        <v>62</v>
      </c>
      <c r="E29" s="21" t="str">
        <f>IF(B29="","",VLOOKUP(B29,'00 - Technical Parameter'!$F$4:$G$22,2,FALSE))</f>
        <v>GET</v>
      </c>
      <c r="F29" s="15" t="str">
        <f t="shared" si="1"/>
        <v>/assets/{asset-uid}/getdescendants</v>
      </c>
      <c r="G29" s="32" t="str">
        <f t="shared" si="0"/>
        <v>GET-assets-{asset-uid}-getdescendants</v>
      </c>
      <c r="I29" s="28" t="s">
        <v>15</v>
      </c>
    </row>
    <row r="30" spans="1:11" s="11" customFormat="1" ht="22" customHeight="1" thickTop="1" thickBot="1" x14ac:dyDescent="0.25">
      <c r="A30" s="19" t="s">
        <v>37</v>
      </c>
      <c r="B30" s="13" t="s">
        <v>32</v>
      </c>
      <c r="C30" s="27" t="s">
        <v>63</v>
      </c>
      <c r="E30" s="21" t="str">
        <f>IF(B30="","",VLOOKUP(B30,'00 - Technical Parameter'!$F$4:$G$22,2,FALSE))</f>
        <v>GET</v>
      </c>
      <c r="F30" s="15" t="str">
        <f t="shared" si="1"/>
        <v>/assets/{asset-uid}/getsiblings</v>
      </c>
      <c r="G30" s="32" t="str">
        <f t="shared" si="0"/>
        <v>GET-assets-{asset-uid}-getsiblings</v>
      </c>
      <c r="I30" s="28" t="s">
        <v>15</v>
      </c>
    </row>
    <row r="31" spans="1:11" s="11" customFormat="1" ht="22" customHeight="1" thickTop="1" thickBot="1" x14ac:dyDescent="0.25">
      <c r="A31" s="19" t="s">
        <v>37</v>
      </c>
      <c r="B31" s="13" t="s">
        <v>32</v>
      </c>
      <c r="C31" s="27" t="s">
        <v>64</v>
      </c>
      <c r="E31" s="21" t="str">
        <f>IF(B31="","",VLOOKUP(B31,'00 - Technical Parameter'!$F$4:$G$22,2,FALSE))</f>
        <v>GET</v>
      </c>
      <c r="F31" s="15" t="str">
        <f t="shared" si="1"/>
        <v>/assets/{asset-uid}/getdocument</v>
      </c>
      <c r="G31" s="32" t="str">
        <f t="shared" si="0"/>
        <v>GET-assets-{asset-uid}-getdocument</v>
      </c>
      <c r="I31" s="29" t="s">
        <v>28</v>
      </c>
    </row>
    <row r="32" spans="1:11" s="11" customFormat="1" ht="22" customHeight="1" thickTop="1" thickBot="1" x14ac:dyDescent="0.25">
      <c r="A32" s="19" t="s">
        <v>37</v>
      </c>
      <c r="B32" s="13" t="s">
        <v>26</v>
      </c>
      <c r="C32" s="27" t="s">
        <v>65</v>
      </c>
      <c r="E32" s="21" t="str">
        <f>IF(B32="","",VLOOKUP(B32,'00 - Technical Parameter'!$F$4:$G$22,2,FALSE))</f>
        <v>PUT</v>
      </c>
      <c r="F32" s="15" t="str">
        <f t="shared" si="1"/>
        <v>/assets/{asset-uid}/remove</v>
      </c>
      <c r="G32" s="32" t="str">
        <f t="shared" si="0"/>
        <v>PUT-assets-{asset-uid}-remove</v>
      </c>
      <c r="I32" s="11" t="s">
        <v>28</v>
      </c>
    </row>
    <row r="33" spans="1:18" s="11" customFormat="1" ht="22" customHeight="1" thickTop="1" thickBot="1" x14ac:dyDescent="0.25">
      <c r="A33" s="19" t="s">
        <v>46</v>
      </c>
      <c r="B33" s="13" t="s">
        <v>24</v>
      </c>
      <c r="C33" s="27" t="s">
        <v>50</v>
      </c>
      <c r="E33" s="21" t="str">
        <f>IF(B33="","",VLOOKUP(B33,'00 - Technical Parameter'!$F$4:$G$22,2,FALSE))</f>
        <v>POST</v>
      </c>
      <c r="F33" s="15" t="str">
        <f t="shared" si="1"/>
        <v>/business-events</v>
      </c>
      <c r="G33" s="32" t="str">
        <f t="shared" si="0"/>
        <v>POST-business-events</v>
      </c>
      <c r="I33" s="11" t="s">
        <v>28</v>
      </c>
    </row>
    <row r="34" spans="1:18" s="11" customFormat="1" ht="22" customHeight="1" thickTop="1" thickBot="1" x14ac:dyDescent="0.25">
      <c r="A34" s="19" t="s">
        <v>43</v>
      </c>
      <c r="B34" s="13" t="s">
        <v>24</v>
      </c>
      <c r="C34" s="27" t="s">
        <v>50</v>
      </c>
      <c r="E34" s="21" t="str">
        <f>IF(B34="","",VLOOKUP(B34,'00 - Technical Parameter'!$F$4:$G$22,2,FALSE))</f>
        <v>POST</v>
      </c>
      <c r="F34" s="15" t="str">
        <f t="shared" si="1"/>
        <v>/companies</v>
      </c>
      <c r="G34" s="32" t="str">
        <f t="shared" si="0"/>
        <v>POST-companies</v>
      </c>
      <c r="I34" s="11" t="s">
        <v>28</v>
      </c>
    </row>
    <row r="35" spans="1:18" s="11" customFormat="1" ht="22" customHeight="1" thickTop="1" thickBot="1" x14ac:dyDescent="0.25">
      <c r="A35" s="19" t="s">
        <v>43</v>
      </c>
      <c r="B35" s="13" t="s">
        <v>25</v>
      </c>
      <c r="C35" s="24" t="s">
        <v>66</v>
      </c>
      <c r="E35" s="21" t="str">
        <f>IF(B35="","",VLOOKUP(B35,'00 - Technical Parameter'!$F$4:$G$22,2,FALSE))</f>
        <v>PUT</v>
      </c>
      <c r="F35" s="15" t="str">
        <f t="shared" si="1"/>
        <v>/companies/{company-uid}</v>
      </c>
      <c r="G35" s="32" t="str">
        <f t="shared" si="0"/>
        <v>PUT-companies-{company-uid}</v>
      </c>
      <c r="I35" s="11" t="s">
        <v>28</v>
      </c>
    </row>
    <row r="36" spans="1:18" s="11" customFormat="1" ht="22" customHeight="1" thickTop="1" thickBot="1" x14ac:dyDescent="0.25">
      <c r="A36" s="19" t="s">
        <v>43</v>
      </c>
      <c r="B36" s="13" t="s">
        <v>32</v>
      </c>
      <c r="C36" s="24" t="s">
        <v>66</v>
      </c>
      <c r="E36" s="21" t="str">
        <f>IF(B36="","",VLOOKUP(B36,'00 - Technical Parameter'!$F$4:$G$22,2,FALSE))</f>
        <v>GET</v>
      </c>
      <c r="F36" s="15" t="str">
        <f t="shared" si="1"/>
        <v>/companies/{company-uid}</v>
      </c>
      <c r="G36" s="32" t="str">
        <f t="shared" ref="G36:G67" si="2">IF(E36="","",E36&amp;"-"&amp;(SUBSTITUTE(RIGHT(F36,LEN(F36)-1),"/","-")))</f>
        <v>GET-companies-{company-uid}</v>
      </c>
      <c r="I36" s="11" t="s">
        <v>28</v>
      </c>
    </row>
    <row r="37" spans="1:18" s="11" customFormat="1" ht="22" customHeight="1" thickTop="1" thickBot="1" x14ac:dyDescent="0.25">
      <c r="A37" s="19" t="s">
        <v>43</v>
      </c>
      <c r="B37" s="13" t="s">
        <v>32</v>
      </c>
      <c r="C37" s="27" t="s">
        <v>50</v>
      </c>
      <c r="E37" s="21" t="str">
        <f>IF(B37="","",VLOOKUP(B37,'00 - Technical Parameter'!$F$4:$G$22,2,FALSE))</f>
        <v>GET</v>
      </c>
      <c r="F37" s="15" t="str">
        <f t="shared" si="1"/>
        <v>/companies</v>
      </c>
      <c r="G37" s="32" t="str">
        <f t="shared" si="2"/>
        <v>GET-companies</v>
      </c>
      <c r="I37" s="11" t="s">
        <v>28</v>
      </c>
      <c r="J37" s="11" t="s">
        <v>94</v>
      </c>
    </row>
    <row r="38" spans="1:18" s="11" customFormat="1" ht="22" customHeight="1" thickTop="1" thickBot="1" x14ac:dyDescent="0.25">
      <c r="A38" s="19" t="s">
        <v>42</v>
      </c>
      <c r="B38" s="13" t="s">
        <v>24</v>
      </c>
      <c r="C38" s="27" t="s">
        <v>50</v>
      </c>
      <c r="E38" s="21" t="str">
        <f>IF(B38="","",VLOOKUP(B38,'00 - Technical Parameter'!$F$4:$G$22,2,FALSE))</f>
        <v>POST</v>
      </c>
      <c r="F38" s="15" t="str">
        <f t="shared" si="1"/>
        <v>/entities</v>
      </c>
      <c r="G38" s="32" t="str">
        <f t="shared" si="2"/>
        <v>POST-entities</v>
      </c>
      <c r="I38" s="11" t="s">
        <v>28</v>
      </c>
    </row>
    <row r="39" spans="1:18" s="11" customFormat="1" ht="23" customHeight="1" thickTop="1" thickBot="1" x14ac:dyDescent="0.25">
      <c r="A39" s="19" t="s">
        <v>42</v>
      </c>
      <c r="B39" s="13" t="s">
        <v>27</v>
      </c>
      <c r="C39" s="27" t="s">
        <v>67</v>
      </c>
      <c r="E39" s="21" t="str">
        <f>IF(B39="","",VLOOKUP(B39,'00 - Technical Parameter'!$F$4:$G$22,2,FALSE))</f>
        <v>PUT</v>
      </c>
      <c r="F39" s="15" t="str">
        <f t="shared" si="1"/>
        <v>/entities/{entity-uid}/bind/company/{company-uid}</v>
      </c>
      <c r="G39" s="32" t="str">
        <f t="shared" si="2"/>
        <v>PUT-entities-{entity-uid}-bind-company-{company-uid}</v>
      </c>
      <c r="I39" s="11" t="s">
        <v>28</v>
      </c>
    </row>
    <row r="40" spans="1:18" s="11" customFormat="1" ht="22" customHeight="1" thickTop="1" thickBot="1" x14ac:dyDescent="0.25">
      <c r="A40" s="19" t="s">
        <v>42</v>
      </c>
      <c r="B40" s="13" t="s">
        <v>25</v>
      </c>
      <c r="C40" s="24" t="s">
        <v>68</v>
      </c>
      <c r="E40" s="21" t="str">
        <f>IF(B40="","",VLOOKUP(B40,'00 - Technical Parameter'!$F$4:$G$22,2,FALSE))</f>
        <v>PUT</v>
      </c>
      <c r="F40" s="15" t="str">
        <f t="shared" si="1"/>
        <v>/entities/{entity-uid}</v>
      </c>
      <c r="G40" s="32" t="str">
        <f t="shared" si="2"/>
        <v>PUT-entities-{entity-uid}</v>
      </c>
      <c r="I40" s="11" t="s">
        <v>28</v>
      </c>
    </row>
    <row r="41" spans="1:18" s="11" customFormat="1" ht="22" customHeight="1" thickTop="1" thickBot="1" x14ac:dyDescent="0.25">
      <c r="A41" s="19" t="s">
        <v>42</v>
      </c>
      <c r="B41" s="13" t="s">
        <v>32</v>
      </c>
      <c r="C41" s="24" t="s">
        <v>68</v>
      </c>
      <c r="E41" s="21" t="str">
        <f>IF(B41="","",VLOOKUP(B41,'00 - Technical Parameter'!$F$4:$G$22,2,FALSE))</f>
        <v>GET</v>
      </c>
      <c r="F41" s="15" t="str">
        <f t="shared" si="1"/>
        <v>/entities/{entity-uid}</v>
      </c>
      <c r="G41" s="32" t="str">
        <f t="shared" si="2"/>
        <v>GET-entities-{entity-uid}</v>
      </c>
      <c r="I41" s="11" t="s">
        <v>28</v>
      </c>
    </row>
    <row r="42" spans="1:18" s="11" customFormat="1" ht="22" customHeight="1" thickTop="1" thickBot="1" x14ac:dyDescent="0.25">
      <c r="A42" s="19" t="s">
        <v>42</v>
      </c>
      <c r="B42" s="13" t="s">
        <v>32</v>
      </c>
      <c r="C42" s="27" t="s">
        <v>50</v>
      </c>
      <c r="E42" s="21" t="str">
        <f>IF(B42="","",VLOOKUP(B42,'00 - Technical Parameter'!$F$4:$G$22,2,FALSE))</f>
        <v>GET</v>
      </c>
      <c r="F42" s="15" t="str">
        <f t="shared" si="1"/>
        <v>/entities</v>
      </c>
      <c r="G42" s="32" t="str">
        <f t="shared" si="2"/>
        <v>GET-entities</v>
      </c>
      <c r="I42" s="11" t="s">
        <v>28</v>
      </c>
      <c r="J42" s="11" t="s">
        <v>94</v>
      </c>
    </row>
    <row r="43" spans="1:18" s="11" customFormat="1" ht="22" customHeight="1" thickTop="1" thickBot="1" x14ac:dyDescent="0.25">
      <c r="A43" s="19" t="s">
        <v>42</v>
      </c>
      <c r="B43" s="13" t="s">
        <v>26</v>
      </c>
      <c r="C43" s="27" t="s">
        <v>69</v>
      </c>
      <c r="E43" s="21" t="str">
        <f>IF(B43="","",VLOOKUP(B43,'00 - Technical Parameter'!$F$4:$G$22,2,FALSE))</f>
        <v>PUT</v>
      </c>
      <c r="F43" s="15" t="str">
        <f t="shared" si="1"/>
        <v>/entities/{entity-uid}/remove</v>
      </c>
      <c r="G43" s="32" t="str">
        <f t="shared" si="2"/>
        <v>PUT-entities-{entity-uid}-remove</v>
      </c>
      <c r="I43" s="11" t="s">
        <v>28</v>
      </c>
    </row>
    <row r="44" spans="1:18" s="11" customFormat="1" ht="22" customHeight="1" thickTop="1" thickBot="1" x14ac:dyDescent="0.25">
      <c r="A44" s="19" t="s">
        <v>41</v>
      </c>
      <c r="B44" s="13" t="s">
        <v>24</v>
      </c>
      <c r="C44" s="27" t="s">
        <v>50</v>
      </c>
      <c r="E44" s="21" t="str">
        <f>IF(B44="","",VLOOKUP(B44,'00 - Technical Parameter'!$F$4:$G$22,2,FALSE))</f>
        <v>POST</v>
      </c>
      <c r="F44" s="15" t="str">
        <f t="shared" si="1"/>
        <v>/parameters</v>
      </c>
      <c r="G44" s="32" t="str">
        <f t="shared" si="2"/>
        <v>POST-parameters</v>
      </c>
      <c r="I44" s="11" t="s">
        <v>28</v>
      </c>
    </row>
    <row r="45" spans="1:18" s="11" customFormat="1" ht="22" customHeight="1" thickTop="1" thickBot="1" x14ac:dyDescent="0.25">
      <c r="A45" s="19" t="s">
        <v>41</v>
      </c>
      <c r="B45" s="13" t="s">
        <v>25</v>
      </c>
      <c r="C45" s="24" t="s">
        <v>70</v>
      </c>
      <c r="E45" s="21" t="str">
        <f>IF(B45="","",VLOOKUP(B45,'00 - Technical Parameter'!$F$4:$G$22,2,FALSE))</f>
        <v>PUT</v>
      </c>
      <c r="F45" s="15" t="str">
        <f t="shared" si="1"/>
        <v>/parameters/{parameter-uid}</v>
      </c>
      <c r="G45" s="32" t="str">
        <f t="shared" si="2"/>
        <v>PUT-parameters-{parameter-uid}</v>
      </c>
      <c r="I45" s="11" t="s">
        <v>28</v>
      </c>
      <c r="J45" s="10"/>
      <c r="K45" s="10"/>
      <c r="L45" s="10"/>
      <c r="M45" s="10"/>
      <c r="N45" s="10"/>
      <c r="O45" s="10"/>
      <c r="P45" s="10"/>
      <c r="Q45" s="10"/>
      <c r="R45" s="10"/>
    </row>
    <row r="46" spans="1:18" s="11" customFormat="1" ht="22" customHeight="1" thickTop="1" thickBot="1" x14ac:dyDescent="0.25">
      <c r="A46" s="19" t="s">
        <v>41</v>
      </c>
      <c r="B46" s="13" t="s">
        <v>32</v>
      </c>
      <c r="C46" s="27" t="s">
        <v>68</v>
      </c>
      <c r="E46" s="21" t="str">
        <f>IF(B46="","",VLOOKUP(B46,'00 - Technical Parameter'!$F$4:$G$22,2,FALSE))</f>
        <v>GET</v>
      </c>
      <c r="F46" s="15" t="str">
        <f t="shared" si="1"/>
        <v>/parameters/{entity-uid}</v>
      </c>
      <c r="G46" s="32" t="str">
        <f t="shared" si="2"/>
        <v>GET-parameters-{entity-uid}</v>
      </c>
      <c r="I46" s="11" t="s">
        <v>28</v>
      </c>
    </row>
    <row r="47" spans="1:18" s="11" customFormat="1" ht="22" customHeight="1" thickTop="1" thickBot="1" x14ac:dyDescent="0.25">
      <c r="A47" s="19" t="s">
        <v>41</v>
      </c>
      <c r="B47" s="13" t="s">
        <v>32</v>
      </c>
      <c r="C47" s="27" t="s">
        <v>71</v>
      </c>
      <c r="E47" s="21" t="str">
        <f>IF(B47="","",VLOOKUP(B47,'00 - Technical Parameter'!$F$4:$G$22,2,FALSE))</f>
        <v>GET</v>
      </c>
      <c r="F47" s="15" t="str">
        <f t="shared" si="1"/>
        <v>/parameters/{entity-uid}/{parameter-uid}</v>
      </c>
      <c r="G47" s="32" t="str">
        <f t="shared" si="2"/>
        <v>GET-parameters-{entity-uid}-{parameter-uid}</v>
      </c>
      <c r="I47" s="11" t="s">
        <v>28</v>
      </c>
    </row>
    <row r="48" spans="1:18" s="11" customFormat="1" ht="22" customHeight="1" thickTop="1" thickBot="1" x14ac:dyDescent="0.25">
      <c r="A48" s="19" t="s">
        <v>41</v>
      </c>
      <c r="B48" s="13" t="s">
        <v>26</v>
      </c>
      <c r="C48" s="27" t="s">
        <v>72</v>
      </c>
      <c r="E48" s="21" t="str">
        <f>IF(B48="","",VLOOKUP(B48,'00 - Technical Parameter'!$F$4:$G$22,2,FALSE))</f>
        <v>PUT</v>
      </c>
      <c r="F48" s="15" t="str">
        <f t="shared" si="1"/>
        <v>/parameters/{entity-uid}/{parameter-uid}/remove</v>
      </c>
      <c r="G48" s="32" t="str">
        <f t="shared" si="2"/>
        <v>PUT-parameters-{entity-uid}-{parameter-uid}-remove</v>
      </c>
      <c r="I48" s="11" t="s">
        <v>28</v>
      </c>
    </row>
    <row r="49" spans="1:18" s="11" customFormat="1" ht="22" customHeight="1" thickTop="1" thickBot="1" x14ac:dyDescent="0.25">
      <c r="A49" s="19" t="s">
        <v>34</v>
      </c>
      <c r="B49" s="30" t="s">
        <v>24</v>
      </c>
      <c r="C49" s="27" t="s">
        <v>50</v>
      </c>
      <c r="D49" s="13" t="s">
        <v>100</v>
      </c>
      <c r="E49" s="21" t="str">
        <f>IF(B49="","",VLOOKUP(B49,'00 - Technical Parameter'!$F$4:$G$22,2,FALSE))</f>
        <v>POST</v>
      </c>
      <c r="F49" s="15" t="str">
        <f t="shared" si="1"/>
        <v>/permissions</v>
      </c>
      <c r="G49" s="32" t="str">
        <f t="shared" si="2"/>
        <v>POST-permissions</v>
      </c>
      <c r="I49" s="11" t="s">
        <v>28</v>
      </c>
      <c r="J49" s="11" t="s">
        <v>97</v>
      </c>
    </row>
    <row r="50" spans="1:18" s="11" customFormat="1" ht="22" customHeight="1" thickTop="1" thickBot="1" x14ac:dyDescent="0.25">
      <c r="A50" s="19" t="s">
        <v>34</v>
      </c>
      <c r="B50" s="13" t="s">
        <v>25</v>
      </c>
      <c r="C50" s="24"/>
      <c r="D50" s="13" t="s">
        <v>100</v>
      </c>
      <c r="E50" s="21" t="str">
        <f>IF(B50="","",VLOOKUP(B50,'00 - Technical Parameter'!$F$4:$G$22,2,FALSE))</f>
        <v>PUT</v>
      </c>
      <c r="F50" s="15" t="str">
        <f>IF(A50="","","/"&amp;A50&amp;C50)</f>
        <v>/permissions</v>
      </c>
      <c r="G50" s="32" t="str">
        <f t="shared" si="2"/>
        <v>PUT-permissions</v>
      </c>
      <c r="I50" s="11" t="s">
        <v>28</v>
      </c>
    </row>
    <row r="51" spans="1:18" s="11" customFormat="1" ht="22" customHeight="1" thickTop="1" thickBot="1" x14ac:dyDescent="0.25">
      <c r="A51" s="19" t="s">
        <v>34</v>
      </c>
      <c r="B51" s="13" t="s">
        <v>32</v>
      </c>
      <c r="C51" s="24" t="s">
        <v>101</v>
      </c>
      <c r="D51" s="13" t="s">
        <v>100</v>
      </c>
      <c r="E51" s="21" t="str">
        <f>IF(B51="","",VLOOKUP(B51,'00 - Technical Parameter'!$F$4:$G$22,2,FALSE))</f>
        <v>GET</v>
      </c>
      <c r="F51" s="15" t="str">
        <f t="shared" si="1"/>
        <v>/permissions/{permissionCode}</v>
      </c>
      <c r="G51" s="32" t="str">
        <f t="shared" si="2"/>
        <v>GET-permissions-{permissionCode}</v>
      </c>
      <c r="I51" s="11" t="s">
        <v>28</v>
      </c>
    </row>
    <row r="52" spans="1:18" s="11" customFormat="1" ht="22" customHeight="1" thickTop="1" thickBot="1" x14ac:dyDescent="0.25">
      <c r="A52" s="19" t="s">
        <v>34</v>
      </c>
      <c r="B52" s="13" t="s">
        <v>32</v>
      </c>
      <c r="C52" s="27" t="s">
        <v>50</v>
      </c>
      <c r="D52" s="13" t="s">
        <v>100</v>
      </c>
      <c r="E52" s="21" t="str">
        <f>IF(B52="","",VLOOKUP(B52,'00 - Technical Parameter'!$F$4:$G$22,2,FALSE))</f>
        <v>GET</v>
      </c>
      <c r="F52" s="15" t="str">
        <f t="shared" si="1"/>
        <v>/permissions</v>
      </c>
      <c r="G52" s="32" t="str">
        <f t="shared" si="2"/>
        <v>GET-permissions</v>
      </c>
      <c r="I52" s="11" t="s">
        <v>28</v>
      </c>
      <c r="J52" s="11" t="s">
        <v>94</v>
      </c>
    </row>
    <row r="53" spans="1:18" s="11" customFormat="1" ht="22" customHeight="1" thickTop="1" thickBot="1" x14ac:dyDescent="0.25">
      <c r="A53" s="19" t="s">
        <v>34</v>
      </c>
      <c r="B53" s="13" t="s">
        <v>26</v>
      </c>
      <c r="C53" s="27" t="s">
        <v>73</v>
      </c>
      <c r="E53" s="21" t="str">
        <f>IF(B53="","",VLOOKUP(B53,'00 - Technical Parameter'!$F$4:$G$22,2,FALSE))</f>
        <v>PUT</v>
      </c>
      <c r="F53" s="15" t="str">
        <f t="shared" si="1"/>
        <v>/permissions/{permission-uid}/remove</v>
      </c>
      <c r="G53" s="32" t="str">
        <f t="shared" si="2"/>
        <v>PUT-permissions-{permission-uid}-remove</v>
      </c>
      <c r="I53" s="11" t="s">
        <v>28</v>
      </c>
    </row>
    <row r="54" spans="1:18" ht="22" customHeight="1" thickTop="1" thickBot="1" x14ac:dyDescent="0.25">
      <c r="A54" s="19" t="s">
        <v>35</v>
      </c>
      <c r="B54" s="30" t="s">
        <v>24</v>
      </c>
      <c r="C54" s="27" t="s">
        <v>50</v>
      </c>
      <c r="D54" s="11"/>
      <c r="E54" s="21" t="str">
        <f>IF(B54="","",VLOOKUP(B54,'00 - Technical Parameter'!$F$4:$G$22,2,FALSE))</f>
        <v>POST</v>
      </c>
      <c r="F54" s="15" t="str">
        <f t="shared" si="1"/>
        <v>/profiles</v>
      </c>
      <c r="G54" s="32" t="str">
        <f t="shared" si="2"/>
        <v>POST-profiles</v>
      </c>
      <c r="H54" s="11"/>
      <c r="I54" s="11" t="s">
        <v>28</v>
      </c>
      <c r="J54" s="11"/>
      <c r="K54" s="11"/>
      <c r="L54" s="11"/>
      <c r="M54" s="11"/>
      <c r="N54" s="11"/>
      <c r="O54" s="11"/>
      <c r="P54" s="11"/>
      <c r="Q54" s="11"/>
      <c r="R54" s="11"/>
    </row>
    <row r="55" spans="1:18" ht="22" customHeight="1" thickTop="1" thickBot="1" x14ac:dyDescent="0.25">
      <c r="A55" s="19" t="s">
        <v>35</v>
      </c>
      <c r="B55" s="13" t="s">
        <v>27</v>
      </c>
      <c r="C55" s="27" t="s">
        <v>74</v>
      </c>
      <c r="D55" s="11"/>
      <c r="E55" s="21" t="str">
        <f>IF(B55="","",VLOOKUP(B55,'00 - Technical Parameter'!$F$4:$G$22,2,FALSE))</f>
        <v>PUT</v>
      </c>
      <c r="F55" s="15" t="str">
        <f t="shared" si="1"/>
        <v>/profiles/{profile-uid}/bind/permission/{permission-uid}</v>
      </c>
      <c r="G55" s="32" t="str">
        <f t="shared" si="2"/>
        <v>PUT-profiles-{profile-uid}-bind-permission-{permission-uid}</v>
      </c>
      <c r="H55" s="11"/>
      <c r="I55" s="11" t="s">
        <v>28</v>
      </c>
      <c r="J55" s="11"/>
      <c r="K55" s="11"/>
      <c r="L55" s="11"/>
      <c r="M55" s="11"/>
      <c r="N55" s="11"/>
      <c r="O55" s="11"/>
      <c r="P55" s="11"/>
      <c r="Q55" s="11"/>
      <c r="R55" s="11"/>
    </row>
    <row r="56" spans="1:18" ht="22" customHeight="1" thickTop="1" thickBot="1" x14ac:dyDescent="0.25">
      <c r="A56" s="19" t="s">
        <v>35</v>
      </c>
      <c r="B56" s="13" t="s">
        <v>25</v>
      </c>
      <c r="C56" s="24" t="s">
        <v>75</v>
      </c>
      <c r="D56" s="11"/>
      <c r="E56" s="21" t="str">
        <f>IF(B56="","",VLOOKUP(B56,'00 - Technical Parameter'!$F$4:$G$22,2,FALSE))</f>
        <v>PUT</v>
      </c>
      <c r="F56" s="15" t="str">
        <f t="shared" si="1"/>
        <v>/profiles/{profile-uid}</v>
      </c>
      <c r="G56" s="32" t="str">
        <f t="shared" si="2"/>
        <v>PUT-profiles-{profile-uid}</v>
      </c>
      <c r="H56" s="11"/>
      <c r="I56" s="11" t="s">
        <v>28</v>
      </c>
      <c r="J56" s="11"/>
      <c r="K56" s="11"/>
      <c r="L56" s="11"/>
      <c r="M56" s="11"/>
      <c r="N56" s="11"/>
      <c r="O56" s="11"/>
      <c r="P56" s="11"/>
      <c r="Q56" s="11"/>
      <c r="R56" s="11"/>
    </row>
    <row r="57" spans="1:18" ht="22" customHeight="1" thickTop="1" thickBot="1" x14ac:dyDescent="0.25">
      <c r="A57" s="19" t="s">
        <v>35</v>
      </c>
      <c r="B57" s="13" t="s">
        <v>32</v>
      </c>
      <c r="C57" s="27" t="s">
        <v>50</v>
      </c>
      <c r="D57" s="11"/>
      <c r="E57" s="21" t="str">
        <f>IF(B57="","",VLOOKUP(B57,'00 - Technical Parameter'!$F$4:$G$22,2,FALSE))</f>
        <v>GET</v>
      </c>
      <c r="F57" s="15" t="str">
        <f t="shared" si="1"/>
        <v>/profiles</v>
      </c>
      <c r="G57" s="32" t="str">
        <f t="shared" si="2"/>
        <v>GET-profiles</v>
      </c>
      <c r="H57" s="11"/>
      <c r="I57" s="11" t="s">
        <v>28</v>
      </c>
      <c r="J57" s="11" t="s">
        <v>94</v>
      </c>
      <c r="K57" s="11"/>
      <c r="L57" s="11"/>
      <c r="M57" s="11"/>
      <c r="N57" s="11"/>
      <c r="O57" s="11"/>
      <c r="P57" s="11"/>
      <c r="Q57" s="11"/>
      <c r="R57" s="11"/>
    </row>
    <row r="58" spans="1:18" ht="22" customHeight="1" thickTop="1" thickBot="1" x14ac:dyDescent="0.25">
      <c r="A58" s="19" t="s">
        <v>35</v>
      </c>
      <c r="B58" s="13" t="s">
        <v>32</v>
      </c>
      <c r="C58" s="24" t="s">
        <v>75</v>
      </c>
      <c r="D58" s="11"/>
      <c r="E58" s="21" t="str">
        <f>IF(B58="","",VLOOKUP(B58,'00 - Technical Parameter'!$F$4:$G$22,2,FALSE))</f>
        <v>GET</v>
      </c>
      <c r="F58" s="15" t="str">
        <f t="shared" si="1"/>
        <v>/profiles/{profile-uid}</v>
      </c>
      <c r="G58" s="32" t="str">
        <f t="shared" si="2"/>
        <v>GET-profiles-{profile-uid}</v>
      </c>
      <c r="H58" s="11"/>
      <c r="I58" s="11" t="s">
        <v>28</v>
      </c>
    </row>
    <row r="59" spans="1:18" ht="22" customHeight="1" thickTop="1" thickBot="1" x14ac:dyDescent="0.25">
      <c r="A59" s="19" t="s">
        <v>35</v>
      </c>
      <c r="B59" s="13" t="s">
        <v>26</v>
      </c>
      <c r="C59" s="27" t="s">
        <v>76</v>
      </c>
      <c r="D59" s="11"/>
      <c r="E59" s="21" t="str">
        <f>IF(B59="","",VLOOKUP(B59,'00 - Technical Parameter'!$F$4:$G$22,2,FALSE))</f>
        <v>PUT</v>
      </c>
      <c r="F59" s="15" t="str">
        <f t="shared" si="1"/>
        <v>/profiles/{profile-uid}/remove</v>
      </c>
      <c r="G59" s="32" t="str">
        <f t="shared" si="2"/>
        <v>PUT-profiles-{profile-uid}-remove</v>
      </c>
      <c r="H59" s="11"/>
      <c r="I59" s="11" t="s">
        <v>28</v>
      </c>
    </row>
    <row r="60" spans="1:18" ht="22" customHeight="1" thickTop="1" thickBot="1" x14ac:dyDescent="0.25">
      <c r="A60" s="19" t="s">
        <v>38</v>
      </c>
      <c r="B60" s="13" t="s">
        <v>24</v>
      </c>
      <c r="C60" s="27" t="s">
        <v>50</v>
      </c>
      <c r="D60" s="11"/>
      <c r="E60" s="21" t="str">
        <f>IF(B60="","",VLOOKUP(B60,'00 - Technical Parameter'!$F$4:$G$22,2,FALSE))</f>
        <v>POST</v>
      </c>
      <c r="F60" s="15" t="str">
        <f t="shared" si="1"/>
        <v>/tasks</v>
      </c>
      <c r="G60" s="32" t="str">
        <f t="shared" si="2"/>
        <v>POST-tasks</v>
      </c>
      <c r="H60" s="11"/>
      <c r="I60" s="11" t="s">
        <v>28</v>
      </c>
    </row>
    <row r="61" spans="1:18" ht="22" customHeight="1" thickTop="1" thickBot="1" x14ac:dyDescent="0.25">
      <c r="A61" s="19" t="s">
        <v>38</v>
      </c>
      <c r="B61" s="13" t="s">
        <v>25</v>
      </c>
      <c r="C61" s="24" t="s">
        <v>77</v>
      </c>
      <c r="D61" s="11"/>
      <c r="E61" s="21" t="str">
        <f>IF(B61="","",VLOOKUP(B61,'00 - Technical Parameter'!$F$4:$G$22,2,FALSE))</f>
        <v>PUT</v>
      </c>
      <c r="F61" s="15" t="str">
        <f t="shared" si="1"/>
        <v>/tasks/{task-uid}</v>
      </c>
      <c r="G61" s="32" t="str">
        <f t="shared" si="2"/>
        <v>PUT-tasks-{task-uid}</v>
      </c>
      <c r="H61" s="11"/>
      <c r="I61" s="11" t="s">
        <v>28</v>
      </c>
    </row>
    <row r="62" spans="1:18" ht="22" customHeight="1" thickTop="1" thickBot="1" x14ac:dyDescent="0.25">
      <c r="A62" s="19" t="s">
        <v>38</v>
      </c>
      <c r="B62" s="13" t="s">
        <v>32</v>
      </c>
      <c r="C62" s="24" t="s">
        <v>50</v>
      </c>
      <c r="D62" s="11"/>
      <c r="E62" s="21" t="str">
        <f>IF(B62="","",VLOOKUP(B62,'00 - Technical Parameter'!$F$4:$G$22,2,FALSE))</f>
        <v>GET</v>
      </c>
      <c r="F62" s="15" t="str">
        <f t="shared" si="1"/>
        <v>/tasks</v>
      </c>
      <c r="G62" s="32" t="str">
        <f t="shared" si="2"/>
        <v>GET-tasks</v>
      </c>
      <c r="H62" s="11"/>
      <c r="I62" s="11" t="s">
        <v>28</v>
      </c>
      <c r="J62" s="11" t="s">
        <v>94</v>
      </c>
    </row>
    <row r="63" spans="1:18" ht="22" customHeight="1" thickTop="1" thickBot="1" x14ac:dyDescent="0.25">
      <c r="A63" s="19" t="s">
        <v>38</v>
      </c>
      <c r="B63" s="13" t="s">
        <v>32</v>
      </c>
      <c r="C63" s="24" t="s">
        <v>77</v>
      </c>
      <c r="D63" s="11"/>
      <c r="E63" s="21" t="str">
        <f>IF(B63="","",VLOOKUP(B63,'00 - Technical Parameter'!$F$4:$G$22,2,FALSE))</f>
        <v>GET</v>
      </c>
      <c r="F63" s="15" t="str">
        <f t="shared" si="1"/>
        <v>/tasks/{task-uid}</v>
      </c>
      <c r="G63" s="32" t="str">
        <f t="shared" si="2"/>
        <v>GET-tasks-{task-uid}</v>
      </c>
      <c r="H63" s="11"/>
      <c r="I63" s="11" t="s">
        <v>28</v>
      </c>
    </row>
    <row r="64" spans="1:18" ht="22" customHeight="1" thickTop="1" thickBot="1" x14ac:dyDescent="0.25">
      <c r="A64" s="19" t="s">
        <v>38</v>
      </c>
      <c r="B64" s="13" t="s">
        <v>32</v>
      </c>
      <c r="C64" s="27" t="s">
        <v>78</v>
      </c>
      <c r="D64" s="11"/>
      <c r="E64" s="21" t="str">
        <f>IF(B64="","",VLOOKUP(B64,'00 - Technical Parameter'!$F$4:$G$22,2,FALSE))</f>
        <v>GET</v>
      </c>
      <c r="F64" s="15" t="str">
        <f t="shared" si="1"/>
        <v>/tasks/{task-uid}/getdetails</v>
      </c>
      <c r="G64" s="32" t="str">
        <f t="shared" si="2"/>
        <v>GET-tasks-{task-uid}-getdetails</v>
      </c>
      <c r="H64" s="11"/>
      <c r="I64" s="28" t="s">
        <v>15</v>
      </c>
    </row>
    <row r="65" spans="1:9" ht="22" customHeight="1" thickTop="1" thickBot="1" x14ac:dyDescent="0.25">
      <c r="A65" s="19" t="s">
        <v>38</v>
      </c>
      <c r="B65" s="13" t="s">
        <v>32</v>
      </c>
      <c r="C65" s="27" t="s">
        <v>79</v>
      </c>
      <c r="D65" s="11"/>
      <c r="E65" s="21" t="str">
        <f>IF(B65="","",VLOOKUP(B65,'00 - Technical Parameter'!$F$4:$G$22,2,FALSE))</f>
        <v>GET</v>
      </c>
      <c r="F65" s="15" t="str">
        <f t="shared" si="1"/>
        <v>/tasks/{task-uid}/getascendants</v>
      </c>
      <c r="G65" s="32" t="str">
        <f t="shared" si="2"/>
        <v>GET-tasks-{task-uid}-getascendants</v>
      </c>
      <c r="H65" s="11"/>
      <c r="I65" s="28" t="s">
        <v>15</v>
      </c>
    </row>
    <row r="66" spans="1:9" ht="22" customHeight="1" thickTop="1" thickBot="1" x14ac:dyDescent="0.25">
      <c r="A66" s="19" t="s">
        <v>38</v>
      </c>
      <c r="B66" s="13" t="s">
        <v>32</v>
      </c>
      <c r="C66" s="27" t="s">
        <v>80</v>
      </c>
      <c r="D66" s="11"/>
      <c r="E66" s="21" t="str">
        <f>IF(B66="","",VLOOKUP(B66,'00 - Technical Parameter'!$F$4:$G$22,2,FALSE))</f>
        <v>GET</v>
      </c>
      <c r="F66" s="15" t="str">
        <f t="shared" si="1"/>
        <v>/tasks/{task-uid}/getdescendants</v>
      </c>
      <c r="G66" s="32" t="str">
        <f t="shared" si="2"/>
        <v>GET-tasks-{task-uid}-getdescendants</v>
      </c>
      <c r="H66" s="11"/>
      <c r="I66" s="28" t="s">
        <v>15</v>
      </c>
    </row>
    <row r="67" spans="1:9" ht="22" customHeight="1" thickTop="1" thickBot="1" x14ac:dyDescent="0.25">
      <c r="A67" s="19" t="s">
        <v>38</v>
      </c>
      <c r="B67" s="13" t="s">
        <v>32</v>
      </c>
      <c r="C67" s="27" t="s">
        <v>81</v>
      </c>
      <c r="D67" s="11"/>
      <c r="E67" s="21" t="str">
        <f>IF(B67="","",VLOOKUP(B67,'00 - Technical Parameter'!$F$4:$G$22,2,FALSE))</f>
        <v>GET</v>
      </c>
      <c r="F67" s="15" t="str">
        <f t="shared" si="1"/>
        <v>/tasks/{task-uid}/getsiblings</v>
      </c>
      <c r="G67" s="32" t="str">
        <f t="shared" si="2"/>
        <v>GET-tasks-{task-uid}-getsiblings</v>
      </c>
      <c r="H67" s="11"/>
      <c r="I67" s="28" t="s">
        <v>15</v>
      </c>
    </row>
    <row r="68" spans="1:9" ht="22" customHeight="1" thickTop="1" thickBot="1" x14ac:dyDescent="0.25">
      <c r="A68" s="19" t="s">
        <v>38</v>
      </c>
      <c r="B68" s="13" t="s">
        <v>32</v>
      </c>
      <c r="C68" s="27" t="s">
        <v>82</v>
      </c>
      <c r="D68" s="11"/>
      <c r="E68" s="21" t="str">
        <f>IF(B68="","",VLOOKUP(B68,'00 - Technical Parameter'!$F$4:$G$22,2,FALSE))</f>
        <v>GET</v>
      </c>
      <c r="F68" s="15" t="str">
        <f t="shared" si="1"/>
        <v>/tasks/{task-uid}/getdocument</v>
      </c>
      <c r="G68" s="32" t="str">
        <f t="shared" ref="G68:G69" si="3">IF(E68="","",E68&amp;"-"&amp;(SUBSTITUTE(RIGHT(F68,LEN(F68)-1),"/","-")))</f>
        <v>GET-tasks-{task-uid}-getdocument</v>
      </c>
      <c r="H68" s="11"/>
      <c r="I68" s="29" t="s">
        <v>15</v>
      </c>
    </row>
    <row r="69" spans="1:9" ht="22" customHeight="1" thickTop="1" thickBot="1" x14ac:dyDescent="0.25">
      <c r="A69" s="19" t="s">
        <v>38</v>
      </c>
      <c r="B69" s="13" t="s">
        <v>26</v>
      </c>
      <c r="C69" s="27" t="s">
        <v>83</v>
      </c>
      <c r="D69" s="11"/>
      <c r="E69" s="21" t="str">
        <f>IF(B69="","",VLOOKUP(B69,'00 - Technical Parameter'!$F$4:$G$22,2,FALSE))</f>
        <v>PUT</v>
      </c>
      <c r="F69" s="15" t="str">
        <f t="shared" ref="F69" si="4">IF(A69="","","/"&amp;A69&amp;C69)</f>
        <v>/tasks/{task-uid}/remove</v>
      </c>
      <c r="G69" s="32" t="str">
        <f t="shared" si="3"/>
        <v>PUT-tasks-{task-uid}-remove</v>
      </c>
      <c r="H69" s="11"/>
      <c r="I69" s="11" t="s">
        <v>28</v>
      </c>
    </row>
    <row r="70" spans="1:9" ht="22" customHeight="1" thickTop="1" thickBot="1" x14ac:dyDescent="0.25">
      <c r="B70" s="13"/>
      <c r="C70" s="27"/>
      <c r="D70" s="11"/>
      <c r="E70" s="21" t="str">
        <f>IF(B70="","",VLOOKUP(B70,'00 - Technical Parameter'!$F$4:$G$22,2,FALSE))</f>
        <v/>
      </c>
      <c r="F70" s="15" t="str">
        <f>IF(A70="","","/"&amp;A70&amp;#REF!&amp;#REF!)</f>
        <v/>
      </c>
      <c r="G70" s="32" t="str">
        <f t="shared" ref="G70:G104" si="5">IF(E70="","",E70&amp;"-"&amp;(SUBSTITUTE(RIGHT(F70,LEN(F70)-1),"/","-")))</f>
        <v/>
      </c>
      <c r="H70" s="11"/>
      <c r="I70" s="11"/>
    </row>
    <row r="71" spans="1:9" ht="22" customHeight="1" thickTop="1" thickBot="1" x14ac:dyDescent="0.25">
      <c r="B71" s="13"/>
      <c r="C71" s="27"/>
      <c r="D71" s="11"/>
      <c r="E71" s="21" t="str">
        <f>IF(B71="","",VLOOKUP(B71,'00 - Technical Parameter'!$F$4:$G$22,2,FALSE))</f>
        <v/>
      </c>
      <c r="F71" s="15" t="str">
        <f>IF(A71="","","/"&amp;A71&amp;#REF!&amp;#REF!)</f>
        <v/>
      </c>
      <c r="G71" s="32" t="str">
        <f t="shared" si="5"/>
        <v/>
      </c>
      <c r="H71" s="11"/>
      <c r="I71" s="11"/>
    </row>
    <row r="72" spans="1:9" ht="22" customHeight="1" thickTop="1" thickBot="1" x14ac:dyDescent="0.25">
      <c r="B72" s="13"/>
      <c r="C72" s="27"/>
      <c r="D72" s="11"/>
      <c r="E72" s="21" t="str">
        <f>IF(B72="","",VLOOKUP(B72,'00 - Technical Parameter'!$F$4:$G$22,2,FALSE))</f>
        <v/>
      </c>
      <c r="F72" s="15" t="str">
        <f>IF(A72="","","/"&amp;A72&amp;#REF!&amp;#REF!)</f>
        <v/>
      </c>
      <c r="G72" s="32" t="str">
        <f t="shared" si="5"/>
        <v/>
      </c>
      <c r="H72" s="11"/>
      <c r="I72" s="11"/>
    </row>
    <row r="73" spans="1:9" ht="22" customHeight="1" thickTop="1" thickBot="1" x14ac:dyDescent="0.25">
      <c r="B73" s="13"/>
      <c r="C73" s="27"/>
      <c r="D73" s="11"/>
      <c r="E73" s="21" t="str">
        <f>IF(B73="","",VLOOKUP(B73,'00 - Technical Parameter'!$F$4:$G$22,2,FALSE))</f>
        <v/>
      </c>
      <c r="F73" s="15" t="str">
        <f>IF(A73="","","/"&amp;A73&amp;#REF!&amp;#REF!)</f>
        <v/>
      </c>
      <c r="G73" s="32" t="str">
        <f t="shared" si="5"/>
        <v/>
      </c>
      <c r="H73" s="11"/>
      <c r="I73" s="11"/>
    </row>
    <row r="74" spans="1:9" ht="22" customHeight="1" thickTop="1" thickBot="1" x14ac:dyDescent="0.25">
      <c r="B74" s="13"/>
      <c r="C74" s="27"/>
      <c r="D74" s="11"/>
      <c r="E74" s="21" t="str">
        <f>IF(B74="","",VLOOKUP(B74,'00 - Technical Parameter'!$F$4:$G$22,2,FALSE))</f>
        <v/>
      </c>
      <c r="F74" s="15" t="str">
        <f>IF(A74="","","/"&amp;A74&amp;#REF!&amp;#REF!)</f>
        <v/>
      </c>
      <c r="G74" s="32" t="str">
        <f t="shared" si="5"/>
        <v/>
      </c>
      <c r="H74" s="11"/>
      <c r="I74" s="11"/>
    </row>
    <row r="75" spans="1:9" ht="22" customHeight="1" thickTop="1" thickBot="1" x14ac:dyDescent="0.25">
      <c r="B75" s="13"/>
      <c r="C75" s="27"/>
      <c r="D75" s="11"/>
      <c r="E75" s="21" t="str">
        <f>IF(B75="","",VLOOKUP(B75,'00 - Technical Parameter'!$F$4:$G$22,2,FALSE))</f>
        <v/>
      </c>
      <c r="F75" s="15" t="str">
        <f>IF(A75="","","/"&amp;A75&amp;#REF!&amp;#REF!)</f>
        <v/>
      </c>
      <c r="G75" s="32" t="str">
        <f t="shared" si="5"/>
        <v/>
      </c>
      <c r="H75" s="11"/>
      <c r="I75" s="11"/>
    </row>
    <row r="76" spans="1:9" ht="22" customHeight="1" thickTop="1" thickBot="1" x14ac:dyDescent="0.25">
      <c r="B76" s="13"/>
      <c r="C76" s="27"/>
      <c r="D76" s="11"/>
      <c r="E76" s="21" t="str">
        <f>IF(B76="","",VLOOKUP(B76,'00 - Technical Parameter'!$F$4:$G$22,2,FALSE))</f>
        <v/>
      </c>
      <c r="F76" s="15" t="str">
        <f>IF(A76="","","/"&amp;A76&amp;#REF!&amp;#REF!)</f>
        <v/>
      </c>
      <c r="G76" s="32" t="str">
        <f t="shared" si="5"/>
        <v/>
      </c>
      <c r="H76" s="11"/>
      <c r="I76" s="11"/>
    </row>
    <row r="77" spans="1:9" ht="22" customHeight="1" thickTop="1" thickBot="1" x14ac:dyDescent="0.25">
      <c r="B77" s="13"/>
      <c r="C77" s="27"/>
      <c r="D77" s="11"/>
      <c r="E77" s="21" t="str">
        <f>IF(B77="","",VLOOKUP(B77,'00 - Technical Parameter'!$F$4:$G$22,2,FALSE))</f>
        <v/>
      </c>
      <c r="F77" s="15" t="str">
        <f>IF(A77="","","/"&amp;A77&amp;#REF!&amp;#REF!)</f>
        <v/>
      </c>
      <c r="G77" s="32" t="str">
        <f t="shared" si="5"/>
        <v/>
      </c>
      <c r="H77" s="11"/>
      <c r="I77" s="11"/>
    </row>
    <row r="78" spans="1:9" ht="22" customHeight="1" thickTop="1" thickBot="1" x14ac:dyDescent="0.25">
      <c r="B78" s="13"/>
      <c r="C78" s="27"/>
      <c r="D78" s="11"/>
      <c r="E78" s="21" t="str">
        <f>IF(B78="","",VLOOKUP(B78,'00 - Technical Parameter'!$F$4:$G$22,2,FALSE))</f>
        <v/>
      </c>
      <c r="F78" s="15" t="str">
        <f>IF(A78="","","/"&amp;A78&amp;#REF!&amp;#REF!)</f>
        <v/>
      </c>
      <c r="G78" s="32" t="str">
        <f t="shared" si="5"/>
        <v/>
      </c>
      <c r="H78" s="11"/>
      <c r="I78" s="11"/>
    </row>
    <row r="79" spans="1:9" ht="22" customHeight="1" thickTop="1" thickBot="1" x14ac:dyDescent="0.25">
      <c r="B79" s="13"/>
      <c r="C79" s="27"/>
      <c r="D79" s="11"/>
      <c r="E79" s="21" t="str">
        <f>IF(B79="","",VLOOKUP(B79,'00 - Technical Parameter'!$F$4:$G$22,2,FALSE))</f>
        <v/>
      </c>
      <c r="F79" s="15" t="str">
        <f>IF(A79="","","/"&amp;A79&amp;#REF!&amp;#REF!)</f>
        <v/>
      </c>
      <c r="G79" s="32" t="str">
        <f t="shared" si="5"/>
        <v/>
      </c>
      <c r="H79" s="11"/>
      <c r="I79" s="11"/>
    </row>
    <row r="80" spans="1:9" ht="22" customHeight="1" thickTop="1" thickBot="1" x14ac:dyDescent="0.25">
      <c r="B80" s="13"/>
      <c r="C80" s="27"/>
      <c r="D80" s="11"/>
      <c r="E80" s="21" t="str">
        <f>IF(B80="","",VLOOKUP(B80,'00 - Technical Parameter'!$F$4:$G$22,2,FALSE))</f>
        <v/>
      </c>
      <c r="F80" s="15" t="str">
        <f>IF(A80="","","/"&amp;A80&amp;#REF!&amp;#REF!)</f>
        <v/>
      </c>
      <c r="G80" s="32" t="str">
        <f t="shared" si="5"/>
        <v/>
      </c>
      <c r="H80" s="11"/>
      <c r="I80" s="11"/>
    </row>
    <row r="81" spans="2:9" ht="22" customHeight="1" thickTop="1" thickBot="1" x14ac:dyDescent="0.25">
      <c r="B81" s="13"/>
      <c r="C81" s="27"/>
      <c r="D81" s="11"/>
      <c r="E81" s="21" t="str">
        <f>IF(B81="","",VLOOKUP(B81,'00 - Technical Parameter'!$F$4:$G$22,2,FALSE))</f>
        <v/>
      </c>
      <c r="F81" s="15" t="str">
        <f>IF(A81="","","/"&amp;A81&amp;#REF!&amp;#REF!)</f>
        <v/>
      </c>
      <c r="G81" s="32" t="str">
        <f t="shared" si="5"/>
        <v/>
      </c>
      <c r="H81" s="11"/>
      <c r="I81" s="11"/>
    </row>
    <row r="82" spans="2:9" ht="22" customHeight="1" thickTop="1" thickBot="1" x14ac:dyDescent="0.25">
      <c r="B82" s="13"/>
      <c r="C82" s="27"/>
      <c r="D82" s="11"/>
      <c r="E82" s="21" t="str">
        <f>IF(B82="","",VLOOKUP(B82,'00 - Technical Parameter'!$F$4:$G$22,2,FALSE))</f>
        <v/>
      </c>
      <c r="F82" s="15" t="str">
        <f>IF(A82="","","/"&amp;A82&amp;#REF!&amp;#REF!)</f>
        <v/>
      </c>
      <c r="G82" s="32" t="str">
        <f t="shared" si="5"/>
        <v/>
      </c>
      <c r="H82" s="11"/>
      <c r="I82" s="11"/>
    </row>
    <row r="83" spans="2:9" ht="22" customHeight="1" thickTop="1" thickBot="1" x14ac:dyDescent="0.25">
      <c r="B83" s="13"/>
      <c r="C83" s="27"/>
      <c r="D83" s="11"/>
      <c r="E83" s="21" t="str">
        <f>IF(B83="","",VLOOKUP(B83,'00 - Technical Parameter'!$F$4:$G$22,2,FALSE))</f>
        <v/>
      </c>
      <c r="F83" s="15" t="str">
        <f>IF(A83="","","/"&amp;A83&amp;#REF!&amp;#REF!)</f>
        <v/>
      </c>
      <c r="G83" s="32" t="str">
        <f t="shared" si="5"/>
        <v/>
      </c>
      <c r="H83" s="11"/>
      <c r="I83" s="11"/>
    </row>
    <row r="84" spans="2:9" ht="22" customHeight="1" thickTop="1" thickBot="1" x14ac:dyDescent="0.25">
      <c r="B84" s="13"/>
      <c r="C84" s="27"/>
      <c r="D84" s="11"/>
      <c r="E84" s="21" t="str">
        <f>IF(B84="","",VLOOKUP(B84,'00 - Technical Parameter'!$F$4:$G$22,2,FALSE))</f>
        <v/>
      </c>
      <c r="F84" s="15" t="str">
        <f>IF(A84="","","/"&amp;A84&amp;#REF!&amp;#REF!)</f>
        <v/>
      </c>
      <c r="G84" s="32" t="str">
        <f t="shared" si="5"/>
        <v/>
      </c>
      <c r="H84" s="11"/>
      <c r="I84" s="11"/>
    </row>
    <row r="85" spans="2:9" ht="22" customHeight="1" thickTop="1" thickBot="1" x14ac:dyDescent="0.25">
      <c r="B85" s="13"/>
      <c r="C85" s="27"/>
      <c r="D85" s="11"/>
      <c r="E85" s="21" t="str">
        <f>IF(B85="","",VLOOKUP(B85,'00 - Technical Parameter'!$F$4:$G$22,2,FALSE))</f>
        <v/>
      </c>
      <c r="F85" s="15" t="str">
        <f>IF(A85="","","/"&amp;A85&amp;#REF!&amp;#REF!)</f>
        <v/>
      </c>
      <c r="G85" s="32" t="str">
        <f t="shared" si="5"/>
        <v/>
      </c>
      <c r="H85" s="11"/>
      <c r="I85" s="11"/>
    </row>
    <row r="86" spans="2:9" ht="22" customHeight="1" thickTop="1" thickBot="1" x14ac:dyDescent="0.25">
      <c r="B86" s="13"/>
      <c r="C86" s="27"/>
      <c r="D86" s="11"/>
      <c r="E86" s="21" t="str">
        <f>IF(B86="","",VLOOKUP(B86,'00 - Technical Parameter'!$F$4:$G$22,2,FALSE))</f>
        <v/>
      </c>
      <c r="F86" s="15" t="str">
        <f>IF(A86="","","/"&amp;A86&amp;#REF!&amp;#REF!)</f>
        <v/>
      </c>
      <c r="G86" s="32" t="str">
        <f t="shared" si="5"/>
        <v/>
      </c>
      <c r="H86" s="11"/>
      <c r="I86" s="11"/>
    </row>
    <row r="87" spans="2:9" ht="22" customHeight="1" thickTop="1" thickBot="1" x14ac:dyDescent="0.25">
      <c r="B87" s="13"/>
      <c r="C87" s="27"/>
      <c r="D87" s="11"/>
      <c r="E87" s="21" t="str">
        <f>IF(B87="","",VLOOKUP(B87,'00 - Technical Parameter'!$F$4:$G$22,2,FALSE))</f>
        <v/>
      </c>
      <c r="F87" s="15" t="str">
        <f>IF(A87="","","/"&amp;A87&amp;#REF!&amp;#REF!)</f>
        <v/>
      </c>
      <c r="G87" s="32" t="str">
        <f t="shared" si="5"/>
        <v/>
      </c>
      <c r="H87" s="11"/>
      <c r="I87" s="11"/>
    </row>
    <row r="88" spans="2:9" ht="22" customHeight="1" thickTop="1" thickBot="1" x14ac:dyDescent="0.25">
      <c r="B88" s="13"/>
      <c r="C88" s="27"/>
      <c r="D88" s="11"/>
      <c r="E88" s="21" t="str">
        <f>IF(B88="","",VLOOKUP(B88,'00 - Technical Parameter'!$F$4:$G$22,2,FALSE))</f>
        <v/>
      </c>
      <c r="F88" s="15" t="str">
        <f>IF(A88="","","/"&amp;A88&amp;#REF!&amp;#REF!)</f>
        <v/>
      </c>
      <c r="G88" s="32" t="str">
        <f t="shared" si="5"/>
        <v/>
      </c>
      <c r="H88" s="11"/>
      <c r="I88" s="11"/>
    </row>
    <row r="89" spans="2:9" ht="22" customHeight="1" thickTop="1" thickBot="1" x14ac:dyDescent="0.25">
      <c r="B89" s="13"/>
      <c r="C89" s="27"/>
      <c r="D89" s="11"/>
      <c r="E89" s="21" t="str">
        <f>IF(B89="","",VLOOKUP(B89,'00 - Technical Parameter'!$F$4:$G$22,2,FALSE))</f>
        <v/>
      </c>
      <c r="F89" s="15" t="str">
        <f>IF(A89="","","/"&amp;A89&amp;#REF!&amp;#REF!)</f>
        <v/>
      </c>
      <c r="G89" s="32" t="str">
        <f t="shared" si="5"/>
        <v/>
      </c>
      <c r="H89" s="11"/>
      <c r="I89" s="11"/>
    </row>
    <row r="90" spans="2:9" ht="22" customHeight="1" thickTop="1" thickBot="1" x14ac:dyDescent="0.25">
      <c r="B90" s="13"/>
      <c r="C90" s="27"/>
      <c r="D90" s="11"/>
      <c r="E90" s="21" t="str">
        <f>IF(B90="","",VLOOKUP(B90,'00 - Technical Parameter'!$F$4:$G$22,2,FALSE))</f>
        <v/>
      </c>
      <c r="F90" s="15" t="str">
        <f>IF(A90="","","/"&amp;A90&amp;#REF!&amp;#REF!)</f>
        <v/>
      </c>
      <c r="G90" s="32" t="str">
        <f t="shared" si="5"/>
        <v/>
      </c>
      <c r="H90" s="11"/>
      <c r="I90" s="11"/>
    </row>
    <row r="91" spans="2:9" ht="22" customHeight="1" thickTop="1" thickBot="1" x14ac:dyDescent="0.25">
      <c r="B91" s="13"/>
      <c r="C91" s="27"/>
      <c r="D91" s="11"/>
      <c r="E91" s="21" t="str">
        <f>IF(B91="","",VLOOKUP(B91,'00 - Technical Parameter'!$F$4:$G$22,2,FALSE))</f>
        <v/>
      </c>
      <c r="F91" s="15" t="str">
        <f>IF(A91="","","/"&amp;A91&amp;#REF!&amp;#REF!)</f>
        <v/>
      </c>
      <c r="G91" s="32" t="str">
        <f t="shared" si="5"/>
        <v/>
      </c>
      <c r="H91" s="11"/>
      <c r="I91" s="11"/>
    </row>
    <row r="92" spans="2:9" ht="22" customHeight="1" thickTop="1" thickBot="1" x14ac:dyDescent="0.25">
      <c r="B92" s="13"/>
      <c r="C92" s="27"/>
      <c r="D92" s="11"/>
      <c r="E92" s="21" t="str">
        <f>IF(B92="","",VLOOKUP(B92,'00 - Technical Parameter'!$F$4:$G$22,2,FALSE))</f>
        <v/>
      </c>
      <c r="F92" s="15" t="str">
        <f>IF(A92="","","/"&amp;A92&amp;#REF!&amp;#REF!)</f>
        <v/>
      </c>
      <c r="G92" s="32" t="str">
        <f t="shared" si="5"/>
        <v/>
      </c>
      <c r="H92" s="11"/>
      <c r="I92" s="11"/>
    </row>
    <row r="93" spans="2:9" ht="22" customHeight="1" thickTop="1" thickBot="1" x14ac:dyDescent="0.25">
      <c r="B93" s="13"/>
      <c r="C93" s="27"/>
      <c r="D93" s="11"/>
      <c r="E93" s="21" t="str">
        <f>IF(B93="","",VLOOKUP(B93,'00 - Technical Parameter'!$F$4:$G$22,2,FALSE))</f>
        <v/>
      </c>
      <c r="F93" s="15" t="str">
        <f>IF(A93="","","/"&amp;A93&amp;#REF!&amp;#REF!)</f>
        <v/>
      </c>
      <c r="G93" s="32" t="str">
        <f t="shared" si="5"/>
        <v/>
      </c>
      <c r="H93" s="11"/>
      <c r="I93" s="11"/>
    </row>
    <row r="94" spans="2:9" ht="22" customHeight="1" thickTop="1" thickBot="1" x14ac:dyDescent="0.25">
      <c r="B94" s="13"/>
      <c r="C94" s="27"/>
      <c r="D94" s="11"/>
      <c r="E94" s="21" t="str">
        <f>IF(B94="","",VLOOKUP(B94,'00 - Technical Parameter'!$F$4:$G$22,2,FALSE))</f>
        <v/>
      </c>
      <c r="F94" s="15" t="str">
        <f>IF(A94="","","/"&amp;A94&amp;#REF!&amp;#REF!)</f>
        <v/>
      </c>
      <c r="G94" s="32" t="str">
        <f t="shared" si="5"/>
        <v/>
      </c>
      <c r="H94" s="11"/>
      <c r="I94" s="11"/>
    </row>
    <row r="95" spans="2:9" ht="22" customHeight="1" thickTop="1" thickBot="1" x14ac:dyDescent="0.25">
      <c r="B95" s="13"/>
      <c r="C95" s="27"/>
      <c r="D95" s="11"/>
      <c r="E95" s="21" t="str">
        <f>IF(B95="","",VLOOKUP(B95,'00 - Technical Parameter'!$F$4:$G$22,2,FALSE))</f>
        <v/>
      </c>
      <c r="F95" s="15" t="str">
        <f>IF(A95="","","/"&amp;A95&amp;#REF!&amp;#REF!)</f>
        <v/>
      </c>
      <c r="G95" s="32" t="str">
        <f t="shared" si="5"/>
        <v/>
      </c>
      <c r="H95" s="11"/>
      <c r="I95" s="11"/>
    </row>
    <row r="96" spans="2:9" ht="22" customHeight="1" thickTop="1" thickBot="1" x14ac:dyDescent="0.25">
      <c r="B96" s="13"/>
      <c r="C96" s="27"/>
      <c r="D96" s="11"/>
      <c r="E96" s="21" t="str">
        <f>IF(B96="","",VLOOKUP(B96,'00 - Technical Parameter'!$F$4:$G$22,2,FALSE))</f>
        <v/>
      </c>
      <c r="F96" s="15" t="str">
        <f>IF(A96="","","/"&amp;A96&amp;#REF!&amp;#REF!)</f>
        <v/>
      </c>
      <c r="G96" s="32" t="str">
        <f t="shared" si="5"/>
        <v/>
      </c>
      <c r="H96" s="11"/>
      <c r="I96" s="11"/>
    </row>
    <row r="97" spans="2:9" ht="22" customHeight="1" thickTop="1" thickBot="1" x14ac:dyDescent="0.25">
      <c r="B97" s="13"/>
      <c r="C97" s="27"/>
      <c r="D97" s="11"/>
      <c r="E97" s="21" t="str">
        <f>IF(B97="","",VLOOKUP(B97,'00 - Technical Parameter'!$F$4:$G$22,2,FALSE))</f>
        <v/>
      </c>
      <c r="F97" s="15" t="str">
        <f>IF(A97="","","/"&amp;A97&amp;#REF!&amp;#REF!)</f>
        <v/>
      </c>
      <c r="G97" s="32" t="str">
        <f t="shared" si="5"/>
        <v/>
      </c>
      <c r="H97" s="11"/>
      <c r="I97" s="11"/>
    </row>
    <row r="98" spans="2:9" ht="22" customHeight="1" thickTop="1" thickBot="1" x14ac:dyDescent="0.25">
      <c r="B98" s="13"/>
      <c r="C98" s="27"/>
      <c r="D98" s="11"/>
      <c r="E98" s="21" t="str">
        <f>IF(B98="","",VLOOKUP(B98,'00 - Technical Parameter'!$F$4:$G$22,2,FALSE))</f>
        <v/>
      </c>
      <c r="F98" s="15" t="str">
        <f>IF(A98="","","/"&amp;A98&amp;#REF!&amp;#REF!)</f>
        <v/>
      </c>
      <c r="G98" s="32" t="str">
        <f t="shared" si="5"/>
        <v/>
      </c>
      <c r="H98" s="11"/>
      <c r="I98" s="11"/>
    </row>
    <row r="99" spans="2:9" ht="22" customHeight="1" thickTop="1" thickBot="1" x14ac:dyDescent="0.25">
      <c r="B99" s="13"/>
      <c r="C99" s="27"/>
      <c r="D99" s="11"/>
      <c r="E99" s="21" t="str">
        <f>IF(B99="","",VLOOKUP(B99,'00 - Technical Parameter'!$F$4:$G$22,2,FALSE))</f>
        <v/>
      </c>
      <c r="F99" s="15" t="str">
        <f>IF(A99="","","/"&amp;A99&amp;#REF!&amp;#REF!)</f>
        <v/>
      </c>
      <c r="G99" s="32" t="str">
        <f t="shared" si="5"/>
        <v/>
      </c>
      <c r="H99" s="11"/>
      <c r="I99" s="11"/>
    </row>
    <row r="100" spans="2:9" ht="22" customHeight="1" thickTop="1" thickBot="1" x14ac:dyDescent="0.25">
      <c r="B100" s="13"/>
      <c r="C100" s="27"/>
      <c r="D100" s="11"/>
      <c r="E100" s="21" t="str">
        <f>IF(B100="","",VLOOKUP(B100,'00 - Technical Parameter'!$F$4:$G$22,2,FALSE))</f>
        <v/>
      </c>
      <c r="F100" s="15" t="str">
        <f>IF(A100="","","/"&amp;A100&amp;#REF!&amp;#REF!)</f>
        <v/>
      </c>
      <c r="G100" s="32" t="str">
        <f t="shared" si="5"/>
        <v/>
      </c>
      <c r="H100" s="11"/>
      <c r="I100" s="11"/>
    </row>
    <row r="101" spans="2:9" ht="22" customHeight="1" thickTop="1" thickBot="1" x14ac:dyDescent="0.25">
      <c r="B101" s="13"/>
      <c r="C101" s="27"/>
      <c r="D101" s="11"/>
      <c r="E101" s="21" t="str">
        <f>IF(B101="","",VLOOKUP(B101,'00 - Technical Parameter'!$F$4:$G$22,2,FALSE))</f>
        <v/>
      </c>
      <c r="F101" s="15" t="str">
        <f>IF(A101="","","/"&amp;A101&amp;#REF!&amp;#REF!)</f>
        <v/>
      </c>
      <c r="G101" s="32" t="str">
        <f t="shared" si="5"/>
        <v/>
      </c>
      <c r="H101" s="11"/>
      <c r="I101" s="11"/>
    </row>
    <row r="102" spans="2:9" ht="22" customHeight="1" thickTop="1" thickBot="1" x14ac:dyDescent="0.25">
      <c r="B102" s="13"/>
      <c r="C102" s="27"/>
      <c r="D102" s="11"/>
      <c r="E102" s="21" t="str">
        <f>IF(B102="","",VLOOKUP(B102,'00 - Technical Parameter'!$F$4:$G$22,2,FALSE))</f>
        <v/>
      </c>
      <c r="F102" s="15" t="str">
        <f>IF(A102="","","/"&amp;A102&amp;#REF!&amp;#REF!)</f>
        <v/>
      </c>
      <c r="G102" s="32" t="str">
        <f t="shared" si="5"/>
        <v/>
      </c>
      <c r="H102" s="11"/>
      <c r="I102" s="11"/>
    </row>
    <row r="103" spans="2:9" ht="22" customHeight="1" thickTop="1" thickBot="1" x14ac:dyDescent="0.25">
      <c r="B103" s="13"/>
      <c r="C103" s="27"/>
      <c r="D103" s="11"/>
      <c r="E103" s="21" t="str">
        <f>IF(B103="","",VLOOKUP(B103,'00 - Technical Parameter'!$F$4:$G$22,2,FALSE))</f>
        <v/>
      </c>
      <c r="F103" s="15" t="str">
        <f>IF(A103="","","/"&amp;A103&amp;#REF!&amp;#REF!)</f>
        <v/>
      </c>
      <c r="G103" s="32" t="str">
        <f t="shared" si="5"/>
        <v/>
      </c>
      <c r="H103" s="11"/>
      <c r="I103" s="11"/>
    </row>
    <row r="104" spans="2:9" ht="22" customHeight="1" thickTop="1" thickBot="1" x14ac:dyDescent="0.25">
      <c r="B104" s="13"/>
      <c r="C104" s="27"/>
      <c r="D104" s="11"/>
      <c r="E104" s="21" t="str">
        <f>IF(B104="","",VLOOKUP(B104,'00 - Technical Parameter'!$F$4:$G$22,2,FALSE))</f>
        <v/>
      </c>
      <c r="F104" s="15" t="str">
        <f>IF(A104="","","/"&amp;A104&amp;#REF!&amp;#REF!)</f>
        <v/>
      </c>
      <c r="G104" s="32" t="str">
        <f t="shared" si="5"/>
        <v/>
      </c>
      <c r="H104" s="11"/>
      <c r="I104" s="11"/>
    </row>
    <row r="105" spans="2:9" ht="22" customHeight="1" thickTop="1" thickBot="1" x14ac:dyDescent="0.25">
      <c r="B105" s="13"/>
      <c r="C105" s="27"/>
      <c r="D105" s="11"/>
      <c r="E105" s="21" t="str">
        <f>IF(B105="","",VLOOKUP(B105,'00 - Technical Parameter'!$F$4:$G$22,2,FALSE))</f>
        <v/>
      </c>
      <c r="F105" s="15" t="str">
        <f>IF(A105="","","/"&amp;A105&amp;#REF!&amp;#REF!)</f>
        <v/>
      </c>
      <c r="H105" s="11"/>
      <c r="I105" s="11"/>
    </row>
    <row r="106" spans="2:9" ht="22" customHeight="1" thickTop="1" thickBot="1" x14ac:dyDescent="0.25">
      <c r="B106" s="13"/>
      <c r="C106" s="27"/>
      <c r="D106" s="11"/>
      <c r="E106" s="21" t="str">
        <f>IF(B106="","",VLOOKUP(B106,'00 - Technical Parameter'!$F$4:$G$22,2,FALSE))</f>
        <v/>
      </c>
      <c r="F106" s="15" t="str">
        <f>IF(A106="","","/"&amp;A106&amp;#REF!&amp;#REF!)</f>
        <v/>
      </c>
      <c r="H106" s="11"/>
      <c r="I106" s="11"/>
    </row>
    <row r="107" spans="2:9" ht="22" customHeight="1" thickTop="1" thickBot="1" x14ac:dyDescent="0.25">
      <c r="B107" s="13"/>
      <c r="C107" s="27"/>
      <c r="D107" s="11"/>
      <c r="E107" s="21" t="str">
        <f>IF(B107="","",VLOOKUP(B107,'00 - Technical Parameter'!$F$4:$G$22,2,FALSE))</f>
        <v/>
      </c>
      <c r="F107" s="15" t="str">
        <f>IF(A107="","","/"&amp;A107&amp;#REF!&amp;#REF!)</f>
        <v/>
      </c>
      <c r="H107" s="11"/>
      <c r="I107" s="11"/>
    </row>
    <row r="108" spans="2:9" ht="22" customHeight="1" thickTop="1" thickBot="1" x14ac:dyDescent="0.25">
      <c r="B108" s="13"/>
      <c r="C108" s="27"/>
      <c r="D108" s="11"/>
      <c r="E108" s="21" t="str">
        <f>IF(B108="","",VLOOKUP(B108,'00 - Technical Parameter'!$F$4:$G$22,2,FALSE))</f>
        <v/>
      </c>
      <c r="F108" s="15" t="str">
        <f>IF(A108="","","/"&amp;A108&amp;#REF!&amp;#REF!)</f>
        <v/>
      </c>
      <c r="H108" s="11"/>
      <c r="I108" s="11"/>
    </row>
    <row r="109" spans="2:9" ht="22" customHeight="1" thickTop="1" thickBot="1" x14ac:dyDescent="0.25">
      <c r="B109" s="13"/>
      <c r="C109" s="27"/>
      <c r="D109" s="11"/>
      <c r="E109" s="21" t="str">
        <f>IF(B109="","",VLOOKUP(B109,'00 - Technical Parameter'!$F$4:$G$22,2,FALSE))</f>
        <v/>
      </c>
      <c r="F109" s="15" t="str">
        <f>IF(A109="","","/"&amp;A109&amp;#REF!&amp;#REF!)</f>
        <v/>
      </c>
      <c r="H109" s="11"/>
      <c r="I109" s="11"/>
    </row>
    <row r="110" spans="2:9" ht="22" customHeight="1" thickTop="1" thickBot="1" x14ac:dyDescent="0.25">
      <c r="B110" s="13"/>
      <c r="C110" s="27"/>
      <c r="D110" s="11"/>
      <c r="E110" s="21" t="str">
        <f>IF(B110="","",VLOOKUP(B110,'00 - Technical Parameter'!$F$4:$G$22,2,FALSE))</f>
        <v/>
      </c>
      <c r="F110" s="15" t="str">
        <f>IF(A110="","","/"&amp;A110&amp;#REF!&amp;#REF!)</f>
        <v/>
      </c>
      <c r="H110" s="11"/>
      <c r="I110" s="11"/>
    </row>
    <row r="111" spans="2:9" ht="22" customHeight="1" thickTop="1" thickBot="1" x14ac:dyDescent="0.25">
      <c r="B111" s="13"/>
      <c r="C111" s="27"/>
      <c r="D111" s="11"/>
      <c r="E111" s="21" t="str">
        <f>IF(B111="","",VLOOKUP(B111,'00 - Technical Parameter'!$F$4:$G$22,2,FALSE))</f>
        <v/>
      </c>
      <c r="F111" s="15" t="str">
        <f>IF(A111="","","/"&amp;A111&amp;#REF!&amp;#REF!)</f>
        <v/>
      </c>
      <c r="H111" s="11"/>
      <c r="I111" s="11"/>
    </row>
    <row r="112" spans="2:9" ht="22" customHeight="1" thickTop="1" thickBot="1" x14ac:dyDescent="0.25">
      <c r="B112" s="13"/>
      <c r="C112" s="27"/>
      <c r="D112" s="11"/>
      <c r="E112" s="21" t="str">
        <f>IF(B112="","",VLOOKUP(B112,'00 - Technical Parameter'!$F$4:$G$22,2,FALSE))</f>
        <v/>
      </c>
      <c r="F112" s="15" t="str">
        <f>IF(A112="","","/"&amp;A112&amp;#REF!&amp;#REF!)</f>
        <v/>
      </c>
      <c r="H112" s="11"/>
      <c r="I112" s="11"/>
    </row>
    <row r="113" spans="2:9" ht="22" customHeight="1" thickTop="1" thickBot="1" x14ac:dyDescent="0.25">
      <c r="B113" s="13"/>
      <c r="C113" s="27"/>
      <c r="D113" s="11"/>
      <c r="E113" s="21" t="str">
        <f>IF(B113="","",VLOOKUP(B113,'00 - Technical Parameter'!$F$4:$G$22,2,FALSE))</f>
        <v/>
      </c>
      <c r="F113" s="15" t="str">
        <f>IF(A113="","","/"&amp;A113&amp;#REF!&amp;#REF!)</f>
        <v/>
      </c>
      <c r="H113" s="11"/>
      <c r="I113" s="11"/>
    </row>
    <row r="114" spans="2:9" ht="22" customHeight="1" thickTop="1" thickBot="1" x14ac:dyDescent="0.25">
      <c r="B114" s="13"/>
      <c r="C114" s="27"/>
      <c r="D114" s="11"/>
      <c r="E114" s="21" t="str">
        <f>IF(B114="","",VLOOKUP(B114,'00 - Technical Parameter'!$F$4:$G$22,2,FALSE))</f>
        <v/>
      </c>
      <c r="F114" s="15" t="str">
        <f>IF(A114="","","/"&amp;A114&amp;#REF!&amp;#REF!)</f>
        <v/>
      </c>
      <c r="H114" s="11"/>
      <c r="I114" s="11"/>
    </row>
    <row r="115" spans="2:9" ht="22" customHeight="1" thickTop="1" thickBot="1" x14ac:dyDescent="0.25">
      <c r="B115" s="13"/>
      <c r="C115" s="27"/>
      <c r="D115" s="11"/>
      <c r="E115" s="21" t="str">
        <f>IF(B115="","",VLOOKUP(B115,'00 - Technical Parameter'!$F$4:$G$22,2,FALSE))</f>
        <v/>
      </c>
      <c r="F115" s="15" t="str">
        <f>IF(A115="","","/"&amp;A115&amp;#REF!&amp;#REF!)</f>
        <v/>
      </c>
      <c r="H115" s="11"/>
      <c r="I115" s="11"/>
    </row>
    <row r="116" spans="2:9" ht="22" customHeight="1" thickTop="1" thickBot="1" x14ac:dyDescent="0.25">
      <c r="B116" s="13"/>
      <c r="C116" s="27"/>
      <c r="D116" s="11"/>
      <c r="E116" s="21" t="str">
        <f>IF(B116="","",VLOOKUP(B116,'00 - Technical Parameter'!$F$4:$G$22,2,FALSE))</f>
        <v/>
      </c>
      <c r="F116" s="15" t="str">
        <f>IF(A116="","","/"&amp;A116&amp;#REF!&amp;#REF!)</f>
        <v/>
      </c>
      <c r="H116" s="11"/>
      <c r="I116" s="11"/>
    </row>
    <row r="117" spans="2:9" ht="22" customHeight="1" thickTop="1" thickBot="1" x14ac:dyDescent="0.25">
      <c r="B117" s="13"/>
      <c r="C117" s="27"/>
      <c r="D117" s="11"/>
      <c r="E117" s="21" t="str">
        <f>IF(B117="","",VLOOKUP(B117,'00 - Technical Parameter'!$F$4:$G$22,2,FALSE))</f>
        <v/>
      </c>
      <c r="F117" s="15" t="str">
        <f>IF(A117="","","/"&amp;A117&amp;#REF!&amp;#REF!)</f>
        <v/>
      </c>
      <c r="H117" s="11"/>
      <c r="I117" s="11"/>
    </row>
    <row r="118" spans="2:9" ht="22" customHeight="1" thickTop="1" thickBot="1" x14ac:dyDescent="0.25">
      <c r="B118" s="13"/>
      <c r="C118" s="27"/>
      <c r="D118" s="11"/>
      <c r="E118" s="21" t="str">
        <f>IF(B118="","",VLOOKUP(B118,'00 - Technical Parameter'!$F$4:$G$22,2,FALSE))</f>
        <v/>
      </c>
      <c r="F118" s="15" t="str">
        <f>IF(A118="","","/"&amp;A118&amp;#REF!&amp;#REF!)</f>
        <v/>
      </c>
      <c r="H118" s="11"/>
      <c r="I118" s="11"/>
    </row>
    <row r="119" spans="2:9" ht="22" customHeight="1" thickTop="1" thickBot="1" x14ac:dyDescent="0.25">
      <c r="B119" s="13"/>
      <c r="C119" s="27"/>
      <c r="D119" s="11"/>
      <c r="E119" s="21" t="str">
        <f>IF(B119="","",VLOOKUP(B119,'00 - Technical Parameter'!$F$4:$G$22,2,FALSE))</f>
        <v/>
      </c>
      <c r="F119" s="15" t="str">
        <f>IF(A119="","","/"&amp;A119&amp;#REF!&amp;#REF!)</f>
        <v/>
      </c>
      <c r="H119" s="11"/>
      <c r="I119" s="11"/>
    </row>
    <row r="120" spans="2:9" ht="22" customHeight="1" thickTop="1" thickBot="1" x14ac:dyDescent="0.25">
      <c r="B120" s="13"/>
      <c r="C120" s="27"/>
      <c r="D120" s="11"/>
      <c r="E120" s="21" t="str">
        <f>IF(B120="","",VLOOKUP(B120,'00 - Technical Parameter'!$F$4:$G$22,2,FALSE))</f>
        <v/>
      </c>
      <c r="F120" s="15" t="str">
        <f>IF(A120="","","/"&amp;A120&amp;#REF!&amp;#REF!)</f>
        <v/>
      </c>
      <c r="H120" s="11"/>
      <c r="I120" s="11"/>
    </row>
    <row r="121" spans="2:9" ht="22" customHeight="1" thickTop="1" thickBot="1" x14ac:dyDescent="0.25">
      <c r="B121" s="13"/>
      <c r="C121" s="27"/>
      <c r="D121" s="11"/>
      <c r="E121" s="21" t="str">
        <f>IF(B121="","",VLOOKUP(B121,'00 - Technical Parameter'!$F$4:$G$22,2,FALSE))</f>
        <v/>
      </c>
      <c r="F121" s="15" t="str">
        <f>IF(A121="","","/"&amp;A121&amp;#REF!&amp;#REF!)</f>
        <v/>
      </c>
      <c r="H121" s="11"/>
      <c r="I121" s="11"/>
    </row>
    <row r="122" spans="2:9" ht="22" customHeight="1" thickTop="1" thickBot="1" x14ac:dyDescent="0.25">
      <c r="B122" s="13"/>
      <c r="C122" s="27"/>
      <c r="D122" s="11"/>
      <c r="E122" s="21" t="str">
        <f>IF(B122="","",VLOOKUP(B122,'00 - Technical Parameter'!$F$4:$G$22,2,FALSE))</f>
        <v/>
      </c>
      <c r="F122" s="15" t="str">
        <f>IF(A122="","","/"&amp;A122&amp;#REF!&amp;#REF!)</f>
        <v/>
      </c>
      <c r="H122" s="11"/>
      <c r="I122" s="11"/>
    </row>
    <row r="123" spans="2:9" ht="22" customHeight="1" thickTop="1" thickBot="1" x14ac:dyDescent="0.25">
      <c r="B123" s="13"/>
      <c r="C123" s="27"/>
      <c r="D123" s="11"/>
      <c r="E123" s="21" t="str">
        <f>IF(B123="","",VLOOKUP(B123,'00 - Technical Parameter'!$F$4:$G$22,2,FALSE))</f>
        <v/>
      </c>
      <c r="F123" s="15" t="str">
        <f>IF(A123="","","/"&amp;A123&amp;#REF!&amp;#REF!)</f>
        <v/>
      </c>
      <c r="H123" s="11"/>
      <c r="I123" s="11"/>
    </row>
    <row r="124" spans="2:9" ht="22" customHeight="1" thickTop="1" thickBot="1" x14ac:dyDescent="0.25">
      <c r="B124" s="13"/>
      <c r="C124" s="27"/>
      <c r="D124" s="11"/>
      <c r="E124" s="21" t="str">
        <f>IF(B124="","",VLOOKUP(B124,'00 - Technical Parameter'!$F$4:$G$22,2,FALSE))</f>
        <v/>
      </c>
      <c r="H124" s="11"/>
      <c r="I124" s="11"/>
    </row>
    <row r="125" spans="2:9" ht="22" customHeight="1" thickTop="1" thickBot="1" x14ac:dyDescent="0.25">
      <c r="B125" s="13"/>
      <c r="C125" s="27"/>
      <c r="D125" s="11"/>
      <c r="E125" s="21" t="str">
        <f>IF(B125="","",VLOOKUP(B125,'00 - Technical Parameter'!$F$4:$G$22,2,FALSE))</f>
        <v/>
      </c>
      <c r="H125" s="11"/>
      <c r="I125" s="11"/>
    </row>
    <row r="126" spans="2:9" ht="22" customHeight="1" thickTop="1" thickBot="1" x14ac:dyDescent="0.25">
      <c r="B126" s="13"/>
      <c r="C126" s="27"/>
      <c r="D126" s="11"/>
      <c r="E126" s="21" t="str">
        <f>IF(B126="","",VLOOKUP(B126,'00 - Technical Parameter'!$F$4:$G$22,2,FALSE))</f>
        <v/>
      </c>
      <c r="H126" s="11"/>
      <c r="I126" s="11"/>
    </row>
    <row r="127" spans="2:9" ht="22" customHeight="1" thickTop="1" thickBot="1" x14ac:dyDescent="0.25">
      <c r="B127" s="13"/>
      <c r="C127" s="27"/>
      <c r="D127" s="11"/>
      <c r="E127" s="21" t="str">
        <f>IF(B127="","",VLOOKUP(B127,'00 - Technical Parameter'!$F$4:$G$22,2,FALSE))</f>
        <v/>
      </c>
      <c r="H127" s="11"/>
      <c r="I127" s="11"/>
    </row>
    <row r="128" spans="2:9" ht="22" customHeight="1" thickTop="1" thickBot="1" x14ac:dyDescent="0.25">
      <c r="B128" s="13"/>
      <c r="C128" s="27"/>
      <c r="D128" s="11"/>
      <c r="E128" s="21" t="str">
        <f>IF(B128="","",VLOOKUP(B128,'00 - Technical Parameter'!$F$4:$G$22,2,FALSE))</f>
        <v/>
      </c>
      <c r="H128" s="11"/>
      <c r="I128" s="11"/>
    </row>
    <row r="129" spans="2:9" ht="22" customHeight="1" thickTop="1" thickBot="1" x14ac:dyDescent="0.25">
      <c r="B129" s="13"/>
      <c r="C129" s="27"/>
      <c r="D129" s="11"/>
      <c r="E129" s="21" t="str">
        <f>IF(B129="","",VLOOKUP(B129,'00 - Technical Parameter'!$F$4:$G$22,2,FALSE))</f>
        <v/>
      </c>
      <c r="H129" s="11"/>
      <c r="I129" s="11"/>
    </row>
    <row r="130" spans="2:9" ht="22" customHeight="1" thickTop="1" thickBot="1" x14ac:dyDescent="0.25">
      <c r="B130" s="13"/>
      <c r="C130" s="27"/>
      <c r="D130" s="11"/>
      <c r="E130" s="21" t="str">
        <f>IF(B130="","",VLOOKUP(B130,'00 - Technical Parameter'!$F$4:$G$22,2,FALSE))</f>
        <v/>
      </c>
      <c r="H130" s="11"/>
      <c r="I130" s="11"/>
    </row>
    <row r="131" spans="2:9" ht="22" customHeight="1" thickTop="1" thickBot="1" x14ac:dyDescent="0.25">
      <c r="B131" s="13"/>
      <c r="C131" s="27"/>
      <c r="D131" s="11"/>
      <c r="E131" s="21" t="str">
        <f>IF(B131="","",VLOOKUP(B131,'00 - Technical Parameter'!$F$4:$G$22,2,FALSE))</f>
        <v/>
      </c>
      <c r="H131" s="11"/>
      <c r="I131" s="11"/>
    </row>
    <row r="132" spans="2:9" ht="22" customHeight="1" thickTop="1" thickBot="1" x14ac:dyDescent="0.25">
      <c r="B132" s="13"/>
      <c r="C132" s="27"/>
      <c r="D132" s="11"/>
    </row>
    <row r="133" spans="2:9" ht="22" customHeight="1" thickTop="1" thickBot="1" x14ac:dyDescent="0.25">
      <c r="B133" s="13"/>
      <c r="C133" s="27"/>
      <c r="D133" s="11"/>
    </row>
    <row r="134" spans="2:9" ht="22" customHeight="1" thickTop="1" thickBot="1" x14ac:dyDescent="0.25">
      <c r="B134" s="13"/>
      <c r="C134" s="27"/>
      <c r="D134" s="11"/>
    </row>
    <row r="135" spans="2:9" ht="22" customHeight="1" thickTop="1" thickBot="1" x14ac:dyDescent="0.25">
      <c r="B135" s="13"/>
      <c r="C135" s="27"/>
      <c r="D135" s="11"/>
    </row>
    <row r="136" spans="2:9" ht="22" customHeight="1" thickTop="1" thickBot="1" x14ac:dyDescent="0.25">
      <c r="B136" s="13"/>
      <c r="C136" s="27"/>
      <c r="D136" s="11"/>
    </row>
    <row r="137" spans="2:9" ht="22" customHeight="1" thickTop="1" thickBot="1" x14ac:dyDescent="0.25">
      <c r="B137" s="13"/>
      <c r="C137" s="27"/>
      <c r="D137" s="11"/>
    </row>
    <row r="138" spans="2:9" ht="22" customHeight="1" thickTop="1" thickBot="1" x14ac:dyDescent="0.25">
      <c r="B138" s="13"/>
      <c r="C138" s="27"/>
      <c r="D138" s="11"/>
    </row>
    <row r="139" spans="2:9" ht="22" customHeight="1" thickTop="1" thickBot="1" x14ac:dyDescent="0.25">
      <c r="B139" s="13"/>
      <c r="C139" s="27"/>
      <c r="D139" s="11"/>
    </row>
    <row r="140" spans="2:9" ht="22" customHeight="1" thickTop="1" thickBot="1" x14ac:dyDescent="0.25">
      <c r="B140" s="13"/>
      <c r="C140" s="27"/>
      <c r="D140" s="11"/>
    </row>
    <row r="141" spans="2:9" ht="22" customHeight="1" thickTop="1" thickBot="1" x14ac:dyDescent="0.25">
      <c r="B141" s="13"/>
      <c r="C141" s="27"/>
      <c r="D141" s="11"/>
    </row>
    <row r="142" spans="2:9" ht="22" customHeight="1" thickTop="1" thickBot="1" x14ac:dyDescent="0.25">
      <c r="B142" s="13"/>
      <c r="C142" s="27"/>
      <c r="D142" s="11"/>
    </row>
    <row r="143" spans="2:9" ht="22" customHeight="1" thickTop="1" thickBot="1" x14ac:dyDescent="0.25">
      <c r="B143" s="13"/>
      <c r="C143" s="27"/>
      <c r="D143" s="11"/>
    </row>
    <row r="144" spans="2:9" ht="22" customHeight="1" thickTop="1" thickBot="1" x14ac:dyDescent="0.25">
      <c r="B144" s="13"/>
      <c r="C144" s="27"/>
      <c r="D144" s="11"/>
    </row>
    <row r="145" spans="2:4" ht="22" customHeight="1" thickTop="1" thickBot="1" x14ac:dyDescent="0.25">
      <c r="B145" s="13"/>
      <c r="C145" s="27"/>
      <c r="D145" s="11"/>
    </row>
    <row r="146" spans="2:4" ht="22" customHeight="1" thickTop="1" thickBot="1" x14ac:dyDescent="0.25">
      <c r="B146" s="13"/>
      <c r="C146" s="27"/>
      <c r="D146" s="11"/>
    </row>
    <row r="147" spans="2:4" ht="22" customHeight="1" thickTop="1" thickBot="1" x14ac:dyDescent="0.25">
      <c r="B147" s="13"/>
      <c r="C147" s="27"/>
      <c r="D147" s="11"/>
    </row>
    <row r="148" spans="2:4" ht="22" customHeight="1" thickTop="1" thickBot="1" x14ac:dyDescent="0.25">
      <c r="B148" s="13"/>
      <c r="C148" s="27"/>
      <c r="D148" s="11"/>
    </row>
  </sheetData>
  <autoFilter ref="A3:R155" xr:uid="{4120AA51-07CA-3549-B20F-2FE38F6C364C}"/>
  <sortState ref="A4:R69">
    <sortCondition ref="A4:A69"/>
    <sortCondition ref="B4:B69"/>
  </sortState>
  <conditionalFormatting sqref="E4">
    <cfRule type="containsText" dxfId="5" priority="7" stopIfTrue="1" operator="containsText" text="PUT">
      <formula>NOT(ISERROR(SEARCH("PUT",E4)))</formula>
    </cfRule>
    <cfRule type="containsText" dxfId="4" priority="8" stopIfTrue="1" operator="containsText" text="GET">
      <formula>NOT(ISERROR(SEARCH("GET",E4)))</formula>
    </cfRule>
    <cfRule type="containsText" dxfId="3" priority="9" stopIfTrue="1" operator="containsText" text="POST">
      <formula>NOT(ISERROR(SEARCH("POST",E4)))</formula>
    </cfRule>
  </conditionalFormatting>
  <conditionalFormatting sqref="E5:E131">
    <cfRule type="containsText" dxfId="2" priority="4" stopIfTrue="1" operator="containsText" text="PUT">
      <formula>NOT(ISERROR(SEARCH("PUT",E5)))</formula>
    </cfRule>
    <cfRule type="containsText" dxfId="1" priority="5" stopIfTrue="1" operator="containsText" text="GET">
      <formula>NOT(ISERROR(SEARCH("GET",E5)))</formula>
    </cfRule>
    <cfRule type="containsText" dxfId="0" priority="6" stopIfTrue="1" operator="containsText" text="POST">
      <formula>NOT(ISERROR(SEARCH("POST",E5)))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8AD4B3-D5B9-5F4A-88F5-166555068162}">
          <x14:formula1>
            <xm:f>'00 - Technical Parameter'!$D$4:$D$22</xm:f>
          </x14:formula1>
          <xm:sqref>A4:A6 A9:A63 A68:A69</xm:sqref>
        </x14:dataValidation>
        <x14:dataValidation type="list" allowBlank="1" showInputMessage="1" showErrorMessage="1" xr:uid="{BE61D56F-02FF-8945-8D8B-7A04BE89D186}">
          <x14:formula1>
            <xm:f>'00 - Technical Parameter'!$F$4:$F$22</xm:f>
          </x14:formula1>
          <xm:sqref>D35:D40 B4:B148</xm:sqref>
        </x14:dataValidation>
        <x14:dataValidation type="list" allowBlank="1" showInputMessage="1" showErrorMessage="1" xr:uid="{3D96B3E6-A093-3B48-B501-CB7B58A77ABA}">
          <x14:formula1>
            <xm:f>'00 - Technical Parameter'!$B$4:$B$26</xm:f>
          </x14:formula1>
          <xm:sqref>H4:I131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00 - Technical Parameter</vt:lpstr>
      <vt:lpstr>01 - INTERFACE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2018-10-07T13:19:42Z</dcterms:created>
  <dcterms:modified xsi:type="dcterms:W3CDTF">2018-10-16T21:26:52Z</dcterms:modified>
</cp:coreProperties>
</file>