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B47041FC-72E8-4808-BC79-8E8F737847B8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<sst xmlns="http://schemas.openxmlformats.org/spreadsheetml/2006/main" count="543" uniqueCount="298">
  <si>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</si>
  <si>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</si>
  <si>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</si>
  <si>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</si>
  <si>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</si>
  <si>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</si>
  <si>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</si>
  <si>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</si>
  <si>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</si>
  <si>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</si>
  <si>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</si>
  <si>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</si>
  <si>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</si>
  <si>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</si>
  <si>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</si>
  <si>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</si>
  <si>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</si>
  <si>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</si>
  <si>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</si>
  <si>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</si>
  <si>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</si>
  <si>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</si>
  <si>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</si>
  <si>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</si>
  <si>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</si>
  <si>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</si>
  <si>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</si>
  <si>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</si>
  <si>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</si>
  <si>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</si>
  <si>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</si>
  <si>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</si>
  <si>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</si>
  <si>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</si>
  <si>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</si>
  <si>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</si>
  <si>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</si>
  <si>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</si>
  <si>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</si>
  <si>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</si>
  <si>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</si>
  <si>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</si>
  <si>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</si>
  <si>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</si>
  <si>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</si>
  <si>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</si>
  <si>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</si>
  <si>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</si>
  <si>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</si>
  <si>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</si>
  <si>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</si>
  <si>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</si>
  <si>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</si>
  <si>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</si>
  <si>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</si>
  <si>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</si>
  <si>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</si>
  <si>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</si>
  <si>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</si>
  <si>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</si>
  <si>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</si>
  <si>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</si>
  <si>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</si>
  <si>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</si>
  <si>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</si>
  <si>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</si>
  <si>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</si>
  <si>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</si>
  <si>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</si>
  <si>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</si>
  <si>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</si>
  <si>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</si>
  <si>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</si>
  <si>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</si>
  <si>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</si>
  <si>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</si>
  <si>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</si>
  <si>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</si>
  <si>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</si>
  <si>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</si>
  <si>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</si>
  <si>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</si>
  <si>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</si>
  <si>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</si>
  <si>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</si>
  <si>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</si>
  <si>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</si>
  <si>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</si>
  <si>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</si>
  <si>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</si>
  <si>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</si>
  <si>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</si>
  <si>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</si>
  <si>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</si>
  <si>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</si>
  <si>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</si>
  <si>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</si>
  <si>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</si>
  <si>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</si>
  <si>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</si>
  <si>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</si>
  <si>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</si>
  <si>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</si>
  <si>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</si>
  <si>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</si>
  <si>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</si>
  <si>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</si>
  <si>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</si>
  <si>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</si>
  <si>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</si>
  <si>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</si>
  <si>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</si>
  <si>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</si>
  <si>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</si>
  <si>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</si>
  <si>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</si>
  <si>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</si>
  <si>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</si>
  <si>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</si>
  <si>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</si>
  <si>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</si>
  <si>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</si>
  <si>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</si>
  <si>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</si>
  <si>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</si>
  <si>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</si>
  <si>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</si>
  <si>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</si>
  <si>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</si>
  <si>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</si>
  <si>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</si>
  <si>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</si>
  <si>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</si>
  <si>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</si>
  <si>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</si>
  <si>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</si>
  <si>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</si>
  <si>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</si>
  <si>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</si>
  <si>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</si>
  <si>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</si>
  <si>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</si>
  <si>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</si>
  <si>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</si>
  <si>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</si>
  <si>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</si>
  <si>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</si>
  <si>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</si>
  <si>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</si>
  <si>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</si>
  <si>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</si>
  <si>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</si>
  <si>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</si>
  <si>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</si>
  <si>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</si>
  <si>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</si>
  <si>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</si>
  <si>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</si>
  <si>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</si>
  <si>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</si>
  <si>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</si>
  <si>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</si>
  <si>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</si>
  <si>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</si>
  <si>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</si>
  <si>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</si>
  <si>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</si>
  <si>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</si>
  <si>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</si>
  <si>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</si>
  <si>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</si>
  <si>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</si>
  <si>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</si>
  <si>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</si>
  <si>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</si>
  <si>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</si>
  <si>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</si>
  <si>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</si>
  <si>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</si>
  <si>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</si>
  <si>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</si>
  <si>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</si>
  <si>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</si>
  <si>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</si>
  <si>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</si>
  <si>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</si>
  <si>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</si>
  <si>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</si>
  <si>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</si>
  <si>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</si>
  <si>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</si>
  <si>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</si>
  <si>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</si>
  <si>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</si>
  <si>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</si>
  <si>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</si>
  <si>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</si>
  <si>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</si>
  <si>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</si>
  <si>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</si>
  <si>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</si>
  <si>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</si>
  <si>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</si>
  <si>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</si>
  <si>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</si>
  <si>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</si>
  <si>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</si>
  <si>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</si>
  <si>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</si>
  <si>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</si>
  <si>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</si>
  <si>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</si>
  <si>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</si>
  <si>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</si>
  <si>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</si>
  <si>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</si>
  <si>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</si>
  <si>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</si>
  <si>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</si>
  <si>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</si>
  <si>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</si>
  <si>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</si>
  <si>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</si>
  <si>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</si>
  <si>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</si>
  <si>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</si>
  <si>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</si>
  <si>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</si>
  <si>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</si>
  <si>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</si>
  <si>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</si>
  <si>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</si>
  <si>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</si>
  <si>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</si>
  <si>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</si>
  <si>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</si>
  <si>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</si>
  <si>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</si>
  <si>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</si>
  <si>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</si>
  <si>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</si>
  <si>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</si>
  <si>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</si>
  <si>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</si>
  <si>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</si>
  <si>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</si>
  <si>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</si>
  <si>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</si>
  <si>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</si>
  <si>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</si>
  <si>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</si>
  <si>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</si>
  <si>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</si>
  <si>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</si>
  <si>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</si>
  <si>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</si>
  <si>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</si>
  <si>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</si>
  <si>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</si>
  <si>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</si>
  <si>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</si>
  <si>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</si>
  <si>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</si>
  <si>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</si>
  <si>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</si>
  <si>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</si>
  <si>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</si>
  <si>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</si>
  <si>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</si>
  <si>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</si>
  <si>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</si>
  <si>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</si>
  <si>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</si>
  <si>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</si>
  <si>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</si>
  <si>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</si>
  <si>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</si>
  <si>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</si>
  <si>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</si>
  <si>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</si>
  <si>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</si>
  <si>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</si>
  <si>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</si>
  <si>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</si>
  <si>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</si>
  <si>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</si>
  <si>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</si>
  <si>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</si>
  <si>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</si>
  <si>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</si>
  <si>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</si>
  <si>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</si>
  <si>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 xml:space="preserve">counting, not random, one button </t>
  </si>
  <si>
    <t xml:space="preserve">når er tasken over? Future -&gt; work. Blunking </t>
  </si>
  <si>
    <t>Counting . Addition to keep awake.</t>
  </si>
  <si>
    <t>a bit faster than last time. Boring.</t>
  </si>
  <si>
    <t>Mind blanking. Future things - every day stuff. - Work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</si>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</sst>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7" zoomScale="98" zoomScaleNormal="130" workbookViewId="0">
      <selection activeCell="D31" sqref="D31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27</v>
      </c>
      <c r="F2" t="s">
        <v>252</v>
      </c>
    </row>
    <row r="3" spans="1:8" x14ac:dyDescent="0.35">
      <c r="A3" s="38"/>
      <c r="B3" s="44" t="s">
        <v>106</v>
      </c>
      <c r="C3" s="46"/>
      <c r="D3" s="37">
        <v>24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44472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10</v>
      </c>
      <c r="E8" s="15">
        <v>57</v>
      </c>
      <c r="F8" s="59" t="s">
        <v>270</v>
      </c>
      <c r="H8" s="78">
        <f>((E8/0.6)/100)+D8</f>
        <v>10.95</v>
      </c>
    </row>
    <row r="9" spans="1:8" x14ac:dyDescent="0.35">
      <c r="A9" s="38"/>
      <c r="B9" s="44" t="s">
        <v>110</v>
      </c>
      <c r="C9" s="46"/>
      <c r="D9" s="90">
        <v>44479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9</v>
      </c>
      <c r="E10" s="15">
        <v>49</v>
      </c>
      <c r="F10" s="59" t="s">
        <v>270</v>
      </c>
      <c r="H10" s="78">
        <f>((E10/0.6)/100)+D10</f>
        <v>9.8166666666666664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3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3</v>
      </c>
      <c r="Z4" s="18">
        <f>Y3+Y5+Y7+Y11+Y12+Y14+Y16+Y18+Y19+Y21</f>
        <v>19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25</v>
      </c>
      <c r="C5" s="11">
        <v>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/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8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7</v>
      </c>
      <c r="C7" s="11">
        <v>0</v>
      </c>
      <c r="E7" s="8" t="s">
        <v>35</v>
      </c>
      <c r="F7" s="9">
        <v>6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20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7</v>
      </c>
      <c r="C9" s="70">
        <v>30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1</v>
      </c>
      <c r="C11" s="71"/>
      <c r="E11" s="8" t="s">
        <v>43</v>
      </c>
      <c r="F11" s="9">
        <v>5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4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1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I1" zoomScaleNormal="100" workbookViewId="0">
      <selection activeCell="W8" sqref="W8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44466</v>
      </c>
      <c r="B4" s="32">
        <v>1</v>
      </c>
      <c r="C4" s="33">
        <v>24</v>
      </c>
      <c r="D4" s="15">
        <v>24</v>
      </c>
      <c r="E4" s="15">
        <v>30</v>
      </c>
      <c r="F4" s="15">
        <v>40</v>
      </c>
      <c r="G4" s="34">
        <f>(E4/0.6)/100</f>
        <v>0.5</v>
      </c>
      <c r="H4" s="34">
        <f>(F4/0.6)/100</f>
        <v>0.66666666666666674</v>
      </c>
      <c r="I4" s="34">
        <f>D4+G4+H4</f>
        <v>25.166666666666668</v>
      </c>
      <c r="J4" s="34">
        <f>C4-I4</f>
        <v>-1.1666666666666679</v>
      </c>
      <c r="K4" s="15">
        <v>8</v>
      </c>
      <c r="L4" s="15">
        <v>45</v>
      </c>
      <c r="M4" s="34">
        <f>(L4/0.6)/100</f>
        <v>0.75</v>
      </c>
      <c r="N4" s="34">
        <f>K4+M4</f>
        <v>8.75</v>
      </c>
      <c r="O4" s="34">
        <f t="shared" ref="O4:O20" si="0">N4+J4</f>
        <v>7.5833333333333321</v>
      </c>
      <c r="P4" s="34">
        <f>ROUNDDOWN(O4,0)</f>
        <v>7</v>
      </c>
      <c r="Q4" s="34">
        <f>(O4-P4)*0.6</f>
        <v>0.34999999999999926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34.999999999999929</v>
      </c>
    </row>
    <row r="5" spans="1:30" x14ac:dyDescent="0.35">
      <c r="A5" s="79">
        <v>44467</v>
      </c>
      <c r="B5" s="32">
        <v>2</v>
      </c>
      <c r="C5" s="33">
        <v>24</v>
      </c>
      <c r="D5" s="15">
        <v>24</v>
      </c>
      <c r="E5" s="15">
        <v>0</v>
      </c>
      <c r="F5" s="15">
        <v>30</v>
      </c>
      <c r="G5" s="34">
        <f t="shared" ref="G5:H20" si="2">(E5/0.6)/100</f>
        <v>0</v>
      </c>
      <c r="H5" s="34">
        <f t="shared" si="2"/>
        <v>0.5</v>
      </c>
      <c r="I5" s="34">
        <f t="shared" ref="I5:I20" si="3">D5+G5+H5</f>
        <v>24.5</v>
      </c>
      <c r="J5" s="34">
        <f t="shared" ref="J5:J20" si="4">C5-I5</f>
        <v>-0.5</v>
      </c>
      <c r="K5" s="15">
        <v>9</v>
      </c>
      <c r="L5" s="15">
        <v>50</v>
      </c>
      <c r="M5" s="34">
        <f t="shared" ref="M5:M20" si="5">(L5/0.6)/100</f>
        <v>0.83333333333333348</v>
      </c>
      <c r="N5" s="34">
        <f t="shared" ref="N5:N20" si="6">K5+M5</f>
        <v>9.8333333333333339</v>
      </c>
      <c r="O5" s="34">
        <f t="shared" si="0"/>
        <v>9.3333333333333339</v>
      </c>
      <c r="P5" s="34">
        <f t="shared" ref="P5:P20" si="7">ROUNDDOWN(O5,0)</f>
        <v>9</v>
      </c>
      <c r="Q5" s="34">
        <f t="shared" ref="Q5:Q20" si="8">(O5-P5)*0.6</f>
        <v>0.20000000000000034</v>
      </c>
      <c r="R5" s="15">
        <v>3</v>
      </c>
      <c r="S5" s="34">
        <f t="shared" ref="S5:S20" si="9">IF(R5&gt;0,R5-1,"")</f>
        <v>2</v>
      </c>
      <c r="T5" s="35">
        <f t="shared" si="1"/>
        <v>9</v>
      </c>
      <c r="U5" s="35">
        <f t="shared" ref="U5:U20" si="10">Q5*100</f>
        <v>20.000000000000036</v>
      </c>
      <c r="AD5" s="36"/>
    </row>
    <row r="6" spans="1:30" x14ac:dyDescent="0.35">
      <c r="A6" s="79">
        <v>44468</v>
      </c>
      <c r="B6" s="32">
        <v>3</v>
      </c>
      <c r="C6" s="33">
        <v>24</v>
      </c>
      <c r="D6" s="15">
        <v>24</v>
      </c>
      <c r="E6" s="15">
        <v>40</v>
      </c>
      <c r="F6" s="15">
        <v>20</v>
      </c>
      <c r="G6" s="34">
        <f t="shared" si="2"/>
        <v>0.66666666666666674</v>
      </c>
      <c r="H6" s="34">
        <f t="shared" si="2"/>
        <v>0.33333333333333337</v>
      </c>
      <c r="I6" s="34">
        <f t="shared" si="3"/>
        <v>25</v>
      </c>
      <c r="J6" s="34">
        <f t="shared" si="4"/>
        <v>-1</v>
      </c>
      <c r="K6" s="15">
        <v>7</v>
      </c>
      <c r="L6" s="15">
        <v>45</v>
      </c>
      <c r="M6" s="34">
        <f t="shared" si="5"/>
        <v>0.75</v>
      </c>
      <c r="N6" s="34">
        <f t="shared" si="6"/>
        <v>7.75</v>
      </c>
      <c r="O6" s="34">
        <f t="shared" si="0"/>
        <v>6.75</v>
      </c>
      <c r="P6" s="34">
        <f t="shared" si="7"/>
        <v>6</v>
      </c>
      <c r="Q6" s="34">
        <f t="shared" si="8"/>
        <v>0.44999999999999996</v>
      </c>
      <c r="R6" s="15">
        <v>5</v>
      </c>
      <c r="S6" s="34">
        <f t="shared" si="9"/>
        <v>4</v>
      </c>
      <c r="T6" s="35">
        <f t="shared" si="1"/>
        <v>6</v>
      </c>
      <c r="U6" s="35">
        <f t="shared" si="10"/>
        <v>44.999999999999993</v>
      </c>
      <c r="AD6" s="36"/>
    </row>
    <row r="7" spans="1:30" x14ac:dyDescent="0.35">
      <c r="A7" s="79">
        <v>44469</v>
      </c>
      <c r="B7" s="32">
        <v>4</v>
      </c>
      <c r="C7" s="33">
        <v>24</v>
      </c>
      <c r="D7" s="15">
        <v>24</v>
      </c>
      <c r="E7" s="15">
        <v>30</v>
      </c>
      <c r="F7" s="15">
        <v>15</v>
      </c>
      <c r="G7" s="34">
        <f t="shared" si="2"/>
        <v>0.5</v>
      </c>
      <c r="H7" s="34">
        <f t="shared" si="2"/>
        <v>0.25</v>
      </c>
      <c r="I7" s="34">
        <f t="shared" si="3"/>
        <v>24.75</v>
      </c>
      <c r="J7" s="34">
        <f t="shared" si="4"/>
        <v>-0.75</v>
      </c>
      <c r="K7" s="15">
        <v>7</v>
      </c>
      <c r="L7" s="15">
        <v>45</v>
      </c>
      <c r="M7" s="34">
        <f t="shared" si="5"/>
        <v>0.75</v>
      </c>
      <c r="N7" s="34">
        <f t="shared" si="6"/>
        <v>7.75</v>
      </c>
      <c r="O7" s="34">
        <f t="shared" si="0"/>
        <v>7</v>
      </c>
      <c r="P7" s="34">
        <f t="shared" si="7"/>
        <v>7</v>
      </c>
      <c r="Q7" s="34">
        <f t="shared" si="8"/>
        <v>0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44470</v>
      </c>
      <c r="B8" s="32">
        <v>5</v>
      </c>
      <c r="C8" s="33">
        <v>24</v>
      </c>
      <c r="D8" s="15">
        <v>24</v>
      </c>
      <c r="E8" s="15">
        <v>30</v>
      </c>
      <c r="F8" s="15">
        <v>15</v>
      </c>
      <c r="G8" s="34">
        <f t="shared" si="2"/>
        <v>0.5</v>
      </c>
      <c r="H8" s="34">
        <f t="shared" si="2"/>
        <v>0.25</v>
      </c>
      <c r="I8" s="34">
        <f t="shared" si="3"/>
        <v>24.75</v>
      </c>
      <c r="J8" s="34">
        <f t="shared" si="4"/>
        <v>-0.75</v>
      </c>
      <c r="K8" s="15">
        <v>7</v>
      </c>
      <c r="L8" s="15">
        <v>55</v>
      </c>
      <c r="M8" s="34">
        <f t="shared" si="5"/>
        <v>0.91666666666666674</v>
      </c>
      <c r="N8" s="34">
        <f t="shared" si="6"/>
        <v>7.916666666666667</v>
      </c>
      <c r="O8" s="34">
        <f t="shared" si="0"/>
        <v>7.166666666666667</v>
      </c>
      <c r="P8" s="34">
        <f t="shared" si="7"/>
        <v>7</v>
      </c>
      <c r="Q8" s="34">
        <f t="shared" si="8"/>
        <v>0.10000000000000017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10.000000000000018</v>
      </c>
      <c r="W8" t="str">
        <f>IF(B1=1,"DP_NS_AVG","")</f>
        <v>DP_NS_AVG</v>
      </c>
      <c r="X8" s="36">
        <f>IF(B1=1,SUM(O8:O14)/(COUNT(O8:O14)),"")</f>
        <v>7.238095238095239</v>
      </c>
      <c r="Y8" s="36">
        <f>IF(B1=1,SUM(S8:S14)/COUNT(S8:S14),"")</f>
        <v>3</v>
      </c>
      <c r="Z8" t="str">
        <f>IF(B1=1,IF(COUNT(S8:S14)&lt;7,7-COUNT(S8:S14),""),"")</f>
        <v/>
      </c>
    </row>
    <row r="9" spans="1:30" x14ac:dyDescent="0.35">
      <c r="A9" s="79">
        <v>44471</v>
      </c>
      <c r="B9" s="32">
        <v>6</v>
      </c>
      <c r="C9" s="33">
        <v>24</v>
      </c>
      <c r="D9" s="15">
        <v>24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24.75</v>
      </c>
      <c r="J9" s="34">
        <f t="shared" si="4"/>
        <v>-0.75</v>
      </c>
      <c r="K9" s="15">
        <v>7</v>
      </c>
      <c r="L9" s="15">
        <v>45</v>
      </c>
      <c r="M9" s="34">
        <f t="shared" si="5"/>
        <v>0.75</v>
      </c>
      <c r="N9" s="34">
        <f t="shared" si="6"/>
        <v>7.75</v>
      </c>
      <c r="O9" s="34">
        <f t="shared" si="0"/>
        <v>7</v>
      </c>
      <c r="P9" s="34">
        <f t="shared" si="7"/>
        <v>7</v>
      </c>
      <c r="Q9" s="34">
        <f t="shared" si="8"/>
        <v>0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0</v>
      </c>
      <c r="W9" t="str">
        <f>IF(B1=1,"DP_P_AVG","")</f>
        <v>DP_P_AVG</v>
      </c>
      <c r="X9" s="36">
        <f>IF(B1=1,SUM(O15:O17)/(COUNT(O15:O17)),"")</f>
        <v>4.2222222222222223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35">
      <c r="A10" s="79">
        <v>44472</v>
      </c>
      <c r="B10" s="32">
        <v>7</v>
      </c>
      <c r="C10" s="33">
        <v>24</v>
      </c>
      <c r="D10" s="15">
        <v>24</v>
      </c>
      <c r="E10" s="15">
        <v>30</v>
      </c>
      <c r="F10" s="15">
        <v>15</v>
      </c>
      <c r="G10" s="34">
        <f t="shared" si="2"/>
        <v>0.5</v>
      </c>
      <c r="H10" s="34">
        <f t="shared" si="2"/>
        <v>0.25</v>
      </c>
      <c r="I10" s="34">
        <f t="shared" si="3"/>
        <v>24.75</v>
      </c>
      <c r="J10" s="34">
        <f t="shared" si="4"/>
        <v>-0.75</v>
      </c>
      <c r="K10" s="15">
        <v>7</v>
      </c>
      <c r="L10" s="15">
        <v>45</v>
      </c>
      <c r="M10" s="34">
        <f t="shared" si="5"/>
        <v>0.75</v>
      </c>
      <c r="N10" s="34">
        <f t="shared" si="6"/>
        <v>7.75</v>
      </c>
      <c r="O10" s="34">
        <f t="shared" si="0"/>
        <v>7</v>
      </c>
      <c r="P10" s="34">
        <f t="shared" si="7"/>
        <v>7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0</v>
      </c>
      <c r="W10" t="str">
        <f>IF(B1=1,"NS_AVG","")</f>
        <v>NS_AVG</v>
      </c>
      <c r="X10" s="36">
        <f>IF(B1=1,SUM(O4:O10)/(COUNT(O4:O10)),"")</f>
        <v>7.4047619047619042</v>
      </c>
      <c r="Y10" s="36">
        <f>IF(B1=1,SUM(S4:S10)/COUNT(S4:S10),"")</f>
        <v>3.4285714285714284</v>
      </c>
      <c r="Z10" t="str">
        <f>IF(B1=1,IF(COUNT(S4:S10)&lt;7,7-COUNT(S4:S10),""),"")</f>
        <v/>
      </c>
    </row>
    <row r="11" spans="1:30" x14ac:dyDescent="0.35">
      <c r="A11" s="79">
        <v>44473</v>
      </c>
      <c r="B11" s="32">
        <v>8</v>
      </c>
      <c r="C11" s="28">
        <v>24</v>
      </c>
      <c r="D11" s="15">
        <v>24</v>
      </c>
      <c r="E11" s="15">
        <v>35</v>
      </c>
      <c r="F11" s="15">
        <v>15</v>
      </c>
      <c r="G11" s="34">
        <f t="shared" si="2"/>
        <v>0.58333333333333337</v>
      </c>
      <c r="H11" s="34">
        <f t="shared" si="2"/>
        <v>0.25</v>
      </c>
      <c r="I11" s="34">
        <f t="shared" si="3"/>
        <v>24.833333333333332</v>
      </c>
      <c r="J11" s="34">
        <f t="shared" si="4"/>
        <v>-0.83333333333333215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7.6666666666666679</v>
      </c>
      <c r="P11" s="34">
        <f t="shared" si="7"/>
        <v>7</v>
      </c>
      <c r="Q11" s="34">
        <f t="shared" si="8"/>
        <v>0.40000000000000069</v>
      </c>
      <c r="R11" s="15">
        <v>4</v>
      </c>
      <c r="S11" s="34">
        <f t="shared" si="9"/>
        <v>3</v>
      </c>
      <c r="T11" s="35">
        <f t="shared" si="1"/>
        <v>7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44474</v>
      </c>
      <c r="B12" s="32">
        <v>9</v>
      </c>
      <c r="C12" s="28">
        <v>24</v>
      </c>
      <c r="D12" s="15">
        <v>24</v>
      </c>
      <c r="E12" s="15">
        <v>40</v>
      </c>
      <c r="F12" s="15">
        <v>30</v>
      </c>
      <c r="G12" s="34">
        <f t="shared" si="2"/>
        <v>0.66666666666666674</v>
      </c>
      <c r="H12" s="34">
        <f t="shared" si="2"/>
        <v>0.5</v>
      </c>
      <c r="I12" s="34">
        <f t="shared" si="3"/>
        <v>25.166666666666668</v>
      </c>
      <c r="J12" s="34">
        <f t="shared" si="4"/>
        <v>-1.1666666666666679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7.3333333333333321</v>
      </c>
      <c r="P12" s="34">
        <f t="shared" si="7"/>
        <v>7</v>
      </c>
      <c r="Q12" s="34">
        <f t="shared" si="8"/>
        <v>0.19999999999999929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19.999999999999929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44475</v>
      </c>
      <c r="B13" s="32">
        <v>10</v>
      </c>
      <c r="C13" s="28">
        <v>24</v>
      </c>
      <c r="D13" s="15">
        <v>24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25</v>
      </c>
      <c r="J13" s="34">
        <f t="shared" si="4"/>
        <v>-1</v>
      </c>
      <c r="K13" s="15">
        <v>7</v>
      </c>
      <c r="L13" s="15">
        <v>45</v>
      </c>
      <c r="M13" s="34">
        <f t="shared" si="5"/>
        <v>0.75</v>
      </c>
      <c r="N13" s="34">
        <f t="shared" si="6"/>
        <v>7.75</v>
      </c>
      <c r="O13" s="34">
        <f t="shared" si="0"/>
        <v>6.75</v>
      </c>
      <c r="P13" s="34">
        <f t="shared" si="7"/>
        <v>6</v>
      </c>
      <c r="Q13" s="34">
        <f t="shared" si="8"/>
        <v>0.44999999999999996</v>
      </c>
      <c r="R13" s="15">
        <v>2</v>
      </c>
      <c r="S13" s="34">
        <f t="shared" si="9"/>
        <v>1</v>
      </c>
      <c r="T13" s="35">
        <f t="shared" si="1"/>
        <v>6</v>
      </c>
      <c r="U13" s="35">
        <f t="shared" si="10"/>
        <v>44.999999999999993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44476</v>
      </c>
      <c r="B14" s="32">
        <v>11</v>
      </c>
      <c r="C14" s="28">
        <v>24</v>
      </c>
      <c r="D14" s="15">
        <v>25</v>
      </c>
      <c r="E14" s="15">
        <v>0</v>
      </c>
      <c r="F14" s="15">
        <v>15</v>
      </c>
      <c r="G14" s="34">
        <f t="shared" si="2"/>
        <v>0</v>
      </c>
      <c r="H14" s="34">
        <f t="shared" si="2"/>
        <v>0.25</v>
      </c>
      <c r="I14" s="34">
        <f t="shared" si="3"/>
        <v>25.25</v>
      </c>
      <c r="J14" s="34">
        <f t="shared" si="4"/>
        <v>-1.25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7.75</v>
      </c>
      <c r="P14" s="34">
        <f t="shared" si="7"/>
        <v>7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44477</v>
      </c>
      <c r="B15" s="32">
        <v>12</v>
      </c>
      <c r="C15" s="28">
        <v>24</v>
      </c>
      <c r="D15" s="15">
        <v>27</v>
      </c>
      <c r="E15" s="15">
        <v>30</v>
      </c>
      <c r="F15" s="15">
        <v>15</v>
      </c>
      <c r="G15" s="34">
        <f t="shared" si="2"/>
        <v>0.5</v>
      </c>
      <c r="H15" s="34">
        <f t="shared" si="2"/>
        <v>0.25</v>
      </c>
      <c r="I15" s="34">
        <f t="shared" si="3"/>
        <v>27.75</v>
      </c>
      <c r="J15" s="34">
        <f t="shared" si="4"/>
        <v>-3.75</v>
      </c>
      <c r="K15" s="15">
        <v>7</v>
      </c>
      <c r="L15" s="15">
        <v>45</v>
      </c>
      <c r="M15" s="34">
        <f t="shared" si="5"/>
        <v>0.75</v>
      </c>
      <c r="N15" s="34">
        <f t="shared" si="6"/>
        <v>7.75</v>
      </c>
      <c r="O15" s="34">
        <f t="shared" si="0"/>
        <v>4</v>
      </c>
      <c r="P15" s="34">
        <f t="shared" si="7"/>
        <v>4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0</v>
      </c>
      <c r="W15" s="86" t="s">
        <v>288</v>
      </c>
      <c r="X15" s="88" cm="1">
        <f t="array" ref="X15">_xlfn.IFS(B1=0,X12-X13,B1=1,X8-X9)</f>
        <v>3.0158730158730167</v>
      </c>
      <c r="Y15" s="89" t="s">
        <v>289</v>
      </c>
      <c r="Z15" s="88" cm="1">
        <f t="array" ref="Z15">_xlfn.IFS(B1=0,X14-X13,B1=1,X10-X9)</f>
        <v>3.1825396825396819</v>
      </c>
      <c r="AA15" s="87" t="s">
        <v>290</v>
      </c>
    </row>
    <row r="16" spans="1:30" x14ac:dyDescent="0.35">
      <c r="A16" s="79">
        <v>44478</v>
      </c>
      <c r="B16" s="32">
        <v>13</v>
      </c>
      <c r="C16" s="28">
        <v>24</v>
      </c>
      <c r="D16" s="15">
        <v>27</v>
      </c>
      <c r="E16" s="15">
        <v>30</v>
      </c>
      <c r="F16" s="15">
        <v>15</v>
      </c>
      <c r="G16" s="34">
        <f t="shared" si="2"/>
        <v>0.5</v>
      </c>
      <c r="H16" s="34">
        <f t="shared" si="2"/>
        <v>0.25</v>
      </c>
      <c r="I16" s="34">
        <f t="shared" si="3"/>
        <v>27.75</v>
      </c>
      <c r="J16" s="34">
        <f t="shared" si="4"/>
        <v>-3.75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4.75</v>
      </c>
      <c r="P16" s="34">
        <f t="shared" si="7"/>
        <v>4</v>
      </c>
      <c r="Q16" s="34">
        <f t="shared" si="8"/>
        <v>0.44999999999999996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44.999999999999993</v>
      </c>
      <c r="X16" t="s">
        <v>291</v>
      </c>
    </row>
    <row r="17" spans="1:23" x14ac:dyDescent="0.35">
      <c r="A17" s="79">
        <v>44479</v>
      </c>
      <c r="B17" s="32">
        <v>14</v>
      </c>
      <c r="C17" s="28">
        <v>24</v>
      </c>
      <c r="D17" s="15">
        <v>27</v>
      </c>
      <c r="E17" s="15">
        <v>30</v>
      </c>
      <c r="F17" s="15">
        <v>20</v>
      </c>
      <c r="G17" s="34">
        <f t="shared" si="2"/>
        <v>0.5</v>
      </c>
      <c r="H17" s="34">
        <f t="shared" si="2"/>
        <v>0.33333333333333337</v>
      </c>
      <c r="I17" s="34">
        <f t="shared" si="3"/>
        <v>27.833333333333332</v>
      </c>
      <c r="J17" s="34">
        <f t="shared" si="4"/>
        <v>-3.8333333333333321</v>
      </c>
      <c r="K17" s="15">
        <v>7</v>
      </c>
      <c r="L17" s="15">
        <v>45</v>
      </c>
      <c r="M17" s="34">
        <f t="shared" si="5"/>
        <v>0.75</v>
      </c>
      <c r="N17" s="34">
        <f t="shared" si="6"/>
        <v>7.75</v>
      </c>
      <c r="O17" s="34">
        <f t="shared" si="0"/>
        <v>3.9166666666666679</v>
      </c>
      <c r="P17" s="34">
        <f t="shared" si="7"/>
        <v>3</v>
      </c>
      <c r="Q17" s="34">
        <f t="shared" si="8"/>
        <v>0.55000000000000071</v>
      </c>
      <c r="R17" s="15">
        <v>3</v>
      </c>
      <c r="S17" s="34">
        <f t="shared" si="9"/>
        <v>2</v>
      </c>
      <c r="T17" s="35">
        <f t="shared" si="1"/>
        <v>3</v>
      </c>
      <c r="U17" s="35">
        <f t="shared" si="10"/>
        <v>55.000000000000071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1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11</v>
      </c>
      <c r="E5" s="17" t="s">
        <v>24</v>
      </c>
      <c r="F5" s="15">
        <v>1</v>
      </c>
      <c r="G5" s="18">
        <f>F4+F6+F8+F12+F13+F15+F17+F19+F20+F22</f>
        <v>11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13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11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3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1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8" workbookViewId="0">
      <selection activeCell="J20" sqref="J20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/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293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294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295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296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297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2022-01-29T10:44:18Z</dcterms:modified>
  <cp:category/>
  <cp:contentStatus/>
</cp:coreProperties>
</file>