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nton\OneDrive\Documents\MIT\Research Thesis\Static Tests\10mm_min\"/>
    </mc:Choice>
  </mc:AlternateContent>
  <xr:revisionPtr revIDLastSave="0" documentId="13_ncr:1_{931C4109-4B0F-4B83-ACFD-DEAE39320ECF}" xr6:coauthVersionLast="47" xr6:coauthVersionMax="47" xr10:uidLastSave="{00000000-0000-0000-0000-000000000000}"/>
  <bookViews>
    <workbookView xWindow="9510" yWindow="0" windowWidth="9780" windowHeight="10890" tabRatio="639" xr2:uid="{00000000-000D-0000-FFFF-FFFF00000000}"/>
  </bookViews>
  <sheets>
    <sheet name="Horizontal" sheetId="33" r:id="rId1"/>
    <sheet name="Vertical" sheetId="44" r:id="rId2"/>
    <sheet name="Measurement Stats" sheetId="47" r:id="rId3"/>
    <sheet name="Horizontal Support Check" sheetId="46" r:id="rId4"/>
    <sheet name="Tossed" sheetId="4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7" l="1"/>
  <c r="E6" i="47"/>
  <c r="C6" i="47"/>
  <c r="P31" i="47"/>
  <c r="P30" i="47"/>
  <c r="P29" i="47"/>
  <c r="P28" i="47"/>
  <c r="P27" i="47"/>
  <c r="P26" i="47"/>
  <c r="P25" i="47"/>
  <c r="P24" i="47"/>
  <c r="P23" i="47"/>
  <c r="P22" i="47"/>
  <c r="P21" i="47"/>
  <c r="P20" i="47"/>
  <c r="P19" i="47"/>
  <c r="P18" i="47"/>
  <c r="P17" i="47"/>
  <c r="P16" i="47"/>
  <c r="P15" i="47"/>
  <c r="P14" i="47"/>
  <c r="P13" i="47"/>
  <c r="P12" i="47"/>
  <c r="P11" i="47"/>
  <c r="P10" i="47"/>
  <c r="P9" i="47"/>
  <c r="P8" i="47"/>
  <c r="P7" i="47"/>
  <c r="P6" i="47"/>
  <c r="P5" i="47"/>
  <c r="P4" i="47"/>
  <c r="P3" i="47"/>
  <c r="P2" i="47"/>
  <c r="L31" i="47"/>
  <c r="L30" i="47"/>
  <c r="L29" i="47"/>
  <c r="L28" i="47"/>
  <c r="L27" i="47"/>
  <c r="L26" i="47"/>
  <c r="L25" i="47"/>
  <c r="L24" i="47"/>
  <c r="L23" i="47"/>
  <c r="L22" i="47"/>
  <c r="L21" i="47"/>
  <c r="L20" i="47"/>
  <c r="L19" i="47"/>
  <c r="L18" i="47"/>
  <c r="L17" i="47"/>
  <c r="L16" i="47"/>
  <c r="L15" i="47"/>
  <c r="L14" i="47"/>
  <c r="L13" i="47"/>
  <c r="L12" i="47"/>
  <c r="L11" i="47"/>
  <c r="L10" i="47"/>
  <c r="L9" i="47"/>
  <c r="L8" i="47"/>
  <c r="L7" i="47"/>
  <c r="L6" i="47"/>
  <c r="L5" i="47"/>
  <c r="L4" i="47"/>
  <c r="L3" i="47"/>
  <c r="L2" i="47"/>
  <c r="G5" i="47"/>
  <c r="H5" i="47"/>
  <c r="F5" i="47"/>
  <c r="G4" i="47"/>
  <c r="H4" i="47"/>
  <c r="F4" i="47"/>
  <c r="D5" i="47"/>
  <c r="C5" i="47"/>
  <c r="D4" i="47"/>
  <c r="C4" i="47"/>
  <c r="E23" i="46"/>
  <c r="D23" i="46"/>
  <c r="C23" i="46"/>
  <c r="D20" i="46"/>
  <c r="E20" i="46"/>
  <c r="H18" i="46"/>
  <c r="I18" i="46"/>
  <c r="J18" i="46"/>
  <c r="C20" i="46"/>
  <c r="H17" i="46"/>
  <c r="I17" i="46"/>
  <c r="J17" i="46"/>
  <c r="E19" i="46"/>
  <c r="D19" i="46"/>
  <c r="C19" i="46"/>
  <c r="E33" i="33"/>
  <c r="E32" i="33"/>
  <c r="E31" i="33"/>
  <c r="E30" i="33"/>
  <c r="E29" i="33"/>
  <c r="E28" i="33"/>
  <c r="E27" i="33"/>
  <c r="E26" i="33"/>
  <c r="E25" i="33"/>
  <c r="E24" i="33"/>
  <c r="E24" i="44"/>
  <c r="E25" i="44"/>
  <c r="E26" i="44"/>
  <c r="E27" i="44"/>
  <c r="E28" i="44"/>
  <c r="E29" i="44"/>
  <c r="E30" i="44"/>
  <c r="E31" i="44"/>
  <c r="E32" i="44"/>
  <c r="E33" i="44"/>
  <c r="E13" i="33"/>
  <c r="E12" i="33"/>
  <c r="E11" i="33"/>
  <c r="E10" i="33"/>
  <c r="E9" i="33"/>
  <c r="E18" i="44"/>
  <c r="E17" i="44"/>
  <c r="E16" i="44"/>
  <c r="E15" i="44"/>
  <c r="E14" i="44"/>
  <c r="E13" i="44"/>
  <c r="E12" i="44"/>
  <c r="E11" i="44"/>
  <c r="E10" i="44"/>
  <c r="E9" i="44"/>
  <c r="E12" i="45"/>
  <c r="E13" i="45"/>
  <c r="E14" i="45"/>
  <c r="E15" i="45"/>
  <c r="E16" i="45"/>
  <c r="E17" i="45"/>
  <c r="E8" i="44"/>
  <c r="E2" i="33"/>
  <c r="E6" i="44"/>
  <c r="E7" i="44"/>
  <c r="E23" i="33"/>
  <c r="E22" i="33"/>
  <c r="E21" i="33"/>
  <c r="E20" i="33"/>
  <c r="E19" i="33"/>
  <c r="E18" i="33"/>
  <c r="E17" i="33"/>
  <c r="E16" i="33"/>
  <c r="E15" i="33"/>
  <c r="E14" i="33"/>
  <c r="E23" i="44"/>
  <c r="E22" i="44"/>
  <c r="E21" i="44"/>
  <c r="E20" i="44"/>
  <c r="E19" i="44"/>
  <c r="E11" i="45"/>
  <c r="E10" i="45"/>
  <c r="E9" i="45"/>
  <c r="E8" i="45"/>
  <c r="E7" i="45"/>
  <c r="E6" i="45"/>
  <c r="E5" i="45"/>
  <c r="E4" i="45"/>
  <c r="E3" i="45"/>
  <c r="E2" i="45"/>
  <c r="E5" i="44"/>
  <c r="E4" i="44"/>
  <c r="E3" i="44"/>
  <c r="E2" i="44"/>
  <c r="E3" i="33"/>
  <c r="E4" i="33"/>
  <c r="E5" i="33"/>
  <c r="E5" i="47" s="1"/>
  <c r="E6" i="33"/>
  <c r="E7" i="33"/>
  <c r="E8" i="33"/>
  <c r="E4" i="4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CB874B-25CE-406A-ACCE-B4E0E3AE5F1E}" keepAlive="1" name="Query - Equator_1mm_min" description="Connection to the 'Equator_1mm_min' query in the workbook." type="5" refreshedVersion="0" background="1">
    <dbPr connection="Provider=Microsoft.Mashup.OleDb.1;Data Source=$Workbook$;Location=Equator_1mm_min;Extended Properties=&quot;&quot;" command="SELECT * FROM [Equator_1mm_min]"/>
  </connection>
  <connection id="2" xr16:uid="{AC05140F-5C7D-4543-B279-5C965E924AE5}" keepAlive="1" name="Query - Equator_1mm_min (2)" description="Connection to the 'Equator_1mm_min (2)' query in the workbook." type="5" refreshedVersion="8" background="1" saveData="1">
    <dbPr connection="Provider=Microsoft.Mashup.OleDb.1;Data Source=$Workbook$;Location=&quot;Equator_1mm_min (2)&quot;;Extended Properties=&quot;&quot;" command="SELECT * FROM [Equator_1mm_min (2)]"/>
  </connection>
</connections>
</file>

<file path=xl/sharedStrings.xml><?xml version="1.0" encoding="utf-8"?>
<sst xmlns="http://schemas.openxmlformats.org/spreadsheetml/2006/main" count="182" uniqueCount="72">
  <si>
    <t>Egg No.</t>
  </si>
  <si>
    <t>Mass (g)</t>
  </si>
  <si>
    <t>Length (mm)</t>
  </si>
  <si>
    <t>Width (mm)</t>
  </si>
  <si>
    <t>Shape Index</t>
  </si>
  <si>
    <t>Equator thickness (mm)</t>
  </si>
  <si>
    <t>Blunt thickness (mm)</t>
  </si>
  <si>
    <t>Pointed thickness (mm)</t>
  </si>
  <si>
    <t>Fracture description</t>
  </si>
  <si>
    <t>Visual Notes</t>
  </si>
  <si>
    <t>Issues</t>
  </si>
  <si>
    <t>Vertical crack down one half of equator</t>
  </si>
  <si>
    <t>Vertical crack down one half of equator; two other cracks - one from equator to blunt end and one slanted towards blunt end</t>
  </si>
  <si>
    <t>Slanted crack towards blunt end from equator</t>
  </si>
  <si>
    <t>Slanted crack towards pointed end from equator</t>
  </si>
  <si>
    <t>Vertical crack down both sides of equator</t>
  </si>
  <si>
    <t>Faint gray fracture-like line on sharp end</t>
  </si>
  <si>
    <t>Vertical crack down pointed side of egg</t>
  </si>
  <si>
    <t>Couple bumps at sharp end; small, faint bumps on blunt end</t>
  </si>
  <si>
    <t>Bumps along blunt end</t>
  </si>
  <si>
    <t>Few gray dots throughout egg</t>
  </si>
  <si>
    <t>Slightly rough surface on blunt end; one bump around sharp end</t>
  </si>
  <si>
    <t>One bump around shar pend; couple bumps near equator</t>
  </si>
  <si>
    <t>Small bumps around blunt end</t>
  </si>
  <si>
    <t>One bump, slightly rough surface at blunt end</t>
  </si>
  <si>
    <t>One vertical crack down one half of equator; one slanted crack towards blunt end from equator</t>
  </si>
  <si>
    <t>May have been pre-stressed; accidentally loaded it at an angled orientation and stopped to adjust</t>
  </si>
  <si>
    <t>Few bumps around sharp and blunt ends; rough surface on blunt end</t>
  </si>
  <si>
    <t>Vertical crack down blunt side of egg</t>
  </si>
  <si>
    <t>Vertical crack down one half of equator, another crack forming on other side of equator</t>
  </si>
  <si>
    <t>Bumps on pointed end</t>
  </si>
  <si>
    <t>Streaks/lines near blunt end</t>
  </si>
  <si>
    <t>One bump at equator</t>
  </si>
  <si>
    <t>Slanted crack towards sharp end from equator</t>
  </si>
  <si>
    <t>Vertical crack down sharp side of egg</t>
  </si>
  <si>
    <t>Bumps along blunt and sharp end</t>
  </si>
  <si>
    <t>Caved in at blunt end</t>
  </si>
  <si>
    <t>Gray dots around blunt end</t>
  </si>
  <si>
    <t>Bumps along both blunt and sharp ends</t>
  </si>
  <si>
    <t>Caved in at pointed end</t>
  </si>
  <si>
    <t>Couple bumps on sharp and blunt ends</t>
  </si>
  <si>
    <t>Few bumps, slightly rough on blunt end</t>
  </si>
  <si>
    <t>Few bumps along sharp end</t>
  </si>
  <si>
    <t>F-d plot indicates movement prior to rupture</t>
  </si>
  <si>
    <t>Vertical crack from blunt to sharp end</t>
  </si>
  <si>
    <t>Some discoloring</t>
  </si>
  <si>
    <t>Couple bumps near equator</t>
  </si>
  <si>
    <t>Gray dots around sharp end</t>
  </si>
  <si>
    <t>Rough surface on blunt and sharp ends</t>
  </si>
  <si>
    <t>F-d plot slightly Plateaued</t>
  </si>
  <si>
    <t>Cracked on blunt side</t>
  </si>
  <si>
    <t>One bump on pointy side</t>
  </si>
  <si>
    <t xml:space="preserve">F-d plot very slightly Plateaued </t>
  </si>
  <si>
    <t>F-d plot Plateaued</t>
  </si>
  <si>
    <t>Asymmetric about long axis; slightly rough surface on blunt end</t>
  </si>
  <si>
    <t>F-d plot plateaued before fracture</t>
  </si>
  <si>
    <t>Vertical crack from pole to pole</t>
  </si>
  <si>
    <t>F-d plot plateaued before fracture (?)</t>
  </si>
  <si>
    <t>Force (N)</t>
  </si>
  <si>
    <t>Displacement (mm)</t>
  </si>
  <si>
    <t>Energy (N-mm)</t>
  </si>
  <si>
    <t>Without</t>
  </si>
  <si>
    <t>With</t>
  </si>
  <si>
    <t>StDev</t>
  </si>
  <si>
    <t>Mean</t>
  </si>
  <si>
    <t>P-Value</t>
  </si>
  <si>
    <t>Few bumps throughout entire egg</t>
  </si>
  <si>
    <t>Slight plateau on F-d plot</t>
  </si>
  <si>
    <t>Most nonlinear F-d plot</t>
  </si>
  <si>
    <t>Horizontal</t>
  </si>
  <si>
    <t>Vertical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</si>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</sst>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onsolas"/>
      <charset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0" fontId="4" fillId="0" borderId="0" xfId="0" applyFont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2" fontId="0" fillId="0" borderId="7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3" fillId="0" borderId="0" xfId="0" applyFont="1"/>
    <xf numFmtId="0" fontId="3" fillId="0" borderId="22" xfId="0" applyFont="1" applyBorder="1"/>
    <xf numFmtId="0" fontId="3" fillId="0" borderId="23" xfId="0" applyFont="1" applyBorder="1"/>
    <xf numFmtId="0" fontId="3" fillId="0" borderId="18" xfId="0" applyFont="1" applyBorder="1"/>
    <xf numFmtId="0" fontId="5" fillId="0" borderId="0" xfId="0" applyFont="1"/>
    <xf numFmtId="2" fontId="3" fillId="0" borderId="22" xfId="0" applyNumberFormat="1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7C47-906A-4AFE-8A89-662A351A9891}">
  <dimension ref="A1:P33"/>
  <sheetViews>
    <sheetView tabSelected="1" zoomScale="78" zoomScaleNormal="70" workbookViewId="0">
      <pane ySplit="1" topLeftCell="A11" activePane="bottomLeft" state="frozen"/>
      <selection activeCell="J4" sqref="J4:J7"/>
      <selection pane="bottomLeft" activeCell="C36" sqref="B34:C36"/>
    </sheetView>
  </sheetViews>
  <sheetFormatPr defaultRowHeight="14.5" x14ac:dyDescent="0.35"/>
  <cols>
    <col min="2" max="2" width="7.81640625" bestFit="1" customWidth="1"/>
    <col min="3" max="3" width="11.453125" bestFit="1" customWidth="1"/>
    <col min="4" max="5" width="10.81640625" bestFit="1" customWidth="1"/>
    <col min="6" max="6" width="20.7265625" bestFit="1" customWidth="1"/>
    <col min="7" max="7" width="18.453125" bestFit="1" customWidth="1"/>
    <col min="8" max="8" width="20.453125" bestFit="1" customWidth="1"/>
    <col min="9" max="9" width="17.54296875" bestFit="1" customWidth="1"/>
    <col min="10" max="10" width="22.5429687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6" x14ac:dyDescent="0.35">
      <c r="A2">
        <v>23</v>
      </c>
      <c r="B2">
        <v>66.14</v>
      </c>
      <c r="C2">
        <v>58.35</v>
      </c>
      <c r="D2">
        <v>45.71</v>
      </c>
      <c r="E2">
        <f t="shared" ref="E2:E23" si="0">D2/C2*100</f>
        <v>78.337617823479007</v>
      </c>
      <c r="F2">
        <v>0</v>
      </c>
      <c r="G2">
        <v>0</v>
      </c>
      <c r="H2">
        <v>0</v>
      </c>
      <c r="I2" t="s">
        <v>11</v>
      </c>
      <c r="J2" t="s">
        <v>66</v>
      </c>
    </row>
    <row r="3" spans="1:16" x14ac:dyDescent="0.35">
      <c r="A3">
        <v>24</v>
      </c>
      <c r="B3">
        <v>55.29</v>
      </c>
      <c r="C3">
        <v>55.37</v>
      </c>
      <c r="D3">
        <v>42.52</v>
      </c>
      <c r="E3">
        <f t="shared" si="0"/>
        <v>76.792486906266944</v>
      </c>
      <c r="F3">
        <v>0</v>
      </c>
      <c r="G3">
        <v>0</v>
      </c>
      <c r="H3">
        <v>0</v>
      </c>
      <c r="I3" t="s">
        <v>12</v>
      </c>
    </row>
    <row r="4" spans="1:16" x14ac:dyDescent="0.35">
      <c r="A4">
        <v>25</v>
      </c>
      <c r="B4">
        <v>60.58</v>
      </c>
      <c r="C4">
        <v>58.26</v>
      </c>
      <c r="D4">
        <v>43.31</v>
      </c>
      <c r="E4">
        <f t="shared" si="0"/>
        <v>74.339169241331973</v>
      </c>
      <c r="F4">
        <v>0</v>
      </c>
      <c r="G4">
        <v>0</v>
      </c>
      <c r="H4">
        <v>0</v>
      </c>
      <c r="I4" t="s">
        <v>13</v>
      </c>
    </row>
    <row r="5" spans="1:16" x14ac:dyDescent="0.35">
      <c r="A5">
        <v>26</v>
      </c>
      <c r="B5">
        <v>57.64</v>
      </c>
      <c r="C5">
        <v>55.44</v>
      </c>
      <c r="D5">
        <v>43.48</v>
      </c>
      <c r="E5">
        <f t="shared" si="0"/>
        <v>78.427128427128423</v>
      </c>
      <c r="F5">
        <v>0</v>
      </c>
      <c r="G5">
        <v>0</v>
      </c>
      <c r="H5">
        <v>0</v>
      </c>
      <c r="I5" t="s">
        <v>14</v>
      </c>
    </row>
    <row r="6" spans="1:16" x14ac:dyDescent="0.35">
      <c r="A6">
        <v>27</v>
      </c>
      <c r="B6">
        <v>58.42</v>
      </c>
      <c r="C6">
        <v>56.45</v>
      </c>
      <c r="D6">
        <v>42.94</v>
      </c>
      <c r="E6">
        <f t="shared" si="0"/>
        <v>76.067316209034544</v>
      </c>
      <c r="F6">
        <v>0</v>
      </c>
      <c r="G6">
        <v>0</v>
      </c>
      <c r="H6">
        <v>0</v>
      </c>
      <c r="I6" t="s">
        <v>15</v>
      </c>
      <c r="J6" t="s">
        <v>16</v>
      </c>
    </row>
    <row r="7" spans="1:16" s="2" customFormat="1" x14ac:dyDescent="0.35">
      <c r="A7" s="2">
        <v>28</v>
      </c>
      <c r="B7" s="2">
        <v>55.16</v>
      </c>
      <c r="C7" s="2">
        <v>55.93</v>
      </c>
      <c r="D7" s="2">
        <v>42.3</v>
      </c>
      <c r="E7" s="2">
        <f t="shared" si="0"/>
        <v>75.630252100840337</v>
      </c>
      <c r="F7" s="2">
        <v>0</v>
      </c>
      <c r="G7" s="2">
        <v>0</v>
      </c>
      <c r="H7" s="2">
        <v>0</v>
      </c>
      <c r="I7" s="2" t="s">
        <v>17</v>
      </c>
      <c r="K7" s="2" t="s">
        <v>68</v>
      </c>
      <c r="L7"/>
      <c r="M7"/>
      <c r="N7"/>
      <c r="O7"/>
      <c r="P7"/>
    </row>
    <row r="8" spans="1:16" x14ac:dyDescent="0.35">
      <c r="A8">
        <v>29</v>
      </c>
      <c r="B8">
        <v>56.35</v>
      </c>
      <c r="C8">
        <v>54.37</v>
      </c>
      <c r="D8">
        <v>42.93</v>
      </c>
      <c r="E8">
        <f t="shared" si="0"/>
        <v>78.958984734228437</v>
      </c>
      <c r="F8">
        <v>0</v>
      </c>
      <c r="G8">
        <v>0</v>
      </c>
      <c r="H8">
        <v>0</v>
      </c>
      <c r="I8" t="s">
        <v>15</v>
      </c>
    </row>
    <row r="9" spans="1:16" x14ac:dyDescent="0.35">
      <c r="A9">
        <v>46</v>
      </c>
      <c r="B9" s="3">
        <v>59.49</v>
      </c>
      <c r="C9" s="3">
        <v>56.38</v>
      </c>
      <c r="D9" s="3">
        <v>43.93</v>
      </c>
      <c r="E9" s="3">
        <f t="shared" si="0"/>
        <v>77.917701312522169</v>
      </c>
      <c r="F9">
        <v>0</v>
      </c>
      <c r="G9">
        <v>0</v>
      </c>
      <c r="H9">
        <v>0</v>
      </c>
      <c r="I9" t="s">
        <v>11</v>
      </c>
      <c r="J9" t="s">
        <v>18</v>
      </c>
    </row>
    <row r="10" spans="1:16" x14ac:dyDescent="0.35">
      <c r="A10">
        <v>47</v>
      </c>
      <c r="B10" s="3">
        <v>59.03</v>
      </c>
      <c r="C10" s="3">
        <v>57.49</v>
      </c>
      <c r="D10" s="3">
        <v>43.25</v>
      </c>
      <c r="E10" s="3">
        <f t="shared" si="0"/>
        <v>75.230474865193941</v>
      </c>
      <c r="F10">
        <v>0</v>
      </c>
      <c r="G10">
        <v>0</v>
      </c>
      <c r="H10">
        <v>0</v>
      </c>
      <c r="I10" t="s">
        <v>17</v>
      </c>
      <c r="J10" t="s">
        <v>19</v>
      </c>
    </row>
    <row r="11" spans="1:16" s="1" customFormat="1" x14ac:dyDescent="0.35">
      <c r="A11">
        <v>48</v>
      </c>
      <c r="B11" s="3">
        <v>57.06</v>
      </c>
      <c r="C11" s="3">
        <v>56.49</v>
      </c>
      <c r="D11" s="3">
        <v>42.77</v>
      </c>
      <c r="E11" s="3">
        <f t="shared" si="0"/>
        <v>75.712515489467165</v>
      </c>
      <c r="F11">
        <v>0</v>
      </c>
      <c r="G11">
        <v>0</v>
      </c>
      <c r="H11">
        <v>0</v>
      </c>
      <c r="I11" t="s">
        <v>13</v>
      </c>
      <c r="J11" t="s">
        <v>20</v>
      </c>
      <c r="L11"/>
      <c r="M11"/>
      <c r="N11"/>
      <c r="O11"/>
      <c r="P11"/>
    </row>
    <row r="12" spans="1:16" x14ac:dyDescent="0.35">
      <c r="A12">
        <v>49</v>
      </c>
      <c r="B12" s="3">
        <v>57.35</v>
      </c>
      <c r="C12" s="3">
        <v>54.22</v>
      </c>
      <c r="D12" s="3">
        <v>43.93</v>
      </c>
      <c r="E12" s="3">
        <f t="shared" si="0"/>
        <v>81.021763187015864</v>
      </c>
      <c r="F12">
        <v>0</v>
      </c>
      <c r="G12">
        <v>0</v>
      </c>
      <c r="H12">
        <v>0</v>
      </c>
      <c r="I12" t="s">
        <v>11</v>
      </c>
      <c r="J12" t="s">
        <v>21</v>
      </c>
    </row>
    <row r="13" spans="1:16" x14ac:dyDescent="0.35">
      <c r="A13">
        <v>50</v>
      </c>
      <c r="B13" s="3">
        <v>65.430000000000007</v>
      </c>
      <c r="C13" s="3">
        <v>56.58</v>
      </c>
      <c r="D13" s="3">
        <v>45.61</v>
      </c>
      <c r="E13" s="3">
        <f t="shared" si="0"/>
        <v>80.611523506539413</v>
      </c>
      <c r="F13">
        <v>0</v>
      </c>
      <c r="G13">
        <v>0</v>
      </c>
      <c r="H13">
        <v>0</v>
      </c>
      <c r="I13" t="s">
        <v>11</v>
      </c>
      <c r="J13" t="s">
        <v>22</v>
      </c>
    </row>
    <row r="14" spans="1:16" x14ac:dyDescent="0.35">
      <c r="A14">
        <v>51</v>
      </c>
      <c r="B14">
        <v>66.06</v>
      </c>
      <c r="C14">
        <v>56.58</v>
      </c>
      <c r="D14">
        <v>45.79</v>
      </c>
      <c r="E14">
        <f t="shared" si="0"/>
        <v>80.929657122658185</v>
      </c>
      <c r="F14">
        <v>0</v>
      </c>
      <c r="G14">
        <v>0</v>
      </c>
      <c r="H14">
        <v>0</v>
      </c>
      <c r="I14" t="s">
        <v>13</v>
      </c>
      <c r="J14" t="s">
        <v>23</v>
      </c>
    </row>
    <row r="15" spans="1:16" x14ac:dyDescent="0.35">
      <c r="A15">
        <v>52</v>
      </c>
      <c r="B15">
        <v>60.04</v>
      </c>
      <c r="C15">
        <v>56.34</v>
      </c>
      <c r="D15">
        <v>44.36</v>
      </c>
      <c r="E15">
        <f t="shared" si="0"/>
        <v>78.736244231451892</v>
      </c>
      <c r="F15">
        <v>0</v>
      </c>
      <c r="G15">
        <v>0</v>
      </c>
      <c r="H15">
        <v>0</v>
      </c>
      <c r="I15" t="s">
        <v>11</v>
      </c>
      <c r="J15" t="s">
        <v>24</v>
      </c>
    </row>
    <row r="16" spans="1:16" x14ac:dyDescent="0.35">
      <c r="A16">
        <v>53</v>
      </c>
      <c r="B16">
        <v>69.59</v>
      </c>
      <c r="C16">
        <v>60.35</v>
      </c>
      <c r="D16">
        <v>46.05</v>
      </c>
      <c r="E16">
        <f t="shared" si="0"/>
        <v>76.304888152444079</v>
      </c>
      <c r="F16">
        <v>0</v>
      </c>
      <c r="G16">
        <v>0</v>
      </c>
      <c r="H16">
        <v>0</v>
      </c>
      <c r="I16" t="s">
        <v>25</v>
      </c>
    </row>
    <row r="17" spans="1:16" s="2" customFormat="1" x14ac:dyDescent="0.35">
      <c r="A17" s="2">
        <v>54</v>
      </c>
      <c r="B17" s="2">
        <v>63.03</v>
      </c>
      <c r="C17" s="2">
        <v>55.86</v>
      </c>
      <c r="D17" s="2">
        <v>45</v>
      </c>
      <c r="E17" s="2">
        <f t="shared" si="0"/>
        <v>80.558539205155739</v>
      </c>
      <c r="F17" s="2">
        <v>0</v>
      </c>
      <c r="G17" s="2">
        <v>0</v>
      </c>
      <c r="H17" s="2">
        <v>0</v>
      </c>
      <c r="I17" s="2" t="s">
        <v>13</v>
      </c>
      <c r="K17" s="2" t="s">
        <v>26</v>
      </c>
      <c r="L17"/>
      <c r="M17"/>
      <c r="N17"/>
      <c r="O17"/>
      <c r="P17"/>
    </row>
    <row r="18" spans="1:16" x14ac:dyDescent="0.35">
      <c r="A18">
        <v>55</v>
      </c>
      <c r="B18">
        <v>63.39</v>
      </c>
      <c r="C18">
        <v>59.21</v>
      </c>
      <c r="D18">
        <v>44.13</v>
      </c>
      <c r="E18">
        <f t="shared" si="0"/>
        <v>74.531329167370373</v>
      </c>
      <c r="F18">
        <v>0</v>
      </c>
      <c r="G18">
        <v>0</v>
      </c>
      <c r="H18">
        <v>0</v>
      </c>
      <c r="I18" t="s">
        <v>11</v>
      </c>
      <c r="J18" t="s">
        <v>27</v>
      </c>
    </row>
    <row r="19" spans="1:16" x14ac:dyDescent="0.35">
      <c r="A19">
        <v>56</v>
      </c>
      <c r="B19">
        <v>62.79</v>
      </c>
      <c r="C19">
        <v>57.7</v>
      </c>
      <c r="D19">
        <v>44.36</v>
      </c>
      <c r="E19">
        <f t="shared" si="0"/>
        <v>76.880415944540729</v>
      </c>
      <c r="F19">
        <v>0</v>
      </c>
      <c r="G19">
        <v>0</v>
      </c>
      <c r="H19">
        <v>0</v>
      </c>
      <c r="I19" t="s">
        <v>13</v>
      </c>
    </row>
    <row r="20" spans="1:16" x14ac:dyDescent="0.35">
      <c r="A20">
        <v>57</v>
      </c>
      <c r="B20">
        <v>55.91</v>
      </c>
      <c r="C20">
        <v>54.72</v>
      </c>
      <c r="D20">
        <v>43.08</v>
      </c>
      <c r="E20">
        <f t="shared" si="0"/>
        <v>78.728070175438589</v>
      </c>
      <c r="F20">
        <v>0</v>
      </c>
      <c r="G20">
        <v>0</v>
      </c>
      <c r="H20">
        <v>0</v>
      </c>
      <c r="I20" t="s">
        <v>13</v>
      </c>
    </row>
    <row r="21" spans="1:16" x14ac:dyDescent="0.35">
      <c r="A21">
        <v>58</v>
      </c>
      <c r="B21">
        <v>60.32</v>
      </c>
      <c r="C21">
        <v>57.11</v>
      </c>
      <c r="D21">
        <v>43.45</v>
      </c>
      <c r="E21">
        <f t="shared" si="0"/>
        <v>76.081246716862211</v>
      </c>
      <c r="F21">
        <v>0</v>
      </c>
      <c r="G21">
        <v>0</v>
      </c>
      <c r="H21">
        <v>0</v>
      </c>
      <c r="I21" t="s">
        <v>28</v>
      </c>
    </row>
    <row r="22" spans="1:16" x14ac:dyDescent="0.35">
      <c r="A22">
        <v>59</v>
      </c>
      <c r="B22">
        <v>61.64</v>
      </c>
      <c r="C22">
        <v>57.28</v>
      </c>
      <c r="D22">
        <v>44.39</v>
      </c>
      <c r="E22">
        <f t="shared" si="0"/>
        <v>77.496508379888269</v>
      </c>
      <c r="F22">
        <v>0</v>
      </c>
      <c r="G22">
        <v>0</v>
      </c>
      <c r="H22">
        <v>0</v>
      </c>
      <c r="I22" t="s">
        <v>29</v>
      </c>
    </row>
    <row r="23" spans="1:16" x14ac:dyDescent="0.35">
      <c r="A23">
        <v>60</v>
      </c>
      <c r="B23">
        <v>66.11</v>
      </c>
      <c r="C23">
        <v>57.26</v>
      </c>
      <c r="D23">
        <v>45.73</v>
      </c>
      <c r="E23">
        <f t="shared" si="0"/>
        <v>79.863779252532311</v>
      </c>
      <c r="F23">
        <v>0</v>
      </c>
      <c r="G23">
        <v>0</v>
      </c>
      <c r="H23">
        <v>0</v>
      </c>
      <c r="I23" t="s">
        <v>11</v>
      </c>
      <c r="J23" t="s">
        <v>30</v>
      </c>
    </row>
    <row r="24" spans="1:16" x14ac:dyDescent="0.35">
      <c r="A24">
        <v>71</v>
      </c>
      <c r="B24" s="3">
        <v>65.3</v>
      </c>
      <c r="C24" s="3">
        <v>57.05</v>
      </c>
      <c r="D24" s="3">
        <v>46.13</v>
      </c>
      <c r="E24" s="5">
        <f t="shared" ref="E24:E33" si="1">D24/C24*100</f>
        <v>80.858895705521476</v>
      </c>
      <c r="F24">
        <v>0</v>
      </c>
      <c r="G24">
        <v>0</v>
      </c>
      <c r="H24">
        <v>0</v>
      </c>
      <c r="I24" t="s">
        <v>11</v>
      </c>
      <c r="J24" t="s">
        <v>31</v>
      </c>
    </row>
    <row r="25" spans="1:16" x14ac:dyDescent="0.35">
      <c r="A25">
        <v>72</v>
      </c>
      <c r="B25" s="3">
        <v>61.66</v>
      </c>
      <c r="C25" s="3">
        <v>56.92</v>
      </c>
      <c r="D25" s="3">
        <v>44.39</v>
      </c>
      <c r="E25" s="5">
        <f t="shared" si="1"/>
        <v>77.986647926914969</v>
      </c>
      <c r="F25">
        <v>0</v>
      </c>
      <c r="G25">
        <v>0</v>
      </c>
      <c r="H25">
        <v>0</v>
      </c>
      <c r="I25" t="s">
        <v>11</v>
      </c>
      <c r="J25" t="s">
        <v>32</v>
      </c>
    </row>
    <row r="26" spans="1:16" s="1" customFormat="1" x14ac:dyDescent="0.35">
      <c r="A26">
        <v>73</v>
      </c>
      <c r="B26" s="3">
        <v>65.3</v>
      </c>
      <c r="C26" s="3">
        <v>57.48</v>
      </c>
      <c r="D26" s="3">
        <v>45.77</v>
      </c>
      <c r="E26" s="5">
        <f t="shared" si="1"/>
        <v>79.627696590118319</v>
      </c>
      <c r="F26">
        <v>0</v>
      </c>
      <c r="G26">
        <v>0</v>
      </c>
      <c r="H26">
        <v>0</v>
      </c>
      <c r="I26" t="s">
        <v>11</v>
      </c>
      <c r="J26"/>
      <c r="L26"/>
      <c r="M26"/>
      <c r="N26"/>
      <c r="O26"/>
      <c r="P26"/>
    </row>
    <row r="27" spans="1:16" x14ac:dyDescent="0.35">
      <c r="A27">
        <v>74</v>
      </c>
      <c r="B27" s="3">
        <v>60</v>
      </c>
      <c r="C27" s="3">
        <v>58.55</v>
      </c>
      <c r="D27" s="3">
        <v>42.87</v>
      </c>
      <c r="E27" s="5">
        <f t="shared" si="1"/>
        <v>73.219470538001701</v>
      </c>
      <c r="F27">
        <v>0</v>
      </c>
      <c r="G27">
        <v>0</v>
      </c>
      <c r="H27">
        <v>0</v>
      </c>
      <c r="I27" t="s">
        <v>33</v>
      </c>
    </row>
    <row r="28" spans="1:16" x14ac:dyDescent="0.35">
      <c r="A28">
        <v>75</v>
      </c>
      <c r="B28" s="3">
        <v>61.03</v>
      </c>
      <c r="C28" s="3">
        <v>56.48</v>
      </c>
      <c r="D28" s="3">
        <v>44.01</v>
      </c>
      <c r="E28" s="5">
        <f t="shared" si="1"/>
        <v>77.921388101982998</v>
      </c>
      <c r="F28">
        <v>0</v>
      </c>
      <c r="G28">
        <v>0</v>
      </c>
      <c r="H28">
        <v>0</v>
      </c>
      <c r="I28" t="s">
        <v>11</v>
      </c>
    </row>
    <row r="29" spans="1:16" x14ac:dyDescent="0.35">
      <c r="A29">
        <v>76</v>
      </c>
      <c r="B29" s="3">
        <v>65.349999999999994</v>
      </c>
      <c r="C29" s="3">
        <v>58.29</v>
      </c>
      <c r="D29" s="3">
        <v>45.16</v>
      </c>
      <c r="E29" s="5">
        <f t="shared" si="1"/>
        <v>77.474695488076847</v>
      </c>
      <c r="F29">
        <v>0</v>
      </c>
      <c r="G29">
        <v>0</v>
      </c>
      <c r="H29">
        <v>0</v>
      </c>
      <c r="I29" t="s">
        <v>11</v>
      </c>
    </row>
    <row r="30" spans="1:16" x14ac:dyDescent="0.35">
      <c r="A30">
        <v>77</v>
      </c>
      <c r="B30" s="3">
        <v>58.09</v>
      </c>
      <c r="C30" s="3">
        <v>55.39</v>
      </c>
      <c r="D30" s="3">
        <v>43.72</v>
      </c>
      <c r="E30" s="5">
        <f t="shared" si="1"/>
        <v>78.931215020761869</v>
      </c>
      <c r="F30">
        <v>0</v>
      </c>
      <c r="G30">
        <v>0</v>
      </c>
      <c r="H30">
        <v>0</v>
      </c>
      <c r="I30" t="s">
        <v>11</v>
      </c>
    </row>
    <row r="31" spans="1:16" x14ac:dyDescent="0.35">
      <c r="A31">
        <v>78</v>
      </c>
      <c r="B31" s="3">
        <v>61.38</v>
      </c>
      <c r="C31" s="3">
        <v>57.78</v>
      </c>
      <c r="D31" s="3">
        <v>43.81</v>
      </c>
      <c r="E31" s="5">
        <f t="shared" si="1"/>
        <v>75.822083766009001</v>
      </c>
      <c r="F31">
        <v>0</v>
      </c>
      <c r="G31">
        <v>0</v>
      </c>
      <c r="H31">
        <v>0</v>
      </c>
      <c r="I31" t="s">
        <v>34</v>
      </c>
    </row>
    <row r="32" spans="1:16" x14ac:dyDescent="0.35">
      <c r="A32">
        <v>79</v>
      </c>
      <c r="B32" s="3">
        <v>58.46</v>
      </c>
      <c r="C32" s="3">
        <v>55.41</v>
      </c>
      <c r="D32" s="3">
        <v>43.82</v>
      </c>
      <c r="E32" s="5">
        <f t="shared" si="1"/>
        <v>79.083197978704206</v>
      </c>
      <c r="F32">
        <v>0</v>
      </c>
      <c r="G32">
        <v>0</v>
      </c>
      <c r="H32">
        <v>0</v>
      </c>
      <c r="I32" t="s">
        <v>11</v>
      </c>
    </row>
    <row r="33" spans="1:10" x14ac:dyDescent="0.35">
      <c r="A33">
        <v>80</v>
      </c>
      <c r="B33" s="3">
        <v>67.510000000000005</v>
      </c>
      <c r="C33" s="3">
        <v>59.05</v>
      </c>
      <c r="D33" s="3">
        <v>45.55</v>
      </c>
      <c r="E33" s="5">
        <f t="shared" si="1"/>
        <v>77.138018628281117</v>
      </c>
      <c r="F33">
        <v>0</v>
      </c>
      <c r="G33">
        <v>0</v>
      </c>
      <c r="H33">
        <v>0</v>
      </c>
      <c r="I33" t="s">
        <v>11</v>
      </c>
      <c r="J33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B9AAF-9FD3-4880-BD17-B39E50DD812D}">
  <dimension ref="A1:P35"/>
  <sheetViews>
    <sheetView zoomScale="70" zoomScaleNormal="70" workbookViewId="0">
      <pane ySplit="1" topLeftCell="A7" activePane="bottomLeft" state="frozen"/>
      <selection activeCell="J4" sqref="J4:J7"/>
      <selection pane="bottomLeft" activeCell="C37" sqref="B34:C37"/>
    </sheetView>
  </sheetViews>
  <sheetFormatPr defaultRowHeight="14.5" x14ac:dyDescent="0.35"/>
  <cols>
    <col min="2" max="2" width="7.81640625" style="3" bestFit="1" customWidth="1"/>
    <col min="3" max="3" width="11.453125" style="3" bestFit="1" customWidth="1"/>
    <col min="4" max="5" width="10.81640625" style="3" bestFit="1" customWidth="1"/>
    <col min="6" max="6" width="20.7265625" bestFit="1" customWidth="1"/>
    <col min="7" max="7" width="18.453125" bestFit="1" customWidth="1"/>
    <col min="8" max="8" width="20.453125" bestFit="1" customWidth="1"/>
    <col min="9" max="9" width="17.54296875" bestFit="1" customWidth="1"/>
    <col min="10" max="10" width="22.542968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17</v>
      </c>
      <c r="B2" s="3">
        <v>63.9</v>
      </c>
      <c r="C2" s="3">
        <v>57.02</v>
      </c>
      <c r="D2" s="3">
        <v>45.02</v>
      </c>
      <c r="E2" s="3">
        <f t="shared" ref="E2:E33" si="0">D2/C2*100</f>
        <v>78.954752718344452</v>
      </c>
      <c r="F2">
        <v>0</v>
      </c>
      <c r="G2">
        <v>0</v>
      </c>
      <c r="H2">
        <v>0</v>
      </c>
      <c r="I2" t="s">
        <v>36</v>
      </c>
    </row>
    <row r="3" spans="1:11" x14ac:dyDescent="0.35">
      <c r="A3">
        <v>18</v>
      </c>
      <c r="B3" s="3">
        <v>62.52</v>
      </c>
      <c r="C3" s="3">
        <v>56.82</v>
      </c>
      <c r="D3" s="3">
        <v>44.58</v>
      </c>
      <c r="E3" s="3">
        <f t="shared" si="0"/>
        <v>78.458289334741281</v>
      </c>
      <c r="F3">
        <v>0</v>
      </c>
      <c r="G3">
        <v>0</v>
      </c>
      <c r="H3">
        <v>0</v>
      </c>
      <c r="I3" t="s">
        <v>36</v>
      </c>
    </row>
    <row r="4" spans="1:11" x14ac:dyDescent="0.35">
      <c r="A4">
        <v>19</v>
      </c>
      <c r="B4" s="3">
        <v>58.93</v>
      </c>
      <c r="C4" s="3">
        <v>56.34</v>
      </c>
      <c r="D4" s="3">
        <v>43.36</v>
      </c>
      <c r="E4" s="3">
        <f t="shared" si="0"/>
        <v>76.961306354277596</v>
      </c>
      <c r="F4">
        <v>0</v>
      </c>
      <c r="G4">
        <v>0</v>
      </c>
      <c r="H4">
        <v>0</v>
      </c>
      <c r="I4" t="s">
        <v>36</v>
      </c>
    </row>
    <row r="5" spans="1:11" x14ac:dyDescent="0.35">
      <c r="A5">
        <v>20</v>
      </c>
      <c r="B5" s="3">
        <v>65.97</v>
      </c>
      <c r="C5" s="3">
        <v>58.71</v>
      </c>
      <c r="D5" s="3">
        <v>45.67</v>
      </c>
      <c r="E5" s="3">
        <f t="shared" si="0"/>
        <v>77.789133026741609</v>
      </c>
      <c r="F5">
        <v>0</v>
      </c>
      <c r="G5">
        <v>0</v>
      </c>
      <c r="H5">
        <v>0</v>
      </c>
      <c r="I5" t="s">
        <v>36</v>
      </c>
    </row>
    <row r="6" spans="1:11" x14ac:dyDescent="0.35">
      <c r="A6">
        <v>21</v>
      </c>
      <c r="B6">
        <v>66.47</v>
      </c>
      <c r="C6">
        <v>59.33</v>
      </c>
      <c r="D6">
        <v>45.17</v>
      </c>
      <c r="E6">
        <f t="shared" si="0"/>
        <v>76.133490645541883</v>
      </c>
      <c r="F6">
        <v>0</v>
      </c>
      <c r="G6">
        <v>0</v>
      </c>
      <c r="H6">
        <v>0</v>
      </c>
      <c r="I6" t="s">
        <v>36</v>
      </c>
    </row>
    <row r="7" spans="1:11" x14ac:dyDescent="0.35">
      <c r="A7">
        <v>22</v>
      </c>
      <c r="B7">
        <v>62.01</v>
      </c>
      <c r="C7">
        <v>56.52</v>
      </c>
      <c r="D7">
        <v>44.52</v>
      </c>
      <c r="E7">
        <f t="shared" si="0"/>
        <v>78.768577494692153</v>
      </c>
      <c r="F7">
        <v>0</v>
      </c>
      <c r="G7">
        <v>0</v>
      </c>
      <c r="H7">
        <v>0</v>
      </c>
      <c r="I7" t="s">
        <v>36</v>
      </c>
      <c r="J7" t="s">
        <v>37</v>
      </c>
    </row>
    <row r="8" spans="1:11" x14ac:dyDescent="0.35">
      <c r="A8">
        <v>30</v>
      </c>
      <c r="B8">
        <v>60.6</v>
      </c>
      <c r="C8">
        <v>55.52</v>
      </c>
      <c r="D8">
        <v>44.63</v>
      </c>
      <c r="E8">
        <f t="shared" si="0"/>
        <v>80.385446685878961</v>
      </c>
      <c r="F8">
        <v>0</v>
      </c>
      <c r="G8">
        <v>0</v>
      </c>
      <c r="H8">
        <v>0</v>
      </c>
      <c r="I8" t="s">
        <v>36</v>
      </c>
      <c r="J8" t="s">
        <v>38</v>
      </c>
    </row>
    <row r="9" spans="1:11" x14ac:dyDescent="0.35">
      <c r="A9">
        <v>31</v>
      </c>
      <c r="B9" s="3">
        <v>58.62</v>
      </c>
      <c r="C9" s="3">
        <v>57.32</v>
      </c>
      <c r="D9" s="3">
        <v>43.09</v>
      </c>
      <c r="E9" s="3">
        <f t="shared" si="0"/>
        <v>75.174459176552688</v>
      </c>
      <c r="F9">
        <v>0</v>
      </c>
      <c r="G9">
        <v>0</v>
      </c>
      <c r="H9">
        <v>0</v>
      </c>
      <c r="I9" t="s">
        <v>36</v>
      </c>
    </row>
    <row r="10" spans="1:11" x14ac:dyDescent="0.35">
      <c r="A10">
        <v>32</v>
      </c>
      <c r="B10" s="3">
        <v>64.760000000000005</v>
      </c>
      <c r="C10" s="3">
        <v>58.14</v>
      </c>
      <c r="D10" s="3">
        <v>44.99</v>
      </c>
      <c r="E10" s="3">
        <f t="shared" si="0"/>
        <v>77.382180942552452</v>
      </c>
      <c r="F10">
        <v>0</v>
      </c>
      <c r="G10">
        <v>0</v>
      </c>
      <c r="H10">
        <v>0</v>
      </c>
      <c r="I10" t="s">
        <v>39</v>
      </c>
    </row>
    <row r="11" spans="1:11" x14ac:dyDescent="0.35">
      <c r="A11">
        <v>33</v>
      </c>
      <c r="B11" s="3">
        <v>61.41</v>
      </c>
      <c r="C11" s="3">
        <v>57.14</v>
      </c>
      <c r="D11" s="3">
        <v>44.05</v>
      </c>
      <c r="E11" s="3">
        <f t="shared" si="0"/>
        <v>77.091354567728374</v>
      </c>
      <c r="F11">
        <v>0</v>
      </c>
      <c r="G11">
        <v>0</v>
      </c>
      <c r="H11">
        <v>0</v>
      </c>
      <c r="I11" t="s">
        <v>36</v>
      </c>
    </row>
    <row r="12" spans="1:11" x14ac:dyDescent="0.35">
      <c r="A12">
        <v>34</v>
      </c>
      <c r="B12" s="3">
        <v>60.44</v>
      </c>
      <c r="C12" s="3">
        <v>57.42</v>
      </c>
      <c r="D12" s="3">
        <v>43.5</v>
      </c>
      <c r="E12" s="3">
        <f t="shared" si="0"/>
        <v>75.757575757575751</v>
      </c>
      <c r="F12">
        <v>0</v>
      </c>
      <c r="G12">
        <v>0</v>
      </c>
      <c r="H12">
        <v>0</v>
      </c>
      <c r="I12" t="s">
        <v>36</v>
      </c>
    </row>
    <row r="13" spans="1:11" x14ac:dyDescent="0.35">
      <c r="A13">
        <v>35</v>
      </c>
      <c r="B13" s="3">
        <v>60.45</v>
      </c>
      <c r="C13" s="3">
        <v>57.33</v>
      </c>
      <c r="D13" s="3">
        <v>43.66</v>
      </c>
      <c r="E13" s="3">
        <f t="shared" si="0"/>
        <v>76.155590441304724</v>
      </c>
      <c r="F13">
        <v>0</v>
      </c>
      <c r="G13">
        <v>0</v>
      </c>
      <c r="H13">
        <v>0</v>
      </c>
      <c r="I13" t="s">
        <v>36</v>
      </c>
    </row>
    <row r="14" spans="1:11" x14ac:dyDescent="0.35">
      <c r="A14">
        <v>36</v>
      </c>
      <c r="B14" s="3">
        <v>58.31</v>
      </c>
      <c r="C14" s="3">
        <v>57.41</v>
      </c>
      <c r="D14" s="3">
        <v>42.91</v>
      </c>
      <c r="E14" s="3">
        <f t="shared" si="0"/>
        <v>74.743076119142998</v>
      </c>
      <c r="F14">
        <v>0</v>
      </c>
      <c r="G14">
        <v>0</v>
      </c>
      <c r="H14">
        <v>0</v>
      </c>
      <c r="I14" t="s">
        <v>36</v>
      </c>
    </row>
    <row r="15" spans="1:11" x14ac:dyDescent="0.35">
      <c r="A15">
        <v>37</v>
      </c>
      <c r="B15" s="3">
        <v>58.67</v>
      </c>
      <c r="C15" s="3">
        <v>56.74</v>
      </c>
      <c r="D15" s="3">
        <v>43.29</v>
      </c>
      <c r="E15" s="3">
        <f t="shared" si="0"/>
        <v>76.295382446246023</v>
      </c>
      <c r="F15">
        <v>0</v>
      </c>
      <c r="G15">
        <v>0</v>
      </c>
      <c r="H15">
        <v>0</v>
      </c>
      <c r="I15" t="s">
        <v>36</v>
      </c>
    </row>
    <row r="16" spans="1:11" x14ac:dyDescent="0.35">
      <c r="A16">
        <v>38</v>
      </c>
      <c r="B16" s="3">
        <v>61.98</v>
      </c>
      <c r="C16" s="3">
        <v>57.93</v>
      </c>
      <c r="D16" s="3">
        <v>44.29</v>
      </c>
      <c r="E16" s="3">
        <f t="shared" si="0"/>
        <v>76.454341446573451</v>
      </c>
      <c r="F16">
        <v>0</v>
      </c>
      <c r="G16">
        <v>0</v>
      </c>
      <c r="H16">
        <v>0</v>
      </c>
      <c r="I16" t="s">
        <v>36</v>
      </c>
    </row>
    <row r="17" spans="1:16" s="1" customFormat="1" x14ac:dyDescent="0.35">
      <c r="A17">
        <v>39</v>
      </c>
      <c r="B17" s="3">
        <v>62.69</v>
      </c>
      <c r="C17" s="3">
        <v>55.98</v>
      </c>
      <c r="D17" s="3">
        <v>45.24</v>
      </c>
      <c r="E17" s="3">
        <f t="shared" si="0"/>
        <v>80.814576634512335</v>
      </c>
      <c r="F17">
        <v>0</v>
      </c>
      <c r="G17">
        <v>0</v>
      </c>
      <c r="H17">
        <v>0</v>
      </c>
      <c r="I17" t="s">
        <v>36</v>
      </c>
      <c r="J17" t="s">
        <v>40</v>
      </c>
      <c r="L17"/>
      <c r="M17"/>
      <c r="N17"/>
      <c r="O17"/>
      <c r="P17"/>
    </row>
    <row r="18" spans="1:16" x14ac:dyDescent="0.35">
      <c r="A18">
        <v>40</v>
      </c>
      <c r="B18" s="3">
        <v>64.680000000000007</v>
      </c>
      <c r="C18" s="3">
        <v>59.4</v>
      </c>
      <c r="D18" s="3">
        <v>44.83</v>
      </c>
      <c r="E18" s="3">
        <f t="shared" si="0"/>
        <v>75.471380471380471</v>
      </c>
      <c r="F18">
        <v>0</v>
      </c>
      <c r="G18">
        <v>0</v>
      </c>
      <c r="H18">
        <v>0</v>
      </c>
      <c r="I18" t="s">
        <v>36</v>
      </c>
    </row>
    <row r="19" spans="1:16" s="2" customFormat="1" x14ac:dyDescent="0.35">
      <c r="A19" s="2">
        <v>41</v>
      </c>
      <c r="B19" s="4">
        <v>64.48</v>
      </c>
      <c r="C19" s="4">
        <v>58.99</v>
      </c>
      <c r="D19" s="4">
        <v>44.23</v>
      </c>
      <c r="E19" s="4">
        <f t="shared" si="0"/>
        <v>74.978809967791136</v>
      </c>
      <c r="F19" s="2">
        <v>0</v>
      </c>
      <c r="G19" s="2">
        <v>0</v>
      </c>
      <c r="H19" s="2">
        <v>0</v>
      </c>
      <c r="I19" s="2" t="s">
        <v>36</v>
      </c>
      <c r="J19" s="2" t="s">
        <v>41</v>
      </c>
      <c r="K19" s="2" t="s">
        <v>67</v>
      </c>
      <c r="L19"/>
      <c r="M19"/>
      <c r="N19"/>
      <c r="O19"/>
      <c r="P19"/>
    </row>
    <row r="20" spans="1:16" x14ac:dyDescent="0.35">
      <c r="A20">
        <v>42</v>
      </c>
      <c r="B20" s="3">
        <v>63.58</v>
      </c>
      <c r="C20" s="3">
        <v>58.86</v>
      </c>
      <c r="D20" s="3">
        <v>44.17</v>
      </c>
      <c r="E20" s="3">
        <f t="shared" si="0"/>
        <v>75.042473666326885</v>
      </c>
      <c r="F20">
        <v>0</v>
      </c>
      <c r="G20">
        <v>0</v>
      </c>
      <c r="H20">
        <v>0</v>
      </c>
      <c r="I20" t="s">
        <v>36</v>
      </c>
    </row>
    <row r="21" spans="1:16" x14ac:dyDescent="0.35">
      <c r="A21">
        <v>43</v>
      </c>
      <c r="B21" s="3">
        <v>60.15</v>
      </c>
      <c r="C21" s="3">
        <v>57.25</v>
      </c>
      <c r="D21" s="3">
        <v>43.71</v>
      </c>
      <c r="E21" s="3">
        <f t="shared" si="0"/>
        <v>76.349344978165945</v>
      </c>
      <c r="F21">
        <v>0</v>
      </c>
      <c r="G21">
        <v>0</v>
      </c>
      <c r="H21">
        <v>0</v>
      </c>
      <c r="I21" t="s">
        <v>36</v>
      </c>
    </row>
    <row r="22" spans="1:16" x14ac:dyDescent="0.35">
      <c r="A22">
        <v>44</v>
      </c>
      <c r="B22" s="3">
        <v>60.32</v>
      </c>
      <c r="C22" s="3">
        <v>57.97</v>
      </c>
      <c r="D22" s="3">
        <v>43.65</v>
      </c>
      <c r="E22" s="3">
        <f t="shared" si="0"/>
        <v>75.297567707434879</v>
      </c>
      <c r="F22">
        <v>0</v>
      </c>
      <c r="G22">
        <v>0</v>
      </c>
      <c r="H22">
        <v>0</v>
      </c>
      <c r="I22" t="s">
        <v>36</v>
      </c>
      <c r="J22" t="s">
        <v>42</v>
      </c>
    </row>
    <row r="23" spans="1:16" s="2" customFormat="1" x14ac:dyDescent="0.35">
      <c r="A23" s="2">
        <v>45</v>
      </c>
      <c r="B23" s="4">
        <v>60.88</v>
      </c>
      <c r="C23" s="4">
        <v>55.91</v>
      </c>
      <c r="D23" s="4">
        <v>44.51</v>
      </c>
      <c r="E23" s="4">
        <f t="shared" si="0"/>
        <v>79.610087640851361</v>
      </c>
      <c r="F23" s="2">
        <v>0</v>
      </c>
      <c r="G23" s="2">
        <v>0</v>
      </c>
      <c r="H23" s="2">
        <v>0</v>
      </c>
      <c r="I23" s="2" t="s">
        <v>36</v>
      </c>
      <c r="J23" s="2" t="s">
        <v>32</v>
      </c>
      <c r="K23" s="2" t="s">
        <v>43</v>
      </c>
      <c r="L23"/>
      <c r="M23"/>
      <c r="N23"/>
      <c r="O23"/>
      <c r="P23"/>
    </row>
    <row r="24" spans="1:16" x14ac:dyDescent="0.35">
      <c r="A24">
        <v>61</v>
      </c>
      <c r="B24" s="3">
        <v>59.7</v>
      </c>
      <c r="C24" s="3">
        <v>56.63</v>
      </c>
      <c r="D24" s="3">
        <v>43.69</v>
      </c>
      <c r="E24" s="5">
        <f t="shared" si="0"/>
        <v>77.14992053681793</v>
      </c>
      <c r="F24">
        <v>0</v>
      </c>
      <c r="G24">
        <v>0</v>
      </c>
      <c r="H24">
        <v>0</v>
      </c>
      <c r="I24" t="s">
        <v>44</v>
      </c>
      <c r="J24" t="s">
        <v>45</v>
      </c>
    </row>
    <row r="25" spans="1:16" x14ac:dyDescent="0.35">
      <c r="A25">
        <v>62</v>
      </c>
      <c r="B25" s="3">
        <v>59.98</v>
      </c>
      <c r="C25" s="3">
        <v>57.14</v>
      </c>
      <c r="D25" s="3">
        <v>43.91</v>
      </c>
      <c r="E25" s="5">
        <f t="shared" si="0"/>
        <v>76.846342317115841</v>
      </c>
      <c r="F25">
        <v>0</v>
      </c>
      <c r="G25">
        <v>0</v>
      </c>
      <c r="H25">
        <v>0</v>
      </c>
      <c r="I25" t="s">
        <v>36</v>
      </c>
      <c r="J25" t="s">
        <v>46</v>
      </c>
    </row>
    <row r="26" spans="1:16" x14ac:dyDescent="0.35">
      <c r="A26">
        <v>63</v>
      </c>
      <c r="B26" s="3">
        <v>60.74</v>
      </c>
      <c r="C26" s="3">
        <v>57.81</v>
      </c>
      <c r="D26" s="3">
        <v>43.73</v>
      </c>
      <c r="E26" s="5">
        <f t="shared" si="0"/>
        <v>75.644352188202717</v>
      </c>
      <c r="F26">
        <v>0</v>
      </c>
      <c r="G26">
        <v>0</v>
      </c>
      <c r="H26">
        <v>0</v>
      </c>
      <c r="I26" t="s">
        <v>36</v>
      </c>
      <c r="J26" t="s">
        <v>37</v>
      </c>
    </row>
    <row r="27" spans="1:16" x14ac:dyDescent="0.35">
      <c r="A27">
        <v>64</v>
      </c>
      <c r="B27" s="3">
        <v>62.45</v>
      </c>
      <c r="C27" s="3">
        <v>57</v>
      </c>
      <c r="D27" s="3">
        <v>44.28</v>
      </c>
      <c r="E27" s="5">
        <f t="shared" si="0"/>
        <v>77.684210526315795</v>
      </c>
      <c r="F27">
        <v>0</v>
      </c>
      <c r="G27">
        <v>0</v>
      </c>
      <c r="H27">
        <v>0</v>
      </c>
      <c r="I27" t="s">
        <v>36</v>
      </c>
      <c r="J27" t="s">
        <v>37</v>
      </c>
    </row>
    <row r="28" spans="1:16" x14ac:dyDescent="0.35">
      <c r="A28">
        <v>65</v>
      </c>
      <c r="B28" s="3">
        <v>57.76</v>
      </c>
      <c r="C28" s="3">
        <v>57.16</v>
      </c>
      <c r="D28" s="3">
        <v>43.05</v>
      </c>
      <c r="E28" s="5">
        <f t="shared" si="0"/>
        <v>75.314905528341498</v>
      </c>
      <c r="F28">
        <v>0</v>
      </c>
      <c r="G28">
        <v>0</v>
      </c>
      <c r="H28">
        <v>0</v>
      </c>
      <c r="I28" t="s">
        <v>36</v>
      </c>
    </row>
    <row r="29" spans="1:16" x14ac:dyDescent="0.35">
      <c r="A29">
        <v>66</v>
      </c>
      <c r="B29" s="3">
        <v>64.38</v>
      </c>
      <c r="C29" s="3">
        <v>57.49</v>
      </c>
      <c r="D29" s="3">
        <v>45.08</v>
      </c>
      <c r="E29" s="5">
        <f t="shared" si="0"/>
        <v>78.413637154287699</v>
      </c>
      <c r="F29">
        <v>0</v>
      </c>
      <c r="G29">
        <v>0</v>
      </c>
      <c r="H29">
        <v>0</v>
      </c>
      <c r="I29" t="s">
        <v>39</v>
      </c>
      <c r="J29" t="s">
        <v>46</v>
      </c>
    </row>
    <row r="30" spans="1:16" x14ac:dyDescent="0.35">
      <c r="A30">
        <v>67</v>
      </c>
      <c r="B30" s="3">
        <v>63.66</v>
      </c>
      <c r="C30" s="3">
        <v>57.38</v>
      </c>
      <c r="D30" s="3">
        <v>45.19</v>
      </c>
      <c r="E30" s="5">
        <f t="shared" si="0"/>
        <v>78.755663994423145</v>
      </c>
      <c r="F30">
        <v>0</v>
      </c>
      <c r="G30">
        <v>0</v>
      </c>
      <c r="H30">
        <v>0</v>
      </c>
      <c r="I30" s="6" t="s">
        <v>36</v>
      </c>
    </row>
    <row r="31" spans="1:16" x14ac:dyDescent="0.35">
      <c r="A31">
        <v>68</v>
      </c>
      <c r="B31" s="3">
        <v>63.49</v>
      </c>
      <c r="C31" s="3">
        <v>57.88</v>
      </c>
      <c r="D31" s="3">
        <v>44.48</v>
      </c>
      <c r="E31" s="5">
        <f t="shared" si="0"/>
        <v>76.848652384243252</v>
      </c>
      <c r="F31">
        <v>0</v>
      </c>
      <c r="G31">
        <v>0</v>
      </c>
      <c r="H31">
        <v>0</v>
      </c>
      <c r="I31" t="s">
        <v>39</v>
      </c>
      <c r="J31" t="s">
        <v>47</v>
      </c>
    </row>
    <row r="32" spans="1:16" x14ac:dyDescent="0.35">
      <c r="A32">
        <v>69</v>
      </c>
      <c r="B32" s="3">
        <v>66.55</v>
      </c>
      <c r="C32" s="3">
        <v>57.22</v>
      </c>
      <c r="D32" s="3">
        <v>45.62</v>
      </c>
      <c r="E32" s="5">
        <f t="shared" si="0"/>
        <v>79.727368053128274</v>
      </c>
      <c r="F32">
        <v>0</v>
      </c>
      <c r="G32">
        <v>0</v>
      </c>
      <c r="H32">
        <v>0</v>
      </c>
      <c r="I32" t="s">
        <v>36</v>
      </c>
    </row>
    <row r="33" spans="1:9" x14ac:dyDescent="0.35">
      <c r="A33">
        <v>70</v>
      </c>
      <c r="B33" s="3">
        <v>60.94</v>
      </c>
      <c r="C33" s="3">
        <v>57.68</v>
      </c>
      <c r="D33" s="3">
        <v>43.75</v>
      </c>
      <c r="E33" s="5">
        <f t="shared" si="0"/>
        <v>75.849514563106794</v>
      </c>
      <c r="F33">
        <v>0</v>
      </c>
      <c r="G33">
        <v>0</v>
      </c>
      <c r="H33">
        <v>0</v>
      </c>
      <c r="I33" t="s">
        <v>36</v>
      </c>
    </row>
    <row r="35" spans="1:9" x14ac:dyDescent="0.35">
      <c r="B35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22FC5-833E-4E8B-A30A-A59364DF78BA}">
  <dimension ref="A1:P31"/>
  <sheetViews>
    <sheetView workbookViewId="0">
      <selection activeCell="E7" sqref="E7"/>
    </sheetView>
  </sheetViews>
  <sheetFormatPr defaultRowHeight="14.5" x14ac:dyDescent="0.35"/>
  <sheetData>
    <row r="1" spans="1:16" x14ac:dyDescent="0.35">
      <c r="A1" s="35"/>
      <c r="B1" s="35"/>
      <c r="C1" s="35"/>
      <c r="D1" s="35"/>
      <c r="E1" s="35"/>
      <c r="F1" s="35"/>
      <c r="G1" s="35"/>
      <c r="H1" s="35"/>
      <c r="I1" s="35"/>
    </row>
    <row r="2" spans="1:16" x14ac:dyDescent="0.35">
      <c r="A2" s="35"/>
      <c r="B2" s="35"/>
      <c r="C2" s="41" t="s">
        <v>69</v>
      </c>
      <c r="D2" s="42"/>
      <c r="E2" s="43"/>
      <c r="F2" s="41" t="s">
        <v>70</v>
      </c>
      <c r="G2" s="42"/>
      <c r="H2" s="43"/>
      <c r="I2" s="35"/>
      <c r="J2">
        <v>58.35</v>
      </c>
      <c r="K2">
        <v>45.71</v>
      </c>
      <c r="L2">
        <f t="shared" ref="L2:L6" si="0">K2/J2*100</f>
        <v>78.337617823479007</v>
      </c>
      <c r="N2" s="3">
        <v>57.02</v>
      </c>
      <c r="O2" s="3">
        <v>45.02</v>
      </c>
      <c r="P2" s="3">
        <f t="shared" ref="P2:P18" si="1">O2/N2*100</f>
        <v>78.954752718344452</v>
      </c>
    </row>
    <row r="3" spans="1:16" x14ac:dyDescent="0.35">
      <c r="A3" s="35"/>
      <c r="B3" s="35"/>
      <c r="C3" s="36" t="s">
        <v>2</v>
      </c>
      <c r="D3" s="36" t="s">
        <v>3</v>
      </c>
      <c r="E3" s="36" t="s">
        <v>71</v>
      </c>
      <c r="F3" s="37" t="s">
        <v>2</v>
      </c>
      <c r="G3" s="36" t="s">
        <v>3</v>
      </c>
      <c r="H3" s="36" t="s">
        <v>71</v>
      </c>
      <c r="I3" s="35"/>
      <c r="J3">
        <v>55.37</v>
      </c>
      <c r="K3">
        <v>42.52</v>
      </c>
      <c r="L3">
        <f t="shared" si="0"/>
        <v>76.792486906266944</v>
      </c>
      <c r="N3" s="3">
        <v>56.82</v>
      </c>
      <c r="O3" s="3">
        <v>44.58</v>
      </c>
      <c r="P3" s="3">
        <f t="shared" si="1"/>
        <v>78.458289334741281</v>
      </c>
    </row>
    <row r="4" spans="1:16" x14ac:dyDescent="0.35">
      <c r="A4" s="35"/>
      <c r="B4" s="38" t="s">
        <v>64</v>
      </c>
      <c r="C4" s="38">
        <f>AVERAGE(Horizontal!C2:C6,Horizontal!C8:C16,Horizontal!C18:C33)</f>
        <v>56.945000000000014</v>
      </c>
      <c r="D4" s="38">
        <f>AVERAGE(Horizontal!D2:D6,Horizontal!D8:D16,Horizontal!D18:D33)</f>
        <v>44.231666666666662</v>
      </c>
      <c r="E4" s="38">
        <f>AVERAGE(Horizontal!E2:E6,Horizontal!E8:E16,Horizontal!E18:E33)</f>
        <v>77.701071019658926</v>
      </c>
      <c r="F4" s="40">
        <f>AVERAGE(Vertical!C2:C18,Vertical!C20:C22,Vertical!C24:C33)</f>
        <v>57.418000000000013</v>
      </c>
      <c r="G4" s="40">
        <f>AVERAGE(Vertical!D2:D18,Vertical!D20:D22,Vertical!D24:D33)</f>
        <v>44.236999999999995</v>
      </c>
      <c r="H4" s="40">
        <f>AVERAGE(Vertical!E2:E18,Vertical!E20:E22,Vertical!E24:E33)</f>
        <v>77.057162262056607</v>
      </c>
      <c r="I4" s="35"/>
      <c r="J4">
        <v>58.26</v>
      </c>
      <c r="K4">
        <v>43.31</v>
      </c>
      <c r="L4">
        <f t="shared" si="0"/>
        <v>74.339169241331973</v>
      </c>
      <c r="N4" s="3">
        <v>56.34</v>
      </c>
      <c r="O4" s="3">
        <v>43.36</v>
      </c>
      <c r="P4" s="3">
        <f t="shared" si="1"/>
        <v>76.961306354277596</v>
      </c>
    </row>
    <row r="5" spans="1:16" x14ac:dyDescent="0.35">
      <c r="A5" s="35"/>
      <c r="B5" s="38" t="s">
        <v>63</v>
      </c>
      <c r="C5" s="38">
        <f>_xlfn.STDEV.P(Horizontal!C2:C6,Horizontal!C8:C16,Horizontal!C18:C33)</f>
        <v>1.4316790841525906</v>
      </c>
      <c r="D5" s="38">
        <f>_xlfn.STDEV.P(Horizontal!D2:D6,Horizontal!D8:D16,Horizontal!D18:D33)</f>
        <v>1.0979862881151514</v>
      </c>
      <c r="E5" s="38">
        <f>_xlfn.STDEV.P(Horizontal!E2:E6,Horizontal!E8:E16,Horizontal!E18:E33)</f>
        <v>2.0058142310017812</v>
      </c>
      <c r="F5" s="38">
        <f>_xlfn.STDEV.P(Vertical!C2:C18,Vertical!C20:C22,Vertical!C24:C33)</f>
        <v>0.86754980644725266</v>
      </c>
      <c r="G5" s="38">
        <f>_xlfn.STDEV.P(Vertical!D2:D18,Vertical!D20:D22,Vertical!D24:D33)</f>
        <v>0.77457149444063655</v>
      </c>
      <c r="H5" s="38">
        <f>_xlfn.STDEV.P(Vertical!E2:E18,Vertical!E20:E22,Vertical!E24:E33)</f>
        <v>1.5973306899509474</v>
      </c>
      <c r="I5" s="35"/>
      <c r="J5">
        <v>55.44</v>
      </c>
      <c r="K5">
        <v>43.48</v>
      </c>
      <c r="L5">
        <f t="shared" si="0"/>
        <v>78.427128427128423</v>
      </c>
      <c r="N5" s="3">
        <v>58.71</v>
      </c>
      <c r="O5" s="3">
        <v>45.67</v>
      </c>
      <c r="P5" s="3">
        <f t="shared" si="1"/>
        <v>77.789133026741609</v>
      </c>
    </row>
    <row r="6" spans="1:16" x14ac:dyDescent="0.35">
      <c r="A6" s="35"/>
      <c r="B6" s="38" t="s">
        <v>65</v>
      </c>
      <c r="C6" s="38">
        <f>_xlfn.T.TEST(J2:J31,N2:N31,2,3)</f>
        <v>0.13470345156999836</v>
      </c>
      <c r="D6" s="38">
        <f t="shared" ref="D6:E6" si="2">_xlfn.T.TEST(K2:K31,O2:O31,2,3)</f>
        <v>0.98302855955891211</v>
      </c>
      <c r="E6" s="38">
        <f t="shared" si="2"/>
        <v>0.18178017914648628</v>
      </c>
      <c r="F6" s="35"/>
      <c r="G6" s="35"/>
      <c r="H6" s="35"/>
      <c r="I6" s="35"/>
      <c r="J6">
        <v>56.45</v>
      </c>
      <c r="K6">
        <v>42.94</v>
      </c>
      <c r="L6">
        <f t="shared" si="0"/>
        <v>76.067316209034544</v>
      </c>
      <c r="N6">
        <v>59.33</v>
      </c>
      <c r="O6">
        <v>45.17</v>
      </c>
      <c r="P6">
        <f t="shared" si="1"/>
        <v>76.133490645541883</v>
      </c>
    </row>
    <row r="7" spans="1:16" x14ac:dyDescent="0.35">
      <c r="A7" s="35"/>
      <c r="B7" s="35"/>
      <c r="C7" s="35"/>
      <c r="D7" s="35"/>
      <c r="E7" s="35"/>
      <c r="F7" s="35"/>
      <c r="G7" s="35"/>
      <c r="H7" s="35"/>
      <c r="I7" s="35"/>
      <c r="J7">
        <v>54.37</v>
      </c>
      <c r="K7">
        <v>42.93</v>
      </c>
      <c r="L7">
        <f t="shared" ref="L7:L31" si="3">K7/J7*100</f>
        <v>78.958984734228437</v>
      </c>
      <c r="N7">
        <v>56.52</v>
      </c>
      <c r="O7">
        <v>44.52</v>
      </c>
      <c r="P7">
        <f t="shared" si="1"/>
        <v>78.768577494692153</v>
      </c>
    </row>
    <row r="8" spans="1:16" x14ac:dyDescent="0.35">
      <c r="A8" s="35"/>
      <c r="B8" s="35"/>
      <c r="C8" s="35"/>
      <c r="D8" s="35"/>
      <c r="E8" s="35"/>
      <c r="F8" s="35"/>
      <c r="G8" s="35"/>
      <c r="H8" s="35"/>
      <c r="I8" s="35"/>
      <c r="J8" s="3">
        <v>56.38</v>
      </c>
      <c r="K8" s="3">
        <v>43.93</v>
      </c>
      <c r="L8" s="3">
        <f t="shared" si="3"/>
        <v>77.917701312522169</v>
      </c>
      <c r="N8">
        <v>55.52</v>
      </c>
      <c r="O8">
        <v>44.63</v>
      </c>
      <c r="P8">
        <f t="shared" si="1"/>
        <v>80.385446685878961</v>
      </c>
    </row>
    <row r="9" spans="1:16" x14ac:dyDescent="0.35">
      <c r="A9" s="35"/>
      <c r="B9" s="35"/>
      <c r="C9" s="35"/>
      <c r="D9" s="35"/>
      <c r="E9" s="35"/>
      <c r="F9" s="35"/>
      <c r="G9" s="35"/>
      <c r="H9" s="35"/>
      <c r="I9" s="35"/>
      <c r="J9" s="3">
        <v>57.49</v>
      </c>
      <c r="K9" s="3">
        <v>43.25</v>
      </c>
      <c r="L9" s="3">
        <f t="shared" si="3"/>
        <v>75.230474865193941</v>
      </c>
      <c r="N9" s="3">
        <v>57.32</v>
      </c>
      <c r="O9" s="3">
        <v>43.09</v>
      </c>
      <c r="P9" s="3">
        <f t="shared" si="1"/>
        <v>75.174459176552688</v>
      </c>
    </row>
    <row r="10" spans="1:16" x14ac:dyDescent="0.35">
      <c r="A10" s="35"/>
      <c r="B10" s="35"/>
      <c r="C10" s="35"/>
      <c r="D10" s="35"/>
      <c r="E10" s="35"/>
      <c r="F10" s="35"/>
      <c r="G10" s="35"/>
      <c r="H10" s="35"/>
      <c r="I10" s="35"/>
      <c r="J10" s="3">
        <v>56.49</v>
      </c>
      <c r="K10" s="3">
        <v>42.77</v>
      </c>
      <c r="L10" s="3">
        <f t="shared" si="3"/>
        <v>75.712515489467165</v>
      </c>
      <c r="N10" s="3">
        <v>58.14</v>
      </c>
      <c r="O10" s="3">
        <v>44.99</v>
      </c>
      <c r="P10" s="3">
        <f t="shared" si="1"/>
        <v>77.382180942552452</v>
      </c>
    </row>
    <row r="11" spans="1:16" x14ac:dyDescent="0.35">
      <c r="A11" s="35"/>
      <c r="B11" s="35"/>
      <c r="C11" s="35"/>
      <c r="D11" s="35"/>
      <c r="E11" s="35"/>
      <c r="F11" s="35"/>
      <c r="G11" s="35"/>
      <c r="H11" s="35"/>
      <c r="I11" s="35"/>
      <c r="J11" s="3">
        <v>54.22</v>
      </c>
      <c r="K11" s="3">
        <v>43.93</v>
      </c>
      <c r="L11" s="3">
        <f t="shared" si="3"/>
        <v>81.021763187015864</v>
      </c>
      <c r="N11" s="3">
        <v>57.14</v>
      </c>
      <c r="O11" s="3">
        <v>44.05</v>
      </c>
      <c r="P11" s="3">
        <f t="shared" si="1"/>
        <v>77.091354567728374</v>
      </c>
    </row>
    <row r="12" spans="1:16" x14ac:dyDescent="0.35">
      <c r="A12" s="35"/>
      <c r="B12" s="35"/>
      <c r="C12" s="35"/>
      <c r="D12" s="35"/>
      <c r="E12" s="39"/>
      <c r="F12" s="35"/>
      <c r="G12" s="35"/>
      <c r="H12" s="35"/>
      <c r="I12" s="35"/>
      <c r="J12" s="3">
        <v>56.58</v>
      </c>
      <c r="K12" s="3">
        <v>45.61</v>
      </c>
      <c r="L12" s="3">
        <f t="shared" si="3"/>
        <v>80.611523506539413</v>
      </c>
      <c r="N12" s="3">
        <v>57.42</v>
      </c>
      <c r="O12" s="3">
        <v>43.5</v>
      </c>
      <c r="P12" s="3">
        <f t="shared" si="1"/>
        <v>75.757575757575751</v>
      </c>
    </row>
    <row r="13" spans="1:16" x14ac:dyDescent="0.35">
      <c r="J13">
        <v>56.58</v>
      </c>
      <c r="K13">
        <v>45.79</v>
      </c>
      <c r="L13">
        <f t="shared" si="3"/>
        <v>80.929657122658185</v>
      </c>
      <c r="N13" s="3">
        <v>57.33</v>
      </c>
      <c r="O13" s="3">
        <v>43.66</v>
      </c>
      <c r="P13" s="3">
        <f t="shared" si="1"/>
        <v>76.155590441304724</v>
      </c>
    </row>
    <row r="14" spans="1:16" x14ac:dyDescent="0.35">
      <c r="J14">
        <v>56.34</v>
      </c>
      <c r="K14">
        <v>44.36</v>
      </c>
      <c r="L14">
        <f t="shared" si="3"/>
        <v>78.736244231451892</v>
      </c>
      <c r="N14" s="3">
        <v>57.41</v>
      </c>
      <c r="O14" s="3">
        <v>42.91</v>
      </c>
      <c r="P14" s="3">
        <f t="shared" si="1"/>
        <v>74.743076119142998</v>
      </c>
    </row>
    <row r="15" spans="1:16" x14ac:dyDescent="0.35">
      <c r="J15">
        <v>60.35</v>
      </c>
      <c r="K15">
        <v>46.05</v>
      </c>
      <c r="L15">
        <f t="shared" si="3"/>
        <v>76.304888152444079</v>
      </c>
      <c r="N15" s="3">
        <v>56.74</v>
      </c>
      <c r="O15" s="3">
        <v>43.29</v>
      </c>
      <c r="P15" s="3">
        <f t="shared" si="1"/>
        <v>76.295382446246023</v>
      </c>
    </row>
    <row r="16" spans="1:16" x14ac:dyDescent="0.35">
      <c r="J16">
        <v>59.21</v>
      </c>
      <c r="K16">
        <v>44.13</v>
      </c>
      <c r="L16">
        <f t="shared" si="3"/>
        <v>74.531329167370373</v>
      </c>
      <c r="N16" s="3">
        <v>57.93</v>
      </c>
      <c r="O16" s="3">
        <v>44.29</v>
      </c>
      <c r="P16" s="3">
        <f t="shared" si="1"/>
        <v>76.454341446573451</v>
      </c>
    </row>
    <row r="17" spans="10:16" x14ac:dyDescent="0.35">
      <c r="J17">
        <v>57.7</v>
      </c>
      <c r="K17">
        <v>44.36</v>
      </c>
      <c r="L17">
        <f t="shared" si="3"/>
        <v>76.880415944540729</v>
      </c>
      <c r="N17" s="3">
        <v>55.98</v>
      </c>
      <c r="O17" s="3">
        <v>45.24</v>
      </c>
      <c r="P17" s="3">
        <f t="shared" si="1"/>
        <v>80.814576634512335</v>
      </c>
    </row>
    <row r="18" spans="10:16" x14ac:dyDescent="0.35">
      <c r="J18">
        <v>54.72</v>
      </c>
      <c r="K18">
        <v>43.08</v>
      </c>
      <c r="L18">
        <f t="shared" si="3"/>
        <v>78.728070175438589</v>
      </c>
      <c r="N18" s="3">
        <v>59.4</v>
      </c>
      <c r="O18" s="3">
        <v>44.83</v>
      </c>
      <c r="P18" s="3">
        <f t="shared" si="1"/>
        <v>75.471380471380471</v>
      </c>
    </row>
    <row r="19" spans="10:16" x14ac:dyDescent="0.35">
      <c r="J19">
        <v>57.11</v>
      </c>
      <c r="K19">
        <v>43.45</v>
      </c>
      <c r="L19">
        <f t="shared" si="3"/>
        <v>76.081246716862211</v>
      </c>
      <c r="N19" s="3">
        <v>58.86</v>
      </c>
      <c r="O19" s="3">
        <v>44.17</v>
      </c>
      <c r="P19" s="3">
        <f t="shared" ref="P19:P31" si="4">O19/N19*100</f>
        <v>75.042473666326885</v>
      </c>
    </row>
    <row r="20" spans="10:16" x14ac:dyDescent="0.35">
      <c r="J20">
        <v>57.28</v>
      </c>
      <c r="K20">
        <v>44.39</v>
      </c>
      <c r="L20">
        <f t="shared" si="3"/>
        <v>77.496508379888269</v>
      </c>
      <c r="N20" s="3">
        <v>57.25</v>
      </c>
      <c r="O20" s="3">
        <v>43.71</v>
      </c>
      <c r="P20" s="3">
        <f t="shared" si="4"/>
        <v>76.349344978165945</v>
      </c>
    </row>
    <row r="21" spans="10:16" x14ac:dyDescent="0.35">
      <c r="J21">
        <v>57.26</v>
      </c>
      <c r="K21">
        <v>45.73</v>
      </c>
      <c r="L21">
        <f t="shared" si="3"/>
        <v>79.863779252532311</v>
      </c>
      <c r="N21" s="3">
        <v>57.97</v>
      </c>
      <c r="O21" s="3">
        <v>43.65</v>
      </c>
      <c r="P21" s="3">
        <f t="shared" si="4"/>
        <v>75.297567707434879</v>
      </c>
    </row>
    <row r="22" spans="10:16" x14ac:dyDescent="0.35">
      <c r="J22" s="3">
        <v>57.05</v>
      </c>
      <c r="K22" s="3">
        <v>46.13</v>
      </c>
      <c r="L22" s="5">
        <f t="shared" si="3"/>
        <v>80.858895705521476</v>
      </c>
      <c r="N22" s="3">
        <v>56.63</v>
      </c>
      <c r="O22" s="3">
        <v>43.69</v>
      </c>
      <c r="P22" s="5">
        <f t="shared" si="4"/>
        <v>77.14992053681793</v>
      </c>
    </row>
    <row r="23" spans="10:16" x14ac:dyDescent="0.35">
      <c r="J23" s="3">
        <v>56.92</v>
      </c>
      <c r="K23" s="3">
        <v>44.39</v>
      </c>
      <c r="L23" s="5">
        <f t="shared" si="3"/>
        <v>77.986647926914969</v>
      </c>
      <c r="N23" s="3">
        <v>57.14</v>
      </c>
      <c r="O23" s="3">
        <v>43.91</v>
      </c>
      <c r="P23" s="5">
        <f t="shared" si="4"/>
        <v>76.846342317115841</v>
      </c>
    </row>
    <row r="24" spans="10:16" x14ac:dyDescent="0.35">
      <c r="J24" s="3">
        <v>57.48</v>
      </c>
      <c r="K24" s="3">
        <v>45.77</v>
      </c>
      <c r="L24" s="5">
        <f t="shared" si="3"/>
        <v>79.627696590118319</v>
      </c>
      <c r="N24" s="3">
        <v>57.81</v>
      </c>
      <c r="O24" s="3">
        <v>43.73</v>
      </c>
      <c r="P24" s="5">
        <f t="shared" si="4"/>
        <v>75.644352188202717</v>
      </c>
    </row>
    <row r="25" spans="10:16" x14ac:dyDescent="0.35">
      <c r="J25" s="3">
        <v>58.55</v>
      </c>
      <c r="K25" s="3">
        <v>42.87</v>
      </c>
      <c r="L25" s="5">
        <f t="shared" si="3"/>
        <v>73.219470538001701</v>
      </c>
      <c r="N25" s="3">
        <v>57</v>
      </c>
      <c r="O25" s="3">
        <v>44.28</v>
      </c>
      <c r="P25" s="5">
        <f t="shared" si="4"/>
        <v>77.684210526315795</v>
      </c>
    </row>
    <row r="26" spans="10:16" x14ac:dyDescent="0.35">
      <c r="J26" s="3">
        <v>56.48</v>
      </c>
      <c r="K26" s="3">
        <v>44.01</v>
      </c>
      <c r="L26" s="5">
        <f t="shared" si="3"/>
        <v>77.921388101982998</v>
      </c>
      <c r="N26" s="3">
        <v>57.16</v>
      </c>
      <c r="O26" s="3">
        <v>43.05</v>
      </c>
      <c r="P26" s="5">
        <f t="shared" si="4"/>
        <v>75.314905528341498</v>
      </c>
    </row>
    <row r="27" spans="10:16" x14ac:dyDescent="0.35">
      <c r="J27" s="3">
        <v>58.29</v>
      </c>
      <c r="K27" s="3">
        <v>45.16</v>
      </c>
      <c r="L27" s="5">
        <f t="shared" si="3"/>
        <v>77.474695488076847</v>
      </c>
      <c r="N27" s="3">
        <v>57.49</v>
      </c>
      <c r="O27" s="3">
        <v>45.08</v>
      </c>
      <c r="P27" s="5">
        <f t="shared" si="4"/>
        <v>78.413637154287699</v>
      </c>
    </row>
    <row r="28" spans="10:16" x14ac:dyDescent="0.35">
      <c r="J28" s="3">
        <v>55.39</v>
      </c>
      <c r="K28" s="3">
        <v>43.72</v>
      </c>
      <c r="L28" s="5">
        <f t="shared" si="3"/>
        <v>78.931215020761869</v>
      </c>
      <c r="N28" s="3">
        <v>57.38</v>
      </c>
      <c r="O28" s="3">
        <v>45.19</v>
      </c>
      <c r="P28" s="5">
        <f t="shared" si="4"/>
        <v>78.755663994423145</v>
      </c>
    </row>
    <row r="29" spans="10:16" x14ac:dyDescent="0.35">
      <c r="J29" s="3">
        <v>57.78</v>
      </c>
      <c r="K29" s="3">
        <v>43.81</v>
      </c>
      <c r="L29" s="5">
        <f t="shared" si="3"/>
        <v>75.822083766009001</v>
      </c>
      <c r="N29" s="3">
        <v>57.88</v>
      </c>
      <c r="O29" s="3">
        <v>44.48</v>
      </c>
      <c r="P29" s="5">
        <f t="shared" si="4"/>
        <v>76.848652384243252</v>
      </c>
    </row>
    <row r="30" spans="10:16" x14ac:dyDescent="0.35">
      <c r="J30" s="3">
        <v>55.41</v>
      </c>
      <c r="K30" s="3">
        <v>43.82</v>
      </c>
      <c r="L30" s="5">
        <f t="shared" si="3"/>
        <v>79.083197978704206</v>
      </c>
      <c r="N30" s="3">
        <v>57.22</v>
      </c>
      <c r="O30" s="3">
        <v>45.62</v>
      </c>
      <c r="P30" s="5">
        <f t="shared" si="4"/>
        <v>79.727368053128274</v>
      </c>
    </row>
    <row r="31" spans="10:16" x14ac:dyDescent="0.35">
      <c r="J31" s="3">
        <v>59.05</v>
      </c>
      <c r="K31" s="3">
        <v>45.55</v>
      </c>
      <c r="L31" s="5">
        <f t="shared" si="3"/>
        <v>77.138018628281117</v>
      </c>
      <c r="N31" s="3">
        <v>57.68</v>
      </c>
      <c r="O31" s="3">
        <v>43.75</v>
      </c>
      <c r="P31" s="5">
        <f t="shared" si="4"/>
        <v>75.849514563106794</v>
      </c>
    </row>
  </sheetData>
  <mergeCells count="2">
    <mergeCell ref="C2:E2"/>
    <mergeCell ref="F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7CB78-2C92-4EF0-9432-D550EA93614D}">
  <dimension ref="B1:J23"/>
  <sheetViews>
    <sheetView workbookViewId="0">
      <selection activeCell="H19" sqref="H19"/>
    </sheetView>
  </sheetViews>
  <sheetFormatPr defaultRowHeight="14.5" x14ac:dyDescent="0.35"/>
  <cols>
    <col min="3" max="3" width="8.81640625" bestFit="1" customWidth="1"/>
    <col min="4" max="4" width="17.26953125" bestFit="1" customWidth="1"/>
    <col min="5" max="5" width="13.453125" bestFit="1" customWidth="1"/>
    <col min="6" max="6" width="7.6328125" customWidth="1"/>
    <col min="8" max="8" width="8.81640625" bestFit="1" customWidth="1"/>
    <col min="9" max="9" width="17.26953125" bestFit="1" customWidth="1"/>
    <col min="10" max="10" width="13.453125" bestFit="1" customWidth="1"/>
  </cols>
  <sheetData>
    <row r="1" spans="2:10" ht="15" thickBot="1" x14ac:dyDescent="0.4"/>
    <row r="2" spans="2:10" ht="15" thickBot="1" x14ac:dyDescent="0.4">
      <c r="B2" s="10" t="s">
        <v>61</v>
      </c>
      <c r="C2" s="11" t="s">
        <v>58</v>
      </c>
      <c r="D2" s="11" t="s">
        <v>59</v>
      </c>
      <c r="E2" s="12" t="s">
        <v>60</v>
      </c>
      <c r="G2" s="10" t="s">
        <v>62</v>
      </c>
      <c r="H2" s="11" t="s">
        <v>58</v>
      </c>
      <c r="I2" s="11" t="s">
        <v>59</v>
      </c>
      <c r="J2" s="12" t="s">
        <v>60</v>
      </c>
    </row>
    <row r="3" spans="2:10" x14ac:dyDescent="0.35">
      <c r="B3" s="9">
        <v>23</v>
      </c>
      <c r="C3" s="15">
        <v>47.957329999999999</v>
      </c>
      <c r="D3" s="16">
        <v>0.2208</v>
      </c>
      <c r="E3" s="17">
        <v>5.3868682723449997</v>
      </c>
      <c r="G3" s="9">
        <v>24</v>
      </c>
      <c r="H3" s="15">
        <v>50.497280000000003</v>
      </c>
      <c r="I3" s="16">
        <v>0.21577489999999999</v>
      </c>
      <c r="J3" s="17">
        <v>5.5868263859187302</v>
      </c>
    </row>
    <row r="4" spans="2:10" x14ac:dyDescent="0.35">
      <c r="B4" s="8">
        <v>25</v>
      </c>
      <c r="C4" s="18">
        <v>47.45093</v>
      </c>
      <c r="D4" s="19">
        <v>0.20505010000000001</v>
      </c>
      <c r="E4" s="20">
        <v>4.8923070113099998</v>
      </c>
      <c r="G4" s="8">
        <v>26</v>
      </c>
      <c r="H4" s="18">
        <v>40.289099999999998</v>
      </c>
      <c r="I4" s="19">
        <v>0.18225</v>
      </c>
      <c r="J4" s="20">
        <v>3.7181343598874999</v>
      </c>
    </row>
    <row r="5" spans="2:10" x14ac:dyDescent="0.35">
      <c r="B5" s="8">
        <v>27</v>
      </c>
      <c r="C5" s="18">
        <v>37.344169999999998</v>
      </c>
      <c r="D5" s="19">
        <v>0.18862490000000001</v>
      </c>
      <c r="E5" s="20">
        <v>3.5535453953791598</v>
      </c>
      <c r="G5" s="8">
        <v>46</v>
      </c>
      <c r="H5" s="18">
        <v>37.420520000000003</v>
      </c>
      <c r="I5" s="19">
        <v>0.17145009999999999</v>
      </c>
      <c r="J5" s="20">
        <v>3.2557607419338002</v>
      </c>
    </row>
    <row r="6" spans="2:10" x14ac:dyDescent="0.35">
      <c r="B6" s="8">
        <v>29</v>
      </c>
      <c r="C6" s="18">
        <v>45.302909999999997</v>
      </c>
      <c r="D6" s="19">
        <v>0.19162489999999999</v>
      </c>
      <c r="E6" s="20">
        <v>4.3612666172809504</v>
      </c>
      <c r="G6" s="8">
        <v>48</v>
      </c>
      <c r="H6" s="18">
        <v>55.62294</v>
      </c>
      <c r="I6" s="22">
        <v>0.22492500000000001</v>
      </c>
      <c r="J6" s="23">
        <v>6.2631968323687603</v>
      </c>
    </row>
    <row r="7" spans="2:10" x14ac:dyDescent="0.35">
      <c r="B7" s="8">
        <v>47</v>
      </c>
      <c r="C7" s="18">
        <v>42.527070000000002</v>
      </c>
      <c r="D7" s="19">
        <v>0.195075</v>
      </c>
      <c r="E7" s="20">
        <v>4.0922668083637603</v>
      </c>
      <c r="G7" s="8">
        <v>50</v>
      </c>
      <c r="H7" s="18">
        <v>39.877839999999999</v>
      </c>
      <c r="I7" s="19">
        <v>0.210225</v>
      </c>
      <c r="J7" s="20">
        <v>4.2623733904724999</v>
      </c>
    </row>
    <row r="8" spans="2:10" x14ac:dyDescent="0.35">
      <c r="B8" s="8">
        <v>49</v>
      </c>
      <c r="C8" s="18">
        <v>58.013500000000001</v>
      </c>
      <c r="D8" s="19">
        <v>0.241425</v>
      </c>
      <c r="E8" s="20">
        <v>7.0512765999187499</v>
      </c>
      <c r="G8" s="8">
        <v>52</v>
      </c>
      <c r="H8" s="18">
        <v>50.043660000000003</v>
      </c>
      <c r="I8" s="19">
        <v>0.24487500000000001</v>
      </c>
      <c r="J8" s="20">
        <v>6.1160928989025001</v>
      </c>
    </row>
    <row r="9" spans="2:10" x14ac:dyDescent="0.35">
      <c r="B9" s="8">
        <v>51</v>
      </c>
      <c r="C9" s="18">
        <v>47.996600000000001</v>
      </c>
      <c r="D9" s="19">
        <v>0.2082</v>
      </c>
      <c r="E9" s="20">
        <v>5.1781129975282498</v>
      </c>
      <c r="G9" s="8">
        <v>56</v>
      </c>
      <c r="H9" s="21">
        <v>42.427199999999999</v>
      </c>
      <c r="I9" s="22">
        <v>0.20707500000000001</v>
      </c>
      <c r="J9" s="23">
        <v>4.4027234402437498</v>
      </c>
    </row>
    <row r="10" spans="2:10" x14ac:dyDescent="0.35">
      <c r="B10" s="8">
        <v>53</v>
      </c>
      <c r="C10" s="18">
        <v>38.577440000000003</v>
      </c>
      <c r="D10" s="19">
        <v>0.25207499999999999</v>
      </c>
      <c r="E10" s="20">
        <v>4.9467996410516202</v>
      </c>
      <c r="G10" s="8">
        <v>58</v>
      </c>
      <c r="H10" s="18">
        <v>45.249980000000001</v>
      </c>
      <c r="I10" s="19">
        <v>0.2064</v>
      </c>
      <c r="J10" s="20">
        <v>4.6538946728999999</v>
      </c>
    </row>
    <row r="11" spans="2:10" x14ac:dyDescent="0.35">
      <c r="B11" s="8">
        <v>55</v>
      </c>
      <c r="C11" s="18">
        <v>50.120269999999998</v>
      </c>
      <c r="D11" s="19">
        <v>0.22612499999999999</v>
      </c>
      <c r="E11" s="20">
        <v>5.6646205842450001</v>
      </c>
      <c r="G11" s="8">
        <v>60</v>
      </c>
      <c r="H11" s="18">
        <v>45.417099999999998</v>
      </c>
      <c r="I11" s="19">
        <v>0.2319</v>
      </c>
      <c r="J11" s="20">
        <v>5.3089392855149997</v>
      </c>
    </row>
    <row r="12" spans="2:10" x14ac:dyDescent="0.35">
      <c r="B12" s="8">
        <v>57</v>
      </c>
      <c r="C12" s="18">
        <v>45.073120000000003</v>
      </c>
      <c r="D12" s="19">
        <v>0.23557500000000001</v>
      </c>
      <c r="E12" s="20">
        <v>5.4094336818187498</v>
      </c>
      <c r="G12" s="8">
        <v>71</v>
      </c>
      <c r="H12" s="18">
        <v>42.557079999999999</v>
      </c>
      <c r="I12" s="19">
        <v>0.20092499999999999</v>
      </c>
      <c r="J12" s="20">
        <v>4.3737547805024999</v>
      </c>
    </row>
    <row r="13" spans="2:10" x14ac:dyDescent="0.35">
      <c r="B13" s="8">
        <v>59</v>
      </c>
      <c r="C13" s="18">
        <v>42.599080000000001</v>
      </c>
      <c r="D13" s="19">
        <v>0.219975</v>
      </c>
      <c r="E13" s="20">
        <v>4.7459576275499904</v>
      </c>
      <c r="G13" s="8">
        <v>72</v>
      </c>
      <c r="H13" s="18">
        <v>42.732619999999997</v>
      </c>
      <c r="I13" s="19">
        <v>0.19514999999999999</v>
      </c>
      <c r="J13" s="20">
        <v>4.2576086649375</v>
      </c>
    </row>
    <row r="14" spans="2:10" x14ac:dyDescent="0.35">
      <c r="B14" s="8">
        <v>76</v>
      </c>
      <c r="C14" s="18">
        <v>45.163899999999998</v>
      </c>
      <c r="D14" s="19">
        <v>0.21854999999999999</v>
      </c>
      <c r="E14" s="20">
        <v>4.9625564078285</v>
      </c>
      <c r="G14" s="8">
        <v>73</v>
      </c>
      <c r="H14" s="18">
        <v>52.432340000000003</v>
      </c>
      <c r="I14" s="19">
        <v>0.25717499999999999</v>
      </c>
      <c r="J14" s="20">
        <v>6.99429430321499</v>
      </c>
    </row>
    <row r="15" spans="2:10" x14ac:dyDescent="0.35">
      <c r="B15" s="8">
        <v>77</v>
      </c>
      <c r="C15" s="18">
        <v>39.866750000000003</v>
      </c>
      <c r="D15" s="19">
        <v>0.20774999999999999</v>
      </c>
      <c r="E15" s="20">
        <v>4.1909784158249996</v>
      </c>
      <c r="G15" s="8">
        <v>74</v>
      </c>
      <c r="H15" s="18">
        <v>39.990430000000003</v>
      </c>
      <c r="I15" s="19">
        <v>0.2020499</v>
      </c>
      <c r="J15" s="20">
        <v>4.0891796233436901</v>
      </c>
    </row>
    <row r="16" spans="2:10" ht="15" thickBot="1" x14ac:dyDescent="0.4">
      <c r="B16" s="8">
        <v>78</v>
      </c>
      <c r="C16" s="18">
        <v>50.185780000000001</v>
      </c>
      <c r="D16" s="19">
        <v>0.227325</v>
      </c>
      <c r="E16" s="20">
        <v>5.8720211832301903</v>
      </c>
      <c r="G16" s="8">
        <v>75</v>
      </c>
      <c r="H16" s="18">
        <v>52.930280000000003</v>
      </c>
      <c r="I16" s="19">
        <v>0.22012499999999999</v>
      </c>
      <c r="J16" s="20">
        <v>5.8182787028565004</v>
      </c>
    </row>
    <row r="17" spans="2:10" ht="15" thickBot="1" x14ac:dyDescent="0.4">
      <c r="B17" s="8">
        <v>79</v>
      </c>
      <c r="C17" s="21">
        <v>37.26014</v>
      </c>
      <c r="D17" s="22">
        <v>0.1782</v>
      </c>
      <c r="E17" s="23">
        <v>3.3395126324025002</v>
      </c>
      <c r="F17" s="1"/>
      <c r="G17" s="10" t="s">
        <v>64</v>
      </c>
      <c r="H17" s="27">
        <f>AVERAGE(H3:H16)</f>
        <v>45.534883571428573</v>
      </c>
      <c r="I17" s="28">
        <f>AVERAGE(I3:I16)</f>
        <v>0.21216427857142856</v>
      </c>
      <c r="J17" s="29">
        <f>AVERAGE(J3:J16)</f>
        <v>4.9357898630712658</v>
      </c>
    </row>
    <row r="18" spans="2:10" ht="15" thickBot="1" x14ac:dyDescent="0.4">
      <c r="B18" s="13">
        <v>80</v>
      </c>
      <c r="C18" s="24">
        <v>42.747</v>
      </c>
      <c r="D18" s="25">
        <v>0.191775</v>
      </c>
      <c r="E18" s="26">
        <v>4.2017334396343999</v>
      </c>
      <c r="G18" s="10" t="s">
        <v>63</v>
      </c>
      <c r="H18" s="28">
        <f>_xlfn.STDEV.P(H3:H16)</f>
        <v>5.5521366766956008</v>
      </c>
      <c r="I18" s="28">
        <f>_xlfn.STDEV.P(I3:I16)</f>
        <v>2.2133047851481812E-2</v>
      </c>
      <c r="J18" s="29">
        <f>_xlfn.STDEV.P(J3:J16)</f>
        <v>1.047080974605489</v>
      </c>
    </row>
    <row r="19" spans="2:10" ht="15" thickBot="1" x14ac:dyDescent="0.4">
      <c r="B19" s="10" t="s">
        <v>64</v>
      </c>
      <c r="C19" s="27">
        <f>AVERAGE(C3:C18)</f>
        <v>44.886624375000004</v>
      </c>
      <c r="D19" s="28">
        <f>AVERAGE(D3:D18)</f>
        <v>0.21300936874999996</v>
      </c>
      <c r="E19" s="29">
        <f>AVERAGE(E3:E18)</f>
        <v>4.8655785822319881</v>
      </c>
    </row>
    <row r="20" spans="2:10" ht="15" thickBot="1" x14ac:dyDescent="0.4">
      <c r="B20" s="10" t="s">
        <v>63</v>
      </c>
      <c r="C20" s="30">
        <f>_xlfn.STDEV.P(C3:C18)</f>
        <v>5.2984899861657659</v>
      </c>
      <c r="D20" s="28">
        <f t="shared" ref="D20:E20" si="0">_xlfn.STDEV.P(D3:D18)</f>
        <v>2.0171018667965144E-2</v>
      </c>
      <c r="E20" s="31">
        <f t="shared" si="0"/>
        <v>0.89872550900505488</v>
      </c>
    </row>
    <row r="21" spans="2:10" ht="15" thickBot="1" x14ac:dyDescent="0.4">
      <c r="B21" s="7"/>
    </row>
    <row r="22" spans="2:10" ht="15" thickBot="1" x14ac:dyDescent="0.4">
      <c r="C22" s="10" t="s">
        <v>58</v>
      </c>
      <c r="D22" s="11" t="s">
        <v>59</v>
      </c>
      <c r="E22" s="12" t="s">
        <v>60</v>
      </c>
    </row>
    <row r="23" spans="2:10" ht="15" thickBot="1" x14ac:dyDescent="0.4">
      <c r="B23" s="14" t="s">
        <v>65</v>
      </c>
      <c r="C23" s="32">
        <f>_xlfn.T.TEST(C3:C18,H3:H16,2,3)</f>
        <v>0.75539346149756259</v>
      </c>
      <c r="D23" s="33">
        <f>_xlfn.T.TEST(D3:D18,I3:I16,2,3)</f>
        <v>0.91718402865015203</v>
      </c>
      <c r="E23" s="34">
        <f>_xlfn.T.TEST(E3:E18,J3:J16,2,3)</f>
        <v>0.85166814008572156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95C0B-9942-4761-A47A-DFCD5EE22912}">
  <dimension ref="A1:K26"/>
  <sheetViews>
    <sheetView zoomScale="78" zoomScaleNormal="70" workbookViewId="0">
      <pane ySplit="1" topLeftCell="A2" activePane="bottomLeft" state="frozen"/>
      <selection activeCell="J4" sqref="J4:J7"/>
      <selection pane="bottomLeft" activeCell="F29" sqref="F29"/>
    </sheetView>
  </sheetViews>
  <sheetFormatPr defaultRowHeight="14.5" x14ac:dyDescent="0.35"/>
  <cols>
    <col min="2" max="2" width="7.81640625" style="3" bestFit="1" customWidth="1"/>
    <col min="3" max="3" width="11.453125" style="3" bestFit="1" customWidth="1"/>
    <col min="4" max="5" width="10.81640625" style="3" bestFit="1" customWidth="1"/>
    <col min="6" max="6" width="20.7265625" bestFit="1" customWidth="1"/>
    <col min="7" max="7" width="18.453125" bestFit="1" customWidth="1"/>
    <col min="8" max="8" width="20.453125" bestFit="1" customWidth="1"/>
    <col min="9" max="9" width="17.54296875" bestFit="1" customWidth="1"/>
    <col min="10" max="10" width="22.542968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1</v>
      </c>
      <c r="B2" s="3">
        <v>63.06</v>
      </c>
      <c r="C2" s="3">
        <v>57.24</v>
      </c>
      <c r="D2" s="3">
        <v>45.35</v>
      </c>
      <c r="E2" s="3">
        <f>D2/C2*100</f>
        <v>79.227812718378757</v>
      </c>
      <c r="F2">
        <v>0</v>
      </c>
      <c r="G2">
        <v>0</v>
      </c>
      <c r="H2">
        <v>0</v>
      </c>
      <c r="I2" t="s">
        <v>36</v>
      </c>
      <c r="J2" t="s">
        <v>48</v>
      </c>
      <c r="K2" t="s">
        <v>49</v>
      </c>
    </row>
    <row r="3" spans="1:11" x14ac:dyDescent="0.35">
      <c r="A3">
        <v>2</v>
      </c>
      <c r="B3" s="3">
        <v>64.459999999999994</v>
      </c>
      <c r="C3" s="3">
        <v>57.57</v>
      </c>
      <c r="D3" s="3">
        <v>44.69</v>
      </c>
      <c r="E3" s="3">
        <f t="shared" ref="E3:E11" si="0">D3/C3*100</f>
        <v>77.627236407851314</v>
      </c>
      <c r="F3">
        <v>0</v>
      </c>
      <c r="G3">
        <v>0</v>
      </c>
      <c r="H3">
        <v>0</v>
      </c>
      <c r="I3" t="s">
        <v>36</v>
      </c>
      <c r="K3" t="s">
        <v>49</v>
      </c>
    </row>
    <row r="4" spans="1:11" x14ac:dyDescent="0.35">
      <c r="A4">
        <v>3</v>
      </c>
      <c r="B4" s="3">
        <v>63.41</v>
      </c>
      <c r="C4" s="3">
        <v>55.48</v>
      </c>
      <c r="D4" s="3">
        <v>45.1</v>
      </c>
      <c r="E4" s="3">
        <f t="shared" si="0"/>
        <v>81.290555155010821</v>
      </c>
      <c r="F4">
        <v>0</v>
      </c>
      <c r="G4">
        <v>0</v>
      </c>
      <c r="H4">
        <v>0</v>
      </c>
      <c r="I4" t="s">
        <v>50</v>
      </c>
      <c r="J4" t="s">
        <v>51</v>
      </c>
    </row>
    <row r="5" spans="1:11" x14ac:dyDescent="0.35">
      <c r="A5">
        <v>4</v>
      </c>
      <c r="B5" s="3">
        <v>58.25</v>
      </c>
      <c r="C5" s="3">
        <v>53.43</v>
      </c>
      <c r="D5" s="3">
        <v>44.3</v>
      </c>
      <c r="E5" s="3">
        <f t="shared" si="0"/>
        <v>82.912221598352971</v>
      </c>
      <c r="F5">
        <v>0</v>
      </c>
      <c r="G5">
        <v>0</v>
      </c>
      <c r="H5">
        <v>0</v>
      </c>
      <c r="I5" t="s">
        <v>36</v>
      </c>
      <c r="K5" t="s">
        <v>52</v>
      </c>
    </row>
    <row r="6" spans="1:11" x14ac:dyDescent="0.35">
      <c r="A6" s="2">
        <v>5</v>
      </c>
      <c r="B6" s="4">
        <v>59.42</v>
      </c>
      <c r="C6" s="4">
        <v>55.51</v>
      </c>
      <c r="D6" s="4">
        <v>43.91</v>
      </c>
      <c r="E6" s="4">
        <f t="shared" si="0"/>
        <v>79.102864348765991</v>
      </c>
      <c r="F6" s="2">
        <v>0</v>
      </c>
      <c r="G6" s="2">
        <v>0</v>
      </c>
      <c r="H6" s="2">
        <v>0</v>
      </c>
      <c r="I6" s="2" t="s">
        <v>36</v>
      </c>
      <c r="J6" s="2"/>
      <c r="K6" s="2" t="s">
        <v>53</v>
      </c>
    </row>
    <row r="7" spans="1:11" x14ac:dyDescent="0.35">
      <c r="A7">
        <v>6</v>
      </c>
      <c r="B7" s="3">
        <v>66.010000000000005</v>
      </c>
      <c r="C7" s="3">
        <v>59.4</v>
      </c>
      <c r="D7" s="3">
        <v>44.74</v>
      </c>
      <c r="E7" s="3">
        <f t="shared" si="0"/>
        <v>75.319865319865315</v>
      </c>
      <c r="F7">
        <v>0</v>
      </c>
      <c r="G7">
        <v>0</v>
      </c>
      <c r="H7">
        <v>0</v>
      </c>
      <c r="I7" t="s">
        <v>36</v>
      </c>
    </row>
    <row r="8" spans="1:11" x14ac:dyDescent="0.35">
      <c r="A8">
        <v>7</v>
      </c>
      <c r="B8" s="3">
        <v>56.25</v>
      </c>
      <c r="C8" s="3">
        <v>55.57</v>
      </c>
      <c r="D8" s="3">
        <v>42.45</v>
      </c>
      <c r="E8" s="3">
        <f t="shared" si="0"/>
        <v>76.39013856397338</v>
      </c>
      <c r="F8">
        <v>0</v>
      </c>
      <c r="G8">
        <v>0</v>
      </c>
      <c r="H8">
        <v>0</v>
      </c>
      <c r="I8" t="s">
        <v>36</v>
      </c>
    </row>
    <row r="9" spans="1:11" x14ac:dyDescent="0.35">
      <c r="A9">
        <v>8</v>
      </c>
      <c r="B9" s="3">
        <v>59.99</v>
      </c>
      <c r="C9" s="3">
        <v>56.46</v>
      </c>
      <c r="D9" s="3">
        <v>43.46</v>
      </c>
      <c r="E9" s="3">
        <f t="shared" si="0"/>
        <v>76.97484945093872</v>
      </c>
      <c r="F9">
        <v>0</v>
      </c>
      <c r="G9">
        <v>0</v>
      </c>
      <c r="H9">
        <v>0</v>
      </c>
      <c r="I9" t="s">
        <v>36</v>
      </c>
      <c r="K9" t="s">
        <v>49</v>
      </c>
    </row>
    <row r="10" spans="1:11" x14ac:dyDescent="0.35">
      <c r="A10">
        <v>9</v>
      </c>
      <c r="B10" s="3">
        <v>61.06</v>
      </c>
      <c r="C10" s="3">
        <v>55.99</v>
      </c>
      <c r="D10" s="3">
        <v>44.54</v>
      </c>
      <c r="E10" s="3">
        <f t="shared" si="0"/>
        <v>79.54991962850508</v>
      </c>
      <c r="F10">
        <v>0</v>
      </c>
      <c r="G10">
        <v>0</v>
      </c>
      <c r="H10">
        <v>0</v>
      </c>
      <c r="I10" t="s">
        <v>36</v>
      </c>
    </row>
    <row r="11" spans="1:11" x14ac:dyDescent="0.35">
      <c r="A11">
        <v>10</v>
      </c>
      <c r="B11" s="3">
        <v>56.29</v>
      </c>
      <c r="C11" s="3">
        <v>55.81</v>
      </c>
      <c r="D11" s="3">
        <v>42.85</v>
      </c>
      <c r="E11" s="3">
        <f t="shared" si="0"/>
        <v>76.778355133488617</v>
      </c>
      <c r="F11">
        <v>0</v>
      </c>
      <c r="G11">
        <v>0</v>
      </c>
      <c r="H11">
        <v>0</v>
      </c>
      <c r="I11" t="s">
        <v>36</v>
      </c>
    </row>
    <row r="12" spans="1:11" x14ac:dyDescent="0.35">
      <c r="A12">
        <v>11</v>
      </c>
      <c r="B12" s="3">
        <v>61.79</v>
      </c>
      <c r="C12" s="3">
        <v>56.09</v>
      </c>
      <c r="D12" s="3">
        <v>44.78</v>
      </c>
      <c r="E12" s="3">
        <f t="shared" ref="E12:E17" si="1">D12/C12*100</f>
        <v>79.835977892672489</v>
      </c>
      <c r="F12">
        <v>0</v>
      </c>
      <c r="G12">
        <v>0</v>
      </c>
      <c r="H12">
        <v>0</v>
      </c>
      <c r="I12" t="s">
        <v>36</v>
      </c>
    </row>
    <row r="13" spans="1:11" x14ac:dyDescent="0.35">
      <c r="A13">
        <v>12</v>
      </c>
      <c r="B13" s="3">
        <v>62.6</v>
      </c>
      <c r="C13" s="3">
        <v>58.05</v>
      </c>
      <c r="D13" s="3">
        <v>44.37</v>
      </c>
      <c r="E13" s="3">
        <f t="shared" si="1"/>
        <v>76.434108527131784</v>
      </c>
      <c r="F13">
        <v>0</v>
      </c>
      <c r="G13">
        <v>0</v>
      </c>
      <c r="H13">
        <v>0</v>
      </c>
      <c r="I13" t="s">
        <v>36</v>
      </c>
      <c r="J13" t="s">
        <v>54</v>
      </c>
    </row>
    <row r="14" spans="1:11" x14ac:dyDescent="0.35">
      <c r="A14">
        <v>13</v>
      </c>
      <c r="B14" s="3">
        <v>68.11</v>
      </c>
      <c r="C14" s="3">
        <v>56.07</v>
      </c>
      <c r="D14" s="3">
        <v>46.28</v>
      </c>
      <c r="E14" s="3">
        <f t="shared" si="1"/>
        <v>82.539682539682545</v>
      </c>
      <c r="F14">
        <v>0</v>
      </c>
      <c r="G14">
        <v>0</v>
      </c>
      <c r="H14">
        <v>0</v>
      </c>
      <c r="I14" t="s">
        <v>36</v>
      </c>
      <c r="K14" t="s">
        <v>55</v>
      </c>
    </row>
    <row r="15" spans="1:11" s="2" customFormat="1" x14ac:dyDescent="0.35">
      <c r="A15" s="2">
        <v>14</v>
      </c>
      <c r="B15" s="4">
        <v>65.95</v>
      </c>
      <c r="C15" s="4">
        <v>58.38</v>
      </c>
      <c r="D15" s="4">
        <v>45.11</v>
      </c>
      <c r="E15" s="4">
        <f t="shared" si="1"/>
        <v>77.269612881123678</v>
      </c>
      <c r="F15" s="2">
        <v>0</v>
      </c>
      <c r="G15" s="2">
        <v>0</v>
      </c>
      <c r="H15" s="2">
        <v>0</v>
      </c>
      <c r="I15" s="2" t="s">
        <v>56</v>
      </c>
      <c r="K15" s="2" t="s">
        <v>55</v>
      </c>
    </row>
    <row r="16" spans="1:11" s="2" customFormat="1" x14ac:dyDescent="0.35">
      <c r="A16" s="2">
        <v>15</v>
      </c>
      <c r="B16" s="4">
        <v>62.09</v>
      </c>
      <c r="C16" s="4">
        <v>58.45</v>
      </c>
      <c r="D16" s="4">
        <v>43.65</v>
      </c>
      <c r="E16" s="4">
        <f t="shared" si="1"/>
        <v>74.679213002566286</v>
      </c>
      <c r="F16" s="2">
        <v>0</v>
      </c>
      <c r="G16" s="2">
        <v>0</v>
      </c>
      <c r="H16" s="2">
        <v>0</v>
      </c>
      <c r="I16" s="2" t="s">
        <v>36</v>
      </c>
      <c r="K16" s="2" t="s">
        <v>55</v>
      </c>
    </row>
    <row r="17" spans="1:11" s="2" customFormat="1" x14ac:dyDescent="0.35">
      <c r="A17" s="2">
        <v>16</v>
      </c>
      <c r="B17" s="4">
        <v>61.19</v>
      </c>
      <c r="C17" s="4">
        <v>56.82</v>
      </c>
      <c r="D17" s="4">
        <v>44.32</v>
      </c>
      <c r="E17" s="4">
        <f t="shared" si="1"/>
        <v>78.000703977472725</v>
      </c>
      <c r="F17" s="2">
        <v>0</v>
      </c>
      <c r="G17" s="2">
        <v>0</v>
      </c>
      <c r="H17" s="2">
        <v>0</v>
      </c>
      <c r="I17" s="2" t="s">
        <v>36</v>
      </c>
      <c r="K17" s="2" t="s">
        <v>57</v>
      </c>
    </row>
    <row r="26" spans="1:11" s="1" customFormat="1" x14ac:dyDescent="0.35">
      <c r="A26"/>
      <c r="B26" s="3"/>
      <c r="C26" s="3"/>
      <c r="D26" s="3"/>
      <c r="E26" s="3"/>
      <c r="F26"/>
      <c r="G26"/>
      <c r="H26"/>
      <c r="I26"/>
      <c r="J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2 I c N f 6 s A A A D 4 A A A A E g A A A E N v b m Z p Z y 9 Q Y W N r Y W d l L n h t b I S P v Q 6 C M B z E d x P f g X S n X 2 y k l M F V E h O i c W 2 g w U b 4 1 9 B i e T c H H 8 l X E K K o m + P d / Z K 7 e 9 z u I h + 7 N r r q 3 h k L G W K Y o s h 5 B b V q L e g M g U W 5 X K / E T l V n 1 e h o o s G l o 6 s z d P L + k h I S Q s A h w b Z v C K e U k W O x L a u T 7 h T 6 w O Y / H B u Y a y u N p D i 8 1 k i O G U 8 w o 5 x j K s j i i s L A l + D T 4 j n 9 M c V m a P 3 Q a 6 k h 3 p e C L F K Q 9 w n 5 B A A A / / 8 D A F B L A w Q U A A I A C A A A A C E A 9 c e 5 4 z Q B A A A y B Q A A E w A A A E Z v c m 1 1 b G F z L 1 N l Y 3 R p b 2 4 x L m 3 s k t F K w z A U h u 8 L e 4 e Q 3 b S Q l a Z u 6 p R e d f N S k M 0 r K y N 2 x y 3 Q J J q c 6 s b Y u 5 t R Z T j M A w z M T Z L v h J x 8 5 H d Q o z S a z L q Z 3 0 a R W w s L S z J 9 b w U a u + B K L Z T U p C A N Y C 8 i f s x M a 2 v w p H Q f 6 c T U r Q K N 8 Z 1 s I C 2 N R r 9 x M S 1 v q k c H 1 l V C o 9 H V x H z q x o i l q / I s H w 4 y P s j G 1 U m P F D d I E / Y 0 g U Y q i W A L y i g j p W l a p V 3 B R 4 x M d W 2 W U q 8 K n o 9 y R h 5 a g z D D b Q P F c Z n e G w 3 P C e s e 2 6 f l W u i V N 5 p v 3 4 D 6 V 8 / F i z 8 0 t 0 K 7 V 2 N V d / 2 h 6 O L O j O 1 2 t K P c t 0 d f I Q g b 3 D P y w / M A v w j w Y Y C P A v w y w K 8 C / D r A x w H O s 1 A h Z M x D y j z k z E P S / L f 1 P u l F U v / 5 W c c 0 9 u l p H u M 8 o W c f y v 9 M n k 8 m v y P 5 B Q A A / / 8 D A F B L A Q I t A B Q A B g A I A A A A I Q A q 3 a p A 0 g A A A D c B A A A T A A A A A A A A A A A A A A A A A A A A A A B b Q 2 9 u d G V u d F 9 U e X B l c 1 0 u e G 1 s U E s B A i 0 A F A A C A A g A A A A h A N i H D X + r A A A A + A A A A B I A A A A A A A A A A A A A A A A A C w M A A E N v b m Z p Z y 9 Q Y W N r Y W d l L n h t b F B L A Q I t A B Q A A g A I A A A A I Q D 1 x 7 n j N A E A A D I F A A A T A A A A A A A A A A A A A A A A A O Y D A A B G b 3 J t d W x h c y 9 T Z W N 0 a W 9 u M S 5 t U E s F B g A A A A A D A A M A w g A A A E s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I A A A A A A A A H E g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X F 1 Y X R v c l 8 x b W 1 f b W l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g y M z U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T B U M j E 6 M T M 6 M T M u O T A 5 M z Q w O V o i L z 4 8 R W 5 0 c n k g V H l w Z T 0 i R m l s b E N v b H V t b l R 5 c G V z I i B W Y W x 1 Z T 0 i c 0 J n W U d C Z 1 l H Q m d Z R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J m Z D c 3 O W M 2 L T M 0 Y j U t N D h j N i 0 4 Z G E z L T N m M j g z M T c x N z F k O S I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F 1 Y X R v c l 8 x b W 1 f b W l u L 0 F 1 d G 9 S Z W 1 v d m V k Q 2 9 s d W 1 u c z E u e 0 N v b H V t b j E s M H 0 m c X V v d D s s J n F 1 b 3 Q 7 U 2 V j d G l v b j E v R X F 1 Y X R v c l 8 x b W 1 f b W l u L 0 F 1 d G 9 S Z W 1 v d m V k Q 2 9 s d W 1 u c z E u e 0 N v b H V t b j I s M X 0 m c X V v d D s s J n F 1 b 3 Q 7 U 2 V j d G l v b j E v R X F 1 Y X R v c l 8 x b W 1 f b W l u L 0 F 1 d G 9 S Z W 1 v d m V k Q 2 9 s d W 1 u c z E u e 0 N v b H V t b j M s M n 0 m c X V v d D s s J n F 1 b 3 Q 7 U 2 V j d G l v b j E v R X F 1 Y X R v c l 8 x b W 1 f b W l u L 0 F 1 d G 9 S Z W 1 v d m V k Q 2 9 s d W 1 u c z E u e 0 N v b H V t b j Q s M 3 0 m c X V v d D s s J n F 1 b 3 Q 7 U 2 V j d G l v b j E v R X F 1 Y X R v c l 8 x b W 1 f b W l u L 0 F 1 d G 9 S Z W 1 v d m V k Q 2 9 s d W 1 u c z E u e 0 N v b H V t b j U s N H 0 m c X V v d D s s J n F 1 b 3 Q 7 U 2 V j d G l v b j E v R X F 1 Y X R v c l 8 x b W 1 f b W l u L 0 F 1 d G 9 S Z W 1 v d m V k Q 2 9 s d W 1 u c z E u e 0 N v b H V t b j Y s N X 0 m c X V v d D s s J n F 1 b 3 Q 7 U 2 V j d G l v b j E v R X F 1 Y X R v c l 8 x b W 1 f b W l u L 0 F 1 d G 9 S Z W 1 v d m V k Q 2 9 s d W 1 u c z E u e 0 N v b H V t b j c s N n 0 m c X V v d D s s J n F 1 b 3 Q 7 U 2 V j d G l v b j E v R X F 1 Y X R v c l 8 x b W 1 f b W l u L 0 F 1 d G 9 S Z W 1 v d m V k Q 2 9 s d W 1 u c z E u e 0 N v b H V t b j g s N 3 0 m c X V v d D s s J n F 1 b 3 Q 7 U 2 V j d G l v b j E v R X F 1 Y X R v c l 8 x b W 1 f b W l u L 0 F 1 d G 9 S Z W 1 v d m V k Q 2 9 s d W 1 u c z E u e 0 N v b H V t b j k s O H 0 m c X V v d D s s J n F 1 b 3 Q 7 U 2 V j d G l v b j E v R X F 1 Y X R v c l 8 x b W 1 f b W l u L 0 F 1 d G 9 S Z W 1 v d m V k Q 2 9 s d W 1 u c z E u e 0 N v b H V t b j E w L D l 9 J n F 1 b 3 Q 7 L C Z x d W 9 0 O 1 N l Y 3 R p b 2 4 x L 0 V x d W F 0 b 3 J f M W 1 t X 2 1 p b i 9 B d X R v U m V t b 3 Z l Z E N v b H V t b n M x L n t D b 2 x 1 b W 4 x M S w x M H 0 m c X V v d D s s J n F 1 b 3 Q 7 U 2 V j d G l v b j E v R X F 1 Y X R v c l 8 x b W 1 f b W l u L 0 F 1 d G 9 S Z W 1 v d m V k Q 2 9 s d W 1 u c z E u e 0 N v b H V t b j E y L D E x f S Z x d W 9 0 O y w m c X V v d D t T Z W N 0 a W 9 u M S 9 F c X V h d G 9 y X z F t b V 9 t a W 4 v Q X V 0 b 1 J l b W 9 2 Z W R D b 2 x 1 b W 5 z M S 5 7 Q 2 9 s d W 1 u M T M s M T J 9 J n F 1 b 3 Q 7 L C Z x d W 9 0 O 1 N l Y 3 R p b 2 4 x L 0 V x d W F 0 b 3 J f M W 1 t X 2 1 p b i 9 B d X R v U m V t b 3 Z l Z E N v b H V t b n M x L n t D b 2 x 1 b W 4 x N C w x M 3 0 m c X V v d D s s J n F 1 b 3 Q 7 U 2 V j d G l v b j E v R X F 1 Y X R v c l 8 x b W 1 f b W l u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X F 1 Y X R v c l 8 x b W 1 f b W l u L 0 F 1 d G 9 S Z W 1 v d m V k Q 2 9 s d W 1 u c z E u e 0 N v b H V t b j E s M H 0 m c X V v d D s s J n F 1 b 3 Q 7 U 2 V j d G l v b j E v R X F 1 Y X R v c l 8 x b W 1 f b W l u L 0 F 1 d G 9 S Z W 1 v d m V k Q 2 9 s d W 1 u c z E u e 0 N v b H V t b j I s M X 0 m c X V v d D s s J n F 1 b 3 Q 7 U 2 V j d G l v b j E v R X F 1 Y X R v c l 8 x b W 1 f b W l u L 0 F 1 d G 9 S Z W 1 v d m V k Q 2 9 s d W 1 u c z E u e 0 N v b H V t b j M s M n 0 m c X V v d D s s J n F 1 b 3 Q 7 U 2 V j d G l v b j E v R X F 1 Y X R v c l 8 x b W 1 f b W l u L 0 F 1 d G 9 S Z W 1 v d m V k Q 2 9 s d W 1 u c z E u e 0 N v b H V t b j Q s M 3 0 m c X V v d D s s J n F 1 b 3 Q 7 U 2 V j d G l v b j E v R X F 1 Y X R v c l 8 x b W 1 f b W l u L 0 F 1 d G 9 S Z W 1 v d m V k Q 2 9 s d W 1 u c z E u e 0 N v b H V t b j U s N H 0 m c X V v d D s s J n F 1 b 3 Q 7 U 2 V j d G l v b j E v R X F 1 Y X R v c l 8 x b W 1 f b W l u L 0 F 1 d G 9 S Z W 1 v d m V k Q 2 9 s d W 1 u c z E u e 0 N v b H V t b j Y s N X 0 m c X V v d D s s J n F 1 b 3 Q 7 U 2 V j d G l v b j E v R X F 1 Y X R v c l 8 x b W 1 f b W l u L 0 F 1 d G 9 S Z W 1 v d m V k Q 2 9 s d W 1 u c z E u e 0 N v b H V t b j c s N n 0 m c X V v d D s s J n F 1 b 3 Q 7 U 2 V j d G l v b j E v R X F 1 Y X R v c l 8 x b W 1 f b W l u L 0 F 1 d G 9 S Z W 1 v d m V k Q 2 9 s d W 1 u c z E u e 0 N v b H V t b j g s N 3 0 m c X V v d D s s J n F 1 b 3 Q 7 U 2 V j d G l v b j E v R X F 1 Y X R v c l 8 x b W 1 f b W l u L 0 F 1 d G 9 S Z W 1 v d m V k Q 2 9 s d W 1 u c z E u e 0 N v b H V t b j k s O H 0 m c X V v d D s s J n F 1 b 3 Q 7 U 2 V j d G l v b j E v R X F 1 Y X R v c l 8 x b W 1 f b W l u L 0 F 1 d G 9 S Z W 1 v d m V k Q 2 9 s d W 1 u c z E u e 0 N v b H V t b j E w L D l 9 J n F 1 b 3 Q 7 L C Z x d W 9 0 O 1 N l Y 3 R p b 2 4 x L 0 V x d W F 0 b 3 J f M W 1 t X 2 1 p b i 9 B d X R v U m V t b 3 Z l Z E N v b H V t b n M x L n t D b 2 x 1 b W 4 x M S w x M H 0 m c X V v d D s s J n F 1 b 3 Q 7 U 2 V j d G l v b j E v R X F 1 Y X R v c l 8 x b W 1 f b W l u L 0 F 1 d G 9 S Z W 1 v d m V k Q 2 9 s d W 1 u c z E u e 0 N v b H V t b j E y L D E x f S Z x d W 9 0 O y w m c X V v d D t T Z W N 0 a W 9 u M S 9 F c X V h d G 9 y X z F t b V 9 t a W 4 v Q X V 0 b 1 J l b W 9 2 Z W R D b 2 x 1 b W 5 z M S 5 7 Q 2 9 s d W 1 u M T M s M T J 9 J n F 1 b 3 Q 7 L C Z x d W 9 0 O 1 N l Y 3 R p b 2 4 x L 0 V x d W F 0 b 3 J f M W 1 t X 2 1 p b i 9 B d X R v U m V t b 3 Z l Z E N v b H V t b n M x L n t D b 2 x 1 b W 4 x N C w x M 3 0 m c X V v d D s s J n F 1 b 3 Q 7 U 2 V j d G l v b j E v R X F 1 Y X R v c l 8 x b W 1 f b W l u L 0 F 1 d G 9 S Z W 1 v d m V k Q 2 9 s d W 1 u c z E u e 0 N v b H V t b j E 1 L D E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X F 1 Y X R v c l 8 x b W 1 f b W l u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x M V Q x N j o 0 N T o 0 N i 4 3 M z k z N T M 0 W i I v P j x F b n R y e S B U e X B l P S J G a W x s Q 2 9 s d W 1 u V H l w Z X M i I F Z h b H V l P S J z Q m d Z R 0 J n W U d C Z 1 l H Q m d Z R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D V h N T N k Y z Q t Y z V l O C 0 0 O T R l L W E 4 M m U t O G J i N 2 J i O T h k Y j A w I i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X V h d G 9 y X z F t b V 9 t a W 4 g K D I p L 0 F 1 d G 9 S Z W 1 v d m V k Q 2 9 s d W 1 u c z E u e 0 N v b H V t b j E s M H 0 m c X V v d D s s J n F 1 b 3 Q 7 U 2 V j d G l v b j E v R X F 1 Y X R v c l 8 x b W 1 f b W l u I C g y K S 9 B d X R v U m V t b 3 Z l Z E N v b H V t b n M x L n t D b 2 x 1 b W 4 y L D F 9 J n F 1 b 3 Q 7 L C Z x d W 9 0 O 1 N l Y 3 R p b 2 4 x L 0 V x d W F 0 b 3 J f M W 1 t X 2 1 p b i A o M i k v Q X V 0 b 1 J l b W 9 2 Z W R D b 2 x 1 b W 5 z M S 5 7 Q 2 9 s d W 1 u M y w y f S Z x d W 9 0 O y w m c X V v d D t T Z W N 0 a W 9 u M S 9 F c X V h d G 9 y X z F t b V 9 t a W 4 g K D I p L 0 F 1 d G 9 S Z W 1 v d m V k Q 2 9 s d W 1 u c z E u e 0 N v b H V t b j Q s M 3 0 m c X V v d D s s J n F 1 b 3 Q 7 U 2 V j d G l v b j E v R X F 1 Y X R v c l 8 x b W 1 f b W l u I C g y K S 9 B d X R v U m V t b 3 Z l Z E N v b H V t b n M x L n t D b 2 x 1 b W 4 1 L D R 9 J n F 1 b 3 Q 7 L C Z x d W 9 0 O 1 N l Y 3 R p b 2 4 x L 0 V x d W F 0 b 3 J f M W 1 t X 2 1 p b i A o M i k v Q X V 0 b 1 J l b W 9 2 Z W R D b 2 x 1 b W 5 z M S 5 7 Q 2 9 s d W 1 u N i w 1 f S Z x d W 9 0 O y w m c X V v d D t T Z W N 0 a W 9 u M S 9 F c X V h d G 9 y X z F t b V 9 t a W 4 g K D I p L 0 F 1 d G 9 S Z W 1 v d m V k Q 2 9 s d W 1 u c z E u e 0 N v b H V t b j c s N n 0 m c X V v d D s s J n F 1 b 3 Q 7 U 2 V j d G l v b j E v R X F 1 Y X R v c l 8 x b W 1 f b W l u I C g y K S 9 B d X R v U m V t b 3 Z l Z E N v b H V t b n M x L n t D b 2 x 1 b W 4 4 L D d 9 J n F 1 b 3 Q 7 L C Z x d W 9 0 O 1 N l Y 3 R p b 2 4 x L 0 V x d W F 0 b 3 J f M W 1 t X 2 1 p b i A o M i k v Q X V 0 b 1 J l b W 9 2 Z W R D b 2 x 1 b W 5 z M S 5 7 Q 2 9 s d W 1 u O S w 4 f S Z x d W 9 0 O y w m c X V v d D t T Z W N 0 a W 9 u M S 9 F c X V h d G 9 y X z F t b V 9 t a W 4 g K D I p L 0 F 1 d G 9 S Z W 1 v d m V k Q 2 9 s d W 1 u c z E u e 0 N v b H V t b j E w L D l 9 J n F 1 b 3 Q 7 L C Z x d W 9 0 O 1 N l Y 3 R p b 2 4 x L 0 V x d W F 0 b 3 J f M W 1 t X 2 1 p b i A o M i k v Q X V 0 b 1 J l b W 9 2 Z W R D b 2 x 1 b W 5 z M S 5 7 Q 2 9 s d W 1 u M T E s M T B 9 J n F 1 b 3 Q 7 L C Z x d W 9 0 O 1 N l Y 3 R p b 2 4 x L 0 V x d W F 0 b 3 J f M W 1 t X 2 1 p b i A o M i k v Q X V 0 b 1 J l b W 9 2 Z W R D b 2 x 1 b W 5 z M S 5 7 Q 2 9 s d W 1 u M T I s M T F 9 J n F 1 b 3 Q 7 L C Z x d W 9 0 O 1 N l Y 3 R p b 2 4 x L 0 V x d W F 0 b 3 J f M W 1 t X 2 1 p b i A o M i k v Q X V 0 b 1 J l b W 9 2 Z W R D b 2 x 1 b W 5 z M S 5 7 Q 2 9 s d W 1 u M T M s M T J 9 J n F 1 b 3 Q 7 L C Z x d W 9 0 O 1 N l Y 3 R p b 2 4 x L 0 V x d W F 0 b 3 J f M W 1 t X 2 1 p b i A o M i k v Q X V 0 b 1 J l b W 9 2 Z W R D b 2 x 1 b W 5 z M S 5 7 Q 2 9 s d W 1 u M T Q s M T N 9 J n F 1 b 3 Q 7 L C Z x d W 9 0 O 1 N l Y 3 R p b 2 4 x L 0 V x d W F 0 b 3 J f M W 1 t X 2 1 p b i A o M i k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F c X V h d G 9 y X z F t b V 9 t a W 4 g K D I p L 0 F 1 d G 9 S Z W 1 v d m V k Q 2 9 s d W 1 u c z E u e 0 N v b H V t b j E s M H 0 m c X V v d D s s J n F 1 b 3 Q 7 U 2 V j d G l v b j E v R X F 1 Y X R v c l 8 x b W 1 f b W l u I C g y K S 9 B d X R v U m V t b 3 Z l Z E N v b H V t b n M x L n t D b 2 x 1 b W 4 y L D F 9 J n F 1 b 3 Q 7 L C Z x d W 9 0 O 1 N l Y 3 R p b 2 4 x L 0 V x d W F 0 b 3 J f M W 1 t X 2 1 p b i A o M i k v Q X V 0 b 1 J l b W 9 2 Z W R D b 2 x 1 b W 5 z M S 5 7 Q 2 9 s d W 1 u M y w y f S Z x d W 9 0 O y w m c X V v d D t T Z W N 0 a W 9 u M S 9 F c X V h d G 9 y X z F t b V 9 t a W 4 g K D I p L 0 F 1 d G 9 S Z W 1 v d m V k Q 2 9 s d W 1 u c z E u e 0 N v b H V t b j Q s M 3 0 m c X V v d D s s J n F 1 b 3 Q 7 U 2 V j d G l v b j E v R X F 1 Y X R v c l 8 x b W 1 f b W l u I C g y K S 9 B d X R v U m V t b 3 Z l Z E N v b H V t b n M x L n t D b 2 x 1 b W 4 1 L D R 9 J n F 1 b 3 Q 7 L C Z x d W 9 0 O 1 N l Y 3 R p b 2 4 x L 0 V x d W F 0 b 3 J f M W 1 t X 2 1 p b i A o M i k v Q X V 0 b 1 J l b W 9 2 Z W R D b 2 x 1 b W 5 z M S 5 7 Q 2 9 s d W 1 u N i w 1 f S Z x d W 9 0 O y w m c X V v d D t T Z W N 0 a W 9 u M S 9 F c X V h d G 9 y X z F t b V 9 t a W 4 g K D I p L 0 F 1 d G 9 S Z W 1 v d m V k Q 2 9 s d W 1 u c z E u e 0 N v b H V t b j c s N n 0 m c X V v d D s s J n F 1 b 3 Q 7 U 2 V j d G l v b j E v R X F 1 Y X R v c l 8 x b W 1 f b W l u I C g y K S 9 B d X R v U m V t b 3 Z l Z E N v b H V t b n M x L n t D b 2 x 1 b W 4 4 L D d 9 J n F 1 b 3 Q 7 L C Z x d W 9 0 O 1 N l Y 3 R p b 2 4 x L 0 V x d W F 0 b 3 J f M W 1 t X 2 1 p b i A o M i k v Q X V 0 b 1 J l b W 9 2 Z W R D b 2 x 1 b W 5 z M S 5 7 Q 2 9 s d W 1 u O S w 4 f S Z x d W 9 0 O y w m c X V v d D t T Z W N 0 a W 9 u M S 9 F c X V h d G 9 y X z F t b V 9 t a W 4 g K D I p L 0 F 1 d G 9 S Z W 1 v d m V k Q 2 9 s d W 1 u c z E u e 0 N v b H V t b j E w L D l 9 J n F 1 b 3 Q 7 L C Z x d W 9 0 O 1 N l Y 3 R p b 2 4 x L 0 V x d W F 0 b 3 J f M W 1 t X 2 1 p b i A o M i k v Q X V 0 b 1 J l b W 9 2 Z W R D b 2 x 1 b W 5 z M S 5 7 Q 2 9 s d W 1 u M T E s M T B 9 J n F 1 b 3 Q 7 L C Z x d W 9 0 O 1 N l Y 3 R p b 2 4 x L 0 V x d W F 0 b 3 J f M W 1 t X 2 1 p b i A o M i k v Q X V 0 b 1 J l b W 9 2 Z W R D b 2 x 1 b W 5 z M S 5 7 Q 2 9 s d W 1 u M T I s M T F 9 J n F 1 b 3 Q 7 L C Z x d W 9 0 O 1 N l Y 3 R p b 2 4 x L 0 V x d W F 0 b 3 J f M W 1 t X 2 1 p b i A o M i k v Q X V 0 b 1 J l b W 9 2 Z W R D b 2 x 1 b W 5 z M S 5 7 Q 2 9 s d W 1 u M T M s M T J 9 J n F 1 b 3 Q 7 L C Z x d W 9 0 O 1 N l Y 3 R p b 2 4 x L 0 V x d W F 0 b 3 J f M W 1 t X 2 1 p b i A o M i k v Q X V 0 b 1 J l b W 9 2 Z W R D b 2 x 1 b W 5 z M S 5 7 Q 2 9 s d W 1 u M T Q s M T N 9 J n F 1 b 3 Q 7 L C Z x d W 9 0 O 1 N l Y 3 R p b 2 4 x L 0 V x d W F 0 b 3 J f M W 1 t X 2 1 p b i A o M i k v Q X V 0 b 1 J l b W 9 2 Z W R D b 2 x 1 b W 5 z M S 5 7 Q 2 9 s d W 1 u M T U s M T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c X V h d G 9 y X z F t b V 9 t a W 4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c X V h d G 9 y X z F t b V 9 t a W 4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x d W F 0 b 3 J f M W 1 t X 2 1 p b i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x d W F 0 b 3 J f M W 1 t X 2 1 p b i U y M C g y K S 9 D a G F u Z 2 U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l A q w v 6 v 7 h E y 2 3 P 3 7 A X / q K A A A A A A C A A A A A A A Q Z g A A A A E A A C A A A A A v j G g m 5 a Y o w J y S T y S H O t 4 w N U D U q q Y d 6 N O o 7 g E 9 I G t a 0 Q A A A A A O g A A A A A I A A C A A A A B o n q I 0 4 8 b U / q O j n F c t 4 9 x 2 R D U H q r + y C x e I 4 w U c Y 9 X 2 H 1 A A A A C x N N A 6 T j 2 f / / 5 u 8 1 e m I C b l o v W F b C R o V v t 6 p b a 8 G Z P 0 u p H E Z H 7 M 8 X 3 n T f x M t b d R Z b l P 3 A 4 C w k S k 3 q a 9 O U W S q H x A w 6 e / U + P J n + V E 2 E R r 6 R m d 1 E A A A A B I M V x j k k K e N 2 A K L D z N Z F E F f 3 v D S w 6 O E A y O r T T 6 E J N + t U 4 l Q M O x Z 8 2 g z 4 C G 3 T s z Z H A Y 4 a V 2 H n 3 x t 8 F + 6 C 5 5 P n x r < / D a t a M a s h u p > 
</file>

<file path=customXml/itemProps1.xml><?xml version="1.0" encoding="utf-8"?>
<ds:datastoreItem xmlns:ds="http://schemas.openxmlformats.org/officeDocument/2006/customXml" ds:itemID="{5FC76918-E90C-47A2-88E2-911BC5710C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Horizontal</vt:lpstr>
      <vt:lpstr>Vertical</vt:lpstr>
      <vt:lpstr>Measurement Stats</vt:lpstr>
      <vt:lpstr>Horizontal Support Check</vt:lpstr>
      <vt:lpstr>Tossed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Antony Sutanto</dc:creator>
  <cp:keywords/>
  <dc:description/>
  <cp:lastModifiedBy>Antony Sutanto</cp:lastModifiedBy>
  <cp:revision/>
  <dcterms:created xsi:type="dcterms:W3CDTF">2015-06-05T18:17:20Z</dcterms:created>
  <dcterms:modified xsi:type="dcterms:W3CDTF">2024-03-14T19:47:26Z</dcterms:modified>
  <cp:category/>
  <cp:contentStatus/>
</cp:coreProperties>
</file>