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ton\OneDrive\Documents\MIT\Research Thesis\Static Tests\100mm_min\"/>
    </mc:Choice>
  </mc:AlternateContent>
  <xr:revisionPtr revIDLastSave="0" documentId="13_ncr:1_{E2767E5F-D716-43C6-BA69-C6C2DA6D0EE8}" xr6:coauthVersionLast="47" xr6:coauthVersionMax="47" xr10:uidLastSave="{00000000-0000-0000-0000-000000000000}"/>
  <bookViews>
    <workbookView xWindow="9510" yWindow="0" windowWidth="9780" windowHeight="10890" tabRatio="639" xr2:uid="{00000000-000D-0000-FFFF-FFFF00000000}"/>
  </bookViews>
  <sheets>
    <sheet name="Horizontal" sheetId="33" r:id="rId1"/>
    <sheet name="Vertical" sheetId="44" r:id="rId2"/>
    <sheet name="Measurement Stats" sheetId="4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45" l="1"/>
  <c r="C6" i="45"/>
  <c r="F4" i="45"/>
  <c r="C4" i="45"/>
  <c r="G5" i="45"/>
  <c r="H5" i="45"/>
  <c r="F5" i="45"/>
  <c r="D5" i="45"/>
  <c r="C5" i="45"/>
  <c r="G4" i="45"/>
  <c r="H4" i="45"/>
  <c r="D4" i="45"/>
  <c r="E24" i="33"/>
  <c r="E25" i="33"/>
  <c r="E26" i="33"/>
  <c r="E27" i="33"/>
  <c r="E28" i="33"/>
  <c r="E29" i="33"/>
  <c r="E30" i="33"/>
  <c r="E31" i="33"/>
  <c r="E3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2" i="44"/>
  <c r="E13" i="33"/>
  <c r="E12" i="33"/>
  <c r="E11" i="33"/>
  <c r="E10" i="33"/>
  <c r="E9" i="33"/>
  <c r="E2" i="33"/>
  <c r="E23" i="33"/>
  <c r="E22" i="33"/>
  <c r="E21" i="33"/>
  <c r="E20" i="33"/>
  <c r="E19" i="33"/>
  <c r="E18" i="33"/>
  <c r="E17" i="33"/>
  <c r="E16" i="33"/>
  <c r="E15" i="33"/>
  <c r="E14" i="33"/>
  <c r="E3" i="33"/>
  <c r="E4" i="33"/>
  <c r="E5" i="33"/>
  <c r="E6" i="33"/>
  <c r="E7" i="33"/>
  <c r="E8" i="33"/>
  <c r="E5" i="45" l="1"/>
  <c r="E4" i="45"/>
  <c r="E6" i="4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CB874B-25CE-406A-ACCE-B4E0E3AE5F1E}" keepAlive="1" name="Query - Equator_1mm_min" description="Connection to the 'Equator_1mm_min' query in the workbook." type="5" refreshedVersion="0" background="1">
    <dbPr connection="Provider=Microsoft.Mashup.OleDb.1;Data Source=$Workbook$;Location=Equator_1mm_min;Extended Properties=&quot;&quot;" command="SELECT * FROM [Equator_1mm_min]"/>
  </connection>
  <connection id="2" xr16:uid="{AC05140F-5C7D-4543-B279-5C965E924AE5}" keepAlive="1" name="Query - Equator_1mm_min (2)" description="Connection to the 'Equator_1mm_min (2)' query in the workbook." type="5" refreshedVersion="8" background="1" saveData="1">
    <dbPr connection="Provider=Microsoft.Mashup.OleDb.1;Data Source=$Workbook$;Location=&quot;Equator_1mm_min (2)&quot;;Extended Properties=&quot;&quot;" command="SELECT * FROM [Equator_1mm_min (2)]"/>
  </connection>
</connections>
</file>

<file path=xl/sharedStrings.xml><?xml version="1.0" encoding="utf-8"?>
<sst xmlns="http://schemas.openxmlformats.org/spreadsheetml/2006/main" count="125" uniqueCount="53">
  <si>
    <t>Egg No.</t>
  </si>
  <si>
    <t>Mass (g)</t>
  </si>
  <si>
    <t>Length (mm)</t>
  </si>
  <si>
    <t>Width (mm)</t>
  </si>
  <si>
    <t>Shape Index</t>
  </si>
  <si>
    <t>Equator thickness (mm)</t>
  </si>
  <si>
    <t>Blunt thickness (mm)</t>
  </si>
  <si>
    <t>Pointed thickness (mm)</t>
  </si>
  <si>
    <t>Fracture description</t>
  </si>
  <si>
    <t>Visual Notes</t>
  </si>
  <si>
    <t>Issues</t>
  </si>
  <si>
    <t>Vertical crack on one side of equator</t>
  </si>
  <si>
    <t>Stopped test before 5mm but after first crack</t>
  </si>
  <si>
    <t>Slanted crack at pointed end</t>
  </si>
  <si>
    <t>Vertical crack through blunt side</t>
  </si>
  <si>
    <t>Had a few spots</t>
  </si>
  <si>
    <t>Accidentally dropped during measuring</t>
  </si>
  <si>
    <t>Had a lot of bumps mainly on sharp end</t>
  </si>
  <si>
    <t>Had some spots</t>
  </si>
  <si>
    <t>Had some bumps on equator and blunt end</t>
  </si>
  <si>
    <t>One bump near equator</t>
  </si>
  <si>
    <t>Vertical crack through sharp end</t>
  </si>
  <si>
    <t>One bump near sharp end</t>
  </si>
  <si>
    <t>Slanted crack towards sharp end</t>
  </si>
  <si>
    <t>One bump near equator; few bumps near blunt end</t>
  </si>
  <si>
    <t>Few small bumps near both sharp and blunt ends</t>
  </si>
  <si>
    <t>Slanted crack towards blunt end</t>
  </si>
  <si>
    <t>One bump near blunt end</t>
  </si>
  <si>
    <t>Few bumps near blunt end</t>
  </si>
  <si>
    <t>Asymmetric about long axis</t>
  </si>
  <si>
    <t>Caved in at blunt side</t>
  </si>
  <si>
    <t>Vertical crack from sharp to blunt end</t>
  </si>
  <si>
    <t>Many gray dots; rough patch on blunt end</t>
  </si>
  <si>
    <t>Cracked at blunt side</t>
  </si>
  <si>
    <t>Caved in at vertical side</t>
  </si>
  <si>
    <t>Few bumps around sharp end</t>
  </si>
  <si>
    <t>Many gray dots</t>
  </si>
  <si>
    <t>Gray dots around blunt end</t>
  </si>
  <si>
    <t>Slightly rough surface along blunt end</t>
  </si>
  <si>
    <t>Bumps on both blunt and sharp ends</t>
  </si>
  <si>
    <t>Many gray dots/discoloring; hairline fracture-type streaks</t>
  </si>
  <si>
    <t>Did not rupture. Likely already broken</t>
  </si>
  <si>
    <t>Streaks and gray dots throughout egg; Highly asymmetric about long axis</t>
  </si>
  <si>
    <t>Very nonlinear F-d plot</t>
  </si>
  <si>
    <t>Small indent on sharp end</t>
  </si>
  <si>
    <t>Bumpy surface on sharp end; Asymmetric about long axis</t>
  </si>
  <si>
    <t>Few small bumps around blunt end</t>
  </si>
  <si>
    <t>Horizontal</t>
  </si>
  <si>
    <t>Vertical</t>
  </si>
  <si>
    <t>SI</t>
  </si>
  <si>
    <t>Mean</t>
  </si>
  <si>
    <t>StDev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</si>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</sst>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2" fontId="1" fillId="0" borderId="0" xfId="0" applyNumberFormat="1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2" fontId="0" fillId="0" borderId="1" xfId="0" applyNumberFormat="1" applyBorder="1"/>
    <xf numFmtId="2" fontId="0" fillId="0" borderId="3" xfId="0" applyNumberFormat="1" applyBorder="1"/>
    <xf numFmtId="0" fontId="4" fillId="0" borderId="0" xfId="0" applyFont="1"/>
    <xf numFmtId="2" fontId="2" fillId="0" borderId="0" xfId="0" applyNumberFormat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7C47-906A-4AFE-8A89-662A351A9891}">
  <dimension ref="A1:L33"/>
  <sheetViews>
    <sheetView tabSelected="1" zoomScale="78" zoomScaleNormal="70" workbookViewId="0">
      <pane ySplit="1" topLeftCell="A8" activePane="bottomLeft" state="frozen"/>
      <selection activeCell="J4" sqref="J4:J7"/>
      <selection pane="bottomLeft" activeCell="D33" sqref="D33"/>
    </sheetView>
  </sheetViews>
  <sheetFormatPr defaultRowHeight="14.5" x14ac:dyDescent="0.35"/>
  <cols>
    <col min="2" max="2" width="7.81640625" style="3" bestFit="1" customWidth="1"/>
    <col min="3" max="3" width="11.453125" style="3" bestFit="1" customWidth="1"/>
    <col min="4" max="5" width="10.81640625" style="3" bestFit="1" customWidth="1"/>
    <col min="6" max="6" width="20.7265625" bestFit="1" customWidth="1"/>
    <col min="7" max="7" width="18.453125" bestFit="1" customWidth="1"/>
    <col min="8" max="8" width="20.453125" bestFit="1" customWidth="1"/>
    <col min="9" max="9" width="17.54296875" bestFit="1" customWidth="1"/>
    <col min="10" max="10" width="22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A2">
        <v>1</v>
      </c>
      <c r="B2" s="3">
        <v>63.39</v>
      </c>
      <c r="C2" s="3">
        <v>59.49</v>
      </c>
      <c r="D2" s="3">
        <v>44.29</v>
      </c>
      <c r="E2" s="3">
        <f t="shared" ref="E2:E23" si="0">D2/C2*100</f>
        <v>74.44948730879139</v>
      </c>
      <c r="F2">
        <v>0</v>
      </c>
      <c r="G2">
        <v>0</v>
      </c>
      <c r="H2">
        <v>0</v>
      </c>
      <c r="I2" t="s">
        <v>11</v>
      </c>
      <c r="K2" t="s">
        <v>12</v>
      </c>
    </row>
    <row r="3" spans="1:12" x14ac:dyDescent="0.35">
      <c r="A3">
        <v>2</v>
      </c>
      <c r="B3" s="3">
        <v>60.45</v>
      </c>
      <c r="C3" s="3">
        <v>57.66</v>
      </c>
      <c r="D3" s="3">
        <v>43.6</v>
      </c>
      <c r="E3" s="3">
        <f t="shared" si="0"/>
        <v>75.615678113076669</v>
      </c>
      <c r="F3">
        <v>0</v>
      </c>
      <c r="G3">
        <v>0</v>
      </c>
      <c r="H3">
        <v>0</v>
      </c>
      <c r="I3" t="s">
        <v>11</v>
      </c>
    </row>
    <row r="4" spans="1:12" x14ac:dyDescent="0.35">
      <c r="A4">
        <v>3</v>
      </c>
      <c r="B4" s="3">
        <v>65.86</v>
      </c>
      <c r="C4" s="3">
        <v>58.46</v>
      </c>
      <c r="D4" s="3">
        <v>45.41</v>
      </c>
      <c r="E4" s="3">
        <f t="shared" si="0"/>
        <v>77.67704413274032</v>
      </c>
      <c r="F4">
        <v>0</v>
      </c>
      <c r="G4">
        <v>0</v>
      </c>
      <c r="H4">
        <v>0</v>
      </c>
      <c r="I4" t="s">
        <v>11</v>
      </c>
    </row>
    <row r="5" spans="1:12" x14ac:dyDescent="0.35">
      <c r="A5">
        <v>4</v>
      </c>
      <c r="B5" s="3">
        <v>62.3</v>
      </c>
      <c r="C5" s="3">
        <v>57.8</v>
      </c>
      <c r="D5" s="3">
        <v>43.94</v>
      </c>
      <c r="E5" s="3">
        <f t="shared" si="0"/>
        <v>76.020761245674734</v>
      </c>
      <c r="F5">
        <v>0</v>
      </c>
      <c r="G5">
        <v>0</v>
      </c>
      <c r="H5">
        <v>0</v>
      </c>
      <c r="I5" t="s">
        <v>11</v>
      </c>
    </row>
    <row r="6" spans="1:12" x14ac:dyDescent="0.35">
      <c r="A6">
        <v>5</v>
      </c>
      <c r="B6" s="3">
        <v>58.55</v>
      </c>
      <c r="C6" s="3">
        <v>56.53</v>
      </c>
      <c r="D6" s="3">
        <v>43.34</v>
      </c>
      <c r="E6" s="3">
        <f t="shared" si="0"/>
        <v>76.667256324075723</v>
      </c>
      <c r="F6">
        <v>0</v>
      </c>
      <c r="G6">
        <v>0</v>
      </c>
      <c r="H6">
        <v>0</v>
      </c>
      <c r="I6" t="s">
        <v>13</v>
      </c>
    </row>
    <row r="7" spans="1:12" x14ac:dyDescent="0.35">
      <c r="A7">
        <v>6</v>
      </c>
      <c r="B7" s="3">
        <v>59.7</v>
      </c>
      <c r="C7" s="3">
        <v>57.7</v>
      </c>
      <c r="D7" s="3">
        <v>43.34</v>
      </c>
      <c r="E7" s="3">
        <f t="shared" si="0"/>
        <v>75.112651646447134</v>
      </c>
      <c r="F7">
        <v>0</v>
      </c>
      <c r="G7">
        <v>0</v>
      </c>
      <c r="H7">
        <v>0</v>
      </c>
      <c r="I7" t="s">
        <v>14</v>
      </c>
    </row>
    <row r="8" spans="1:12" x14ac:dyDescent="0.35">
      <c r="A8">
        <v>7</v>
      </c>
      <c r="B8" s="3">
        <v>61.63</v>
      </c>
      <c r="C8" s="3">
        <v>56.44</v>
      </c>
      <c r="D8" s="3">
        <v>44.56</v>
      </c>
      <c r="E8" s="3">
        <f t="shared" si="0"/>
        <v>78.951098511693843</v>
      </c>
      <c r="F8">
        <v>0</v>
      </c>
      <c r="G8">
        <v>0</v>
      </c>
      <c r="H8">
        <v>0</v>
      </c>
      <c r="I8" t="s">
        <v>11</v>
      </c>
    </row>
    <row r="9" spans="1:12" x14ac:dyDescent="0.35">
      <c r="A9">
        <v>8</v>
      </c>
      <c r="B9" s="3">
        <v>59.35</v>
      </c>
      <c r="C9" s="3">
        <v>55.94</v>
      </c>
      <c r="D9" s="3">
        <v>43.88</v>
      </c>
      <c r="E9" s="3">
        <f t="shared" si="0"/>
        <v>78.441186986056493</v>
      </c>
      <c r="F9">
        <v>0</v>
      </c>
      <c r="G9">
        <v>0</v>
      </c>
      <c r="H9">
        <v>0</v>
      </c>
      <c r="I9" t="s">
        <v>11</v>
      </c>
      <c r="J9" t="s">
        <v>15</v>
      </c>
      <c r="K9" t="s">
        <v>16</v>
      </c>
    </row>
    <row r="10" spans="1:12" x14ac:dyDescent="0.35">
      <c r="A10">
        <v>9</v>
      </c>
      <c r="B10" s="3">
        <v>68.75</v>
      </c>
      <c r="C10" s="3">
        <v>58</v>
      </c>
      <c r="D10" s="3">
        <v>45.89</v>
      </c>
      <c r="E10" s="3">
        <f t="shared" si="0"/>
        <v>79.120689655172413</v>
      </c>
      <c r="F10">
        <v>0</v>
      </c>
      <c r="G10">
        <v>0</v>
      </c>
      <c r="H10">
        <v>0</v>
      </c>
      <c r="I10" t="s">
        <v>11</v>
      </c>
      <c r="J10" t="s">
        <v>17</v>
      </c>
    </row>
    <row r="11" spans="1:12" s="1" customFormat="1" x14ac:dyDescent="0.35">
      <c r="A11">
        <v>10</v>
      </c>
      <c r="B11" s="3">
        <v>54.91</v>
      </c>
      <c r="C11" s="3">
        <v>54.61</v>
      </c>
      <c r="D11" s="3">
        <v>42.39</v>
      </c>
      <c r="E11" s="3">
        <f t="shared" si="0"/>
        <v>77.623145943966307</v>
      </c>
      <c r="F11">
        <v>0</v>
      </c>
      <c r="G11">
        <v>0</v>
      </c>
      <c r="H11">
        <v>0</v>
      </c>
      <c r="I11" t="s">
        <v>11</v>
      </c>
      <c r="J11"/>
      <c r="L11"/>
    </row>
    <row r="12" spans="1:12" x14ac:dyDescent="0.35">
      <c r="A12">
        <v>11</v>
      </c>
      <c r="B12" s="3">
        <v>60.41</v>
      </c>
      <c r="C12" s="3">
        <v>56.82</v>
      </c>
      <c r="D12" s="3">
        <v>43.57</v>
      </c>
      <c r="E12" s="3">
        <f t="shared" si="0"/>
        <v>76.680746216121094</v>
      </c>
      <c r="F12">
        <v>0</v>
      </c>
      <c r="G12">
        <v>0</v>
      </c>
      <c r="H12">
        <v>0</v>
      </c>
      <c r="I12" t="s">
        <v>11</v>
      </c>
    </row>
    <row r="13" spans="1:12" x14ac:dyDescent="0.35">
      <c r="A13">
        <v>12</v>
      </c>
      <c r="B13" s="3">
        <v>60.14</v>
      </c>
      <c r="C13" s="3">
        <v>57</v>
      </c>
      <c r="D13" s="3">
        <v>43.78</v>
      </c>
      <c r="E13" s="3">
        <f t="shared" si="0"/>
        <v>76.807017543859644</v>
      </c>
      <c r="F13">
        <v>0</v>
      </c>
      <c r="G13">
        <v>0</v>
      </c>
      <c r="H13">
        <v>0</v>
      </c>
      <c r="I13" t="s">
        <v>11</v>
      </c>
    </row>
    <row r="14" spans="1:12" x14ac:dyDescent="0.35">
      <c r="A14">
        <v>13</v>
      </c>
      <c r="B14" s="3">
        <v>63.77</v>
      </c>
      <c r="C14" s="3">
        <v>57.35</v>
      </c>
      <c r="D14" s="3">
        <v>44.89</v>
      </c>
      <c r="E14" s="3">
        <f t="shared" si="0"/>
        <v>78.273757628596343</v>
      </c>
      <c r="F14">
        <v>0</v>
      </c>
      <c r="G14">
        <v>0</v>
      </c>
      <c r="H14">
        <v>0</v>
      </c>
      <c r="I14" t="s">
        <v>11</v>
      </c>
      <c r="J14" t="s">
        <v>18</v>
      </c>
    </row>
    <row r="15" spans="1:12" x14ac:dyDescent="0.35">
      <c r="A15">
        <v>14</v>
      </c>
      <c r="B15" s="3">
        <v>65.63</v>
      </c>
      <c r="C15" s="3">
        <v>60.29</v>
      </c>
      <c r="D15" s="3">
        <v>45.02</v>
      </c>
      <c r="E15" s="3">
        <f t="shared" si="0"/>
        <v>74.672416652844589</v>
      </c>
      <c r="F15">
        <v>0</v>
      </c>
      <c r="G15">
        <v>0</v>
      </c>
      <c r="H15">
        <v>0</v>
      </c>
      <c r="I15" t="s">
        <v>11</v>
      </c>
      <c r="J15" t="s">
        <v>19</v>
      </c>
    </row>
    <row r="16" spans="1:12" x14ac:dyDescent="0.35">
      <c r="A16">
        <v>15</v>
      </c>
      <c r="B16" s="3">
        <v>59.34</v>
      </c>
      <c r="C16" s="3">
        <v>57.2</v>
      </c>
      <c r="D16" s="3">
        <v>43.26</v>
      </c>
      <c r="E16" s="3">
        <f t="shared" si="0"/>
        <v>75.629370629370612</v>
      </c>
      <c r="F16">
        <v>0</v>
      </c>
      <c r="G16">
        <v>0</v>
      </c>
      <c r="H16">
        <v>0</v>
      </c>
      <c r="I16" t="s">
        <v>11</v>
      </c>
    </row>
    <row r="17" spans="1:10" s="4" customFormat="1" x14ac:dyDescent="0.35">
      <c r="A17" s="4">
        <v>31</v>
      </c>
      <c r="B17" s="5">
        <v>64.83</v>
      </c>
      <c r="C17" s="5">
        <v>57.56</v>
      </c>
      <c r="D17" s="5">
        <v>44.93</v>
      </c>
      <c r="E17" s="5">
        <f t="shared" si="0"/>
        <v>78.057678943710911</v>
      </c>
      <c r="F17" s="4">
        <v>0</v>
      </c>
      <c r="G17" s="4">
        <v>0</v>
      </c>
      <c r="H17" s="4">
        <v>0</v>
      </c>
      <c r="I17" t="s">
        <v>11</v>
      </c>
      <c r="J17" s="4" t="s">
        <v>20</v>
      </c>
    </row>
    <row r="18" spans="1:10" x14ac:dyDescent="0.35">
      <c r="A18">
        <v>32</v>
      </c>
      <c r="B18" s="3">
        <v>61.2</v>
      </c>
      <c r="C18" s="3">
        <v>57.27</v>
      </c>
      <c r="D18" s="3">
        <v>43.95</v>
      </c>
      <c r="E18" s="3">
        <f t="shared" si="0"/>
        <v>76.741749607124149</v>
      </c>
      <c r="F18">
        <v>0</v>
      </c>
      <c r="G18">
        <v>0</v>
      </c>
      <c r="H18">
        <v>0</v>
      </c>
      <c r="I18" t="s">
        <v>21</v>
      </c>
    </row>
    <row r="19" spans="1:10" x14ac:dyDescent="0.35">
      <c r="A19">
        <v>33</v>
      </c>
      <c r="B19" s="3">
        <v>68.180000000000007</v>
      </c>
      <c r="C19" s="3">
        <v>59.05</v>
      </c>
      <c r="D19" s="3">
        <v>45.94</v>
      </c>
      <c r="E19" s="3">
        <f t="shared" si="0"/>
        <v>77.79847586790855</v>
      </c>
      <c r="F19">
        <v>0</v>
      </c>
      <c r="G19">
        <v>0</v>
      </c>
      <c r="H19">
        <v>0</v>
      </c>
      <c r="I19" t="s">
        <v>11</v>
      </c>
      <c r="J19" t="s">
        <v>22</v>
      </c>
    </row>
    <row r="20" spans="1:10" x14ac:dyDescent="0.35">
      <c r="A20">
        <v>34</v>
      </c>
      <c r="B20" s="3">
        <v>61.39</v>
      </c>
      <c r="C20" s="3">
        <v>58.04</v>
      </c>
      <c r="D20" s="3">
        <v>43.78</v>
      </c>
      <c r="E20" s="3">
        <f t="shared" si="0"/>
        <v>75.43073742246726</v>
      </c>
      <c r="F20">
        <v>0</v>
      </c>
      <c r="G20">
        <v>0</v>
      </c>
      <c r="H20">
        <v>0</v>
      </c>
      <c r="I20" t="s">
        <v>23</v>
      </c>
    </row>
    <row r="21" spans="1:10" x14ac:dyDescent="0.35">
      <c r="A21">
        <v>35</v>
      </c>
      <c r="B21" s="3">
        <v>58.17</v>
      </c>
      <c r="C21" s="3">
        <v>57.3</v>
      </c>
      <c r="D21" s="3">
        <v>42.83</v>
      </c>
      <c r="E21" s="3">
        <f t="shared" si="0"/>
        <v>74.746945898778364</v>
      </c>
      <c r="F21">
        <v>0</v>
      </c>
      <c r="G21">
        <v>0</v>
      </c>
      <c r="H21">
        <v>0</v>
      </c>
      <c r="I21" t="s">
        <v>21</v>
      </c>
      <c r="J21" t="s">
        <v>24</v>
      </c>
    </row>
    <row r="22" spans="1:10" x14ac:dyDescent="0.35">
      <c r="A22">
        <v>36</v>
      </c>
      <c r="B22" s="3">
        <v>63.87</v>
      </c>
      <c r="C22" s="3">
        <v>57.83</v>
      </c>
      <c r="D22" s="3">
        <v>44.86</v>
      </c>
      <c r="E22" s="3">
        <f t="shared" si="0"/>
        <v>77.572194362787485</v>
      </c>
      <c r="F22">
        <v>0</v>
      </c>
      <c r="G22">
        <v>0</v>
      </c>
      <c r="H22">
        <v>0</v>
      </c>
      <c r="I22" t="s">
        <v>11</v>
      </c>
      <c r="J22" t="s">
        <v>25</v>
      </c>
    </row>
    <row r="23" spans="1:10" x14ac:dyDescent="0.35">
      <c r="A23">
        <v>37</v>
      </c>
      <c r="B23" s="3">
        <v>66.989999999999995</v>
      </c>
      <c r="C23" s="3">
        <v>59.27</v>
      </c>
      <c r="D23" s="3">
        <v>45.34</v>
      </c>
      <c r="E23" s="3">
        <f t="shared" si="0"/>
        <v>76.49738484899612</v>
      </c>
      <c r="F23">
        <v>0</v>
      </c>
      <c r="G23">
        <v>0</v>
      </c>
      <c r="H23">
        <v>0</v>
      </c>
      <c r="I23" t="s">
        <v>11</v>
      </c>
    </row>
    <row r="24" spans="1:10" x14ac:dyDescent="0.35">
      <c r="A24">
        <v>38</v>
      </c>
      <c r="B24" s="3">
        <v>61.61</v>
      </c>
      <c r="C24" s="3">
        <v>59.54</v>
      </c>
      <c r="D24" s="3">
        <v>43.57</v>
      </c>
      <c r="E24" s="3">
        <f t="shared" ref="E24:E31" si="1">D24/C24*100</f>
        <v>73.177695666778646</v>
      </c>
      <c r="F24">
        <v>0</v>
      </c>
      <c r="G24">
        <v>0</v>
      </c>
      <c r="H24">
        <v>0</v>
      </c>
      <c r="I24" t="s">
        <v>11</v>
      </c>
    </row>
    <row r="25" spans="1:10" x14ac:dyDescent="0.35">
      <c r="A25">
        <v>39</v>
      </c>
      <c r="B25" s="3">
        <v>62.91</v>
      </c>
      <c r="C25" s="3">
        <v>58.71</v>
      </c>
      <c r="D25" s="3">
        <v>44.28</v>
      </c>
      <c r="E25" s="3">
        <f t="shared" si="1"/>
        <v>75.421563617782311</v>
      </c>
      <c r="F25">
        <v>0</v>
      </c>
      <c r="G25">
        <v>0</v>
      </c>
      <c r="H25">
        <v>0</v>
      </c>
      <c r="I25" t="s">
        <v>11</v>
      </c>
    </row>
    <row r="26" spans="1:10" s="1" customFormat="1" x14ac:dyDescent="0.35">
      <c r="A26">
        <v>40</v>
      </c>
      <c r="B26" s="6">
        <v>58.6</v>
      </c>
      <c r="C26" s="6">
        <v>56.34</v>
      </c>
      <c r="D26" s="6">
        <v>43.34</v>
      </c>
      <c r="E26" s="3">
        <f t="shared" si="1"/>
        <v>76.925807596734117</v>
      </c>
      <c r="F26">
        <v>0</v>
      </c>
      <c r="G26">
        <v>0</v>
      </c>
      <c r="H26">
        <v>0</v>
      </c>
      <c r="I26" t="s">
        <v>26</v>
      </c>
      <c r="J26" s="1" t="s">
        <v>27</v>
      </c>
    </row>
    <row r="27" spans="1:10" x14ac:dyDescent="0.35">
      <c r="A27">
        <v>41</v>
      </c>
      <c r="B27" s="3">
        <v>67.31</v>
      </c>
      <c r="C27" s="3">
        <v>60.81</v>
      </c>
      <c r="D27" s="3">
        <v>45.12</v>
      </c>
      <c r="E27" s="3">
        <f t="shared" si="1"/>
        <v>74.198322644301911</v>
      </c>
      <c r="F27">
        <v>0</v>
      </c>
      <c r="G27">
        <v>0</v>
      </c>
      <c r="H27">
        <v>0</v>
      </c>
      <c r="I27" t="s">
        <v>11</v>
      </c>
      <c r="J27" t="s">
        <v>28</v>
      </c>
    </row>
    <row r="28" spans="1:10" x14ac:dyDescent="0.35">
      <c r="A28">
        <v>42</v>
      </c>
      <c r="B28" s="3">
        <v>60.02</v>
      </c>
      <c r="C28" s="3">
        <v>56.21</v>
      </c>
      <c r="D28" s="3">
        <v>44.06</v>
      </c>
      <c r="E28" s="3">
        <f t="shared" si="1"/>
        <v>78.384629069560575</v>
      </c>
      <c r="F28">
        <v>0</v>
      </c>
      <c r="G28">
        <v>0</v>
      </c>
      <c r="H28">
        <v>0</v>
      </c>
      <c r="I28" t="s">
        <v>11</v>
      </c>
    </row>
    <row r="29" spans="1:10" x14ac:dyDescent="0.35">
      <c r="A29">
        <v>43</v>
      </c>
      <c r="B29" s="3">
        <v>58.12</v>
      </c>
      <c r="C29" s="3">
        <v>55.64</v>
      </c>
      <c r="D29" s="3">
        <v>43.29</v>
      </c>
      <c r="E29" s="3">
        <f t="shared" si="1"/>
        <v>77.803738317757009</v>
      </c>
      <c r="F29">
        <v>0</v>
      </c>
      <c r="G29">
        <v>0</v>
      </c>
      <c r="H29">
        <v>0</v>
      </c>
      <c r="I29" t="s">
        <v>21</v>
      </c>
    </row>
    <row r="30" spans="1:10" x14ac:dyDescent="0.35">
      <c r="A30">
        <v>44</v>
      </c>
      <c r="B30" s="3">
        <v>61.99</v>
      </c>
      <c r="C30" s="3">
        <v>55.95</v>
      </c>
      <c r="D30" s="3">
        <v>44.82</v>
      </c>
      <c r="E30" s="3">
        <f t="shared" si="1"/>
        <v>80.107238605898118</v>
      </c>
      <c r="F30">
        <v>0</v>
      </c>
      <c r="G30">
        <v>0</v>
      </c>
      <c r="H30">
        <v>0</v>
      </c>
      <c r="I30" t="s">
        <v>23</v>
      </c>
      <c r="J30" t="s">
        <v>29</v>
      </c>
    </row>
    <row r="31" spans="1:10" x14ac:dyDescent="0.35">
      <c r="A31">
        <v>45</v>
      </c>
      <c r="B31" s="3">
        <v>60.5</v>
      </c>
      <c r="C31" s="3">
        <v>57.31</v>
      </c>
      <c r="D31" s="3">
        <v>44.11</v>
      </c>
      <c r="E31" s="3">
        <f t="shared" si="1"/>
        <v>76.967370441458726</v>
      </c>
      <c r="F31">
        <v>0</v>
      </c>
      <c r="G31">
        <v>0</v>
      </c>
      <c r="H31">
        <v>0</v>
      </c>
      <c r="I31" t="s">
        <v>26</v>
      </c>
    </row>
    <row r="32" spans="1:10" x14ac:dyDescent="0.35">
      <c r="B32" s="16"/>
    </row>
    <row r="33" spans="2:2" x14ac:dyDescent="0.35">
      <c r="B3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9AAF-9FD3-4880-BD17-B39E50DD812D}">
  <dimension ref="A1:L33"/>
  <sheetViews>
    <sheetView zoomScale="78" zoomScaleNormal="70" workbookViewId="0">
      <pane ySplit="1" topLeftCell="A9" activePane="bottomLeft" state="frozen"/>
      <selection activeCell="J4" sqref="J4:J7"/>
      <selection pane="bottomLeft" activeCell="C34" sqref="B32:C34"/>
    </sheetView>
  </sheetViews>
  <sheetFormatPr defaultRowHeight="14.5" x14ac:dyDescent="0.35"/>
  <cols>
    <col min="2" max="2" width="7.81640625" style="3" bestFit="1" customWidth="1"/>
    <col min="3" max="3" width="11.453125" style="3" bestFit="1" customWidth="1"/>
    <col min="4" max="5" width="10.81640625" style="3" bestFit="1" customWidth="1"/>
    <col min="6" max="6" width="20.7265625" bestFit="1" customWidth="1"/>
    <col min="7" max="7" width="18.453125" bestFit="1" customWidth="1"/>
    <col min="8" max="8" width="20.453125" bestFit="1" customWidth="1"/>
    <col min="9" max="9" width="17.54296875" bestFit="1" customWidth="1"/>
    <col min="10" max="10" width="22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A2" s="4">
        <v>16</v>
      </c>
      <c r="B2" s="5">
        <v>59.11</v>
      </c>
      <c r="C2" s="5">
        <v>57.83</v>
      </c>
      <c r="D2" s="5">
        <v>43.53</v>
      </c>
      <c r="E2" s="5">
        <f>D2/C2*100</f>
        <v>75.272349991353977</v>
      </c>
      <c r="F2" s="4">
        <v>0</v>
      </c>
      <c r="G2" s="4">
        <v>0</v>
      </c>
      <c r="H2" s="4">
        <v>0</v>
      </c>
      <c r="I2" s="4" t="s">
        <v>30</v>
      </c>
      <c r="J2" s="4"/>
      <c r="K2" s="4"/>
      <c r="L2" s="4"/>
    </row>
    <row r="3" spans="1:12" x14ac:dyDescent="0.35">
      <c r="A3" s="4">
        <v>17</v>
      </c>
      <c r="B3" s="3">
        <v>57.61</v>
      </c>
      <c r="C3" s="5">
        <v>55.4</v>
      </c>
      <c r="D3" s="5">
        <v>43.22</v>
      </c>
      <c r="E3" s="5">
        <f t="shared" ref="E3:E31" si="0">D3/C3*100</f>
        <v>78.014440433212997</v>
      </c>
      <c r="F3" s="4">
        <v>0</v>
      </c>
      <c r="G3" s="4">
        <v>0</v>
      </c>
      <c r="H3" s="4">
        <v>0</v>
      </c>
      <c r="I3" s="4" t="s">
        <v>30</v>
      </c>
      <c r="J3" s="4"/>
      <c r="K3" s="4"/>
      <c r="L3" s="4"/>
    </row>
    <row r="4" spans="1:12" x14ac:dyDescent="0.35">
      <c r="A4" s="4">
        <v>18</v>
      </c>
      <c r="B4" s="3">
        <v>62.22</v>
      </c>
      <c r="C4" s="5">
        <v>56.97</v>
      </c>
      <c r="D4" s="5">
        <v>44.43</v>
      </c>
      <c r="E4" s="5">
        <f t="shared" si="0"/>
        <v>77.988414955239605</v>
      </c>
      <c r="F4" s="4">
        <v>0</v>
      </c>
      <c r="G4" s="4">
        <v>0</v>
      </c>
      <c r="H4" s="4">
        <v>0</v>
      </c>
      <c r="I4" s="4" t="s">
        <v>31</v>
      </c>
      <c r="J4" s="4"/>
      <c r="K4" s="4"/>
      <c r="L4" s="4"/>
    </row>
    <row r="5" spans="1:12" x14ac:dyDescent="0.35">
      <c r="A5" s="4">
        <v>19</v>
      </c>
      <c r="B5" s="3">
        <v>61.01</v>
      </c>
      <c r="C5" s="5">
        <v>56.99</v>
      </c>
      <c r="D5" s="5">
        <v>43.86</v>
      </c>
      <c r="E5" s="5">
        <f t="shared" si="0"/>
        <v>76.96087032812774</v>
      </c>
      <c r="F5" s="4">
        <v>0</v>
      </c>
      <c r="G5" s="4">
        <v>0</v>
      </c>
      <c r="H5" s="4">
        <v>0</v>
      </c>
      <c r="I5" s="4" t="s">
        <v>30</v>
      </c>
      <c r="J5" s="4" t="s">
        <v>20</v>
      </c>
      <c r="K5" s="4"/>
      <c r="L5" s="4"/>
    </row>
    <row r="6" spans="1:12" x14ac:dyDescent="0.35">
      <c r="A6" s="4">
        <v>20</v>
      </c>
      <c r="B6" s="5">
        <v>61.44</v>
      </c>
      <c r="C6" s="5">
        <v>55.85</v>
      </c>
      <c r="D6" s="5">
        <v>44.72</v>
      </c>
      <c r="E6" s="5">
        <f t="shared" si="0"/>
        <v>80.071620411817364</v>
      </c>
      <c r="F6" s="4">
        <v>0</v>
      </c>
      <c r="G6" s="4">
        <v>0</v>
      </c>
      <c r="H6" s="4">
        <v>0</v>
      </c>
      <c r="I6" s="4" t="s">
        <v>30</v>
      </c>
      <c r="J6" s="4" t="s">
        <v>32</v>
      </c>
      <c r="K6" s="4"/>
      <c r="L6" s="4"/>
    </row>
    <row r="7" spans="1:12" x14ac:dyDescent="0.35">
      <c r="A7" s="4">
        <v>21</v>
      </c>
      <c r="B7" s="5">
        <v>61.43</v>
      </c>
      <c r="C7" s="5">
        <v>58.63</v>
      </c>
      <c r="D7" s="5">
        <v>45.07</v>
      </c>
      <c r="E7" s="5">
        <f t="shared" si="0"/>
        <v>76.871908579225646</v>
      </c>
      <c r="F7" s="4">
        <v>0</v>
      </c>
      <c r="G7" s="4">
        <v>0</v>
      </c>
      <c r="H7" s="4">
        <v>0</v>
      </c>
      <c r="I7" s="4" t="s">
        <v>30</v>
      </c>
      <c r="J7" s="4" t="s">
        <v>20</v>
      </c>
      <c r="K7" s="4"/>
      <c r="L7" s="4"/>
    </row>
    <row r="8" spans="1:12" x14ac:dyDescent="0.35">
      <c r="A8" s="4">
        <v>22</v>
      </c>
      <c r="B8" s="5">
        <v>60.16</v>
      </c>
      <c r="C8" s="5">
        <v>57.11</v>
      </c>
      <c r="D8" s="5">
        <v>43.47</v>
      </c>
      <c r="E8" s="5">
        <f t="shared" si="0"/>
        <v>76.116266853440735</v>
      </c>
      <c r="F8" s="4">
        <v>0</v>
      </c>
      <c r="G8" s="4">
        <v>0</v>
      </c>
      <c r="H8" s="4">
        <v>0</v>
      </c>
      <c r="I8" s="4" t="s">
        <v>33</v>
      </c>
      <c r="J8" s="4"/>
      <c r="K8" s="4"/>
      <c r="L8" s="4"/>
    </row>
    <row r="9" spans="1:12" x14ac:dyDescent="0.35">
      <c r="A9" s="4">
        <v>23</v>
      </c>
      <c r="B9" s="5">
        <v>60.2</v>
      </c>
      <c r="C9" s="5">
        <v>57.44</v>
      </c>
      <c r="D9" s="5">
        <v>43.59</v>
      </c>
      <c r="E9" s="5">
        <f t="shared" si="0"/>
        <v>75.887883008356567</v>
      </c>
      <c r="F9" s="4">
        <v>0</v>
      </c>
      <c r="G9" s="4">
        <v>0</v>
      </c>
      <c r="H9" s="4">
        <v>0</v>
      </c>
      <c r="I9" s="4" t="s">
        <v>34</v>
      </c>
      <c r="J9" s="4" t="s">
        <v>35</v>
      </c>
      <c r="K9" s="4"/>
      <c r="L9" s="4"/>
    </row>
    <row r="10" spans="1:12" x14ac:dyDescent="0.35">
      <c r="A10" s="4">
        <v>24</v>
      </c>
      <c r="B10" s="5">
        <v>65.34</v>
      </c>
      <c r="C10" s="5">
        <v>58.76</v>
      </c>
      <c r="D10" s="5">
        <v>44.91</v>
      </c>
      <c r="E10" s="5">
        <f t="shared" si="0"/>
        <v>76.429543907420012</v>
      </c>
      <c r="F10" s="4">
        <v>0</v>
      </c>
      <c r="G10" s="4">
        <v>0</v>
      </c>
      <c r="H10" s="4">
        <v>0</v>
      </c>
      <c r="I10" s="4" t="s">
        <v>30</v>
      </c>
      <c r="J10" s="4"/>
      <c r="K10" s="4"/>
      <c r="L10" s="4"/>
    </row>
    <row r="11" spans="1:12" x14ac:dyDescent="0.35">
      <c r="A11" s="4">
        <v>25</v>
      </c>
      <c r="B11" s="5">
        <v>57.9</v>
      </c>
      <c r="C11" s="5">
        <v>55.69</v>
      </c>
      <c r="D11" s="5">
        <v>43.58</v>
      </c>
      <c r="E11" s="5">
        <f t="shared" si="0"/>
        <v>78.254623810378888</v>
      </c>
      <c r="F11" s="4">
        <v>0</v>
      </c>
      <c r="G11" s="4">
        <v>0</v>
      </c>
      <c r="H11" s="4">
        <v>0</v>
      </c>
      <c r="I11" s="4" t="s">
        <v>30</v>
      </c>
      <c r="J11" s="4" t="s">
        <v>36</v>
      </c>
      <c r="K11" s="4"/>
      <c r="L11" s="4"/>
    </row>
    <row r="12" spans="1:12" x14ac:dyDescent="0.35">
      <c r="A12" s="4">
        <v>26</v>
      </c>
      <c r="B12" s="5">
        <v>57.9</v>
      </c>
      <c r="C12" s="5">
        <v>57.47</v>
      </c>
      <c r="D12" s="5">
        <v>43.38</v>
      </c>
      <c r="E12" s="5">
        <f t="shared" si="0"/>
        <v>75.482860622933714</v>
      </c>
      <c r="F12" s="4">
        <v>0</v>
      </c>
      <c r="G12" s="4">
        <v>0</v>
      </c>
      <c r="H12" s="4">
        <v>0</v>
      </c>
      <c r="I12" s="4" t="s">
        <v>30</v>
      </c>
      <c r="J12" s="4"/>
      <c r="K12" s="4"/>
      <c r="L12" s="4"/>
    </row>
    <row r="13" spans="1:12" x14ac:dyDescent="0.35">
      <c r="A13" s="4">
        <v>27</v>
      </c>
      <c r="B13" s="5">
        <v>58.52</v>
      </c>
      <c r="C13" s="5">
        <v>57.66</v>
      </c>
      <c r="D13" s="5">
        <v>42.57</v>
      </c>
      <c r="E13" s="5">
        <f t="shared" si="0"/>
        <v>73.829344432882422</v>
      </c>
      <c r="F13" s="4">
        <v>0</v>
      </c>
      <c r="G13" s="4">
        <v>0</v>
      </c>
      <c r="H13" s="4">
        <v>0</v>
      </c>
      <c r="I13" s="4" t="s">
        <v>30</v>
      </c>
      <c r="J13" s="4"/>
      <c r="K13" s="4"/>
      <c r="L13" s="4"/>
    </row>
    <row r="14" spans="1:12" x14ac:dyDescent="0.35">
      <c r="A14" s="4">
        <v>28</v>
      </c>
      <c r="B14" s="5">
        <v>64.989999999999995</v>
      </c>
      <c r="C14" s="5">
        <v>59.94</v>
      </c>
      <c r="D14" s="5">
        <v>44.31</v>
      </c>
      <c r="E14" s="5">
        <f t="shared" si="0"/>
        <v>73.923923923923923</v>
      </c>
      <c r="F14" s="4">
        <v>0</v>
      </c>
      <c r="G14" s="4">
        <v>0</v>
      </c>
      <c r="H14" s="4">
        <v>0</v>
      </c>
      <c r="I14" s="4" t="s">
        <v>31</v>
      </c>
      <c r="J14" s="4"/>
      <c r="K14" s="4"/>
      <c r="L14" s="4"/>
    </row>
    <row r="15" spans="1:12" x14ac:dyDescent="0.35">
      <c r="A15" s="4">
        <v>29</v>
      </c>
      <c r="B15" s="5">
        <v>61.88</v>
      </c>
      <c r="C15" s="5">
        <v>57.45</v>
      </c>
      <c r="D15" s="5">
        <v>44.39</v>
      </c>
      <c r="E15" s="5">
        <f t="shared" si="0"/>
        <v>77.267188859878161</v>
      </c>
      <c r="F15" s="4">
        <v>0</v>
      </c>
      <c r="G15" s="4">
        <v>0</v>
      </c>
      <c r="H15" s="4">
        <v>0</v>
      </c>
      <c r="I15" s="4" t="s">
        <v>30</v>
      </c>
      <c r="J15" s="4" t="s">
        <v>37</v>
      </c>
      <c r="K15" s="4"/>
      <c r="L15" s="4"/>
    </row>
    <row r="16" spans="1:12" x14ac:dyDescent="0.35">
      <c r="A16" s="4">
        <v>30</v>
      </c>
      <c r="B16" s="5">
        <v>62.71</v>
      </c>
      <c r="C16" s="5">
        <v>56.44</v>
      </c>
      <c r="D16" s="5">
        <v>44.82</v>
      </c>
      <c r="E16" s="5">
        <f t="shared" si="0"/>
        <v>79.411764705882362</v>
      </c>
      <c r="F16" s="4">
        <v>0</v>
      </c>
      <c r="G16" s="4">
        <v>0</v>
      </c>
      <c r="H16" s="4">
        <v>0</v>
      </c>
      <c r="I16" s="4" t="s">
        <v>30</v>
      </c>
      <c r="J16" s="4" t="s">
        <v>38</v>
      </c>
      <c r="K16" s="4"/>
      <c r="L16" s="4"/>
    </row>
    <row r="17" spans="1:12" s="1" customFormat="1" x14ac:dyDescent="0.35">
      <c r="A17" s="4">
        <v>46</v>
      </c>
      <c r="B17" s="5">
        <v>63.54</v>
      </c>
      <c r="C17" s="5">
        <v>58.44</v>
      </c>
      <c r="D17" s="5">
        <v>44.67</v>
      </c>
      <c r="E17" s="5">
        <f t="shared" si="0"/>
        <v>76.437371663244363</v>
      </c>
      <c r="F17" s="4">
        <v>0</v>
      </c>
      <c r="G17" s="4">
        <v>0</v>
      </c>
      <c r="H17" s="4">
        <v>0</v>
      </c>
      <c r="I17" s="4" t="s">
        <v>30</v>
      </c>
      <c r="J17" s="4" t="s">
        <v>39</v>
      </c>
      <c r="K17" s="4"/>
      <c r="L17" s="4"/>
    </row>
    <row r="18" spans="1:12" x14ac:dyDescent="0.35">
      <c r="A18" s="4">
        <v>47</v>
      </c>
      <c r="B18" s="5">
        <v>58.67</v>
      </c>
      <c r="C18" s="5">
        <v>57.51</v>
      </c>
      <c r="D18" s="5">
        <v>43.2</v>
      </c>
      <c r="E18" s="5">
        <f t="shared" si="0"/>
        <v>75.117370892018783</v>
      </c>
      <c r="F18" s="4">
        <v>0</v>
      </c>
      <c r="G18" s="4">
        <v>0</v>
      </c>
      <c r="H18" s="4">
        <v>0</v>
      </c>
      <c r="I18" s="4" t="s">
        <v>30</v>
      </c>
      <c r="J18" s="4"/>
      <c r="K18" s="4"/>
      <c r="L18" s="4"/>
    </row>
    <row r="19" spans="1:12" x14ac:dyDescent="0.35">
      <c r="A19" s="4">
        <v>48</v>
      </c>
      <c r="B19" s="5">
        <v>65.84</v>
      </c>
      <c r="C19" s="5">
        <v>58.21</v>
      </c>
      <c r="D19" s="5">
        <v>45.55</v>
      </c>
      <c r="E19" s="5">
        <f t="shared" si="0"/>
        <v>78.251159594571376</v>
      </c>
      <c r="F19" s="4">
        <v>0</v>
      </c>
      <c r="G19" s="4">
        <v>0</v>
      </c>
      <c r="H19" s="4">
        <v>0</v>
      </c>
      <c r="I19" s="4" t="s">
        <v>30</v>
      </c>
      <c r="J19" s="4"/>
      <c r="K19" s="4"/>
      <c r="L19" s="4"/>
    </row>
    <row r="20" spans="1:12" x14ac:dyDescent="0.35">
      <c r="A20" s="4">
        <v>49</v>
      </c>
      <c r="B20" s="5">
        <v>56.1</v>
      </c>
      <c r="C20" s="5">
        <v>56.07</v>
      </c>
      <c r="D20" s="5">
        <v>42.75</v>
      </c>
      <c r="E20" s="5">
        <f t="shared" si="0"/>
        <v>76.243980738362765</v>
      </c>
      <c r="F20" s="4">
        <v>0</v>
      </c>
      <c r="G20" s="4">
        <v>0</v>
      </c>
      <c r="H20" s="4">
        <v>0</v>
      </c>
      <c r="I20" s="4" t="s">
        <v>30</v>
      </c>
      <c r="J20" s="4"/>
      <c r="K20" s="4"/>
      <c r="L20" s="4"/>
    </row>
    <row r="21" spans="1:12" x14ac:dyDescent="0.35">
      <c r="A21" s="4">
        <v>50</v>
      </c>
      <c r="B21" s="5">
        <v>57.38</v>
      </c>
      <c r="C21" s="5">
        <v>57.28</v>
      </c>
      <c r="D21" s="5">
        <v>42.77</v>
      </c>
      <c r="E21" s="5">
        <f t="shared" si="0"/>
        <v>74.668296089385478</v>
      </c>
      <c r="F21" s="4">
        <v>0</v>
      </c>
      <c r="G21" s="4">
        <v>0</v>
      </c>
      <c r="H21" s="4">
        <v>0</v>
      </c>
      <c r="I21" s="4" t="s">
        <v>31</v>
      </c>
      <c r="J21" s="4"/>
      <c r="K21" s="4"/>
      <c r="L21" s="4"/>
    </row>
    <row r="22" spans="1:12" s="2" customFormat="1" x14ac:dyDescent="0.35">
      <c r="A22" s="2">
        <v>51</v>
      </c>
      <c r="B22" s="13">
        <v>63</v>
      </c>
      <c r="C22" s="13">
        <v>57.46</v>
      </c>
      <c r="D22" s="13">
        <v>45.25</v>
      </c>
      <c r="E22" s="13">
        <f t="shared" si="0"/>
        <v>78.75043508527672</v>
      </c>
      <c r="F22" s="2">
        <v>0</v>
      </c>
      <c r="G22" s="2">
        <v>0</v>
      </c>
      <c r="H22" s="2">
        <v>0</v>
      </c>
      <c r="I22" s="2" t="s">
        <v>30</v>
      </c>
      <c r="J22" s="2" t="s">
        <v>40</v>
      </c>
      <c r="K22" s="2" t="s">
        <v>41</v>
      </c>
    </row>
    <row r="23" spans="1:12" s="2" customFormat="1" x14ac:dyDescent="0.35">
      <c r="A23" s="4">
        <v>52</v>
      </c>
      <c r="B23" s="5">
        <v>62</v>
      </c>
      <c r="C23" s="5">
        <v>57.35</v>
      </c>
      <c r="D23" s="5">
        <v>44.15</v>
      </c>
      <c r="E23" s="5">
        <f t="shared" si="0"/>
        <v>76.983435047951176</v>
      </c>
      <c r="F23" s="4">
        <v>0</v>
      </c>
      <c r="G23" s="4">
        <v>0</v>
      </c>
      <c r="H23" s="4">
        <v>0</v>
      </c>
      <c r="I23" s="4" t="s">
        <v>30</v>
      </c>
      <c r="J23" s="4" t="s">
        <v>20</v>
      </c>
      <c r="K23" s="4"/>
      <c r="L23" s="4"/>
    </row>
    <row r="24" spans="1:12" x14ac:dyDescent="0.35">
      <c r="A24" s="4">
        <v>53</v>
      </c>
      <c r="B24" s="5">
        <v>65.62</v>
      </c>
      <c r="C24" s="5">
        <v>58.83</v>
      </c>
      <c r="D24" s="5">
        <v>44.71</v>
      </c>
      <c r="E24" s="5">
        <f t="shared" si="0"/>
        <v>75.998640149583551</v>
      </c>
      <c r="F24" s="4">
        <v>0</v>
      </c>
      <c r="G24" s="4">
        <v>0</v>
      </c>
      <c r="H24" s="4">
        <v>0</v>
      </c>
      <c r="I24" s="4" t="s">
        <v>30</v>
      </c>
      <c r="J24" s="4"/>
      <c r="K24" s="4"/>
      <c r="L24" s="4"/>
    </row>
    <row r="25" spans="1:12" x14ac:dyDescent="0.35">
      <c r="A25" s="4">
        <v>54</v>
      </c>
      <c r="B25" s="5">
        <v>56.89</v>
      </c>
      <c r="C25" s="5">
        <v>56.82</v>
      </c>
      <c r="D25" s="5">
        <v>42.5</v>
      </c>
      <c r="E25" s="5">
        <f t="shared" si="0"/>
        <v>74.797606476592748</v>
      </c>
      <c r="F25" s="4">
        <v>0</v>
      </c>
      <c r="G25" s="4">
        <v>0</v>
      </c>
      <c r="H25" s="4">
        <v>0</v>
      </c>
      <c r="I25" s="4" t="s">
        <v>30</v>
      </c>
      <c r="J25" s="4" t="s">
        <v>22</v>
      </c>
      <c r="K25" s="4"/>
      <c r="L25" s="4"/>
    </row>
    <row r="26" spans="1:12" s="2" customFormat="1" x14ac:dyDescent="0.35">
      <c r="A26" s="2">
        <v>55</v>
      </c>
      <c r="B26" s="13">
        <v>59.33</v>
      </c>
      <c r="C26" s="13">
        <v>57.44</v>
      </c>
      <c r="D26" s="13">
        <v>44.25</v>
      </c>
      <c r="E26" s="13">
        <f t="shared" si="0"/>
        <v>77.03690807799444</v>
      </c>
      <c r="F26" s="2">
        <v>0</v>
      </c>
      <c r="G26" s="2">
        <v>0</v>
      </c>
      <c r="H26" s="2">
        <v>0</v>
      </c>
      <c r="I26" s="2" t="s">
        <v>31</v>
      </c>
      <c r="J26" s="2" t="s">
        <v>42</v>
      </c>
      <c r="K26" s="2" t="s">
        <v>43</v>
      </c>
    </row>
    <row r="27" spans="1:12" x14ac:dyDescent="0.35">
      <c r="A27" s="4">
        <v>56</v>
      </c>
      <c r="B27" s="5">
        <v>58.1</v>
      </c>
      <c r="C27" s="5">
        <v>56.32</v>
      </c>
      <c r="D27" s="5">
        <v>43.3</v>
      </c>
      <c r="E27" s="5">
        <f t="shared" si="0"/>
        <v>76.882102272727266</v>
      </c>
      <c r="F27" s="4">
        <v>0</v>
      </c>
      <c r="G27" s="4">
        <v>0</v>
      </c>
      <c r="H27" s="4">
        <v>0</v>
      </c>
      <c r="I27" s="4" t="s">
        <v>30</v>
      </c>
      <c r="J27" s="4" t="s">
        <v>44</v>
      </c>
      <c r="K27" s="4"/>
      <c r="L27" s="4"/>
    </row>
    <row r="28" spans="1:12" x14ac:dyDescent="0.35">
      <c r="A28" s="4">
        <v>57</v>
      </c>
      <c r="B28" s="3">
        <v>57.44</v>
      </c>
      <c r="C28" s="3">
        <v>55.69</v>
      </c>
      <c r="D28" s="3">
        <v>43.59</v>
      </c>
      <c r="E28" s="5">
        <f t="shared" si="0"/>
        <v>78.272580355539603</v>
      </c>
      <c r="F28" s="4">
        <v>0</v>
      </c>
      <c r="G28" s="4">
        <v>0</v>
      </c>
      <c r="H28" s="4">
        <v>0</v>
      </c>
      <c r="I28" s="4" t="s">
        <v>30</v>
      </c>
      <c r="J28" t="s">
        <v>20</v>
      </c>
    </row>
    <row r="29" spans="1:12" x14ac:dyDescent="0.35">
      <c r="A29" s="4">
        <v>58</v>
      </c>
      <c r="B29" s="3">
        <v>62.56</v>
      </c>
      <c r="C29" s="3">
        <v>57.16</v>
      </c>
      <c r="D29" s="3">
        <v>44.16</v>
      </c>
      <c r="E29" s="5">
        <f t="shared" si="0"/>
        <v>77.256822953114067</v>
      </c>
      <c r="F29" s="4">
        <v>0</v>
      </c>
      <c r="G29" s="4">
        <v>0</v>
      </c>
      <c r="H29" s="4">
        <v>0</v>
      </c>
      <c r="I29" s="4" t="s">
        <v>31</v>
      </c>
      <c r="J29" t="s">
        <v>45</v>
      </c>
    </row>
    <row r="30" spans="1:12" x14ac:dyDescent="0.35">
      <c r="A30" s="4">
        <v>59</v>
      </c>
      <c r="B30" s="3">
        <v>61.1</v>
      </c>
      <c r="C30" s="3">
        <v>57.33</v>
      </c>
      <c r="D30" s="3">
        <v>44.04</v>
      </c>
      <c r="E30" s="5">
        <f t="shared" si="0"/>
        <v>76.818419675562538</v>
      </c>
      <c r="F30" s="4">
        <v>0</v>
      </c>
      <c r="G30" s="4">
        <v>0</v>
      </c>
      <c r="H30" s="4">
        <v>0</v>
      </c>
      <c r="I30" s="4" t="s">
        <v>30</v>
      </c>
      <c r="J30" t="s">
        <v>35</v>
      </c>
    </row>
    <row r="31" spans="1:12" x14ac:dyDescent="0.35">
      <c r="A31" s="4">
        <v>60</v>
      </c>
      <c r="B31" s="3">
        <v>61.77</v>
      </c>
      <c r="C31" s="3">
        <v>57.53</v>
      </c>
      <c r="D31" s="3">
        <v>44.55</v>
      </c>
      <c r="E31" s="5">
        <f t="shared" si="0"/>
        <v>77.437858508604194</v>
      </c>
      <c r="F31" s="4">
        <v>0</v>
      </c>
      <c r="G31" s="4">
        <v>0</v>
      </c>
      <c r="H31" s="4">
        <v>0</v>
      </c>
      <c r="I31" s="4" t="s">
        <v>30</v>
      </c>
      <c r="J31" t="s">
        <v>46</v>
      </c>
    </row>
    <row r="33" spans="2:2" x14ac:dyDescent="0.35">
      <c r="B3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6A7B-B11F-4D47-BD75-7E46F6FAB0F8}">
  <dimension ref="B2:H12"/>
  <sheetViews>
    <sheetView workbookViewId="0">
      <selection activeCell="C13" sqref="C13"/>
    </sheetView>
  </sheetViews>
  <sheetFormatPr defaultRowHeight="14.5" x14ac:dyDescent="0.35"/>
  <sheetData>
    <row r="2" spans="2:8" x14ac:dyDescent="0.35">
      <c r="C2" s="14" t="s">
        <v>47</v>
      </c>
      <c r="D2" s="14"/>
      <c r="E2" s="14"/>
      <c r="F2" s="15" t="s">
        <v>48</v>
      </c>
      <c r="G2" s="14"/>
      <c r="H2" s="14"/>
    </row>
    <row r="3" spans="2:8" x14ac:dyDescent="0.35">
      <c r="C3" s="8" t="s">
        <v>2</v>
      </c>
      <c r="D3" s="8" t="s">
        <v>3</v>
      </c>
      <c r="E3" s="8" t="s">
        <v>49</v>
      </c>
      <c r="F3" s="9" t="s">
        <v>2</v>
      </c>
      <c r="G3" s="8" t="s">
        <v>3</v>
      </c>
      <c r="H3" s="8" t="s">
        <v>49</v>
      </c>
    </row>
    <row r="4" spans="2:8" x14ac:dyDescent="0.35">
      <c r="B4" s="7" t="s">
        <v>50</v>
      </c>
      <c r="C4" s="10">
        <f>AVERAGE(Horizontal!C2:C31)</f>
        <v>57.603999999999999</v>
      </c>
      <c r="D4" s="10">
        <f>AVERAGE(Horizontal!D2:D31)</f>
        <v>44.179333333333325</v>
      </c>
      <c r="E4" s="10">
        <f>AVERAGE(Horizontal!E2:E31)</f>
        <v>76.719128048351038</v>
      </c>
      <c r="F4" s="11">
        <f>AVERAGE(Vertical!C2:C31)</f>
        <v>57.30233333333333</v>
      </c>
      <c r="G4" s="11">
        <f>AVERAGE(Vertical!D2:D31)</f>
        <v>43.976333333333329</v>
      </c>
      <c r="H4" s="11">
        <f>AVERAGE(Vertical!E2:E31)</f>
        <v>76.757866413486752</v>
      </c>
    </row>
    <row r="5" spans="2:8" x14ac:dyDescent="0.35">
      <c r="B5" s="7" t="s">
        <v>51</v>
      </c>
      <c r="C5" s="7">
        <f>_xlfn.STDEV.P(Horizontal!C2:C31)</f>
        <v>1.3897736026657963</v>
      </c>
      <c r="D5" s="7">
        <f>_xlfn.STDEV.P(Horizontal!D2:D31)</f>
        <v>0.87515306597696851</v>
      </c>
      <c r="E5" s="7">
        <f>_xlfn.STDEV.P(Horizontal!E2:E31)</f>
        <v>1.6133773397923548</v>
      </c>
      <c r="F5" s="7">
        <f>_xlfn.STDEV.P(Vertical!C2:C31)</f>
        <v>1.0094014177829462</v>
      </c>
      <c r="G5" s="7">
        <f>_xlfn.STDEV.P(Vertical!D2:D31)</f>
        <v>0.80498233244932427</v>
      </c>
      <c r="H5" s="7">
        <f>_xlfn.STDEV.P(Vertical!E2:E31)</f>
        <v>1.489794611421249</v>
      </c>
    </row>
    <row r="6" spans="2:8" x14ac:dyDescent="0.35">
      <c r="B6" s="7" t="s">
        <v>52</v>
      </c>
      <c r="C6" s="7">
        <f>_xlfn.T.TEST(Horizontal!C2:C31,Vertical!C2:C31,2,3)</f>
        <v>0.34855970199083208</v>
      </c>
      <c r="D6" s="7">
        <f>_xlfn.T.TEST(Horizontal!D2:D31,Vertical!D2:D31,2,3)</f>
        <v>0.36173962099319901</v>
      </c>
      <c r="E6" s="7">
        <f>_xlfn.T.TEST(Horizontal!E2:E31,Vertical!E2:E31,2,3)</f>
        <v>0.92464751349625551</v>
      </c>
    </row>
    <row r="12" spans="2:8" x14ac:dyDescent="0.35">
      <c r="E12" s="12"/>
    </row>
  </sheetData>
  <mergeCells count="2">
    <mergeCell ref="C2:E2"/>
    <mergeCell ref="F2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C76918-E90C-47A2-88E2-911BC5710C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Horizontal</vt:lpstr>
      <vt:lpstr>Vertical</vt:lpstr>
      <vt:lpstr>Measurement 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Antony Sutanto</dc:creator>
  <cp:keywords/>
  <dc:description/>
  <cp:lastModifiedBy>Antony Sutanto</cp:lastModifiedBy>
  <cp:revision/>
  <dcterms:created xsi:type="dcterms:W3CDTF">2015-06-05T18:17:20Z</dcterms:created>
  <dcterms:modified xsi:type="dcterms:W3CDTF">2024-03-14T19:47:06Z</dcterms:modified>
  <cp:category/>
  <cp:contentStatus/>
</cp:coreProperties>
</file>