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xr:revisionPtr revIDLastSave="0" documentId="13_ncr:1_{AA8CA72D-0984-412C-B902-CD5722C50385}" xr6:coauthVersionLast="47" xr6:coauthVersionMax="47" xr10:uidLastSave="{00000000-0000-0000-0000-000000000000}"/>
  <bookViews>
    <workbookView xWindow="-83" yWindow="0" windowWidth="10965" windowHeight="12863" tabRatio="639" firstSheet="1" activeTab="2" xr2:uid="{00000000-000D-0000-FFFF-FFFF00000000}"/>
  </bookViews>
  <sheets>
    <sheet name="Horizontal" sheetId="33" r:id="rId1"/>
    <sheet name="Vertical" sheetId="44" r:id="rId2"/>
    <sheet name="Horizontal Support Check" sheetId="4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46" l="1"/>
  <c r="D23" i="46"/>
  <c r="C23" i="46"/>
  <c r="D20" i="46"/>
  <c r="E20" i="46"/>
  <c r="H18" i="46"/>
  <c r="I18" i="46"/>
  <c r="J18" i="46"/>
  <c r="C20" i="46"/>
  <c r="H17" i="46"/>
  <c r="I17" i="46"/>
  <c r="J17" i="46"/>
  <c r="E19" i="46"/>
  <c r="D19" i="46"/>
  <c r="C19" i="46"/>
  <c r="E31" i="33"/>
  <c r="E30" i="33"/>
  <c r="E29" i="33"/>
  <c r="E28" i="33"/>
  <c r="E27" i="33"/>
  <c r="E26" i="33"/>
  <c r="E25" i="33"/>
  <c r="E24" i="33"/>
  <c r="E23" i="33"/>
  <c r="E22" i="33"/>
  <c r="E22" i="44"/>
  <c r="E23" i="44"/>
  <c r="E24" i="44"/>
  <c r="E25" i="44"/>
  <c r="E26" i="44"/>
  <c r="E27" i="44"/>
  <c r="E28" i="44"/>
  <c r="E29" i="44"/>
  <c r="E30" i="44"/>
  <c r="E31" i="44"/>
  <c r="E12" i="33"/>
  <c r="E11" i="33"/>
  <c r="E10" i="33"/>
  <c r="E9" i="33"/>
  <c r="E8" i="33"/>
  <c r="E18" i="44"/>
  <c r="E17" i="44"/>
  <c r="E16" i="44"/>
  <c r="E15" i="44"/>
  <c r="E14" i="44"/>
  <c r="E13" i="44"/>
  <c r="E12" i="44"/>
  <c r="E11" i="44"/>
  <c r="E10" i="44"/>
  <c r="E9" i="44"/>
  <c r="E8" i="44"/>
  <c r="E2" i="33"/>
  <c r="E6" i="44"/>
  <c r="E7" i="44"/>
  <c r="E21" i="33"/>
  <c r="E20" i="33"/>
  <c r="E19" i="33"/>
  <c r="E18" i="33"/>
  <c r="E17" i="33"/>
  <c r="E16" i="33"/>
  <c r="E15" i="33"/>
  <c r="E14" i="33"/>
  <c r="E13" i="33"/>
  <c r="E21" i="44"/>
  <c r="E20" i="44"/>
  <c r="E19" i="44"/>
  <c r="E5" i="44"/>
  <c r="E4" i="44"/>
  <c r="E3" i="44"/>
  <c r="E2" i="44"/>
  <c r="E3" i="33"/>
  <c r="E4" i="33"/>
  <c r="E5" i="33"/>
  <c r="E6" i="33"/>
  <c r="E7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B874B-25CE-406A-ACCE-B4E0E3AE5F1E}" keepAlive="1" name="Query - Equator_1mm_min" description="Connection to the 'Equator_1mm_min' query in the workbook." type="5" refreshedVersion="0" background="1">
    <dbPr connection="Provider=Microsoft.Mashup.OleDb.1;Data Source=$Workbook$;Location=Equator_1mm_min;Extended Properties=&quot;&quot;" command="SELECT * FROM [Equator_1mm_min]"/>
  </connection>
  <connection id="2" xr16:uid="{AC05140F-5C7D-4543-B279-5C965E924AE5}" keepAlive="1" name="Query - Equator_1mm_min (2)" description="Connection to the 'Equator_1mm_min (2)' query in the workbook." type="5" refreshedVersion="8" background="1" saveData="1">
    <dbPr connection="Provider=Microsoft.Mashup.OleDb.1;Data Source=$Workbook$;Location=&quot;Equator_1mm_min (2)&quot;;Extended Properties=&quot;&quot;" command="SELECT * FROM [Equator_1mm_min (2)]"/>
  </connection>
</connections>
</file>

<file path=xl/sharedStrings.xml><?xml version="1.0" encoding="utf-8"?>
<sst xmlns="http://schemas.openxmlformats.org/spreadsheetml/2006/main" count="90" uniqueCount="29">
  <si>
    <t>Egg No.</t>
  </si>
  <si>
    <t>Mass (g)</t>
  </si>
  <si>
    <t>Length (mm)</t>
  </si>
  <si>
    <t>Width (mm)</t>
  </si>
  <si>
    <t>Shape Index</t>
  </si>
  <si>
    <t>Vertical crack down one half of equator</t>
  </si>
  <si>
    <t>Vertical crack down one half of equator; two other cracks - one from equator to blunt end and one slanted towards blunt end</t>
  </si>
  <si>
    <t>Slanted crack towards blunt end from equator</t>
  </si>
  <si>
    <t>Slanted crack towards pointed end from equator</t>
  </si>
  <si>
    <t>Vertical crack down both sides of equator</t>
  </si>
  <si>
    <t>Vertical crack down pointed side of egg</t>
  </si>
  <si>
    <t>One vertical crack down one half of equator; one slanted crack towards blunt end from equator</t>
  </si>
  <si>
    <t>Vertical crack down blunt side of egg</t>
  </si>
  <si>
    <t>Vertical crack down one half of equator, another crack forming on other side of equator</t>
  </si>
  <si>
    <t>Slanted crack towards sharp end from equator</t>
  </si>
  <si>
    <t>Vertical crack down sharp side of egg</t>
  </si>
  <si>
    <t>Caved in at blunt end</t>
  </si>
  <si>
    <t>Caved in at pointed end</t>
  </si>
  <si>
    <t>Vertical crack from blunt to sharp end</t>
  </si>
  <si>
    <t>Force (N)</t>
  </si>
  <si>
    <t>Displacement (mm)</t>
  </si>
  <si>
    <t>Energy (N-mm)</t>
  </si>
  <si>
    <t>Mean</t>
  </si>
  <si>
    <t>P-Value</t>
  </si>
  <si>
    <t>Egg. No</t>
  </si>
  <si>
    <t>With Supports</t>
  </si>
  <si>
    <t>Without Supports</t>
  </si>
  <si>
    <t>St.Dev</t>
  </si>
  <si>
    <t>Fracture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</si>
</sst>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i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0" xfId="0" applyFont="1" applyBorder="1"/>
    <xf numFmtId="2" fontId="6" fillId="0" borderId="3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9" xfId="0" applyFont="1" applyBorder="1"/>
    <xf numFmtId="0" fontId="5" fillId="0" borderId="11" xfId="0" applyFont="1" applyBorder="1"/>
    <xf numFmtId="0" fontId="6" fillId="0" borderId="6" xfId="0" applyFont="1" applyBorder="1"/>
    <xf numFmtId="2" fontId="6" fillId="0" borderId="7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6" fillId="0" borderId="4" xfId="0" applyFont="1" applyBorder="1"/>
    <xf numFmtId="165" fontId="6" fillId="0" borderId="3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6" fillId="0" borderId="12" xfId="0" applyFont="1" applyBorder="1"/>
    <xf numFmtId="2" fontId="6" fillId="0" borderId="13" xfId="0" applyNumberFormat="1" applyFont="1" applyBorder="1" applyAlignment="1">
      <alignment horizontal="center"/>
    </xf>
    <xf numFmtId="165" fontId="6" fillId="0" borderId="13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0" fontId="6" fillId="0" borderId="2" xfId="0" applyFont="1" applyBorder="1"/>
    <xf numFmtId="0" fontId="8" fillId="0" borderId="1" xfId="0" applyFont="1" applyBorder="1"/>
    <xf numFmtId="165" fontId="6" fillId="0" borderId="17" xfId="0" applyNumberFormat="1" applyFon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0" fontId="8" fillId="0" borderId="9" xfId="0" applyFont="1" applyBorder="1"/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0" borderId="0" xfId="0" applyFont="1"/>
    <xf numFmtId="0" fontId="10" fillId="0" borderId="7" xfId="0" applyFont="1" applyBorder="1" applyAlignment="1">
      <alignment horizontal="center" vertical="center"/>
    </xf>
    <xf numFmtId="2" fontId="10" fillId="0" borderId="7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10" fillId="0" borderId="0" xfId="0" applyNumberFormat="1" applyFont="1"/>
    <xf numFmtId="2" fontId="10" fillId="0" borderId="0" xfId="0" applyNumberFormat="1" applyFont="1"/>
    <xf numFmtId="0" fontId="9" fillId="2" borderId="1" xfId="0" applyFont="1" applyFill="1" applyBorder="1"/>
    <xf numFmtId="0" fontId="9" fillId="2" borderId="18" xfId="0" applyFont="1" applyFill="1" applyBorder="1"/>
    <xf numFmtId="0" fontId="9" fillId="2" borderId="10" xfId="0" applyFont="1" applyFill="1" applyBorder="1"/>
    <xf numFmtId="0" fontId="9" fillId="2" borderId="11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7C47-906A-4AFE-8A89-662A351A9891}">
  <dimension ref="A1:M31"/>
  <sheetViews>
    <sheetView zoomScale="70" zoomScaleNormal="70" workbookViewId="0">
      <pane ySplit="1" topLeftCell="A2" activePane="bottomLeft" state="frozen"/>
      <selection activeCell="J4" sqref="J4:J7"/>
      <selection pane="bottomLeft" activeCell="F19" sqref="F19"/>
    </sheetView>
  </sheetViews>
  <sheetFormatPr defaultRowHeight="18" x14ac:dyDescent="0.55000000000000004"/>
  <cols>
    <col min="1" max="1" width="10.3984375" style="54" bestFit="1" customWidth="1"/>
    <col min="2" max="2" width="11.1328125" style="54" bestFit="1" customWidth="1"/>
    <col min="3" max="3" width="16.33203125" style="54" bestFit="1" customWidth="1"/>
    <col min="4" max="4" width="15.1328125" style="54" bestFit="1" customWidth="1"/>
    <col min="5" max="5" width="15.73046875" style="54" bestFit="1" customWidth="1"/>
    <col min="6" max="6" width="137.3984375" style="54" bestFit="1" customWidth="1"/>
    <col min="7" max="7" width="10.3984375" customWidth="1"/>
  </cols>
  <sheetData>
    <row r="1" spans="1:13" thickBot="1" x14ac:dyDescent="0.55000000000000004">
      <c r="A1" s="47" t="s">
        <v>0</v>
      </c>
      <c r="B1" s="47" t="s">
        <v>1</v>
      </c>
      <c r="C1" s="48" t="s">
        <v>2</v>
      </c>
      <c r="D1" s="49" t="s">
        <v>3</v>
      </c>
      <c r="E1" s="49" t="s">
        <v>4</v>
      </c>
      <c r="F1" s="50" t="s">
        <v>28</v>
      </c>
      <c r="G1" s="3"/>
      <c r="H1" s="3"/>
    </row>
    <row r="2" spans="1:13" ht="17.25" x14ac:dyDescent="0.45">
      <c r="A2" s="51">
        <v>31</v>
      </c>
      <c r="B2" s="51">
        <v>66.14</v>
      </c>
      <c r="C2" s="51">
        <v>58.35</v>
      </c>
      <c r="D2" s="51">
        <v>45.71</v>
      </c>
      <c r="E2" s="52">
        <f t="shared" ref="E2:E21" si="0">D2/C2*100</f>
        <v>78.337617823479007</v>
      </c>
      <c r="F2" s="51" t="s">
        <v>5</v>
      </c>
    </row>
    <row r="3" spans="1:13" ht="17.25" x14ac:dyDescent="0.45">
      <c r="A3" s="53">
        <v>32</v>
      </c>
      <c r="B3" s="53">
        <v>55.29</v>
      </c>
      <c r="C3" s="53">
        <v>55.37</v>
      </c>
      <c r="D3" s="53">
        <v>42.52</v>
      </c>
      <c r="E3" s="52">
        <f t="shared" si="0"/>
        <v>76.792486906266944</v>
      </c>
      <c r="F3" s="53" t="s">
        <v>6</v>
      </c>
    </row>
    <row r="4" spans="1:13" ht="17.25" x14ac:dyDescent="0.45">
      <c r="A4" s="53">
        <v>33</v>
      </c>
      <c r="B4" s="53">
        <v>60.58</v>
      </c>
      <c r="C4" s="53">
        <v>58.26</v>
      </c>
      <c r="D4" s="53">
        <v>43.31</v>
      </c>
      <c r="E4" s="52">
        <f t="shared" si="0"/>
        <v>74.339169241331973</v>
      </c>
      <c r="F4" s="53" t="s">
        <v>7</v>
      </c>
    </row>
    <row r="5" spans="1:13" ht="17.25" x14ac:dyDescent="0.45">
      <c r="A5" s="53">
        <v>34</v>
      </c>
      <c r="B5" s="53">
        <v>57.64</v>
      </c>
      <c r="C5" s="53">
        <v>55.44</v>
      </c>
      <c r="D5" s="53">
        <v>43.48</v>
      </c>
      <c r="E5" s="52">
        <f t="shared" si="0"/>
        <v>78.427128427128423</v>
      </c>
      <c r="F5" s="53" t="s">
        <v>8</v>
      </c>
    </row>
    <row r="6" spans="1:13" ht="17.25" x14ac:dyDescent="0.45">
      <c r="A6" s="53">
        <v>35</v>
      </c>
      <c r="B6" s="53">
        <v>58.42</v>
      </c>
      <c r="C6" s="53">
        <v>56.45</v>
      </c>
      <c r="D6" s="53">
        <v>42.94</v>
      </c>
      <c r="E6" s="52">
        <f t="shared" si="0"/>
        <v>76.067316209034544</v>
      </c>
      <c r="F6" s="53" t="s">
        <v>9</v>
      </c>
    </row>
    <row r="7" spans="1:13" ht="17.25" x14ac:dyDescent="0.45">
      <c r="A7" s="53">
        <v>36</v>
      </c>
      <c r="B7" s="53">
        <v>56.35</v>
      </c>
      <c r="C7" s="53">
        <v>54.37</v>
      </c>
      <c r="D7" s="53">
        <v>42.93</v>
      </c>
      <c r="E7" s="52">
        <f t="shared" si="0"/>
        <v>78.958984734228437</v>
      </c>
      <c r="F7" s="53" t="s">
        <v>9</v>
      </c>
    </row>
    <row r="8" spans="1:13" ht="17.25" x14ac:dyDescent="0.45">
      <c r="A8" s="53">
        <v>37</v>
      </c>
      <c r="B8" s="52">
        <v>59.49</v>
      </c>
      <c r="C8" s="52">
        <v>56.38</v>
      </c>
      <c r="D8" s="52">
        <v>43.93</v>
      </c>
      <c r="E8" s="52">
        <f t="shared" si="0"/>
        <v>77.917701312522169</v>
      </c>
      <c r="F8" s="53" t="s">
        <v>5</v>
      </c>
    </row>
    <row r="9" spans="1:13" ht="17.25" x14ac:dyDescent="0.45">
      <c r="A9" s="53">
        <v>38</v>
      </c>
      <c r="B9" s="52">
        <v>59.03</v>
      </c>
      <c r="C9" s="52">
        <v>57.49</v>
      </c>
      <c r="D9" s="52">
        <v>43.25</v>
      </c>
      <c r="E9" s="52">
        <f t="shared" si="0"/>
        <v>75.230474865193941</v>
      </c>
      <c r="F9" s="53" t="s">
        <v>10</v>
      </c>
    </row>
    <row r="10" spans="1:13" s="1" customFormat="1" ht="17.25" x14ac:dyDescent="0.45">
      <c r="A10" s="53">
        <v>39</v>
      </c>
      <c r="B10" s="52">
        <v>57.06</v>
      </c>
      <c r="C10" s="52">
        <v>56.49</v>
      </c>
      <c r="D10" s="52">
        <v>42.77</v>
      </c>
      <c r="E10" s="52">
        <f t="shared" si="0"/>
        <v>75.712515489467165</v>
      </c>
      <c r="F10" s="53" t="s">
        <v>7</v>
      </c>
      <c r="G10"/>
      <c r="I10"/>
      <c r="J10"/>
      <c r="K10"/>
      <c r="L10"/>
      <c r="M10"/>
    </row>
    <row r="11" spans="1:13" ht="17.25" x14ac:dyDescent="0.45">
      <c r="A11" s="53">
        <v>40</v>
      </c>
      <c r="B11" s="52">
        <v>57.35</v>
      </c>
      <c r="C11" s="52">
        <v>54.22</v>
      </c>
      <c r="D11" s="52">
        <v>43.93</v>
      </c>
      <c r="E11" s="52">
        <f t="shared" si="0"/>
        <v>81.021763187015864</v>
      </c>
      <c r="F11" s="53" t="s">
        <v>5</v>
      </c>
    </row>
    <row r="12" spans="1:13" ht="17.25" x14ac:dyDescent="0.45">
      <c r="A12" s="53">
        <v>41</v>
      </c>
      <c r="B12" s="52">
        <v>65.430000000000007</v>
      </c>
      <c r="C12" s="52">
        <v>56.58</v>
      </c>
      <c r="D12" s="52">
        <v>45.61</v>
      </c>
      <c r="E12" s="52">
        <f t="shared" si="0"/>
        <v>80.611523506539413</v>
      </c>
      <c r="F12" s="53" t="s">
        <v>5</v>
      </c>
    </row>
    <row r="13" spans="1:13" ht="17.25" x14ac:dyDescent="0.45">
      <c r="A13" s="53">
        <v>42</v>
      </c>
      <c r="B13" s="53">
        <v>66.06</v>
      </c>
      <c r="C13" s="53">
        <v>56.58</v>
      </c>
      <c r="D13" s="53">
        <v>45.79</v>
      </c>
      <c r="E13" s="52">
        <f t="shared" si="0"/>
        <v>80.929657122658185</v>
      </c>
      <c r="F13" s="53" t="s">
        <v>7</v>
      </c>
    </row>
    <row r="14" spans="1:13" ht="17.25" x14ac:dyDescent="0.45">
      <c r="A14" s="53">
        <v>43</v>
      </c>
      <c r="B14" s="53">
        <v>60.04</v>
      </c>
      <c r="C14" s="53">
        <v>56.34</v>
      </c>
      <c r="D14" s="53">
        <v>44.36</v>
      </c>
      <c r="E14" s="52">
        <f t="shared" si="0"/>
        <v>78.736244231451892</v>
      </c>
      <c r="F14" s="53" t="s">
        <v>5</v>
      </c>
    </row>
    <row r="15" spans="1:13" ht="17.25" x14ac:dyDescent="0.45">
      <c r="A15" s="53">
        <v>44</v>
      </c>
      <c r="B15" s="53">
        <v>69.59</v>
      </c>
      <c r="C15" s="53">
        <v>60.35</v>
      </c>
      <c r="D15" s="53">
        <v>46.05</v>
      </c>
      <c r="E15" s="52">
        <f t="shared" si="0"/>
        <v>76.304888152444079</v>
      </c>
      <c r="F15" s="53" t="s">
        <v>11</v>
      </c>
    </row>
    <row r="16" spans="1:13" ht="17.25" x14ac:dyDescent="0.45">
      <c r="A16" s="53">
        <v>45</v>
      </c>
      <c r="B16" s="53">
        <v>63.39</v>
      </c>
      <c r="C16" s="53">
        <v>59.21</v>
      </c>
      <c r="D16" s="53">
        <v>44.13</v>
      </c>
      <c r="E16" s="52">
        <f t="shared" si="0"/>
        <v>74.531329167370373</v>
      </c>
      <c r="F16" s="53" t="s">
        <v>5</v>
      </c>
    </row>
    <row r="17" spans="1:13" ht="17.25" x14ac:dyDescent="0.45">
      <c r="A17" s="53">
        <v>46</v>
      </c>
      <c r="B17" s="53">
        <v>62.79</v>
      </c>
      <c r="C17" s="53">
        <v>57.7</v>
      </c>
      <c r="D17" s="53">
        <v>44.36</v>
      </c>
      <c r="E17" s="52">
        <f t="shared" si="0"/>
        <v>76.880415944540729</v>
      </c>
      <c r="F17" s="53" t="s">
        <v>7</v>
      </c>
    </row>
    <row r="18" spans="1:13" ht="17.25" x14ac:dyDescent="0.45">
      <c r="A18" s="53">
        <v>47</v>
      </c>
      <c r="B18" s="53">
        <v>55.91</v>
      </c>
      <c r="C18" s="53">
        <v>54.72</v>
      </c>
      <c r="D18" s="53">
        <v>43.08</v>
      </c>
      <c r="E18" s="52">
        <f t="shared" si="0"/>
        <v>78.728070175438589</v>
      </c>
      <c r="F18" s="53" t="s">
        <v>7</v>
      </c>
    </row>
    <row r="19" spans="1:13" ht="17.25" x14ac:dyDescent="0.45">
      <c r="A19" s="53">
        <v>48</v>
      </c>
      <c r="B19" s="53">
        <v>60.32</v>
      </c>
      <c r="C19" s="53">
        <v>57.11</v>
      </c>
      <c r="D19" s="53">
        <v>43.45</v>
      </c>
      <c r="E19" s="52">
        <f t="shared" si="0"/>
        <v>76.081246716862211</v>
      </c>
      <c r="F19" s="53" t="s">
        <v>12</v>
      </c>
    </row>
    <row r="20" spans="1:13" ht="17.25" x14ac:dyDescent="0.45">
      <c r="A20" s="53">
        <v>49</v>
      </c>
      <c r="B20" s="53">
        <v>61.64</v>
      </c>
      <c r="C20" s="53">
        <v>57.28</v>
      </c>
      <c r="D20" s="53">
        <v>44.39</v>
      </c>
      <c r="E20" s="52">
        <f t="shared" si="0"/>
        <v>77.496508379888269</v>
      </c>
      <c r="F20" s="53" t="s">
        <v>13</v>
      </c>
    </row>
    <row r="21" spans="1:13" ht="17.25" x14ac:dyDescent="0.45">
      <c r="A21" s="53">
        <v>50</v>
      </c>
      <c r="B21" s="53">
        <v>66.11</v>
      </c>
      <c r="C21" s="53">
        <v>57.26</v>
      </c>
      <c r="D21" s="53">
        <v>45.73</v>
      </c>
      <c r="E21" s="52">
        <f t="shared" si="0"/>
        <v>79.863779252532311</v>
      </c>
      <c r="F21" s="53" t="s">
        <v>5</v>
      </c>
    </row>
    <row r="22" spans="1:13" ht="17.25" x14ac:dyDescent="0.45">
      <c r="A22" s="53">
        <v>51</v>
      </c>
      <c r="B22" s="52">
        <v>65.3</v>
      </c>
      <c r="C22" s="52">
        <v>57.05</v>
      </c>
      <c r="D22" s="52">
        <v>46.13</v>
      </c>
      <c r="E22" s="52">
        <f t="shared" ref="E22:E31" si="1">D22/C22*100</f>
        <v>80.858895705521476</v>
      </c>
      <c r="F22" s="53" t="s">
        <v>5</v>
      </c>
    </row>
    <row r="23" spans="1:13" ht="17.25" x14ac:dyDescent="0.45">
      <c r="A23" s="53">
        <v>52</v>
      </c>
      <c r="B23" s="52">
        <v>61.66</v>
      </c>
      <c r="C23" s="52">
        <v>56.92</v>
      </c>
      <c r="D23" s="52">
        <v>44.39</v>
      </c>
      <c r="E23" s="52">
        <f t="shared" si="1"/>
        <v>77.986647926914969</v>
      </c>
      <c r="F23" s="53" t="s">
        <v>5</v>
      </c>
    </row>
    <row r="24" spans="1:13" s="1" customFormat="1" ht="17.25" x14ac:dyDescent="0.45">
      <c r="A24" s="53">
        <v>53</v>
      </c>
      <c r="B24" s="52">
        <v>65.3</v>
      </c>
      <c r="C24" s="52">
        <v>57.48</v>
      </c>
      <c r="D24" s="52">
        <v>45.77</v>
      </c>
      <c r="E24" s="52">
        <f t="shared" si="1"/>
        <v>79.627696590118319</v>
      </c>
      <c r="F24" s="53" t="s">
        <v>5</v>
      </c>
      <c r="G24"/>
      <c r="I24"/>
      <c r="J24"/>
      <c r="K24"/>
      <c r="L24"/>
      <c r="M24"/>
    </row>
    <row r="25" spans="1:13" ht="17.25" x14ac:dyDescent="0.45">
      <c r="A25" s="53">
        <v>54</v>
      </c>
      <c r="B25" s="52">
        <v>60</v>
      </c>
      <c r="C25" s="52">
        <v>58.55</v>
      </c>
      <c r="D25" s="52">
        <v>42.87</v>
      </c>
      <c r="E25" s="52">
        <f t="shared" si="1"/>
        <v>73.219470538001701</v>
      </c>
      <c r="F25" s="53" t="s">
        <v>14</v>
      </c>
    </row>
    <row r="26" spans="1:13" ht="17.25" x14ac:dyDescent="0.45">
      <c r="A26" s="53">
        <v>55</v>
      </c>
      <c r="B26" s="52">
        <v>61.03</v>
      </c>
      <c r="C26" s="52">
        <v>56.48</v>
      </c>
      <c r="D26" s="52">
        <v>44.01</v>
      </c>
      <c r="E26" s="52">
        <f t="shared" si="1"/>
        <v>77.921388101982998</v>
      </c>
      <c r="F26" s="53" t="s">
        <v>5</v>
      </c>
    </row>
    <row r="27" spans="1:13" ht="17.25" x14ac:dyDescent="0.45">
      <c r="A27" s="53">
        <v>56</v>
      </c>
      <c r="B27" s="52">
        <v>65.349999999999994</v>
      </c>
      <c r="C27" s="52">
        <v>58.29</v>
      </c>
      <c r="D27" s="52">
        <v>45.16</v>
      </c>
      <c r="E27" s="52">
        <f t="shared" si="1"/>
        <v>77.474695488076847</v>
      </c>
      <c r="F27" s="53" t="s">
        <v>5</v>
      </c>
    </row>
    <row r="28" spans="1:13" ht="17.25" x14ac:dyDescent="0.45">
      <c r="A28" s="53">
        <v>57</v>
      </c>
      <c r="B28" s="52">
        <v>58.09</v>
      </c>
      <c r="C28" s="52">
        <v>55.39</v>
      </c>
      <c r="D28" s="52">
        <v>43.72</v>
      </c>
      <c r="E28" s="52">
        <f t="shared" si="1"/>
        <v>78.931215020761869</v>
      </c>
      <c r="F28" s="53" t="s">
        <v>5</v>
      </c>
    </row>
    <row r="29" spans="1:13" ht="17.25" x14ac:dyDescent="0.45">
      <c r="A29" s="53">
        <v>58</v>
      </c>
      <c r="B29" s="52">
        <v>61.38</v>
      </c>
      <c r="C29" s="52">
        <v>57.78</v>
      </c>
      <c r="D29" s="52">
        <v>43.81</v>
      </c>
      <c r="E29" s="52">
        <f t="shared" si="1"/>
        <v>75.822083766009001</v>
      </c>
      <c r="F29" s="53" t="s">
        <v>15</v>
      </c>
    </row>
    <row r="30" spans="1:13" ht="17.25" x14ac:dyDescent="0.45">
      <c r="A30" s="53">
        <v>59</v>
      </c>
      <c r="B30" s="52">
        <v>58.46</v>
      </c>
      <c r="C30" s="52">
        <v>55.41</v>
      </c>
      <c r="D30" s="52">
        <v>43.82</v>
      </c>
      <c r="E30" s="52">
        <f t="shared" si="1"/>
        <v>79.083197978704206</v>
      </c>
      <c r="F30" s="53" t="s">
        <v>5</v>
      </c>
    </row>
    <row r="31" spans="1:13" ht="17.25" x14ac:dyDescent="0.45">
      <c r="A31" s="53">
        <v>60</v>
      </c>
      <c r="B31" s="52">
        <v>67.510000000000005</v>
      </c>
      <c r="C31" s="52">
        <v>59.05</v>
      </c>
      <c r="D31" s="52">
        <v>45.55</v>
      </c>
      <c r="E31" s="52">
        <f t="shared" si="1"/>
        <v>77.138018628281117</v>
      </c>
      <c r="F31" s="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9AAF-9FD3-4880-BD17-B39E50DD812D}">
  <dimension ref="A1:K33"/>
  <sheetViews>
    <sheetView zoomScale="70" zoomScaleNormal="70" workbookViewId="0">
      <pane ySplit="1" topLeftCell="A2" activePane="bottomLeft" state="frozen"/>
      <selection activeCell="J4" sqref="J4:J7"/>
      <selection pane="bottomLeft" activeCell="K10" sqref="K10"/>
    </sheetView>
  </sheetViews>
  <sheetFormatPr defaultRowHeight="17.25" x14ac:dyDescent="0.45"/>
  <cols>
    <col min="1" max="1" width="10.3984375" style="39" bestFit="1" customWidth="1"/>
    <col min="2" max="2" width="11.1328125" style="46" bestFit="1" customWidth="1"/>
    <col min="3" max="3" width="16.33203125" style="46" bestFit="1" customWidth="1"/>
    <col min="4" max="4" width="15.1328125" style="46" bestFit="1" customWidth="1"/>
    <col min="5" max="5" width="15.73046875" style="46" bestFit="1" customWidth="1"/>
    <col min="6" max="6" width="42.33203125" style="39" bestFit="1" customWidth="1"/>
    <col min="7" max="7" width="9.06640625" style="39"/>
    <col min="8" max="16384" width="9.06640625" style="6"/>
  </cols>
  <sheetData>
    <row r="1" spans="1:6" ht="18" thickBot="1" x14ac:dyDescent="0.5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8" t="s">
        <v>28</v>
      </c>
    </row>
    <row r="2" spans="1:6" x14ac:dyDescent="0.45">
      <c r="A2" s="40">
        <v>1</v>
      </c>
      <c r="B2" s="41">
        <v>63.9</v>
      </c>
      <c r="C2" s="41">
        <v>57.02</v>
      </c>
      <c r="D2" s="41">
        <v>45.02</v>
      </c>
      <c r="E2" s="41">
        <f t="shared" ref="E2:E31" si="0">D2/C2*100</f>
        <v>78.954752718344452</v>
      </c>
      <c r="F2" s="40" t="s">
        <v>16</v>
      </c>
    </row>
    <row r="3" spans="1:6" x14ac:dyDescent="0.45">
      <c r="A3" s="42">
        <v>2</v>
      </c>
      <c r="B3" s="43">
        <v>62.52</v>
      </c>
      <c r="C3" s="43">
        <v>56.82</v>
      </c>
      <c r="D3" s="43">
        <v>44.58</v>
      </c>
      <c r="E3" s="41">
        <f t="shared" si="0"/>
        <v>78.458289334741281</v>
      </c>
      <c r="F3" s="42" t="s">
        <v>16</v>
      </c>
    </row>
    <row r="4" spans="1:6" x14ac:dyDescent="0.45">
      <c r="A4" s="42">
        <v>3</v>
      </c>
      <c r="B4" s="43">
        <v>58.93</v>
      </c>
      <c r="C4" s="43">
        <v>56.34</v>
      </c>
      <c r="D4" s="43">
        <v>43.36</v>
      </c>
      <c r="E4" s="41">
        <f t="shared" si="0"/>
        <v>76.961306354277596</v>
      </c>
      <c r="F4" s="42" t="s">
        <v>16</v>
      </c>
    </row>
    <row r="5" spans="1:6" x14ac:dyDescent="0.45">
      <c r="A5" s="42">
        <v>4</v>
      </c>
      <c r="B5" s="43">
        <v>65.97</v>
      </c>
      <c r="C5" s="43">
        <v>58.71</v>
      </c>
      <c r="D5" s="43">
        <v>45.67</v>
      </c>
      <c r="E5" s="41">
        <f t="shared" si="0"/>
        <v>77.789133026741609</v>
      </c>
      <c r="F5" s="42" t="s">
        <v>16</v>
      </c>
    </row>
    <row r="6" spans="1:6" x14ac:dyDescent="0.45">
      <c r="A6" s="42">
        <v>5</v>
      </c>
      <c r="B6" s="42">
        <v>66.47</v>
      </c>
      <c r="C6" s="42">
        <v>59.33</v>
      </c>
      <c r="D6" s="42">
        <v>45.17</v>
      </c>
      <c r="E6" s="41">
        <f t="shared" si="0"/>
        <v>76.133490645541883</v>
      </c>
      <c r="F6" s="42" t="s">
        <v>16</v>
      </c>
    </row>
    <row r="7" spans="1:6" x14ac:dyDescent="0.45">
      <c r="A7" s="42">
        <v>6</v>
      </c>
      <c r="B7" s="42">
        <v>62.01</v>
      </c>
      <c r="C7" s="42">
        <v>56.52</v>
      </c>
      <c r="D7" s="42">
        <v>44.52</v>
      </c>
      <c r="E7" s="41">
        <f t="shared" si="0"/>
        <v>78.768577494692153</v>
      </c>
      <c r="F7" s="42" t="s">
        <v>16</v>
      </c>
    </row>
    <row r="8" spans="1:6" x14ac:dyDescent="0.45">
      <c r="A8" s="42">
        <v>7</v>
      </c>
      <c r="B8" s="42">
        <v>60.6</v>
      </c>
      <c r="C8" s="42">
        <v>55.52</v>
      </c>
      <c r="D8" s="42">
        <v>44.63</v>
      </c>
      <c r="E8" s="41">
        <f t="shared" si="0"/>
        <v>80.385446685878961</v>
      </c>
      <c r="F8" s="42" t="s">
        <v>16</v>
      </c>
    </row>
    <row r="9" spans="1:6" x14ac:dyDescent="0.45">
      <c r="A9" s="42">
        <v>8</v>
      </c>
      <c r="B9" s="43">
        <v>58.62</v>
      </c>
      <c r="C9" s="43">
        <v>57.32</v>
      </c>
      <c r="D9" s="43">
        <v>43.09</v>
      </c>
      <c r="E9" s="41">
        <f t="shared" si="0"/>
        <v>75.174459176552688</v>
      </c>
      <c r="F9" s="42" t="s">
        <v>16</v>
      </c>
    </row>
    <row r="10" spans="1:6" x14ac:dyDescent="0.45">
      <c r="A10" s="42">
        <v>9</v>
      </c>
      <c r="B10" s="43">
        <v>64.760000000000005</v>
      </c>
      <c r="C10" s="43">
        <v>58.14</v>
      </c>
      <c r="D10" s="43">
        <v>44.99</v>
      </c>
      <c r="E10" s="41">
        <f t="shared" si="0"/>
        <v>77.382180942552452</v>
      </c>
      <c r="F10" s="42" t="s">
        <v>17</v>
      </c>
    </row>
    <row r="11" spans="1:6" x14ac:dyDescent="0.45">
      <c r="A11" s="42">
        <v>10</v>
      </c>
      <c r="B11" s="43">
        <v>61.41</v>
      </c>
      <c r="C11" s="43">
        <v>57.14</v>
      </c>
      <c r="D11" s="43">
        <v>44.05</v>
      </c>
      <c r="E11" s="41">
        <f t="shared" si="0"/>
        <v>77.091354567728374</v>
      </c>
      <c r="F11" s="42" t="s">
        <v>16</v>
      </c>
    </row>
    <row r="12" spans="1:6" x14ac:dyDescent="0.45">
      <c r="A12" s="42">
        <v>11</v>
      </c>
      <c r="B12" s="43">
        <v>60.44</v>
      </c>
      <c r="C12" s="43">
        <v>57.42</v>
      </c>
      <c r="D12" s="43">
        <v>43.5</v>
      </c>
      <c r="E12" s="41">
        <f t="shared" si="0"/>
        <v>75.757575757575751</v>
      </c>
      <c r="F12" s="42" t="s">
        <v>16</v>
      </c>
    </row>
    <row r="13" spans="1:6" x14ac:dyDescent="0.45">
      <c r="A13" s="42">
        <v>12</v>
      </c>
      <c r="B13" s="43">
        <v>60.45</v>
      </c>
      <c r="C13" s="43">
        <v>57.33</v>
      </c>
      <c r="D13" s="43">
        <v>43.66</v>
      </c>
      <c r="E13" s="41">
        <f t="shared" si="0"/>
        <v>76.155590441304724</v>
      </c>
      <c r="F13" s="42" t="s">
        <v>16</v>
      </c>
    </row>
    <row r="14" spans="1:6" x14ac:dyDescent="0.45">
      <c r="A14" s="42">
        <v>13</v>
      </c>
      <c r="B14" s="43">
        <v>58.31</v>
      </c>
      <c r="C14" s="43">
        <v>57.41</v>
      </c>
      <c r="D14" s="43">
        <v>42.91</v>
      </c>
      <c r="E14" s="41">
        <f t="shared" si="0"/>
        <v>74.743076119142998</v>
      </c>
      <c r="F14" s="42" t="s">
        <v>16</v>
      </c>
    </row>
    <row r="15" spans="1:6" x14ac:dyDescent="0.45">
      <c r="A15" s="42">
        <v>14</v>
      </c>
      <c r="B15" s="43">
        <v>58.67</v>
      </c>
      <c r="C15" s="43">
        <v>56.74</v>
      </c>
      <c r="D15" s="43">
        <v>43.29</v>
      </c>
      <c r="E15" s="41">
        <f t="shared" si="0"/>
        <v>76.295382446246023</v>
      </c>
      <c r="F15" s="42" t="s">
        <v>16</v>
      </c>
    </row>
    <row r="16" spans="1:6" x14ac:dyDescent="0.45">
      <c r="A16" s="42">
        <v>15</v>
      </c>
      <c r="B16" s="43">
        <v>61.98</v>
      </c>
      <c r="C16" s="43">
        <v>57.93</v>
      </c>
      <c r="D16" s="43">
        <v>44.29</v>
      </c>
      <c r="E16" s="41">
        <f t="shared" si="0"/>
        <v>76.454341446573451</v>
      </c>
      <c r="F16" s="42" t="s">
        <v>16</v>
      </c>
    </row>
    <row r="17" spans="1:11" s="7" customFormat="1" x14ac:dyDescent="0.45">
      <c r="A17" s="42">
        <v>16</v>
      </c>
      <c r="B17" s="43">
        <v>62.69</v>
      </c>
      <c r="C17" s="43">
        <v>55.98</v>
      </c>
      <c r="D17" s="43">
        <v>45.24</v>
      </c>
      <c r="E17" s="41">
        <f t="shared" si="0"/>
        <v>80.814576634512335</v>
      </c>
      <c r="F17" s="42" t="s">
        <v>16</v>
      </c>
      <c r="G17" s="39"/>
      <c r="H17" s="6"/>
      <c r="I17" s="6"/>
      <c r="J17" s="6"/>
      <c r="K17" s="6"/>
    </row>
    <row r="18" spans="1:11" x14ac:dyDescent="0.45">
      <c r="A18" s="42">
        <v>17</v>
      </c>
      <c r="B18" s="43">
        <v>64.680000000000007</v>
      </c>
      <c r="C18" s="43">
        <v>59.4</v>
      </c>
      <c r="D18" s="43">
        <v>44.83</v>
      </c>
      <c r="E18" s="41">
        <f t="shared" si="0"/>
        <v>75.471380471380471</v>
      </c>
      <c r="F18" s="42" t="s">
        <v>16</v>
      </c>
    </row>
    <row r="19" spans="1:11" x14ac:dyDescent="0.45">
      <c r="A19" s="42">
        <v>18</v>
      </c>
      <c r="B19" s="43">
        <v>63.58</v>
      </c>
      <c r="C19" s="43">
        <v>58.86</v>
      </c>
      <c r="D19" s="43">
        <v>44.17</v>
      </c>
      <c r="E19" s="41">
        <f t="shared" si="0"/>
        <v>75.042473666326885</v>
      </c>
      <c r="F19" s="42" t="s">
        <v>16</v>
      </c>
    </row>
    <row r="20" spans="1:11" x14ac:dyDescent="0.45">
      <c r="A20" s="42">
        <v>19</v>
      </c>
      <c r="B20" s="43">
        <v>60.15</v>
      </c>
      <c r="C20" s="43">
        <v>57.25</v>
      </c>
      <c r="D20" s="43">
        <v>43.71</v>
      </c>
      <c r="E20" s="41">
        <f t="shared" si="0"/>
        <v>76.349344978165945</v>
      </c>
      <c r="F20" s="42" t="s">
        <v>16</v>
      </c>
    </row>
    <row r="21" spans="1:11" x14ac:dyDescent="0.45">
      <c r="A21" s="42">
        <v>20</v>
      </c>
      <c r="B21" s="43">
        <v>60.32</v>
      </c>
      <c r="C21" s="43">
        <v>57.97</v>
      </c>
      <c r="D21" s="43">
        <v>43.65</v>
      </c>
      <c r="E21" s="41">
        <f t="shared" si="0"/>
        <v>75.297567707434879</v>
      </c>
      <c r="F21" s="42" t="s">
        <v>16</v>
      </c>
    </row>
    <row r="22" spans="1:11" x14ac:dyDescent="0.45">
      <c r="A22" s="42">
        <v>21</v>
      </c>
      <c r="B22" s="43">
        <v>59.7</v>
      </c>
      <c r="C22" s="43">
        <v>56.63</v>
      </c>
      <c r="D22" s="43">
        <v>43.69</v>
      </c>
      <c r="E22" s="41">
        <f t="shared" si="0"/>
        <v>77.14992053681793</v>
      </c>
      <c r="F22" s="42" t="s">
        <v>18</v>
      </c>
    </row>
    <row r="23" spans="1:11" x14ac:dyDescent="0.45">
      <c r="A23" s="42">
        <v>22</v>
      </c>
      <c r="B23" s="43">
        <v>59.98</v>
      </c>
      <c r="C23" s="43">
        <v>57.14</v>
      </c>
      <c r="D23" s="43">
        <v>43.91</v>
      </c>
      <c r="E23" s="41">
        <f t="shared" si="0"/>
        <v>76.846342317115841</v>
      </c>
      <c r="F23" s="42" t="s">
        <v>16</v>
      </c>
    </row>
    <row r="24" spans="1:11" x14ac:dyDescent="0.45">
      <c r="A24" s="42">
        <v>23</v>
      </c>
      <c r="B24" s="43">
        <v>60.74</v>
      </c>
      <c r="C24" s="43">
        <v>57.81</v>
      </c>
      <c r="D24" s="43">
        <v>43.73</v>
      </c>
      <c r="E24" s="41">
        <f t="shared" si="0"/>
        <v>75.644352188202717</v>
      </c>
      <c r="F24" s="42" t="s">
        <v>16</v>
      </c>
    </row>
    <row r="25" spans="1:11" x14ac:dyDescent="0.45">
      <c r="A25" s="42">
        <v>24</v>
      </c>
      <c r="B25" s="43">
        <v>62.45</v>
      </c>
      <c r="C25" s="43">
        <v>57</v>
      </c>
      <c r="D25" s="43">
        <v>44.28</v>
      </c>
      <c r="E25" s="41">
        <f t="shared" si="0"/>
        <v>77.684210526315795</v>
      </c>
      <c r="F25" s="42" t="s">
        <v>16</v>
      </c>
    </row>
    <row r="26" spans="1:11" x14ac:dyDescent="0.45">
      <c r="A26" s="42">
        <v>25</v>
      </c>
      <c r="B26" s="43">
        <v>57.76</v>
      </c>
      <c r="C26" s="43">
        <v>57.16</v>
      </c>
      <c r="D26" s="43">
        <v>43.05</v>
      </c>
      <c r="E26" s="41">
        <f t="shared" si="0"/>
        <v>75.314905528341498</v>
      </c>
      <c r="F26" s="42" t="s">
        <v>16</v>
      </c>
    </row>
    <row r="27" spans="1:11" x14ac:dyDescent="0.45">
      <c r="A27" s="42">
        <v>26</v>
      </c>
      <c r="B27" s="43">
        <v>64.38</v>
      </c>
      <c r="C27" s="43">
        <v>57.49</v>
      </c>
      <c r="D27" s="43">
        <v>45.08</v>
      </c>
      <c r="E27" s="41">
        <f t="shared" si="0"/>
        <v>78.413637154287699</v>
      </c>
      <c r="F27" s="42" t="s">
        <v>17</v>
      </c>
    </row>
    <row r="28" spans="1:11" x14ac:dyDescent="0.45">
      <c r="A28" s="42">
        <v>27</v>
      </c>
      <c r="B28" s="43">
        <v>63.66</v>
      </c>
      <c r="C28" s="43">
        <v>57.38</v>
      </c>
      <c r="D28" s="43">
        <v>45.19</v>
      </c>
      <c r="E28" s="41">
        <f t="shared" si="0"/>
        <v>78.755663994423145</v>
      </c>
      <c r="F28" s="44" t="s">
        <v>16</v>
      </c>
    </row>
    <row r="29" spans="1:11" x14ac:dyDescent="0.45">
      <c r="A29" s="42">
        <v>28</v>
      </c>
      <c r="B29" s="43">
        <v>63.49</v>
      </c>
      <c r="C29" s="43">
        <v>57.88</v>
      </c>
      <c r="D29" s="43">
        <v>44.48</v>
      </c>
      <c r="E29" s="41">
        <f t="shared" si="0"/>
        <v>76.848652384243252</v>
      </c>
      <c r="F29" s="42" t="s">
        <v>17</v>
      </c>
    </row>
    <row r="30" spans="1:11" x14ac:dyDescent="0.45">
      <c r="A30" s="42">
        <v>29</v>
      </c>
      <c r="B30" s="43">
        <v>66.55</v>
      </c>
      <c r="C30" s="43">
        <v>57.22</v>
      </c>
      <c r="D30" s="43">
        <v>45.62</v>
      </c>
      <c r="E30" s="41">
        <f t="shared" si="0"/>
        <v>79.727368053128274</v>
      </c>
      <c r="F30" s="42" t="s">
        <v>16</v>
      </c>
    </row>
    <row r="31" spans="1:11" x14ac:dyDescent="0.45">
      <c r="A31" s="42">
        <v>30</v>
      </c>
      <c r="B31" s="43">
        <v>60.94</v>
      </c>
      <c r="C31" s="43">
        <v>57.68</v>
      </c>
      <c r="D31" s="43">
        <v>43.75</v>
      </c>
      <c r="E31" s="41">
        <f t="shared" si="0"/>
        <v>75.849514563106794</v>
      </c>
      <c r="F31" s="42" t="s">
        <v>16</v>
      </c>
    </row>
    <row r="33" spans="2:2" x14ac:dyDescent="0.45">
      <c r="B33" s="4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CB78-2C92-4EF0-9432-D550EA93614D}">
  <dimension ref="A1:M25"/>
  <sheetViews>
    <sheetView tabSelected="1" workbookViewId="0">
      <selection activeCell="F23" sqref="F23"/>
    </sheetView>
  </sheetViews>
  <sheetFormatPr defaultRowHeight="14.25" x14ac:dyDescent="0.45"/>
  <cols>
    <col min="1" max="2" width="9.06640625" style="6"/>
    <col min="3" max="3" width="9.265625" style="6" bestFit="1" customWidth="1"/>
    <col min="4" max="4" width="18.796875" style="6" bestFit="1" customWidth="1"/>
    <col min="5" max="5" width="14.73046875" style="6" bestFit="1" customWidth="1"/>
    <col min="6" max="6" width="7.59765625" style="6" customWidth="1"/>
    <col min="7" max="7" width="9.06640625" style="6"/>
    <col min="8" max="8" width="9.265625" style="6" bestFit="1" customWidth="1"/>
    <col min="9" max="9" width="18.796875" style="6" bestFit="1" customWidth="1"/>
    <col min="10" max="10" width="14.73046875" style="6" bestFit="1" customWidth="1"/>
    <col min="11" max="11" width="9.06640625" style="6"/>
  </cols>
  <sheetData>
    <row r="1" spans="2:13" ht="14.65" thickBot="1" x14ac:dyDescent="0.5">
      <c r="B1" s="8" t="s">
        <v>26</v>
      </c>
      <c r="G1" s="8" t="s">
        <v>25</v>
      </c>
    </row>
    <row r="2" spans="2:13" ht="14.65" thickBot="1" x14ac:dyDescent="0.5">
      <c r="B2" s="9" t="s">
        <v>24</v>
      </c>
      <c r="C2" s="4" t="s">
        <v>19</v>
      </c>
      <c r="D2" s="4" t="s">
        <v>20</v>
      </c>
      <c r="E2" s="10" t="s">
        <v>21</v>
      </c>
      <c r="G2" s="9" t="s">
        <v>24</v>
      </c>
      <c r="H2" s="4" t="s">
        <v>19</v>
      </c>
      <c r="I2" s="4" t="s">
        <v>20</v>
      </c>
      <c r="J2" s="10" t="s">
        <v>21</v>
      </c>
    </row>
    <row r="3" spans="2:13" x14ac:dyDescent="0.45">
      <c r="B3" s="11">
        <v>31</v>
      </c>
      <c r="C3" s="12">
        <v>47.957329999999999</v>
      </c>
      <c r="D3" s="13">
        <v>0.2208</v>
      </c>
      <c r="E3" s="14">
        <v>5.3868682723449997</v>
      </c>
      <c r="G3" s="11">
        <v>32</v>
      </c>
      <c r="H3" s="12">
        <v>50.497280000000003</v>
      </c>
      <c r="I3" s="13">
        <v>0.21577489999999999</v>
      </c>
      <c r="J3" s="14">
        <v>5.5868263859187302</v>
      </c>
    </row>
    <row r="4" spans="2:13" x14ac:dyDescent="0.45">
      <c r="B4" s="15">
        <v>33</v>
      </c>
      <c r="C4" s="5">
        <v>47.45093</v>
      </c>
      <c r="D4" s="16">
        <v>0.20505010000000001</v>
      </c>
      <c r="E4" s="17">
        <v>4.8923070113099998</v>
      </c>
      <c r="G4" s="15">
        <v>34</v>
      </c>
      <c r="H4" s="5">
        <v>40.289099999999998</v>
      </c>
      <c r="I4" s="16">
        <v>0.18225</v>
      </c>
      <c r="J4" s="17">
        <v>3.7181343598874999</v>
      </c>
    </row>
    <row r="5" spans="2:13" x14ac:dyDescent="0.45">
      <c r="B5" s="15">
        <v>35</v>
      </c>
      <c r="C5" s="5">
        <v>37.344169999999998</v>
      </c>
      <c r="D5" s="16">
        <v>0.18862490000000001</v>
      </c>
      <c r="E5" s="17">
        <v>3.5535453953791598</v>
      </c>
      <c r="G5" s="15">
        <v>37</v>
      </c>
      <c r="H5" s="5">
        <v>37.420520000000003</v>
      </c>
      <c r="I5" s="16">
        <v>0.17145009999999999</v>
      </c>
      <c r="J5" s="17">
        <v>3.2557607419338002</v>
      </c>
    </row>
    <row r="6" spans="2:13" x14ac:dyDescent="0.45">
      <c r="B6" s="15">
        <v>36</v>
      </c>
      <c r="C6" s="5">
        <v>45.302909999999997</v>
      </c>
      <c r="D6" s="16">
        <v>0.19162489999999999</v>
      </c>
      <c r="E6" s="17">
        <v>4.3612666172809504</v>
      </c>
      <c r="G6" s="15">
        <v>39</v>
      </c>
      <c r="H6" s="5">
        <v>55.62294</v>
      </c>
      <c r="I6" s="18">
        <v>0.22492500000000001</v>
      </c>
      <c r="J6" s="19">
        <v>6.2631968323687603</v>
      </c>
      <c r="M6" s="2"/>
    </row>
    <row r="7" spans="2:13" x14ac:dyDescent="0.45">
      <c r="B7" s="15">
        <v>38</v>
      </c>
      <c r="C7" s="5">
        <v>42.527070000000002</v>
      </c>
      <c r="D7" s="16">
        <v>0.195075</v>
      </c>
      <c r="E7" s="17">
        <v>4.0922668083637603</v>
      </c>
      <c r="G7" s="15">
        <v>41</v>
      </c>
      <c r="H7" s="5">
        <v>39.877839999999999</v>
      </c>
      <c r="I7" s="16">
        <v>0.210225</v>
      </c>
      <c r="J7" s="17">
        <v>4.2623733904724999</v>
      </c>
    </row>
    <row r="8" spans="2:13" x14ac:dyDescent="0.45">
      <c r="B8" s="15">
        <v>40</v>
      </c>
      <c r="C8" s="5">
        <v>58.013500000000001</v>
      </c>
      <c r="D8" s="16">
        <v>0.241425</v>
      </c>
      <c r="E8" s="17">
        <v>7.0512765999187499</v>
      </c>
      <c r="G8" s="15">
        <v>43</v>
      </c>
      <c r="H8" s="5">
        <v>50.043660000000003</v>
      </c>
      <c r="I8" s="16">
        <v>0.24487500000000001</v>
      </c>
      <c r="J8" s="17">
        <v>6.1160928989025001</v>
      </c>
    </row>
    <row r="9" spans="2:13" x14ac:dyDescent="0.45">
      <c r="B9" s="15">
        <v>42</v>
      </c>
      <c r="C9" s="5">
        <v>47.996600000000001</v>
      </c>
      <c r="D9" s="16">
        <v>0.2082</v>
      </c>
      <c r="E9" s="17">
        <v>5.1781129975282498</v>
      </c>
      <c r="G9" s="15">
        <v>46</v>
      </c>
      <c r="H9" s="20">
        <v>42.427199999999999</v>
      </c>
      <c r="I9" s="18">
        <v>0.20707500000000001</v>
      </c>
      <c r="J9" s="19">
        <v>4.4027234402437498</v>
      </c>
    </row>
    <row r="10" spans="2:13" x14ac:dyDescent="0.45">
      <c r="B10" s="15">
        <v>44</v>
      </c>
      <c r="C10" s="5">
        <v>38.577440000000003</v>
      </c>
      <c r="D10" s="16">
        <v>0.25207499999999999</v>
      </c>
      <c r="E10" s="17">
        <v>4.9467996410516202</v>
      </c>
      <c r="G10" s="15">
        <v>48</v>
      </c>
      <c r="H10" s="5">
        <v>45.249980000000001</v>
      </c>
      <c r="I10" s="16">
        <v>0.2064</v>
      </c>
      <c r="J10" s="17">
        <v>4.6538946728999999</v>
      </c>
      <c r="M10" s="1"/>
    </row>
    <row r="11" spans="2:13" x14ac:dyDescent="0.45">
      <c r="B11" s="15">
        <v>45</v>
      </c>
      <c r="C11" s="5">
        <v>50.120269999999998</v>
      </c>
      <c r="D11" s="16">
        <v>0.22612499999999999</v>
      </c>
      <c r="E11" s="17">
        <v>5.6646205842450001</v>
      </c>
      <c r="G11" s="15">
        <v>50</v>
      </c>
      <c r="H11" s="5">
        <v>45.417099999999998</v>
      </c>
      <c r="I11" s="16">
        <v>0.2319</v>
      </c>
      <c r="J11" s="17">
        <v>5.3089392855149997</v>
      </c>
    </row>
    <row r="12" spans="2:13" x14ac:dyDescent="0.45">
      <c r="B12" s="15">
        <v>47</v>
      </c>
      <c r="C12" s="5">
        <v>45.073120000000003</v>
      </c>
      <c r="D12" s="16">
        <v>0.23557500000000001</v>
      </c>
      <c r="E12" s="17">
        <v>5.4094336818187498</v>
      </c>
      <c r="G12" s="15">
        <v>51</v>
      </c>
      <c r="H12" s="5">
        <v>42.557079999999999</v>
      </c>
      <c r="I12" s="16">
        <v>0.20092499999999999</v>
      </c>
      <c r="J12" s="17">
        <v>4.3737547805024999</v>
      </c>
    </row>
    <row r="13" spans="2:13" x14ac:dyDescent="0.45">
      <c r="B13" s="15">
        <v>49</v>
      </c>
      <c r="C13" s="5">
        <v>42.599080000000001</v>
      </c>
      <c r="D13" s="16">
        <v>0.219975</v>
      </c>
      <c r="E13" s="17">
        <v>4.7459576275499904</v>
      </c>
      <c r="G13" s="15">
        <v>52</v>
      </c>
      <c r="H13" s="5">
        <v>42.732619999999997</v>
      </c>
      <c r="I13" s="16">
        <v>0.19514999999999999</v>
      </c>
      <c r="J13" s="17">
        <v>4.2576086649375</v>
      </c>
    </row>
    <row r="14" spans="2:13" x14ac:dyDescent="0.45">
      <c r="B14" s="15">
        <v>56</v>
      </c>
      <c r="C14" s="5">
        <v>45.163899999999998</v>
      </c>
      <c r="D14" s="16">
        <v>0.21854999999999999</v>
      </c>
      <c r="E14" s="17">
        <v>4.9625564078285</v>
      </c>
      <c r="G14" s="15">
        <v>53</v>
      </c>
      <c r="H14" s="5">
        <v>52.432340000000003</v>
      </c>
      <c r="I14" s="16">
        <v>0.25717499999999999</v>
      </c>
      <c r="J14" s="17">
        <v>6.99429430321499</v>
      </c>
    </row>
    <row r="15" spans="2:13" x14ac:dyDescent="0.45">
      <c r="B15" s="15">
        <v>57</v>
      </c>
      <c r="C15" s="5">
        <v>39.866750000000003</v>
      </c>
      <c r="D15" s="16">
        <v>0.20774999999999999</v>
      </c>
      <c r="E15" s="17">
        <v>4.1909784158249996</v>
      </c>
      <c r="G15" s="15">
        <v>54</v>
      </c>
      <c r="H15" s="5">
        <v>39.990430000000003</v>
      </c>
      <c r="I15" s="16">
        <v>0.2020499</v>
      </c>
      <c r="J15" s="17">
        <v>4.0891796233436901</v>
      </c>
    </row>
    <row r="16" spans="2:13" ht="14.65" thickBot="1" x14ac:dyDescent="0.5">
      <c r="B16" s="15">
        <v>58</v>
      </c>
      <c r="C16" s="5">
        <v>50.185780000000001</v>
      </c>
      <c r="D16" s="16">
        <v>0.227325</v>
      </c>
      <c r="E16" s="17">
        <v>5.8720211832301903</v>
      </c>
      <c r="G16" s="15">
        <v>55</v>
      </c>
      <c r="H16" s="5">
        <v>52.930280000000003</v>
      </c>
      <c r="I16" s="16">
        <v>0.22012499999999999</v>
      </c>
      <c r="J16" s="17">
        <v>5.8182787028565004</v>
      </c>
      <c r="M16" s="2"/>
    </row>
    <row r="17" spans="2:13" ht="14.65" thickBot="1" x14ac:dyDescent="0.5">
      <c r="B17" s="15">
        <v>59</v>
      </c>
      <c r="C17" s="20">
        <v>37.26014</v>
      </c>
      <c r="D17" s="18">
        <v>0.1782</v>
      </c>
      <c r="E17" s="19">
        <v>3.3395126324025002</v>
      </c>
      <c r="F17" s="7"/>
      <c r="G17" s="35" t="s">
        <v>22</v>
      </c>
      <c r="H17" s="21">
        <f>AVERAGE(H3:H16)</f>
        <v>45.534883571428573</v>
      </c>
      <c r="I17" s="22">
        <f>AVERAGE(I3:I16)</f>
        <v>0.21216427857142856</v>
      </c>
      <c r="J17" s="23">
        <f>AVERAGE(J3:J16)</f>
        <v>4.9357898630712658</v>
      </c>
    </row>
    <row r="18" spans="2:13" ht="14.65" thickBot="1" x14ac:dyDescent="0.5">
      <c r="B18" s="24">
        <v>60</v>
      </c>
      <c r="C18" s="25">
        <v>42.747</v>
      </c>
      <c r="D18" s="26">
        <v>0.191775</v>
      </c>
      <c r="E18" s="27">
        <v>4.2017334396343999</v>
      </c>
      <c r="G18" s="35" t="s">
        <v>27</v>
      </c>
      <c r="H18" s="22">
        <f>_xlfn.STDEV.P(H3:H16)</f>
        <v>5.5521366766956008</v>
      </c>
      <c r="I18" s="22">
        <f>_xlfn.STDEV.P(I3:I16)</f>
        <v>2.2133047851481812E-2</v>
      </c>
      <c r="J18" s="23">
        <f>_xlfn.STDEV.P(J3:J16)</f>
        <v>1.047080974605489</v>
      </c>
    </row>
    <row r="19" spans="2:13" ht="14.65" thickBot="1" x14ac:dyDescent="0.5">
      <c r="B19" s="35" t="s">
        <v>22</v>
      </c>
      <c r="C19" s="21">
        <f>AVERAGE(C3:C18)</f>
        <v>44.886624375000004</v>
      </c>
      <c r="D19" s="22">
        <f>AVERAGE(D3:D18)</f>
        <v>0.21300936874999996</v>
      </c>
      <c r="E19" s="23">
        <f>AVERAGE(E3:E18)</f>
        <v>4.8655785822319881</v>
      </c>
    </row>
    <row r="20" spans="2:13" ht="14.65" thickBot="1" x14ac:dyDescent="0.5">
      <c r="B20" s="35" t="s">
        <v>27</v>
      </c>
      <c r="C20" s="28">
        <f>_xlfn.STDEV.P(C3:C18)</f>
        <v>5.2984899861657659</v>
      </c>
      <c r="D20" s="22">
        <f t="shared" ref="D20:E20" si="0">_xlfn.STDEV.P(D3:D18)</f>
        <v>2.0171018667965144E-2</v>
      </c>
      <c r="E20" s="29">
        <f t="shared" si="0"/>
        <v>0.89872550900505488</v>
      </c>
    </row>
    <row r="21" spans="2:13" ht="14.65" thickBot="1" x14ac:dyDescent="0.5">
      <c r="B21" s="30"/>
    </row>
    <row r="22" spans="2:13" ht="14.65" thickBot="1" x14ac:dyDescent="0.5">
      <c r="C22" s="9" t="s">
        <v>19</v>
      </c>
      <c r="D22" s="4" t="s">
        <v>20</v>
      </c>
      <c r="E22" s="10" t="s">
        <v>21</v>
      </c>
    </row>
    <row r="23" spans="2:13" ht="14.65" thickBot="1" x14ac:dyDescent="0.5">
      <c r="B23" s="31" t="s">
        <v>23</v>
      </c>
      <c r="C23" s="32">
        <f>_xlfn.T.TEST(C3:C18,H3:H16,2,3)</f>
        <v>0.75539346149756259</v>
      </c>
      <c r="D23" s="33">
        <f>_xlfn.T.TEST(D3:D18,I3:I16,2,3)</f>
        <v>0.91718402865015203</v>
      </c>
      <c r="E23" s="34">
        <f>_xlfn.T.TEST(E3:E18,J3:J16,2,3)</f>
        <v>0.85166814008572156</v>
      </c>
    </row>
    <row r="25" spans="2:13" x14ac:dyDescent="0.45">
      <c r="M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C76918-E90C-47A2-88E2-911BC5710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</vt:lpstr>
      <vt:lpstr>Vertical</vt:lpstr>
      <vt:lpstr>Horizontal Support Check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Antony Sutanto</dc:creator>
  <cp:keywords/>
  <dc:description/>
  <cp:lastModifiedBy>Brendan M Unikewicz</cp:lastModifiedBy>
  <cp:revision/>
  <dcterms:created xsi:type="dcterms:W3CDTF">2015-06-05T18:17:20Z</dcterms:created>
  <dcterms:modified xsi:type="dcterms:W3CDTF">2024-10-04T17:18:57Z</dcterms:modified>
  <cp:category/>
  <cp:contentStatus/>
</cp:coreProperties>
</file>