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חוברת_עבודה_זו"/>
  <mc:AlternateContent xmlns:mc="http://schemas.openxmlformats.org/markup-compatibility/2006">
    <mc:Choice Requires="x15">
      <x15ac:absPath xmlns:x15ac="http://schemas.microsoft.com/office/spreadsheetml/2010/11/ac" url="C:\Users\אור כהן\Desktop\אור\הוצאות הכנסות\אור- הוצאות הכנסות - פורמטים\"/>
    </mc:Choice>
  </mc:AlternateContent>
  <xr:revisionPtr revIDLastSave="0" documentId="13_ncr:1_{50293854-B5F2-4C5B-9C79-D987D89D86B1}" xr6:coauthVersionLast="47" xr6:coauthVersionMax="47" xr10:uidLastSave="{00000000-0000-0000-0000-000000000000}"/>
  <bookViews>
    <workbookView xWindow="-110" yWindow="-110" windowWidth="19420" windowHeight="10420" tabRatio="782" xr2:uid="{00000000-000D-0000-FFFF-FFFF00000000}"/>
  </bookViews>
  <sheets>
    <sheet name="הוצאות (והחזרים) משתנות וקבועות" sheetId="1" r:id="rId1"/>
    <sheet name="הכנסות קבועות ומשתנות" sheetId="2" r:id="rId2"/>
    <sheet name="סיכום ותובנות" sheetId="3" r:id="rId3"/>
    <sheet name="קטגוריות הוצאות משתנות וקבועות" sheetId="6" r:id="rId4"/>
    <sheet name="קטגוריות הכנסות קבועות ומשתנות" sheetId="5" r:id="rId5"/>
  </sheets>
  <definedNames>
    <definedName name="_xlnm._FilterDatabase" localSheetId="0" hidden="1">'הוצאות (והחזרים) משתנות וקבועות'!$F$7:$G$8</definedName>
    <definedName name="_xlnm._FilterDatabase" localSheetId="1" hidden="1">'הוצאות (והחזרים) משתנות וקבועות'!$U$37:$V$37</definedName>
    <definedName name="אוכלים_בחוץ">'קטגוריות הוצאות משתנות וקבועות'!$F$8:$F$10</definedName>
    <definedName name="בנקאות_וחיסכון">'קטגוריות הוצאות משתנות וקבועות'!$I$35:$I$36</definedName>
    <definedName name="בעח">'קטגוריות הוצאות משתנות וקבועות'!$M$35:$M$37</definedName>
    <definedName name="דמי_כיס">'קטגוריות הכנסות קבועות ומשתנות'!$D$8</definedName>
    <definedName name="דמי_כיס_משתנות">'קטגוריות הכנסות קבועות ומשתנות'!$D$33</definedName>
    <definedName name="העברה_בין_חשבונות">'קטגוריות הוצאות משתנות וקבועות'!$K$35:$K$36</definedName>
    <definedName name="חופשות_וטיולים">'קטגוריות הוצאות משתנות וקבועות'!$J$8:$J$10</definedName>
    <definedName name="טיפוח_אישי">'קטגוריות הוצאות משתנות וקבועות'!$H$8:$H$10</definedName>
    <definedName name="כ">'קטגוריות הוצאות משתנות וקבועות'!$L$35:$L$36</definedName>
    <definedName name="כושר_וספורט">'קטגוריות הוצאות משתנות וקבועות'!$N$35:$N$36</definedName>
    <definedName name="לימודים_והעשרה_עצמית">'קטגוריות הוצאות משתנות וקבועות'!$I$8:$I$10</definedName>
    <definedName name="מנויים">'קטגוריות הוצאות משתנות וקבועות'!$J$35:$J$38</definedName>
    <definedName name="משכורת_חודשית">'קטגוריות הכנסות קבועות ומשתנות'!$C$8</definedName>
    <definedName name="עבודות_מהצד">'קטגוריות הכנסות קבועות ומשתנות'!$C$33:$C$34</definedName>
    <definedName name="פנאי_תרבות_והעשרה">'קטגוריות הוצאות משתנות וקבועות'!$E$8:$E$10</definedName>
    <definedName name="קניות">'קטגוריות הוצאות משתנות וקבועות'!$C$8:$C$14</definedName>
    <definedName name="רכב_ותחבורה">'קטגוריות הוצאות משתנות וקבועות'!$D$8:$D$13</definedName>
    <definedName name="שונות">'קטגוריות הוצאות משתנות וקבועות'!$K$8:$K$13</definedName>
    <definedName name="שונות_הכנסות_משתנות">'קטגוריות הכנסות קבועות ומשתנות'!$E$33</definedName>
    <definedName name="שירותים_בריאות_ופארם">'קטגוריות הוצאות משתנות וקבועות'!$G$8:$G$11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qr+sTXGKepSiEZH+9B/hOTzdHXA=="/>
    </ext>
  </extLst>
</workbook>
</file>

<file path=xl/calcChain.xml><?xml version="1.0" encoding="utf-8"?>
<calcChain xmlns="http://schemas.openxmlformats.org/spreadsheetml/2006/main">
  <c r="E5" i="3" l="1"/>
  <c r="B8" i="3" s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5" i="2"/>
  <c r="P37" i="2"/>
  <c r="O37" i="2"/>
  <c r="C32" i="6"/>
  <c r="C30" i="5"/>
  <c r="C5" i="5"/>
  <c r="H72" i="1"/>
  <c r="E22" i="2"/>
  <c r="O40" i="2" l="1"/>
  <c r="Z28" i="1"/>
  <c r="AB28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9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C5" i="6"/>
  <c r="N72" i="1"/>
  <c r="M72" i="1"/>
  <c r="K72" i="1"/>
  <c r="J72" i="1"/>
  <c r="I72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T9" i="1"/>
  <c r="S9" i="1"/>
  <c r="D9" i="1"/>
  <c r="P72" i="1" l="1"/>
  <c r="AD28" i="1"/>
  <c r="W43" i="1" s="1"/>
  <c r="M75" i="1"/>
  <c r="V25" i="1"/>
  <c r="V10" i="1"/>
  <c r="V12" i="1"/>
  <c r="V14" i="1"/>
  <c r="V16" i="1"/>
  <c r="V18" i="1"/>
  <c r="V20" i="1"/>
  <c r="V22" i="1"/>
  <c r="V24" i="1"/>
  <c r="V9" i="1"/>
  <c r="V11" i="1"/>
  <c r="V13" i="1"/>
  <c r="V15" i="1"/>
  <c r="V17" i="1"/>
  <c r="V19" i="1"/>
  <c r="V21" i="1"/>
  <c r="V23" i="1"/>
  <c r="H75" i="1"/>
  <c r="W44" i="1" l="1"/>
  <c r="S32" i="1"/>
  <c r="W55" i="1"/>
  <c r="S64" i="1" s="1"/>
  <c r="I4" i="3" l="1"/>
  <c r="B5" i="3"/>
  <c r="B11" i="3" s="1"/>
</calcChain>
</file>

<file path=xl/sharedStrings.xml><?xml version="1.0" encoding="utf-8"?>
<sst xmlns="http://schemas.openxmlformats.org/spreadsheetml/2006/main" count="323" uniqueCount="183">
  <si>
    <t>הורדות/תוספות לא צפויות בחיוב- ע"פ השוואה בפירוט חיובים באשראי</t>
  </si>
  <si>
    <t>שנה</t>
  </si>
  <si>
    <t>חודש</t>
  </si>
  <si>
    <t>יום בחודש</t>
  </si>
  <si>
    <t>תאריך</t>
  </si>
  <si>
    <t>תיאור</t>
  </si>
  <si>
    <t>אשראי</t>
  </si>
  <si>
    <t>מזומן</t>
  </si>
  <si>
    <t>תווים</t>
  </si>
  <si>
    <t>משיכת כסף</t>
  </si>
  <si>
    <t>העברה בנקאית</t>
  </si>
  <si>
    <t>סיכום הוצאות משתנות- אשראי</t>
  </si>
  <si>
    <t>סיכום הוצאות משתנות- מזומן</t>
  </si>
  <si>
    <t>סיכום הוצאות משתנות- תווים</t>
  </si>
  <si>
    <t>סיכום הוצאות משתנות- משיכת כסף</t>
  </si>
  <si>
    <t>סיכום הכנסות משתנות- העברה בנקאית</t>
  </si>
  <si>
    <t>סיכום הכנסות משתנות- מזומן</t>
  </si>
  <si>
    <t>סה"כ הוצאות קבועות (באשראי)</t>
  </si>
  <si>
    <t>סה"כ הכנסות קבועות</t>
  </si>
  <si>
    <t>כסף</t>
  </si>
  <si>
    <t>גוגל דרייב</t>
  </si>
  <si>
    <t>עבודה (צבא)</t>
  </si>
  <si>
    <t>אפל מיוזיק</t>
  </si>
  <si>
    <t>אבא (כל חודש)</t>
  </si>
  <si>
    <t>icloud</t>
  </si>
  <si>
    <t>דמי כרטיס אשראי</t>
  </si>
  <si>
    <t>החזר 1 על דמי כרטיס אשראי</t>
  </si>
  <si>
    <t>החזר 2 על דמי כרטיס אשראי</t>
  </si>
  <si>
    <t>סה"כ הוצאות קבועות</t>
  </si>
  <si>
    <t>אם חיוב הכרטיס בין 700-1200 ₪ - 50% החזר, אם חיוב הכרטיס מעל 1200 ₪ - 100% החזר</t>
  </si>
  <si>
    <t>סיכום חודשי</t>
  </si>
  <si>
    <t>סה"כ הוצאות מול הכנסות</t>
  </si>
  <si>
    <t>סה"כ הכנסות = קבועות +משתנות (העברה בנקאית + מזומן)</t>
  </si>
  <si>
    <t>יעד</t>
  </si>
  <si>
    <t>הפרש = הוצאות - יעד</t>
  </si>
  <si>
    <t>הוצאות משתנות</t>
  </si>
  <si>
    <t>הכנסות משתנות</t>
  </si>
  <si>
    <t>מגורים</t>
  </si>
  <si>
    <t>רכב</t>
  </si>
  <si>
    <t>בריאות</t>
  </si>
  <si>
    <t>ילדים</t>
  </si>
  <si>
    <t>תקשורת</t>
  </si>
  <si>
    <t>ביטוחים</t>
  </si>
  <si>
    <t>מנויים</t>
  </si>
  <si>
    <t>בע"ח</t>
  </si>
  <si>
    <t>כושר וספורט</t>
  </si>
  <si>
    <t>שונות</t>
  </si>
  <si>
    <t>משכנתא/שכר דירה</t>
  </si>
  <si>
    <t>ביטוח שנתי לרכב</t>
  </si>
  <si>
    <t>שכר לימוד</t>
  </si>
  <si>
    <t>קופת חולים</t>
  </si>
  <si>
    <t>מעון/גן/בית ספר</t>
  </si>
  <si>
    <t>טלוויזיה</t>
  </si>
  <si>
    <t>עמלות וריביות בנק</t>
  </si>
  <si>
    <t>ביטוח לאומי</t>
  </si>
  <si>
    <t>מנוי לאפל מיוזיק</t>
  </si>
  <si>
    <t>העברה לחיסכון</t>
  </si>
  <si>
    <t>וטרינריה</t>
  </si>
  <si>
    <t>מכון כושר</t>
  </si>
  <si>
    <t>ימי הולדת</t>
  </si>
  <si>
    <t>מיסי ישוב (ארנונה, חשמל, גז, מים)</t>
  </si>
  <si>
    <t>טסט שנתי</t>
  </si>
  <si>
    <t>"מיסים" (חנייה/אגודה וכו)</t>
  </si>
  <si>
    <t>ביטוח בריאות</t>
  </si>
  <si>
    <t>חומרי לימוד</t>
  </si>
  <si>
    <t>אינטרנט</t>
  </si>
  <si>
    <t>תשלום הלוואה</t>
  </si>
  <si>
    <t>ביטוח דירה</t>
  </si>
  <si>
    <t>מנוי לגוגל דרייב</t>
  </si>
  <si>
    <t>מזון</t>
  </si>
  <si>
    <t>תרומות</t>
  </si>
  <si>
    <t>ועד בית</t>
  </si>
  <si>
    <t>טיפול שנתי לרכב</t>
  </si>
  <si>
    <t>ביטוח חיים</t>
  </si>
  <si>
    <t>חוגים/קייטנות</t>
  </si>
  <si>
    <t>טלפון קווי</t>
  </si>
  <si>
    <t>מנוי לאייקלאוד</t>
  </si>
  <si>
    <t>אחזקה שוטפת</t>
  </si>
  <si>
    <t>ליסינג/הלוואה לרכב</t>
  </si>
  <si>
    <t>שיעורי עזר</t>
  </si>
  <si>
    <t>סלולרי</t>
  </si>
  <si>
    <t>דמי כיס</t>
  </si>
  <si>
    <t>קניות</t>
  </si>
  <si>
    <t>גירושין</t>
  </si>
  <si>
    <t>בגדים נעליים ואקססוריז</t>
  </si>
  <si>
    <t>דלק</t>
  </si>
  <si>
    <t>"יציאה"</t>
  </si>
  <si>
    <t>בתי קפה מסעדות ופאבים</t>
  </si>
  <si>
    <t>מוצרים מבתי מרקחת וחנויות פארם</t>
  </si>
  <si>
    <t>מספרה,טיפולי יופי ומוצרי טיפוח</t>
  </si>
  <si>
    <t>צילומים</t>
  </si>
  <si>
    <t>לינה</t>
  </si>
  <si>
    <t>הימורים</t>
  </si>
  <si>
    <t>בייביסיטר</t>
  </si>
  <si>
    <t>מזונות</t>
  </si>
  <si>
    <t>סיגריות, טבק ומוצרי עישון</t>
  </si>
  <si>
    <t>חנייה</t>
  </si>
  <si>
    <t>הצגות, הופעות וקולנוע</t>
  </si>
  <si>
    <t>מזון מהיר ומשלוחים</t>
  </si>
  <si>
    <t>שירותי בריאות, ייעוץ וטיפול</t>
  </si>
  <si>
    <t>לימודים - שונות</t>
  </si>
  <si>
    <t>אטרקציות</t>
  </si>
  <si>
    <t>משחקים</t>
  </si>
  <si>
    <t>כבישי אגרה</t>
  </si>
  <si>
    <t>אופטיקה</t>
  </si>
  <si>
    <t>ספרות ועיתונים</t>
  </si>
  <si>
    <t>משיכת מזומן</t>
  </si>
  <si>
    <t>שוטף</t>
  </si>
  <si>
    <t>מוצרי חשמל, מחשבים ואלקטרוניקה</t>
  </si>
  <si>
    <t>תחבורה ציבורית</t>
  </si>
  <si>
    <t>תחביבים</t>
  </si>
  <si>
    <t>בית - ריהוט ומוצרים</t>
  </si>
  <si>
    <t>רכב ותחבורה-שונות</t>
  </si>
  <si>
    <t>מתנות</t>
  </si>
  <si>
    <t>תיקוני רכב</t>
  </si>
  <si>
    <t>סה"כ כהוצאה</t>
  </si>
  <si>
    <t>סה"כ הוצאות</t>
  </si>
  <si>
    <t>כסף- הורדות לא צפויות בחיוב- ע"פ השוואה בפירוט חיובים באשראי</t>
  </si>
  <si>
    <t>סיכום הורדות לא צפויות בחיוב- ע"פ השוואה בפירוט חיובים באשראי</t>
  </si>
  <si>
    <t>כסף- תוספות לא צפויות בחיוב- ע"פ השוואה בפירוט חיובים באשראי</t>
  </si>
  <si>
    <t>סיכום תוספות לא צפויות בחיוב- ע"פ השוואה בפירוט חיובים באשראי</t>
  </si>
  <si>
    <t>סיכום הוצאות משתנות =                                       אשראי + מזומן + תווים</t>
  </si>
  <si>
    <t>סיכום הכנסות משתנות =              העברה בנקאית + מזומן</t>
  </si>
  <si>
    <t>כסף - סה"כ כהוצאה</t>
  </si>
  <si>
    <t>סיכום כסף סה"כ הוצאה</t>
  </si>
  <si>
    <t>קטגוריה "כללית"</t>
  </si>
  <si>
    <t>קטגוריה "ספציפית"</t>
  </si>
  <si>
    <t>הוצאות קבועות</t>
  </si>
  <si>
    <t>הכנסות קבועות</t>
  </si>
  <si>
    <r>
      <t>גיליון מעקב הוצאות והכנסות אישי של "עובר ושב".</t>
    </r>
    <r>
      <rPr>
        <u/>
        <sz val="14"/>
        <color rgb="FFFFFF00"/>
        <rFont val="Arial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u/>
        <sz val="14"/>
        <color rgb="FFFFFF00"/>
        <rFont val="Arial"/>
      </rPr>
      <t>(כשיהיו הוצאות/הכנסות/הלוואות/תיק מסחר או תנועות נוספות כדאי לעשות תצורה אחרת).</t>
    </r>
  </si>
  <si>
    <t>לא רלוונטי:</t>
  </si>
  <si>
    <t>סופר ומכולת</t>
  </si>
  <si>
    <t>עמודה1</t>
  </si>
  <si>
    <t>עמודה2</t>
  </si>
  <si>
    <t>עמודה3</t>
  </si>
  <si>
    <t>עמודה4</t>
  </si>
  <si>
    <t>עמודה5</t>
  </si>
  <si>
    <t>עמודה6</t>
  </si>
  <si>
    <t>לימודים-קורסים</t>
  </si>
  <si>
    <t>רכב_ותחבורה</t>
  </si>
  <si>
    <t>פנאי_תרבות_והעשרה</t>
  </si>
  <si>
    <t>שירותי_בריאות_ופארם</t>
  </si>
  <si>
    <t>אוכלים_בחוץ</t>
  </si>
  <si>
    <t>טיפוח_אישי</t>
  </si>
  <si>
    <t>לימודים_והעשרה_עצמית</t>
  </si>
  <si>
    <t>חופשות_וטיולים</t>
  </si>
  <si>
    <t>שירותים_עסקיים</t>
  </si>
  <si>
    <t>עוזרת_משק_בית</t>
  </si>
  <si>
    <t>בנקאות_וחיסכון</t>
  </si>
  <si>
    <t>העברה_בין_חשבונות</t>
  </si>
  <si>
    <t>כושר_וספורט</t>
  </si>
  <si>
    <t>בעח</t>
  </si>
  <si>
    <t>ביטוח משכנתא</t>
  </si>
  <si>
    <t>netflix</t>
  </si>
  <si>
    <t>דוחות</t>
  </si>
  <si>
    <t>עמודה7</t>
  </si>
  <si>
    <t>עמודה8</t>
  </si>
  <si>
    <t>עמודה9</t>
  </si>
  <si>
    <t>עמודה10</t>
  </si>
  <si>
    <t>עמודה11</t>
  </si>
  <si>
    <t>עמודה12</t>
  </si>
  <si>
    <t>משכורת מהצבא</t>
  </si>
  <si>
    <t>דמי כיס מאבא</t>
  </si>
  <si>
    <t>משכורת_חודשית</t>
  </si>
  <si>
    <t>דמי_כיס</t>
  </si>
  <si>
    <t>כסף החזרים</t>
  </si>
  <si>
    <t>שיעורים פרטיים</t>
  </si>
  <si>
    <t>פרילנסר- עבודה מזדמנת</t>
  </si>
  <si>
    <t>עבודות_מהצד</t>
  </si>
  <si>
    <t>דמי_כיס_משתנות</t>
  </si>
  <si>
    <t>שונות_הכנסות_משתנות</t>
  </si>
  <si>
    <t>פירוט חודשי - הוצאות קבועות</t>
  </si>
  <si>
    <t>פירוט חודשי - הכנסות קבועות</t>
  </si>
  <si>
    <t>פירוט חודשי - הוצאות (והחזרים) משתנות</t>
  </si>
  <si>
    <t>כסף הוצאות</t>
  </si>
  <si>
    <t>פירוט אשראי (משתנות) = הוצאות באשראי- משתנות +  משיכת כסף + הורדות/תוספות לא צפויות</t>
  </si>
  <si>
    <t>פירוט אשראי (קבועות) = הוצאות באשראי- קבועות</t>
  </si>
  <si>
    <t>קטגוריות הוצאות משתנות וקבועות</t>
  </si>
  <si>
    <t>קטגוריות הכנסות קבועות ומשתנות</t>
  </si>
  <si>
    <t>כסף הכנסות</t>
  </si>
  <si>
    <t>פירוט חודשי - הכנסות משתנות</t>
  </si>
  <si>
    <t>סה"כ הוצאות = סה"כ כסף בהוצאות משתנות + סה"כ כסף בהוצאות לא צפויות + סה"כ כסף הוצאות קבועות - (מינוס) משיכת כסף</t>
  </si>
  <si>
    <t>פירוט אשראי = הוצאות באשראי- משתנות + הורדות/תוספות לא צפויות + משיכת כסף + קבועות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</si>
</sst>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 x14ac:knownFonts="1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4"/>
      <color rgb="FFFFFF00"/>
      <name val="Arial"/>
    </font>
    <font>
      <b/>
      <u/>
      <sz val="14"/>
      <color rgb="FFFFFF00"/>
      <name val="Arial"/>
    </font>
    <font>
      <b/>
      <u/>
      <sz val="22"/>
      <color theme="1"/>
      <name val="Calibri"/>
      <family val="2"/>
    </font>
    <font>
      <sz val="11"/>
      <color theme="1"/>
      <name val="Calibri"/>
      <family val="2"/>
    </font>
    <font>
      <b/>
      <u/>
      <sz val="24"/>
      <color theme="1"/>
      <name val="Arial"/>
      <family val="2"/>
    </font>
    <font>
      <b/>
      <u/>
      <sz val="22"/>
      <color theme="1"/>
      <name val="Calibri"/>
      <family val="2"/>
      <charset val="177"/>
    </font>
    <font>
      <sz val="22"/>
      <name val="Arial"/>
      <family val="2"/>
      <charset val="177"/>
    </font>
    <font>
      <b/>
      <u/>
      <sz val="14"/>
      <color rgb="FFFFFF00"/>
      <name val="Calibri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2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  <fill>
      <patternFill patternType="solid">
        <fgColor rgb="FF00B0F0"/>
        <bgColor rgb="FF00B0F0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D000BC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9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6" fillId="11" borderId="3" xfId="0" applyFont="1" applyFill="1" applyBorder="1" applyAlignment="1">
      <alignment horizontal="center" vertical="center" wrapText="1"/>
    </xf>
    <xf numFmtId="0" fontId="26" fillId="9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3" fillId="15" borderId="3" xfId="0" applyFont="1" applyFill="1" applyBorder="1" applyAlignment="1">
      <alignment horizontal="center" vertical="center" wrapText="1"/>
    </xf>
    <xf numFmtId="0" fontId="33" fillId="16" borderId="0" xfId="0" applyFont="1" applyFill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3" fillId="15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30" fillId="2" borderId="9" xfId="0" applyFont="1" applyFill="1" applyBorder="1" applyAlignment="1">
      <alignment horizontal="center" vertical="center" wrapText="1"/>
    </xf>
    <xf numFmtId="0" fontId="30" fillId="2" borderId="10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0" fillId="2" borderId="11" xfId="0" applyFont="1" applyFill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30" fillId="2" borderId="13" xfId="0" applyFont="1" applyFill="1" applyBorder="1" applyAlignment="1">
      <alignment horizontal="center" vertical="center" wrapText="1"/>
    </xf>
    <xf numFmtId="0" fontId="30" fillId="2" borderId="14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2" fillId="8" borderId="3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33" fillId="15" borderId="3" xfId="0" applyFont="1" applyFill="1" applyBorder="1" applyAlignment="1">
      <alignment horizontal="center" vertical="center" wrapText="1"/>
    </xf>
    <xf numFmtId="0" fontId="28" fillId="11" borderId="3" xfId="0" applyFont="1" applyFill="1" applyBorder="1" applyAlignment="1">
      <alignment horizontal="center" vertical="center" wrapText="1"/>
    </xf>
    <xf numFmtId="0" fontId="29" fillId="0" borderId="3" xfId="0" applyFont="1" applyBorder="1"/>
    <xf numFmtId="0" fontId="27" fillId="13" borderId="3" xfId="0" applyFont="1" applyFill="1" applyBorder="1" applyAlignment="1">
      <alignment horizontal="center" vertical="center" wrapText="1"/>
    </xf>
    <xf numFmtId="0" fontId="25" fillId="9" borderId="2" xfId="0" applyFont="1" applyFill="1" applyBorder="1" applyAlignment="1">
      <alignment horizontal="center" vertical="center" wrapText="1"/>
    </xf>
    <xf numFmtId="0" fontId="25" fillId="11" borderId="3" xfId="0" applyFont="1" applyFill="1" applyBorder="1" applyAlignment="1">
      <alignment horizontal="center" vertical="center" wrapText="1"/>
    </xf>
    <xf numFmtId="0" fontId="25" fillId="1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7"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auto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auto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2"/>
        <color auto="1"/>
        <name val="Calibri"/>
        <family val="2"/>
        <scheme val="none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2"/>
        <color auto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קטגוריות הכנסות (לעדכן תמיד)-style" pivot="0" count="3" xr9:uid="{00000000-0011-0000-FFFF-FFFF00000000}">
      <tableStyleElement type="headerRow" dxfId="106"/>
      <tableStyleElement type="firstRowStripe" dxfId="105"/>
      <tableStyleElement type="secondRowStripe" dxfId="104"/>
    </tableStyle>
    <tableStyle name="קטגוריות הוצאות והכנסות משתנות-style" pivot="0" count="3" xr9:uid="{00000000-0011-0000-FFFF-FFFF01000000}">
      <tableStyleElement type="headerRow" dxfId="103"/>
      <tableStyleElement type="firstRowStripe" dxfId="102"/>
      <tableStyleElement type="secondRowStripe" dxfId="101"/>
    </tableStyle>
  </tableStyles>
  <colors>
    <mruColors>
      <color rgb="FFD000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1" u="sng"/>
              <a:t>סיכום הכנסות מול</a:t>
            </a:r>
            <a:r>
              <a:rPr lang="he-IL" sz="1800" b="1" u="sng" baseline="0"/>
              <a:t> הוצאות ויעד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סה"כ הוצאות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numFmt formatCode="&quot;₪&quot;#,##0.00_);[Red]\(&quot;₪&quot;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'סיכום ותובנות'!$A$1:$G$1</c15:sqref>
                  </c15:fullRef>
                </c:ext>
              </c:extLst>
              <c:f>('סיכום ותובנות'!$A$1,'סיכום ותובנות'!$F$1:$G$1)</c:f>
              <c:strCache>
                <c:ptCount val="1"/>
                <c:pt idx="0">
                  <c:v>סיכום חודשי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'סיכום ותובנות'!$B$5:$C$5</c15:sqref>
                  </c15:fullRef>
                </c:ext>
              </c:extLst>
              <c:f>'סיכום ותובנות'!$B$5</c:f>
              <c:numCache>
                <c:formatCode>General</c:formatCode>
                <c:ptCount val="1"/>
                <c:pt idx="0">
                  <c:v>49.699999999999996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D-4517-8CA5-3CD93EFA9E91}"/>
            </c:ext>
          </c:extLst>
        </c:ser>
        <c:ser>
          <c:idx val="2"/>
          <c:order val="1"/>
          <c:tx>
            <c:v>יעד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numFmt formatCode="&quot;₪&quot;#,##0.00_);[Red]\(&quot;₪&quot;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'סיכום ותובנות'!$A$1:$G$1</c15:sqref>
                  </c15:fullRef>
                </c:ext>
              </c:extLst>
              <c:f>('סיכום ותובנות'!$A$1,'סיכום ותובנות'!$F$1:$G$1)</c:f>
              <c:strCache>
                <c:ptCount val="1"/>
                <c:pt idx="0">
                  <c:v>סיכום חודשי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'סיכום ותובנות'!$B$8:$F$8</c15:sqref>
                  </c15:fullRef>
                </c:ext>
              </c:extLst>
              <c:f>'סיכום ותובנות'!$B$8</c:f>
              <c:numCache>
                <c:formatCode>General</c:formatCode>
                <c:ptCount val="1"/>
                <c:pt idx="0">
                  <c:v>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D-4517-8CA5-3CD93EFA9E91}"/>
            </c:ext>
          </c:extLst>
        </c:ser>
        <c:ser>
          <c:idx val="0"/>
          <c:order val="2"/>
          <c:tx>
            <c:v>סה"כ הכנסות</c:v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E64028-FBDF-4F62-8B94-5625289857D5}" type="SERIESNAME">
                      <a:rPr lang="he-IL" sz="1200" b="1" u="none"/>
                      <a:pPr>
                        <a:defRPr sz="1200"/>
                      </a:pPr>
                      <a:t>[שם סידרה]</a:t>
                    </a:fld>
                    <a:endParaRPr lang="he-IL" sz="1200" b="1" u="none" baseline="0"/>
                  </a:p>
                  <a:p>
                    <a:pPr>
                      <a:defRPr sz="1200"/>
                    </a:pPr>
                    <a:fld id="{96B63270-3534-41C2-B95E-51055AF5733A}" type="VALUE">
                      <a:rPr lang="he-IL" sz="1200" b="1" u="none"/>
                      <a:pPr>
                        <a:defRPr sz="1200"/>
                      </a:pPr>
                      <a:t>[ערך]</a:t>
                    </a:fld>
                    <a:endParaRPr lang="he-IL"/>
                  </a:p>
                </c:rich>
              </c:tx>
              <c:numFmt formatCode="&quot;₪&quot;#,##0.00_);[Red]\(&quot;₪&quot;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38D-4517-8CA5-3CD93EFA9E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'סיכום ותובנות'!$A$1:$G$1</c15:sqref>
                  </c15:fullRef>
                </c:ext>
              </c:extLst>
              <c:f>('סיכום ותובנות'!$A$1,'סיכום ותובנות'!$F$1:$G$1)</c:f>
              <c:strCache>
                <c:ptCount val="1"/>
                <c:pt idx="0">
                  <c:v>סיכום חודשי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'סיכום ותובנות'!$E$5:$F$5</c15:sqref>
                  </c15:fullRef>
                </c:ext>
              </c:extLst>
              <c:f>'סיכום ותובנות'!$E$5</c:f>
              <c:numCache>
                <c:formatCode>General</c:formatCode>
                <c:ptCount val="1"/>
                <c:pt idx="0">
                  <c:v>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D-4517-8CA5-3CD93EFA9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8532720"/>
        <c:axId val="418531408"/>
      </c:barChart>
      <c:catAx>
        <c:axId val="41853272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8531408"/>
        <c:crosses val="autoZero"/>
        <c:auto val="0"/>
        <c:lblAlgn val="ctr"/>
        <c:lblOffset val="100"/>
        <c:noMultiLvlLbl val="0"/>
      </c:catAx>
      <c:valAx>
        <c:axId val="4185314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400" b="1" u="sng"/>
                  <a:t>כסף בש"ח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853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1538940</xdr:colOff>
      <xdr:row>12</xdr:row>
      <xdr:rowOff>171822</xdr:rowOff>
    </xdr:from>
    <xdr:to>
      <xdr:col>13</xdr:col>
      <xdr:colOff>649942</xdr:colOff>
      <xdr:row>28</xdr:row>
      <xdr:rowOff>52293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69DB25E-4BA5-43D0-ABFA-496074260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7:P15" headerRowDxfId="100" dataDxfId="99" totalsRowDxfId="98">
  <tableColumns count="14">
    <tableColumn id="1" xr3:uid="{00000000-0010-0000-0100-000001000000}" name="קניות" dataDxfId="97"/>
    <tableColumn id="2" xr3:uid="{00000000-0010-0000-0100-000002000000}" name="רכב_ותחבורה" dataDxfId="96"/>
    <tableColumn id="3" xr3:uid="{00000000-0010-0000-0100-000003000000}" name="פנאי_תרבות_והעשרה" dataDxfId="95"/>
    <tableColumn id="4" xr3:uid="{00000000-0010-0000-0100-000004000000}" name="אוכלים_בחוץ" dataDxfId="94"/>
    <tableColumn id="5" xr3:uid="{00000000-0010-0000-0100-000005000000}" name="שירותי_בריאות_ופארם" dataDxfId="93"/>
    <tableColumn id="6" xr3:uid="{00000000-0010-0000-0100-000006000000}" name="טיפוח_אישי" dataDxfId="92"/>
    <tableColumn id="7" xr3:uid="{00000000-0010-0000-0100-000007000000}" name="לימודים_והעשרה_עצמית" dataDxfId="91"/>
    <tableColumn id="8" xr3:uid="{00000000-0010-0000-0100-000008000000}" name="חופשות_וטיולים" dataDxfId="90"/>
    <tableColumn id="9" xr3:uid="{00000000-0010-0000-0100-000009000000}" name="שונות" dataDxfId="89"/>
    <tableColumn id="10" xr3:uid="{00000000-0010-0000-0100-00000A000000}" name="עמודה1" dataDxfId="88"/>
    <tableColumn id="11" xr3:uid="{00000000-0010-0000-0100-00000B000000}" name="עמודה2" dataDxfId="87"/>
    <tableColumn id="12" xr3:uid="{00000000-0010-0000-0100-00000C000000}" name="עמודה3" dataDxfId="86"/>
    <tableColumn id="13" xr3:uid="{00000000-0010-0000-0100-00000D000000}" name="עמודה4" dataDxfId="85"/>
    <tableColumn id="14" xr3:uid="{00000000-0010-0000-0100-00000E000000}" name="עמודה5" dataDxfId="84"/>
  </tableColumns>
  <tableStyleInfo name="TableStyleMedium5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5009E0-3C05-4D4E-B531-A271F9C0610E}" name="Table_25" displayName="Table_25" ref="C18:P26" headerRowDxfId="83" dataDxfId="82">
  <tableColumns count="14">
    <tableColumn id="1" xr3:uid="{3E55297E-95F6-4A4A-B545-761E72B41B1C}" name="קניות" dataDxfId="81"/>
    <tableColumn id="2" xr3:uid="{4F3DF7CB-492C-4662-BBB0-3E93DDC1E9DD}" name="רכב_ותחבורה" dataDxfId="80"/>
    <tableColumn id="3" xr3:uid="{4B7CADA7-AA00-47D5-9B3D-BA1C3299F0E4}" name="פנאי_תרבות_והעשרה" dataDxfId="79"/>
    <tableColumn id="4" xr3:uid="{4E5F2991-728A-46AF-A29B-CAFDE794585F}" name="אוכלים_בחוץ" dataDxfId="78"/>
    <tableColumn id="5" xr3:uid="{54A2FF13-C8AF-4E4F-8FBA-94EC597819D6}" name="שירותי_בריאות_ופארם" dataDxfId="77"/>
    <tableColumn id="6" xr3:uid="{1B137B6F-2034-4310-8381-3F54160C69F3}" name="טיפוח_אישי" dataDxfId="76"/>
    <tableColumn id="7" xr3:uid="{3A167BAF-BCA9-4ADA-9E4E-3F427006D939}" name="לימודים_והעשרה_עצמית" dataDxfId="75"/>
    <tableColumn id="8" xr3:uid="{3C999B6C-FCCF-44B3-A2C8-32844587D6EF}" name="חופשות_וטיולים" dataDxfId="74"/>
    <tableColumn id="9" xr3:uid="{EE339BAB-B19F-4859-8DAA-FB4287840D5C}" name="שונות" dataDxfId="73"/>
    <tableColumn id="10" xr3:uid="{3FC5EEBB-C018-4F6F-8E47-6450AA82CA51}" name="בע&quot;ח" dataDxfId="72"/>
    <tableColumn id="11" xr3:uid="{946BCC2E-4D76-4D77-9A09-DACC627E5F41}" name="שירותים_עסקיים" dataDxfId="71"/>
    <tableColumn id="12" xr3:uid="{1CB03D5F-8C18-4A1E-AAE3-9E433287FB98}" name="ילדים" dataDxfId="70"/>
    <tableColumn id="13" xr3:uid="{77D23A7D-C524-4E92-8CDB-5E12EC7553E5}" name="גירושין" dataDxfId="69"/>
    <tableColumn id="14" xr3:uid="{ED124F1E-1896-4EEA-964E-6418C5FEB231}" name="עוזרת_משק_בית" dataDxfId="68"/>
  </tableColumns>
  <tableStyleInfo name="TableStyleMedium5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4:P42" headerRowDxfId="33" dataDxfId="32" totalsRowDxfId="31">
  <tableColumns count="14">
    <tableColumn id="1" xr3:uid="{00000000-0010-0000-0000-000001000000}" name="עמודה1" dataDxfId="30"/>
    <tableColumn id="2" xr3:uid="{00000000-0010-0000-0000-000002000000}" name="עמודה2" dataDxfId="29"/>
    <tableColumn id="3" xr3:uid="{00000000-0010-0000-0000-000003000000}" name="עמודה3" dataDxfId="28"/>
    <tableColumn id="4" xr3:uid="{00000000-0010-0000-0000-000004000000}" name="עמודה4" dataDxfId="27"/>
    <tableColumn id="5" xr3:uid="{00000000-0010-0000-0000-000005000000}" name="עמודה5" dataDxfId="26"/>
    <tableColumn id="6" xr3:uid="{00000000-0010-0000-0000-000006000000}" name="עמודה6" dataDxfId="25"/>
    <tableColumn id="7" xr3:uid="{00000000-0010-0000-0000-000007000000}" name="בנקאות_וחיסכון" dataDxfId="24"/>
    <tableColumn id="8" xr3:uid="{00000000-0010-0000-0000-000008000000}" name="מנויים" dataDxfId="23"/>
    <tableColumn id="9" xr3:uid="{00000000-0010-0000-0000-000009000000}" name="העברה_בין_חשבונות" dataDxfId="22"/>
    <tableColumn id="10" xr3:uid="{00000000-0010-0000-0000-00000A000000}" name="ביטוחים" dataDxfId="21"/>
    <tableColumn id="11" xr3:uid="{00000000-0010-0000-0000-00000B000000}" name="בעח" dataDxfId="20"/>
    <tableColumn id="12" xr3:uid="{00000000-0010-0000-0000-00000C000000}" name="כושר_וספורט" dataDxfId="19"/>
    <tableColumn id="13" xr3:uid="{00000000-0010-0000-0000-00000D000000}" name="שירותים_עסקיים" dataDxfId="18"/>
    <tableColumn id="14" xr3:uid="{00000000-0010-0000-0000-00000E000000}" name="שונות" dataDxfId="17"/>
  </tableColumns>
  <tableStyleInfo name="TableStyleMedium5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7145DB-A9C2-4088-890D-3BE66B3567E6}" name="Table_17" displayName="Table_17" ref="C45:P53" headerRowDxfId="16" dataDxfId="15" totalsRowDxfId="14">
  <tableColumns count="14">
    <tableColumn id="1" xr3:uid="{25698DA9-BC31-4349-8B55-FA40CE46C5CC}" name="מגורים" dataDxfId="13"/>
    <tableColumn id="2" xr3:uid="{3114A918-1972-48E5-8FB6-C7921180EC38}" name="רכב" dataDxfId="12"/>
    <tableColumn id="3" xr3:uid="{06C8F081-255E-4966-B92F-4C25C6123E1A}" name="לימודים_והעשרה_עצמית" dataDxfId="11"/>
    <tableColumn id="4" xr3:uid="{1CDB2ABB-0D55-40F2-8101-0F9CD98ACCAF}" name="בריאות" dataDxfId="10"/>
    <tableColumn id="5" xr3:uid="{73B349D7-7196-4E14-BBD8-2FDB735BB535}" name="ילדים" dataDxfId="9"/>
    <tableColumn id="6" xr3:uid="{A2EACB9D-B2A0-430B-A530-858387BE2B84}" name="תקשורת" dataDxfId="8"/>
    <tableColumn id="7" xr3:uid="{CC1BFDD3-3526-4941-BE4E-4E3FB32E0CDA}" name="בנקאות_וחיסכון" dataDxfId="7"/>
    <tableColumn id="8" xr3:uid="{0A6FDF5B-F2CA-47A9-9F49-E9B512F1B39A}" name="מנויים" dataDxfId="6"/>
    <tableColumn id="9" xr3:uid="{90DBDD28-A610-4677-8480-E8830CAC9A24}" name="העברה_בין_חשבונות" dataDxfId="5"/>
    <tableColumn id="10" xr3:uid="{8B90B8C1-8098-442B-9E6B-5F2EDCE92CC7}" name="ביטוחים" dataDxfId="4"/>
    <tableColumn id="11" xr3:uid="{3B0948FC-9FA2-4A32-9FB2-072303F4E7EB}" name="בעח" dataDxfId="3"/>
    <tableColumn id="12" xr3:uid="{8DA26807-472D-4F03-98F9-38E439CED73A}" name="כושר_וספורט" dataDxfId="2"/>
    <tableColumn id="13" xr3:uid="{E19B4FC1-0167-4990-96C5-5BA42D17A7DD}" name="שירותים_עסקיים" dataDxfId="1"/>
    <tableColumn id="14" xr3:uid="{B7CE6076-B06C-44A9-B7DE-56B75DBF1AFF}" name="שונות" dataDxfId="0"/>
  </tableColumns>
  <tableStyleInfo name="TableStyleMedium5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0D7C44-91D7-4BE4-9947-6BCD510769F0}" name="Table_14" displayName="Table_14" ref="C7:P15" headerRowDxfId="67" dataDxfId="66" totalsRowDxfId="65">
  <tableColumns count="14">
    <tableColumn id="1" xr3:uid="{A1DDE4C9-7B5B-4D8F-B964-FF239D5CDFEC}" name="משכורת_חודשית" dataDxfId="64"/>
    <tableColumn id="2" xr3:uid="{CB6F4A68-20E6-4EF2-8A21-6EFBC39E05DE}" name="דמי_כיס" dataDxfId="63"/>
    <tableColumn id="3" xr3:uid="{A35038CD-C83B-4C40-81F6-BC4FB2D517EB}" name="עמודה1" dataDxfId="62"/>
    <tableColumn id="4" xr3:uid="{6F923E52-CF2F-4D24-A77F-EB962A75BD31}" name="עמודה2" dataDxfId="61"/>
    <tableColumn id="5" xr3:uid="{364492C7-FFE5-45FB-912E-93B09587DC9C}" name="עמודה3" dataDxfId="60"/>
    <tableColumn id="6" xr3:uid="{D879BA34-456B-4FAE-AE4A-868390C8FDD8}" name="עמודה4" dataDxfId="59"/>
    <tableColumn id="7" xr3:uid="{BF8E675F-4CA3-4C0F-A369-71BD22B5B574}" name="עמודה5" dataDxfId="58"/>
    <tableColumn id="8" xr3:uid="{5DF9571A-9E0C-486E-BC71-62DC6000C6E1}" name="עמודה6" dataDxfId="57"/>
    <tableColumn id="9" xr3:uid="{C9B7FA92-D1AA-439C-A998-CC0346129ACC}" name="עמודה7" dataDxfId="56"/>
    <tableColumn id="10" xr3:uid="{67C55590-F13B-4639-9443-716404C693DF}" name="עמודה8" dataDxfId="55"/>
    <tableColumn id="11" xr3:uid="{14101F8A-8618-48F1-9E30-8FFF110CAD01}" name="עמודה9" dataDxfId="54"/>
    <tableColumn id="12" xr3:uid="{A018FAB2-7F9E-42A5-9355-81C4EEAFFFD1}" name="עמודה10" dataDxfId="53"/>
    <tableColumn id="13" xr3:uid="{057C16CF-D4B0-4E38-A097-ADC25297609B}" name="עמודה11" dataDxfId="52"/>
    <tableColumn id="14" xr3:uid="{5AA8FD42-E8D4-4E3A-8A76-4D4A47A020D7}" name="עמודה12" dataDxfId="51"/>
  </tableColumns>
  <tableStyleInfo name="TableStyleMedium6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272497-7E24-4F92-891A-E3D21F1E63E0}" name="Table_148" displayName="Table_148" ref="C32:P40" headerRowDxfId="50" dataDxfId="49" totalsRowDxfId="48">
  <tableColumns count="14">
    <tableColumn id="1" xr3:uid="{FB9BDD90-2634-4557-A568-B2CCA9A976E5}" name="עבודות_מהצד" dataDxfId="47"/>
    <tableColumn id="2" xr3:uid="{74BF7A92-A8D4-4E44-9B64-533764B96478}" name="דמי_כיס_משתנות" dataDxfId="46"/>
    <tableColumn id="3" xr3:uid="{8F33D4DE-1838-4C9F-830C-9B6E8E9B7761}" name="שונות_הכנסות_משתנות" dataDxfId="45"/>
    <tableColumn id="4" xr3:uid="{CE94C9E2-C177-46F7-9898-ED5BE2A5E65D}" name="עמודה2" dataDxfId="44"/>
    <tableColumn id="5" xr3:uid="{5495A7F1-85FF-477C-8236-CA806BE53A54}" name="עמודה3" dataDxfId="43"/>
    <tableColumn id="6" xr3:uid="{1BE064A8-B942-4C86-994B-99C44FFEC4FA}" name="עמודה4" dataDxfId="42"/>
    <tableColumn id="7" xr3:uid="{C1B34104-E27A-45FD-8B2C-2B66001CB9C1}" name="עמודה5" dataDxfId="41"/>
    <tableColumn id="8" xr3:uid="{521DD757-9E4E-4E8A-A207-37AC13799695}" name="עמודה6" dataDxfId="40"/>
    <tableColumn id="9" xr3:uid="{9FC0E687-BA6F-45B4-A7AB-E35721EFC1B5}" name="עמודה7" dataDxfId="39"/>
    <tableColumn id="10" xr3:uid="{B9B8656D-58DA-42FB-AF57-D59790F4FC0F}" name="עמודה8" dataDxfId="38"/>
    <tableColumn id="11" xr3:uid="{9DA9D6FB-4A36-4761-A770-6FCEDCADAE47}" name="עמודה9" dataDxfId="37"/>
    <tableColumn id="12" xr3:uid="{2825858C-824C-4E33-B6A5-ECC2DA682ABD}" name="עמודה10" dataDxfId="36"/>
    <tableColumn id="13" xr3:uid="{E9123677-CC25-4D31-B88D-ED2CCDAC9AA7}" name="עמודה11" dataDxfId="35"/>
    <tableColumn id="14" xr3:uid="{B5364341-5E20-46BB-9094-BF8BCB38D696}" name="עמודה12" dataDxfId="34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>
    <tabColor rgb="FFFFC000"/>
  </sheetPr>
  <dimension ref="A1:AI1000"/>
  <sheetViews>
    <sheetView rightToLeft="1" tabSelected="1" zoomScale="42" zoomScaleNormal="60" workbookViewId="0">
      <selection activeCell="Z15" sqref="Z15"/>
    </sheetView>
  </sheetViews>
  <sheetFormatPr defaultColWidth="0" defaultRowHeight="15" customHeight="1" zeroHeight="1" x14ac:dyDescent="0.3"/>
  <cols>
    <col min="1" max="1" width="4.9140625" style="11" customWidth="1"/>
    <col min="2" max="2" width="4.75" style="11" customWidth="1"/>
    <col min="3" max="3" width="8.4140625" style="11" customWidth="1"/>
    <col min="4" max="4" width="9.9140625" style="11" customWidth="1"/>
    <col min="5" max="5" width="28.6640625" style="11" customWidth="1"/>
    <col min="6" max="6" width="14.5" style="11" customWidth="1"/>
    <col min="7" max="7" width="15.25" style="11" customWidth="1"/>
    <col min="8" max="9" width="10" style="11" customWidth="1"/>
    <col min="10" max="10" width="11.4140625" style="11" customWidth="1"/>
    <col min="11" max="11" width="10.6640625" style="11" customWidth="1"/>
    <col min="12" max="12" width="4.25" style="11" customWidth="1"/>
    <col min="13" max="13" width="13.25" style="11" customWidth="1"/>
    <col min="14" max="14" width="10.4140625" style="11" customWidth="1"/>
    <col min="15" max="15" width="4.1640625" style="11" customWidth="1"/>
    <col min="16" max="16" width="10.33203125" style="11" bestFit="1" customWidth="1"/>
    <col min="17" max="18" width="4.1640625" style="11" customWidth="1"/>
    <col min="19" max="19" width="4.4140625" style="11" customWidth="1"/>
    <col min="20" max="20" width="20.1640625" style="11" bestFit="1" customWidth="1"/>
    <col min="21" max="21" width="12.75" style="11" bestFit="1" customWidth="1"/>
    <col min="22" max="22" width="15.33203125" style="11" bestFit="1" customWidth="1"/>
    <col min="23" max="23" width="16.1640625" style="11" bestFit="1" customWidth="1"/>
    <col min="24" max="24" width="12.75" style="11" bestFit="1" customWidth="1"/>
    <col min="25" max="25" width="15.5" style="11" customWidth="1"/>
    <col min="26" max="26" width="27.83203125" style="11" customWidth="1"/>
    <col min="27" max="27" width="6" style="11" customWidth="1"/>
    <col min="28" max="28" width="22.58203125" style="11" customWidth="1"/>
    <col min="29" max="29" width="5.4140625" style="11" customWidth="1"/>
    <col min="30" max="30" width="10.33203125" style="11" bestFit="1" customWidth="1"/>
    <col min="31" max="31" width="5.58203125" style="11" customWidth="1"/>
    <col min="32" max="35" width="12.6640625" style="11" customWidth="1"/>
    <col min="36" max="52" width="12.6640625" style="11" hidden="1" customWidth="1"/>
    <col min="53" max="16384" width="12.6640625" style="11" hidden="1"/>
  </cols>
  <sheetData>
    <row r="1" spans="1:31" ht="19.5" customHeight="1" x14ac:dyDescent="0.3">
      <c r="A1" s="80" t="s">
        <v>129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2"/>
      <c r="R1" s="10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ht="19.5" customHeight="1" x14ac:dyDescent="0.3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10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1" ht="19.5" customHeight="1" x14ac:dyDescent="0.3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5"/>
      <c r="R3" s="10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9.5" customHeight="1" x14ac:dyDescent="0.3">
      <c r="A4" s="86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10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1" ht="19.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1" ht="38" customHeight="1" x14ac:dyDescent="0.3">
      <c r="A6" s="76" t="s">
        <v>173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1"/>
      <c r="S6" s="76" t="s">
        <v>0</v>
      </c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</row>
    <row r="7" spans="1:31" ht="28" customHeight="1" x14ac:dyDescent="0.3">
      <c r="A7" s="72" t="s">
        <v>1</v>
      </c>
      <c r="B7" s="72" t="s">
        <v>2</v>
      </c>
      <c r="C7" s="72" t="s">
        <v>3</v>
      </c>
      <c r="D7" s="73" t="s">
        <v>4</v>
      </c>
      <c r="E7" s="74" t="s">
        <v>5</v>
      </c>
      <c r="F7" s="56" t="s">
        <v>125</v>
      </c>
      <c r="G7" s="56" t="s">
        <v>126</v>
      </c>
      <c r="H7" s="71" t="s">
        <v>174</v>
      </c>
      <c r="I7" s="62"/>
      <c r="J7" s="62"/>
      <c r="K7" s="62"/>
      <c r="L7" s="59"/>
      <c r="M7" s="77" t="s">
        <v>165</v>
      </c>
      <c r="N7" s="62"/>
      <c r="O7" s="59"/>
      <c r="P7" s="15" t="s">
        <v>115</v>
      </c>
      <c r="Q7" s="59"/>
      <c r="R7" s="1"/>
      <c r="S7" s="72" t="s">
        <v>1</v>
      </c>
      <c r="T7" s="72" t="s">
        <v>2</v>
      </c>
      <c r="U7" s="72" t="s">
        <v>3</v>
      </c>
      <c r="V7" s="73" t="s">
        <v>4</v>
      </c>
      <c r="W7" s="74" t="s">
        <v>5</v>
      </c>
      <c r="X7" s="56" t="s">
        <v>125</v>
      </c>
      <c r="Y7" s="56" t="s">
        <v>126</v>
      </c>
      <c r="Z7" s="71" t="s">
        <v>117</v>
      </c>
      <c r="AA7" s="69"/>
      <c r="AB7" s="77" t="s">
        <v>119</v>
      </c>
      <c r="AC7" s="69"/>
      <c r="AD7" s="71" t="s">
        <v>123</v>
      </c>
      <c r="AE7" s="69"/>
    </row>
    <row r="8" spans="1:31" ht="27" customHeight="1" x14ac:dyDescent="0.3">
      <c r="A8" s="62"/>
      <c r="B8" s="62"/>
      <c r="C8" s="62"/>
      <c r="D8" s="62"/>
      <c r="E8" s="62"/>
      <c r="F8" s="62"/>
      <c r="G8" s="62"/>
      <c r="H8" s="19" t="s">
        <v>6</v>
      </c>
      <c r="I8" s="19" t="s">
        <v>7</v>
      </c>
      <c r="J8" s="19" t="s">
        <v>8</v>
      </c>
      <c r="K8" s="19" t="s">
        <v>9</v>
      </c>
      <c r="L8" s="60"/>
      <c r="M8" s="12" t="s">
        <v>10</v>
      </c>
      <c r="N8" s="12" t="s">
        <v>7</v>
      </c>
      <c r="O8" s="60"/>
      <c r="P8" s="20" t="s">
        <v>19</v>
      </c>
      <c r="Q8" s="60"/>
      <c r="R8" s="1"/>
      <c r="S8" s="62"/>
      <c r="T8" s="62"/>
      <c r="U8" s="62"/>
      <c r="V8" s="62"/>
      <c r="W8" s="62"/>
      <c r="X8" s="62"/>
      <c r="Y8" s="62"/>
      <c r="Z8" s="71"/>
      <c r="AA8" s="60"/>
      <c r="AB8" s="79"/>
      <c r="AC8" s="60"/>
      <c r="AD8" s="71"/>
      <c r="AE8" s="60"/>
    </row>
    <row r="9" spans="1:31" ht="19.5" customHeight="1" x14ac:dyDescent="0.3">
      <c r="A9" s="7"/>
      <c r="B9" s="7"/>
      <c r="C9" s="7"/>
      <c r="D9" s="8" t="b">
        <f t="shared" ref="D9:D40" si="0">IF(ISNUMBER($A$9),(IF(ISNUMBER($B$9),(IF(ISNUMBER(C9),DATE($A$9,$B$9,C9))))))</f>
        <v>0</v>
      </c>
      <c r="E9" s="7"/>
      <c r="F9" s="7"/>
      <c r="G9" s="7"/>
      <c r="H9" s="7"/>
      <c r="I9" s="7"/>
      <c r="J9" s="7"/>
      <c r="K9" s="7"/>
      <c r="L9" s="60"/>
      <c r="M9" s="7"/>
      <c r="N9" s="7"/>
      <c r="O9" s="60"/>
      <c r="P9" s="7">
        <f>SUM(H9:K9)-SUM(M9:N9)</f>
        <v>0</v>
      </c>
      <c r="Q9" s="60"/>
      <c r="R9" s="1"/>
      <c r="S9" s="7">
        <f>A9</f>
        <v>0</v>
      </c>
      <c r="T9" s="7">
        <f>B9</f>
        <v>0</v>
      </c>
      <c r="U9" s="7"/>
      <c r="V9" s="8" t="b">
        <f t="shared" ref="V9:V25" si="1">IF(ISNUMBER($S$9),(IF(ISNUMBER($T$9),(IF(ISNUMBER(U9),DATE($S$9,$T$9,U9))))))</f>
        <v>0</v>
      </c>
      <c r="W9" s="7"/>
      <c r="X9" s="7"/>
      <c r="Y9" s="7"/>
      <c r="Z9" s="7"/>
      <c r="AA9" s="60"/>
      <c r="AB9" s="13"/>
      <c r="AC9" s="60"/>
      <c r="AD9" s="14">
        <f>Z9-AB9</f>
        <v>0</v>
      </c>
      <c r="AE9" s="60"/>
    </row>
    <row r="10" spans="1:31" ht="19.5" customHeight="1" x14ac:dyDescent="0.3">
      <c r="A10" s="69"/>
      <c r="B10" s="60"/>
      <c r="C10" s="7"/>
      <c r="D10" s="8" t="b">
        <f t="shared" si="0"/>
        <v>0</v>
      </c>
      <c r="E10" s="7"/>
      <c r="F10" s="7"/>
      <c r="G10" s="7"/>
      <c r="H10" s="7"/>
      <c r="I10" s="7"/>
      <c r="J10" s="7"/>
      <c r="K10" s="7"/>
      <c r="L10" s="60"/>
      <c r="M10" s="7"/>
      <c r="N10" s="7"/>
      <c r="O10" s="60"/>
      <c r="P10" s="7">
        <f t="shared" ref="P10:P69" si="2">SUM(H10:K10)-SUM(M10:N10)</f>
        <v>0</v>
      </c>
      <c r="Q10" s="60"/>
      <c r="R10" s="1"/>
      <c r="S10" s="69"/>
      <c r="T10" s="60"/>
      <c r="U10" s="7"/>
      <c r="V10" s="8" t="b">
        <f t="shared" si="1"/>
        <v>0</v>
      </c>
      <c r="W10" s="7"/>
      <c r="X10" s="7"/>
      <c r="Y10" s="7"/>
      <c r="Z10" s="7"/>
      <c r="AA10" s="60"/>
      <c r="AB10" s="13"/>
      <c r="AC10" s="60"/>
      <c r="AD10" s="14">
        <f t="shared" ref="AD10:AD25" si="3">Z10-AB10</f>
        <v>0</v>
      </c>
      <c r="AE10" s="60"/>
    </row>
    <row r="11" spans="1:31" ht="19.5" customHeight="1" x14ac:dyDescent="0.3">
      <c r="A11" s="60"/>
      <c r="B11" s="60"/>
      <c r="C11" s="7"/>
      <c r="D11" s="8" t="b">
        <f t="shared" si="0"/>
        <v>0</v>
      </c>
      <c r="E11" s="7"/>
      <c r="F11" s="7"/>
      <c r="G11" s="7"/>
      <c r="H11" s="7"/>
      <c r="I11" s="7"/>
      <c r="J11" s="7"/>
      <c r="K11" s="7"/>
      <c r="L11" s="60"/>
      <c r="M11" s="7"/>
      <c r="N11" s="7"/>
      <c r="O11" s="60"/>
      <c r="P11" s="7">
        <f t="shared" si="2"/>
        <v>0</v>
      </c>
      <c r="Q11" s="60"/>
      <c r="R11" s="1"/>
      <c r="S11" s="60"/>
      <c r="T11" s="60"/>
      <c r="U11" s="7"/>
      <c r="V11" s="8" t="b">
        <f t="shared" si="1"/>
        <v>0</v>
      </c>
      <c r="W11" s="7"/>
      <c r="X11" s="7"/>
      <c r="Y11" s="7"/>
      <c r="Z11" s="7"/>
      <c r="AA11" s="60"/>
      <c r="AB11" s="13"/>
      <c r="AC11" s="60"/>
      <c r="AD11" s="14">
        <f t="shared" si="3"/>
        <v>0</v>
      </c>
      <c r="AE11" s="60"/>
    </row>
    <row r="12" spans="1:31" ht="19.5" customHeight="1" x14ac:dyDescent="0.3">
      <c r="A12" s="60"/>
      <c r="B12" s="60"/>
      <c r="C12" s="7"/>
      <c r="D12" s="8" t="b">
        <f t="shared" si="0"/>
        <v>0</v>
      </c>
      <c r="E12" s="7"/>
      <c r="F12" s="7"/>
      <c r="G12" s="7"/>
      <c r="H12" s="7"/>
      <c r="I12" s="7"/>
      <c r="J12" s="7"/>
      <c r="K12" s="7"/>
      <c r="L12" s="60"/>
      <c r="M12" s="7"/>
      <c r="N12" s="7"/>
      <c r="O12" s="60"/>
      <c r="P12" s="7">
        <f t="shared" si="2"/>
        <v>0</v>
      </c>
      <c r="Q12" s="60"/>
      <c r="R12" s="1"/>
      <c r="S12" s="60"/>
      <c r="T12" s="60"/>
      <c r="U12" s="7"/>
      <c r="V12" s="8" t="b">
        <f t="shared" si="1"/>
        <v>0</v>
      </c>
      <c r="W12" s="7"/>
      <c r="X12" s="7"/>
      <c r="Y12" s="7"/>
      <c r="Z12" s="7"/>
      <c r="AA12" s="60"/>
      <c r="AB12" s="13"/>
      <c r="AC12" s="60"/>
      <c r="AD12" s="14">
        <f t="shared" si="3"/>
        <v>0</v>
      </c>
      <c r="AE12" s="60"/>
    </row>
    <row r="13" spans="1:31" ht="19.5" customHeight="1" x14ac:dyDescent="0.3">
      <c r="A13" s="60"/>
      <c r="B13" s="60"/>
      <c r="C13" s="7"/>
      <c r="D13" s="8" t="b">
        <f t="shared" si="0"/>
        <v>0</v>
      </c>
      <c r="E13" s="7"/>
      <c r="F13" s="7"/>
      <c r="G13" s="7"/>
      <c r="H13" s="7"/>
      <c r="I13" s="7"/>
      <c r="J13" s="7"/>
      <c r="K13" s="7"/>
      <c r="L13" s="60"/>
      <c r="M13" s="7"/>
      <c r="N13" s="7"/>
      <c r="O13" s="60"/>
      <c r="P13" s="7">
        <f t="shared" si="2"/>
        <v>0</v>
      </c>
      <c r="Q13" s="60"/>
      <c r="R13" s="1"/>
      <c r="S13" s="60"/>
      <c r="T13" s="60"/>
      <c r="U13" s="7"/>
      <c r="V13" s="8" t="b">
        <f t="shared" si="1"/>
        <v>0</v>
      </c>
      <c r="W13" s="7"/>
      <c r="X13" s="7"/>
      <c r="Y13" s="7"/>
      <c r="Z13" s="7"/>
      <c r="AA13" s="60"/>
      <c r="AB13" s="13"/>
      <c r="AC13" s="60"/>
      <c r="AD13" s="14">
        <f t="shared" si="3"/>
        <v>0</v>
      </c>
      <c r="AE13" s="60"/>
    </row>
    <row r="14" spans="1:31" ht="19.5" customHeight="1" x14ac:dyDescent="0.3">
      <c r="A14" s="60"/>
      <c r="B14" s="60"/>
      <c r="C14" s="7"/>
      <c r="D14" s="8" t="b">
        <f t="shared" si="0"/>
        <v>0</v>
      </c>
      <c r="E14" s="7"/>
      <c r="F14" s="7"/>
      <c r="G14" s="7"/>
      <c r="H14" s="7"/>
      <c r="I14" s="7"/>
      <c r="J14" s="7"/>
      <c r="K14" s="7"/>
      <c r="L14" s="60"/>
      <c r="M14" s="7"/>
      <c r="N14" s="7"/>
      <c r="O14" s="60"/>
      <c r="P14" s="7">
        <f t="shared" si="2"/>
        <v>0</v>
      </c>
      <c r="Q14" s="60"/>
      <c r="R14" s="1"/>
      <c r="S14" s="60"/>
      <c r="T14" s="60"/>
      <c r="U14" s="7"/>
      <c r="V14" s="8" t="b">
        <f t="shared" si="1"/>
        <v>0</v>
      </c>
      <c r="W14" s="7"/>
      <c r="X14" s="7"/>
      <c r="Y14" s="7"/>
      <c r="Z14" s="7"/>
      <c r="AA14" s="60"/>
      <c r="AB14" s="13"/>
      <c r="AC14" s="60"/>
      <c r="AD14" s="14">
        <f t="shared" si="3"/>
        <v>0</v>
      </c>
      <c r="AE14" s="60"/>
    </row>
    <row r="15" spans="1:31" ht="19.5" customHeight="1" x14ac:dyDescent="0.3">
      <c r="A15" s="60"/>
      <c r="B15" s="60"/>
      <c r="C15" s="7"/>
      <c r="D15" s="8" t="b">
        <f t="shared" si="0"/>
        <v>0</v>
      </c>
      <c r="E15" s="7"/>
      <c r="F15" s="7"/>
      <c r="G15" s="7"/>
      <c r="H15" s="7"/>
      <c r="I15" s="7"/>
      <c r="J15" s="7"/>
      <c r="K15" s="7"/>
      <c r="L15" s="60"/>
      <c r="M15" s="7"/>
      <c r="N15" s="7"/>
      <c r="O15" s="60"/>
      <c r="P15" s="7">
        <f t="shared" si="2"/>
        <v>0</v>
      </c>
      <c r="Q15" s="60"/>
      <c r="R15" s="1"/>
      <c r="S15" s="60"/>
      <c r="T15" s="60"/>
      <c r="U15" s="7"/>
      <c r="V15" s="8" t="b">
        <f t="shared" si="1"/>
        <v>0</v>
      </c>
      <c r="W15" s="7"/>
      <c r="X15" s="7"/>
      <c r="Y15" s="7"/>
      <c r="Z15" s="7"/>
      <c r="AA15" s="60"/>
      <c r="AB15" s="13"/>
      <c r="AC15" s="60"/>
      <c r="AD15" s="14">
        <f t="shared" si="3"/>
        <v>0</v>
      </c>
      <c r="AE15" s="60"/>
    </row>
    <row r="16" spans="1:31" ht="19.5" customHeight="1" x14ac:dyDescent="0.3">
      <c r="A16" s="60"/>
      <c r="B16" s="60"/>
      <c r="C16" s="7"/>
      <c r="D16" s="8" t="b">
        <f t="shared" si="0"/>
        <v>0</v>
      </c>
      <c r="E16" s="7"/>
      <c r="F16" s="7"/>
      <c r="G16" s="7"/>
      <c r="H16" s="7"/>
      <c r="I16" s="7"/>
      <c r="J16" s="7"/>
      <c r="K16" s="7"/>
      <c r="L16" s="60"/>
      <c r="M16" s="7"/>
      <c r="N16" s="7"/>
      <c r="O16" s="60"/>
      <c r="P16" s="7">
        <f t="shared" si="2"/>
        <v>0</v>
      </c>
      <c r="Q16" s="60"/>
      <c r="R16" s="1"/>
      <c r="S16" s="60"/>
      <c r="T16" s="60"/>
      <c r="U16" s="7"/>
      <c r="V16" s="8" t="b">
        <f t="shared" si="1"/>
        <v>0</v>
      </c>
      <c r="W16" s="7"/>
      <c r="X16" s="7"/>
      <c r="Y16" s="7"/>
      <c r="Z16" s="7"/>
      <c r="AA16" s="60"/>
      <c r="AB16" s="13"/>
      <c r="AC16" s="60"/>
      <c r="AD16" s="14">
        <f t="shared" si="3"/>
        <v>0</v>
      </c>
      <c r="AE16" s="60"/>
    </row>
    <row r="17" spans="1:31" ht="19.5" customHeight="1" x14ac:dyDescent="0.3">
      <c r="A17" s="60"/>
      <c r="B17" s="60"/>
      <c r="C17" s="7"/>
      <c r="D17" s="8" t="b">
        <f t="shared" si="0"/>
        <v>0</v>
      </c>
      <c r="E17" s="7"/>
      <c r="F17" s="7"/>
      <c r="G17" s="7"/>
      <c r="H17" s="7"/>
      <c r="I17" s="7"/>
      <c r="J17" s="7"/>
      <c r="K17" s="7"/>
      <c r="L17" s="60"/>
      <c r="M17" s="7"/>
      <c r="N17" s="7"/>
      <c r="O17" s="60"/>
      <c r="P17" s="7">
        <f t="shared" si="2"/>
        <v>0</v>
      </c>
      <c r="Q17" s="60"/>
      <c r="R17" s="1"/>
      <c r="S17" s="60"/>
      <c r="T17" s="60"/>
      <c r="U17" s="7"/>
      <c r="V17" s="8" t="b">
        <f t="shared" si="1"/>
        <v>0</v>
      </c>
      <c r="W17" s="7"/>
      <c r="X17" s="7"/>
      <c r="Y17" s="7"/>
      <c r="Z17" s="7"/>
      <c r="AA17" s="60"/>
      <c r="AB17" s="13"/>
      <c r="AC17" s="60"/>
      <c r="AD17" s="14">
        <f t="shared" si="3"/>
        <v>0</v>
      </c>
      <c r="AE17" s="60"/>
    </row>
    <row r="18" spans="1:31" ht="19.5" customHeight="1" x14ac:dyDescent="0.3">
      <c r="A18" s="60"/>
      <c r="B18" s="60"/>
      <c r="C18" s="7"/>
      <c r="D18" s="8" t="b">
        <f t="shared" si="0"/>
        <v>0</v>
      </c>
      <c r="E18" s="7"/>
      <c r="F18" s="7"/>
      <c r="G18" s="7"/>
      <c r="H18" s="7"/>
      <c r="I18" s="7"/>
      <c r="J18" s="7"/>
      <c r="K18" s="7"/>
      <c r="L18" s="60"/>
      <c r="M18" s="7"/>
      <c r="N18" s="7"/>
      <c r="O18" s="60"/>
      <c r="P18" s="7">
        <f t="shared" si="2"/>
        <v>0</v>
      </c>
      <c r="Q18" s="60"/>
      <c r="R18" s="1"/>
      <c r="S18" s="60"/>
      <c r="T18" s="60"/>
      <c r="U18" s="7"/>
      <c r="V18" s="8" t="b">
        <f t="shared" si="1"/>
        <v>0</v>
      </c>
      <c r="W18" s="7"/>
      <c r="X18" s="7"/>
      <c r="Y18" s="7"/>
      <c r="Z18" s="7"/>
      <c r="AA18" s="60"/>
      <c r="AB18" s="13"/>
      <c r="AC18" s="60"/>
      <c r="AD18" s="14">
        <f t="shared" si="3"/>
        <v>0</v>
      </c>
      <c r="AE18" s="60"/>
    </row>
    <row r="19" spans="1:31" ht="19.5" customHeight="1" x14ac:dyDescent="0.3">
      <c r="A19" s="60"/>
      <c r="B19" s="60"/>
      <c r="C19" s="7"/>
      <c r="D19" s="8" t="b">
        <f t="shared" si="0"/>
        <v>0</v>
      </c>
      <c r="E19" s="7"/>
      <c r="F19" s="7"/>
      <c r="G19" s="7"/>
      <c r="H19" s="7"/>
      <c r="I19" s="7"/>
      <c r="J19" s="7"/>
      <c r="K19" s="7"/>
      <c r="L19" s="60"/>
      <c r="M19" s="7"/>
      <c r="N19" s="7"/>
      <c r="O19" s="60"/>
      <c r="P19" s="7">
        <f t="shared" si="2"/>
        <v>0</v>
      </c>
      <c r="Q19" s="60"/>
      <c r="R19" s="1"/>
      <c r="S19" s="60"/>
      <c r="T19" s="60"/>
      <c r="U19" s="7"/>
      <c r="V19" s="8" t="b">
        <f t="shared" si="1"/>
        <v>0</v>
      </c>
      <c r="W19" s="7"/>
      <c r="X19" s="7"/>
      <c r="Y19" s="7"/>
      <c r="Z19" s="7"/>
      <c r="AA19" s="60"/>
      <c r="AB19" s="13"/>
      <c r="AC19" s="60"/>
      <c r="AD19" s="14">
        <f t="shared" si="3"/>
        <v>0</v>
      </c>
      <c r="AE19" s="60"/>
    </row>
    <row r="20" spans="1:31" ht="19.5" customHeight="1" x14ac:dyDescent="0.3">
      <c r="A20" s="60"/>
      <c r="B20" s="60"/>
      <c r="C20" s="7"/>
      <c r="D20" s="8" t="b">
        <f t="shared" si="0"/>
        <v>0</v>
      </c>
      <c r="E20" s="7"/>
      <c r="F20" s="7"/>
      <c r="G20" s="7"/>
      <c r="H20" s="7"/>
      <c r="I20" s="7"/>
      <c r="J20" s="7"/>
      <c r="K20" s="7"/>
      <c r="L20" s="60"/>
      <c r="M20" s="7"/>
      <c r="N20" s="7"/>
      <c r="O20" s="60"/>
      <c r="P20" s="7">
        <f t="shared" si="2"/>
        <v>0</v>
      </c>
      <c r="Q20" s="60"/>
      <c r="R20" s="1"/>
      <c r="S20" s="60"/>
      <c r="T20" s="60"/>
      <c r="U20" s="7"/>
      <c r="V20" s="8" t="b">
        <f t="shared" si="1"/>
        <v>0</v>
      </c>
      <c r="W20" s="7"/>
      <c r="X20" s="7"/>
      <c r="Y20" s="7"/>
      <c r="Z20" s="7"/>
      <c r="AA20" s="60"/>
      <c r="AB20" s="13"/>
      <c r="AC20" s="60"/>
      <c r="AD20" s="14">
        <f t="shared" si="3"/>
        <v>0</v>
      </c>
      <c r="AE20" s="60"/>
    </row>
    <row r="21" spans="1:31" ht="19.5" customHeight="1" x14ac:dyDescent="0.3">
      <c r="A21" s="60"/>
      <c r="B21" s="60"/>
      <c r="C21" s="7"/>
      <c r="D21" s="8" t="b">
        <f t="shared" si="0"/>
        <v>0</v>
      </c>
      <c r="E21" s="7"/>
      <c r="F21" s="7"/>
      <c r="G21" s="7"/>
      <c r="H21" s="7"/>
      <c r="I21" s="7"/>
      <c r="J21" s="7"/>
      <c r="K21" s="7"/>
      <c r="L21" s="60"/>
      <c r="M21" s="7"/>
      <c r="N21" s="7"/>
      <c r="O21" s="60"/>
      <c r="P21" s="7">
        <f t="shared" si="2"/>
        <v>0</v>
      </c>
      <c r="Q21" s="60"/>
      <c r="R21" s="1"/>
      <c r="S21" s="60"/>
      <c r="T21" s="60"/>
      <c r="U21" s="7"/>
      <c r="V21" s="8" t="b">
        <f t="shared" si="1"/>
        <v>0</v>
      </c>
      <c r="W21" s="7"/>
      <c r="X21" s="7"/>
      <c r="Y21" s="7"/>
      <c r="Z21" s="7"/>
      <c r="AA21" s="60"/>
      <c r="AB21" s="13"/>
      <c r="AC21" s="60"/>
      <c r="AD21" s="14">
        <f t="shared" si="3"/>
        <v>0</v>
      </c>
      <c r="AE21" s="60"/>
    </row>
    <row r="22" spans="1:31" ht="19.5" customHeight="1" x14ac:dyDescent="0.3">
      <c r="A22" s="60"/>
      <c r="B22" s="60"/>
      <c r="C22" s="7"/>
      <c r="D22" s="8" t="b">
        <f t="shared" si="0"/>
        <v>0</v>
      </c>
      <c r="E22" s="7"/>
      <c r="F22" s="7"/>
      <c r="G22" s="7"/>
      <c r="H22" s="7"/>
      <c r="I22" s="7"/>
      <c r="J22" s="7"/>
      <c r="K22" s="7"/>
      <c r="L22" s="60"/>
      <c r="M22" s="7"/>
      <c r="N22" s="7"/>
      <c r="O22" s="60"/>
      <c r="P22" s="7">
        <f t="shared" si="2"/>
        <v>0</v>
      </c>
      <c r="Q22" s="60"/>
      <c r="R22" s="1"/>
      <c r="S22" s="60"/>
      <c r="T22" s="60"/>
      <c r="U22" s="7"/>
      <c r="V22" s="8" t="b">
        <f t="shared" si="1"/>
        <v>0</v>
      </c>
      <c r="W22" s="7"/>
      <c r="X22" s="7"/>
      <c r="Y22" s="7"/>
      <c r="Z22" s="7"/>
      <c r="AA22" s="60"/>
      <c r="AB22" s="13"/>
      <c r="AC22" s="60"/>
      <c r="AD22" s="14">
        <f t="shared" si="3"/>
        <v>0</v>
      </c>
      <c r="AE22" s="60"/>
    </row>
    <row r="23" spans="1:31" ht="19.5" customHeight="1" x14ac:dyDescent="0.3">
      <c r="A23" s="60"/>
      <c r="B23" s="60"/>
      <c r="C23" s="7"/>
      <c r="D23" s="8" t="b">
        <f t="shared" si="0"/>
        <v>0</v>
      </c>
      <c r="E23" s="7"/>
      <c r="F23" s="7"/>
      <c r="G23" s="7"/>
      <c r="H23" s="7"/>
      <c r="I23" s="7"/>
      <c r="J23" s="7"/>
      <c r="K23" s="7"/>
      <c r="L23" s="60"/>
      <c r="M23" s="7"/>
      <c r="N23" s="7"/>
      <c r="O23" s="60"/>
      <c r="P23" s="7">
        <f t="shared" si="2"/>
        <v>0</v>
      </c>
      <c r="Q23" s="60"/>
      <c r="R23" s="1"/>
      <c r="S23" s="60"/>
      <c r="T23" s="60"/>
      <c r="U23" s="7"/>
      <c r="V23" s="8" t="b">
        <f t="shared" si="1"/>
        <v>0</v>
      </c>
      <c r="W23" s="7"/>
      <c r="X23" s="7"/>
      <c r="Y23" s="7"/>
      <c r="Z23" s="7"/>
      <c r="AA23" s="60"/>
      <c r="AB23" s="13"/>
      <c r="AC23" s="60"/>
      <c r="AD23" s="14">
        <f t="shared" si="3"/>
        <v>0</v>
      </c>
      <c r="AE23" s="60"/>
    </row>
    <row r="24" spans="1:31" ht="19.5" customHeight="1" x14ac:dyDescent="0.3">
      <c r="A24" s="60"/>
      <c r="B24" s="60"/>
      <c r="C24" s="7"/>
      <c r="D24" s="8" t="b">
        <f t="shared" si="0"/>
        <v>0</v>
      </c>
      <c r="E24" s="7"/>
      <c r="F24" s="7"/>
      <c r="G24" s="7"/>
      <c r="H24" s="7"/>
      <c r="I24" s="7"/>
      <c r="J24" s="7"/>
      <c r="K24" s="7"/>
      <c r="L24" s="60"/>
      <c r="M24" s="7"/>
      <c r="N24" s="7"/>
      <c r="O24" s="60"/>
      <c r="P24" s="7">
        <f t="shared" si="2"/>
        <v>0</v>
      </c>
      <c r="Q24" s="60"/>
      <c r="R24" s="1"/>
      <c r="S24" s="60"/>
      <c r="T24" s="60"/>
      <c r="U24" s="7"/>
      <c r="V24" s="8" t="b">
        <f t="shared" si="1"/>
        <v>0</v>
      </c>
      <c r="W24" s="7"/>
      <c r="X24" s="7"/>
      <c r="Y24" s="7"/>
      <c r="Z24" s="7"/>
      <c r="AA24" s="60"/>
      <c r="AB24" s="13"/>
      <c r="AC24" s="60"/>
      <c r="AD24" s="14">
        <f t="shared" si="3"/>
        <v>0</v>
      </c>
      <c r="AE24" s="60"/>
    </row>
    <row r="25" spans="1:31" ht="19.5" customHeight="1" x14ac:dyDescent="0.3">
      <c r="A25" s="60"/>
      <c r="B25" s="60"/>
      <c r="C25" s="7"/>
      <c r="D25" s="8" t="b">
        <f t="shared" si="0"/>
        <v>0</v>
      </c>
      <c r="E25" s="7"/>
      <c r="F25" s="7"/>
      <c r="G25" s="7"/>
      <c r="H25" s="7"/>
      <c r="I25" s="7"/>
      <c r="J25" s="7"/>
      <c r="K25" s="7"/>
      <c r="L25" s="60"/>
      <c r="M25" s="7"/>
      <c r="N25" s="7"/>
      <c r="O25" s="60"/>
      <c r="P25" s="7">
        <f t="shared" si="2"/>
        <v>0</v>
      </c>
      <c r="Q25" s="60"/>
      <c r="R25" s="1"/>
      <c r="S25" s="60"/>
      <c r="T25" s="60"/>
      <c r="U25" s="7"/>
      <c r="V25" s="8" t="b">
        <f t="shared" si="1"/>
        <v>0</v>
      </c>
      <c r="W25" s="7"/>
      <c r="X25" s="7"/>
      <c r="Y25" s="7"/>
      <c r="Z25" s="7"/>
      <c r="AA25" s="60"/>
      <c r="AB25" s="13"/>
      <c r="AC25" s="60"/>
      <c r="AD25" s="14">
        <f t="shared" si="3"/>
        <v>0</v>
      </c>
      <c r="AE25" s="60"/>
    </row>
    <row r="26" spans="1:31" ht="19.5" customHeight="1" x14ac:dyDescent="0.3">
      <c r="A26" s="60"/>
      <c r="B26" s="60"/>
      <c r="C26" s="7"/>
      <c r="D26" s="8" t="b">
        <f t="shared" si="0"/>
        <v>0</v>
      </c>
      <c r="E26" s="7"/>
      <c r="F26" s="7"/>
      <c r="G26" s="7"/>
      <c r="H26" s="7"/>
      <c r="I26" s="7"/>
      <c r="J26" s="7"/>
      <c r="K26" s="7"/>
      <c r="L26" s="60"/>
      <c r="M26" s="7"/>
      <c r="N26" s="7"/>
      <c r="O26" s="60"/>
      <c r="P26" s="7">
        <f t="shared" si="2"/>
        <v>0</v>
      </c>
      <c r="Q26" s="60"/>
      <c r="R26" s="1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</row>
    <row r="27" spans="1:31" ht="45" customHeight="1" x14ac:dyDescent="0.3">
      <c r="A27" s="60"/>
      <c r="B27" s="60"/>
      <c r="C27" s="7"/>
      <c r="D27" s="8" t="b">
        <f t="shared" si="0"/>
        <v>0</v>
      </c>
      <c r="E27" s="7"/>
      <c r="F27" s="7"/>
      <c r="G27" s="7"/>
      <c r="H27" s="7"/>
      <c r="I27" s="7"/>
      <c r="J27" s="7"/>
      <c r="K27" s="7"/>
      <c r="L27" s="60"/>
      <c r="M27" s="7"/>
      <c r="N27" s="7"/>
      <c r="O27" s="60"/>
      <c r="P27" s="7">
        <f t="shared" si="2"/>
        <v>0</v>
      </c>
      <c r="Q27" s="60"/>
      <c r="R27" s="1"/>
      <c r="S27" s="5"/>
      <c r="T27" s="5"/>
      <c r="U27" s="5"/>
      <c r="V27" s="6"/>
      <c r="W27" s="5"/>
      <c r="X27" s="5"/>
      <c r="Y27" s="5"/>
      <c r="Z27" s="15" t="s">
        <v>118</v>
      </c>
      <c r="AA27" s="70"/>
      <c r="AB27" s="12" t="s">
        <v>120</v>
      </c>
      <c r="AC27" s="70"/>
      <c r="AD27" s="15" t="s">
        <v>124</v>
      </c>
      <c r="AE27" s="70"/>
    </row>
    <row r="28" spans="1:31" ht="19.5" customHeight="1" x14ac:dyDescent="0.3">
      <c r="A28" s="60"/>
      <c r="B28" s="60"/>
      <c r="C28" s="7"/>
      <c r="D28" s="8" t="b">
        <f t="shared" si="0"/>
        <v>0</v>
      </c>
      <c r="E28" s="7"/>
      <c r="F28" s="7"/>
      <c r="G28" s="7"/>
      <c r="H28" s="7"/>
      <c r="I28" s="7"/>
      <c r="J28" s="7"/>
      <c r="K28" s="7"/>
      <c r="L28" s="60"/>
      <c r="M28" s="7"/>
      <c r="N28" s="7"/>
      <c r="O28" s="60"/>
      <c r="P28" s="7">
        <f t="shared" si="2"/>
        <v>0</v>
      </c>
      <c r="Q28" s="60"/>
      <c r="R28" s="1"/>
      <c r="S28" s="1"/>
      <c r="T28" s="1"/>
      <c r="U28" s="1"/>
      <c r="V28" s="2"/>
      <c r="W28" s="1"/>
      <c r="X28" s="1"/>
      <c r="Y28" s="1"/>
      <c r="Z28" s="9">
        <f>SUM(Z9:Z25)</f>
        <v>0</v>
      </c>
      <c r="AA28" s="60"/>
      <c r="AB28" s="35">
        <f>SUM(AB9:AB25)</f>
        <v>0</v>
      </c>
      <c r="AC28" s="60"/>
      <c r="AD28" s="36">
        <f>SUM(AD9:AD25)</f>
        <v>0</v>
      </c>
      <c r="AE28" s="60"/>
    </row>
    <row r="29" spans="1:31" ht="19.5" customHeight="1" x14ac:dyDescent="0.3">
      <c r="A29" s="60"/>
      <c r="B29" s="60"/>
      <c r="C29" s="7"/>
      <c r="D29" s="8" t="b">
        <f t="shared" si="0"/>
        <v>0</v>
      </c>
      <c r="E29" s="7"/>
      <c r="F29" s="7"/>
      <c r="G29" s="7"/>
      <c r="H29" s="7"/>
      <c r="I29" s="7"/>
      <c r="J29" s="7"/>
      <c r="K29" s="7"/>
      <c r="L29" s="60"/>
      <c r="M29" s="7"/>
      <c r="N29" s="7"/>
      <c r="O29" s="60"/>
      <c r="P29" s="7">
        <f t="shared" si="2"/>
        <v>0</v>
      </c>
      <c r="Q29" s="60"/>
      <c r="R29" s="1"/>
      <c r="S29" s="56" t="s">
        <v>175</v>
      </c>
      <c r="T29" s="57"/>
      <c r="U29" s="57"/>
      <c r="V29" s="57"/>
      <c r="W29" s="1"/>
      <c r="X29" s="1"/>
      <c r="Y29" s="1"/>
      <c r="Z29" s="1"/>
      <c r="AA29" s="1"/>
      <c r="AB29" s="1"/>
      <c r="AC29" s="1"/>
      <c r="AD29" s="1"/>
    </row>
    <row r="30" spans="1:31" ht="19.5" customHeight="1" x14ac:dyDescent="0.3">
      <c r="A30" s="60"/>
      <c r="B30" s="60"/>
      <c r="C30" s="7"/>
      <c r="D30" s="8" t="b">
        <f t="shared" si="0"/>
        <v>0</v>
      </c>
      <c r="E30" s="7"/>
      <c r="F30" s="7"/>
      <c r="G30" s="7"/>
      <c r="H30" s="7"/>
      <c r="I30" s="7"/>
      <c r="J30" s="7"/>
      <c r="K30" s="7"/>
      <c r="L30" s="60"/>
      <c r="M30" s="7"/>
      <c r="N30" s="7"/>
      <c r="O30" s="60"/>
      <c r="P30" s="7">
        <f t="shared" si="2"/>
        <v>0</v>
      </c>
      <c r="Q30" s="60"/>
      <c r="R30" s="1"/>
      <c r="S30" s="57"/>
      <c r="T30" s="57"/>
      <c r="U30" s="57"/>
      <c r="V30" s="57"/>
      <c r="W30" s="1"/>
      <c r="X30" s="1"/>
      <c r="Y30" s="1"/>
      <c r="Z30" s="1"/>
      <c r="AA30" s="1"/>
      <c r="AB30" s="1"/>
      <c r="AC30" s="1"/>
      <c r="AD30" s="1"/>
    </row>
    <row r="31" spans="1:31" ht="19.5" customHeight="1" x14ac:dyDescent="0.3">
      <c r="A31" s="60"/>
      <c r="B31" s="60"/>
      <c r="C31" s="7"/>
      <c r="D31" s="8" t="b">
        <f t="shared" si="0"/>
        <v>0</v>
      </c>
      <c r="E31" s="7"/>
      <c r="F31" s="7"/>
      <c r="G31" s="7"/>
      <c r="H31" s="7"/>
      <c r="I31" s="7"/>
      <c r="J31" s="7"/>
      <c r="K31" s="7"/>
      <c r="L31" s="60"/>
      <c r="M31" s="7"/>
      <c r="N31" s="7"/>
      <c r="O31" s="60"/>
      <c r="P31" s="7">
        <f t="shared" si="2"/>
        <v>0</v>
      </c>
      <c r="Q31" s="60"/>
      <c r="R31" s="1"/>
      <c r="S31" s="57"/>
      <c r="T31" s="57"/>
      <c r="U31" s="57"/>
      <c r="V31" s="57"/>
      <c r="W31" s="1"/>
      <c r="X31" s="1"/>
      <c r="Y31" s="1"/>
      <c r="Z31" s="1"/>
      <c r="AA31" s="1"/>
      <c r="AB31" s="1"/>
      <c r="AC31" s="1"/>
      <c r="AD31" s="1"/>
    </row>
    <row r="32" spans="1:31" ht="19.5" customHeight="1" x14ac:dyDescent="0.3">
      <c r="A32" s="60"/>
      <c r="B32" s="60"/>
      <c r="C32" s="7"/>
      <c r="D32" s="8" t="b">
        <f t="shared" si="0"/>
        <v>0</v>
      </c>
      <c r="E32" s="7"/>
      <c r="F32" s="7"/>
      <c r="G32" s="7"/>
      <c r="H32" s="7"/>
      <c r="I32" s="7"/>
      <c r="J32" s="7"/>
      <c r="K32" s="7"/>
      <c r="L32" s="60"/>
      <c r="M32" s="7"/>
      <c r="N32" s="7"/>
      <c r="O32" s="60"/>
      <c r="P32" s="7">
        <f t="shared" si="2"/>
        <v>0</v>
      </c>
      <c r="Q32" s="60"/>
      <c r="R32" s="1"/>
      <c r="S32" s="58">
        <f>SUM(H72,K72,AD28)</f>
        <v>0</v>
      </c>
      <c r="T32" s="58"/>
      <c r="U32" s="58"/>
      <c r="V32" s="58"/>
      <c r="W32" s="1"/>
      <c r="X32" s="1"/>
      <c r="Y32" s="1"/>
      <c r="Z32" s="1"/>
      <c r="AA32" s="1"/>
      <c r="AB32" s="1"/>
      <c r="AC32" s="1"/>
      <c r="AD32" s="1"/>
    </row>
    <row r="33" spans="1:30" ht="19.5" customHeight="1" x14ac:dyDescent="0.3">
      <c r="A33" s="60"/>
      <c r="B33" s="60"/>
      <c r="C33" s="7"/>
      <c r="D33" s="8" t="b">
        <f t="shared" si="0"/>
        <v>0</v>
      </c>
      <c r="E33" s="7"/>
      <c r="F33" s="7"/>
      <c r="G33" s="7"/>
      <c r="H33" s="7"/>
      <c r="I33" s="7"/>
      <c r="J33" s="7"/>
      <c r="K33" s="7"/>
      <c r="L33" s="60"/>
      <c r="M33" s="7"/>
      <c r="N33" s="7"/>
      <c r="O33" s="60"/>
      <c r="P33" s="7">
        <f t="shared" si="2"/>
        <v>0</v>
      </c>
      <c r="Q33" s="60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9.5" customHeight="1" x14ac:dyDescent="0.3">
      <c r="A34" s="60"/>
      <c r="B34" s="60"/>
      <c r="C34" s="7"/>
      <c r="D34" s="8" t="b">
        <f t="shared" si="0"/>
        <v>0</v>
      </c>
      <c r="E34" s="7"/>
      <c r="F34" s="7"/>
      <c r="G34" s="7"/>
      <c r="H34" s="7"/>
      <c r="I34" s="7"/>
      <c r="J34" s="7"/>
      <c r="K34" s="7"/>
      <c r="L34" s="60"/>
      <c r="M34" s="7"/>
      <c r="N34" s="7"/>
      <c r="O34" s="60"/>
      <c r="P34" s="7">
        <f t="shared" si="2"/>
        <v>0</v>
      </c>
      <c r="Q34" s="60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9.5" customHeight="1" x14ac:dyDescent="0.3">
      <c r="A35" s="60"/>
      <c r="B35" s="60"/>
      <c r="C35" s="7"/>
      <c r="D35" s="8" t="b">
        <f t="shared" si="0"/>
        <v>0</v>
      </c>
      <c r="E35" s="7"/>
      <c r="F35" s="7"/>
      <c r="G35" s="7"/>
      <c r="H35" s="7"/>
      <c r="I35" s="7"/>
      <c r="J35" s="7"/>
      <c r="K35" s="7"/>
      <c r="L35" s="60"/>
      <c r="M35" s="7"/>
      <c r="N35" s="7"/>
      <c r="O35" s="60"/>
      <c r="P35" s="7">
        <f t="shared" si="2"/>
        <v>0</v>
      </c>
      <c r="Q35" s="60"/>
      <c r="R35" s="1"/>
      <c r="S35" s="66" t="s">
        <v>171</v>
      </c>
      <c r="T35" s="67"/>
      <c r="U35" s="67"/>
      <c r="V35" s="67"/>
      <c r="W35" s="67"/>
      <c r="X35" s="68"/>
      <c r="AD35" s="1"/>
    </row>
    <row r="36" spans="1:30" ht="19.5" customHeight="1" x14ac:dyDescent="0.3">
      <c r="A36" s="60"/>
      <c r="B36" s="60"/>
      <c r="C36" s="7"/>
      <c r="D36" s="8" t="b">
        <f t="shared" si="0"/>
        <v>0</v>
      </c>
      <c r="E36" s="7"/>
      <c r="F36" s="7"/>
      <c r="G36" s="7"/>
      <c r="H36" s="7"/>
      <c r="I36" s="7"/>
      <c r="J36" s="7"/>
      <c r="K36" s="7"/>
      <c r="L36" s="60"/>
      <c r="M36" s="7"/>
      <c r="N36" s="7"/>
      <c r="O36" s="60"/>
      <c r="P36" s="7">
        <f t="shared" si="2"/>
        <v>0</v>
      </c>
      <c r="Q36" s="60"/>
      <c r="R36" s="1"/>
      <c r="S36" s="59"/>
      <c r="T36" s="61" t="s">
        <v>17</v>
      </c>
      <c r="U36" s="62"/>
      <c r="V36" s="62"/>
      <c r="W36" s="62"/>
      <c r="X36" s="59"/>
      <c r="AD36" s="1"/>
    </row>
    <row r="37" spans="1:30" ht="19.5" customHeight="1" x14ac:dyDescent="0.3">
      <c r="A37" s="60"/>
      <c r="B37" s="60"/>
      <c r="C37" s="7"/>
      <c r="D37" s="8" t="b">
        <f t="shared" si="0"/>
        <v>0</v>
      </c>
      <c r="E37" s="7"/>
      <c r="F37" s="7"/>
      <c r="G37" s="7"/>
      <c r="H37" s="7"/>
      <c r="I37" s="7"/>
      <c r="J37" s="7"/>
      <c r="K37" s="7"/>
      <c r="L37" s="60"/>
      <c r="M37" s="7"/>
      <c r="N37" s="7"/>
      <c r="O37" s="60"/>
      <c r="P37" s="7"/>
      <c r="Q37" s="60"/>
      <c r="R37" s="1"/>
      <c r="S37" s="60"/>
      <c r="T37" s="21" t="s">
        <v>5</v>
      </c>
      <c r="U37" s="22" t="s">
        <v>125</v>
      </c>
      <c r="V37" s="22" t="s">
        <v>126</v>
      </c>
      <c r="W37" s="19" t="s">
        <v>19</v>
      </c>
      <c r="X37" s="60"/>
      <c r="AD37" s="1"/>
    </row>
    <row r="38" spans="1:30" ht="19.5" customHeight="1" x14ac:dyDescent="0.3">
      <c r="A38" s="60"/>
      <c r="B38" s="60"/>
      <c r="C38" s="7"/>
      <c r="D38" s="8" t="b">
        <f t="shared" si="0"/>
        <v>0</v>
      </c>
      <c r="E38" s="7"/>
      <c r="F38" s="7"/>
      <c r="G38" s="7"/>
      <c r="H38" s="7"/>
      <c r="I38" s="7"/>
      <c r="J38" s="7"/>
      <c r="K38" s="7"/>
      <c r="L38" s="60"/>
      <c r="M38" s="7"/>
      <c r="N38" s="7"/>
      <c r="O38" s="60"/>
      <c r="P38" s="7"/>
      <c r="Q38" s="60"/>
      <c r="R38" s="1"/>
      <c r="S38" s="60"/>
      <c r="T38" s="7" t="s">
        <v>20</v>
      </c>
      <c r="U38" s="7" t="s">
        <v>43</v>
      </c>
      <c r="V38" s="7" t="s">
        <v>68</v>
      </c>
      <c r="W38" s="7">
        <v>8</v>
      </c>
      <c r="X38" s="60"/>
      <c r="AD38" s="1"/>
    </row>
    <row r="39" spans="1:30" ht="19.5" customHeight="1" x14ac:dyDescent="0.3">
      <c r="A39" s="60"/>
      <c r="B39" s="60"/>
      <c r="C39" s="7"/>
      <c r="D39" s="8" t="b">
        <f t="shared" si="0"/>
        <v>0</v>
      </c>
      <c r="E39" s="7"/>
      <c r="F39" s="7"/>
      <c r="G39" s="7"/>
      <c r="H39" s="7"/>
      <c r="I39" s="7"/>
      <c r="J39" s="7"/>
      <c r="K39" s="7"/>
      <c r="L39" s="60"/>
      <c r="M39" s="7"/>
      <c r="N39" s="7"/>
      <c r="O39" s="60"/>
      <c r="P39" s="7">
        <f t="shared" si="2"/>
        <v>0</v>
      </c>
      <c r="Q39" s="60"/>
      <c r="R39" s="1"/>
      <c r="S39" s="60"/>
      <c r="T39" s="7" t="s">
        <v>22</v>
      </c>
      <c r="U39" s="7" t="s">
        <v>43</v>
      </c>
      <c r="V39" s="7" t="s">
        <v>55</v>
      </c>
      <c r="W39" s="7">
        <v>9.9</v>
      </c>
      <c r="X39" s="60"/>
      <c r="AD39" s="1"/>
    </row>
    <row r="40" spans="1:30" ht="19.5" customHeight="1" x14ac:dyDescent="0.3">
      <c r="A40" s="60"/>
      <c r="B40" s="60"/>
      <c r="C40" s="7"/>
      <c r="D40" s="8" t="b">
        <f t="shared" si="0"/>
        <v>0</v>
      </c>
      <c r="E40" s="7"/>
      <c r="F40" s="7"/>
      <c r="G40" s="7"/>
      <c r="H40" s="7"/>
      <c r="I40" s="7"/>
      <c r="J40" s="7"/>
      <c r="K40" s="7"/>
      <c r="L40" s="60"/>
      <c r="M40" s="7"/>
      <c r="N40" s="7"/>
      <c r="O40" s="60"/>
      <c r="P40" s="7">
        <f t="shared" si="2"/>
        <v>0</v>
      </c>
      <c r="Q40" s="60"/>
      <c r="R40" s="1"/>
      <c r="S40" s="60"/>
      <c r="T40" s="7" t="s">
        <v>24</v>
      </c>
      <c r="U40" s="7" t="s">
        <v>43</v>
      </c>
      <c r="V40" s="7" t="s">
        <v>76</v>
      </c>
      <c r="W40" s="7">
        <v>11.9</v>
      </c>
      <c r="X40" s="60"/>
      <c r="AD40" s="1"/>
    </row>
    <row r="41" spans="1:30" ht="19.5" customHeight="1" x14ac:dyDescent="0.3">
      <c r="A41" s="60"/>
      <c r="B41" s="60"/>
      <c r="C41" s="7"/>
      <c r="D41" s="8" t="b">
        <f t="shared" ref="D41:D72" si="4">IF(ISNUMBER($A$9),(IF(ISNUMBER($B$9),(IF(ISNUMBER(C41),DATE($A$9,$B$9,C41))))))</f>
        <v>0</v>
      </c>
      <c r="E41" s="7"/>
      <c r="F41" s="7"/>
      <c r="G41" s="7"/>
      <c r="H41" s="7"/>
      <c r="I41" s="7"/>
      <c r="J41" s="7"/>
      <c r="K41" s="7"/>
      <c r="L41" s="60"/>
      <c r="M41" s="7"/>
      <c r="N41" s="7"/>
      <c r="O41" s="60"/>
      <c r="P41" s="7">
        <f t="shared" si="2"/>
        <v>0</v>
      </c>
      <c r="Q41" s="60"/>
      <c r="R41" s="1"/>
      <c r="S41" s="60"/>
      <c r="T41" s="16" t="s">
        <v>25</v>
      </c>
      <c r="U41" s="16" t="s">
        <v>148</v>
      </c>
      <c r="V41" s="7" t="s">
        <v>53</v>
      </c>
      <c r="W41" s="7">
        <v>19.899999999999999</v>
      </c>
      <c r="X41" s="60"/>
      <c r="AD41" s="1"/>
    </row>
    <row r="42" spans="1:30" ht="19.5" customHeight="1" x14ac:dyDescent="0.3">
      <c r="A42" s="60"/>
      <c r="B42" s="60"/>
      <c r="C42" s="7"/>
      <c r="D42" s="8" t="b">
        <f t="shared" si="4"/>
        <v>0</v>
      </c>
      <c r="E42" s="7"/>
      <c r="F42" s="7"/>
      <c r="G42" s="7"/>
      <c r="H42" s="7"/>
      <c r="I42" s="7"/>
      <c r="J42" s="7"/>
      <c r="K42" s="7"/>
      <c r="L42" s="60"/>
      <c r="M42" s="7"/>
      <c r="N42" s="7"/>
      <c r="O42" s="60"/>
      <c r="P42" s="7">
        <f t="shared" si="2"/>
        <v>0</v>
      </c>
      <c r="Q42" s="60"/>
      <c r="R42" s="1"/>
      <c r="S42" s="60"/>
      <c r="T42" s="7"/>
      <c r="U42" s="7"/>
      <c r="V42" s="7"/>
      <c r="W42" s="7"/>
      <c r="X42" s="60"/>
      <c r="AD42" s="1"/>
    </row>
    <row r="43" spans="1:30" ht="19.5" customHeight="1" x14ac:dyDescent="0.3">
      <c r="A43" s="60"/>
      <c r="B43" s="60"/>
      <c r="C43" s="7"/>
      <c r="D43" s="8" t="b">
        <f t="shared" si="4"/>
        <v>0</v>
      </c>
      <c r="E43" s="7"/>
      <c r="F43" s="7"/>
      <c r="G43" s="7"/>
      <c r="H43" s="7"/>
      <c r="I43" s="7"/>
      <c r="J43" s="7"/>
      <c r="K43" s="7"/>
      <c r="L43" s="60"/>
      <c r="M43" s="7"/>
      <c r="N43" s="7"/>
      <c r="O43" s="60"/>
      <c r="P43" s="7">
        <f t="shared" si="2"/>
        <v>0</v>
      </c>
      <c r="Q43" s="60"/>
      <c r="R43" s="1"/>
      <c r="S43" s="60"/>
      <c r="T43" s="16" t="s">
        <v>26</v>
      </c>
      <c r="U43" s="16" t="s">
        <v>148</v>
      </c>
      <c r="V43" s="7" t="s">
        <v>53</v>
      </c>
      <c r="W43" s="7">
        <f>IF((SUM('הוצאות (והחזרים) משתנות וקבועות'!H72,'הוצאות (והחזרים) משתנות וקבועות'!AD28))&lt;700,0,IF((SUM('הוצאות (והחזרים) משתנות וקבועות'!H72,'הוצאות (והחזרים) משתנות וקבועות'!AD28))&lt;1200,(-1*(50%*W41)),(-1*(100%*W41))))</f>
        <v>0</v>
      </c>
      <c r="X43" s="60"/>
      <c r="AD43" s="1"/>
    </row>
    <row r="44" spans="1:30" ht="19.5" customHeight="1" x14ac:dyDescent="0.3">
      <c r="A44" s="60"/>
      <c r="B44" s="60"/>
      <c r="C44" s="7"/>
      <c r="D44" s="8" t="b">
        <f t="shared" si="4"/>
        <v>0</v>
      </c>
      <c r="E44" s="7"/>
      <c r="F44" s="7"/>
      <c r="G44" s="7"/>
      <c r="H44" s="7"/>
      <c r="I44" s="7"/>
      <c r="J44" s="7"/>
      <c r="K44" s="7"/>
      <c r="L44" s="60"/>
      <c r="M44" s="7"/>
      <c r="N44" s="7"/>
      <c r="O44" s="60"/>
      <c r="P44" s="7">
        <f t="shared" si="2"/>
        <v>0</v>
      </c>
      <c r="Q44" s="60"/>
      <c r="R44" s="1"/>
      <c r="S44" s="60"/>
      <c r="T44" s="16" t="s">
        <v>27</v>
      </c>
      <c r="U44" s="25" t="s">
        <v>148</v>
      </c>
      <c r="V44" s="7" t="s">
        <v>53</v>
      </c>
      <c r="W44" s="7">
        <f>IF(('הוצאות (והחזרים) משתנות וקבועות'!H72+'הוצאות (והחזרים) משתנות וקבועות'!AD28)&lt;700,0,IF(('הוצאות (והחזרים) משתנות וקבועות'!H72+'הוצאות (והחזרים) משתנות וקבועות'!AD28)&lt;1200,(-1*(50%*W41)),(-1*(100%*W41))))</f>
        <v>0</v>
      </c>
      <c r="X44" s="60"/>
      <c r="AD44" s="1"/>
    </row>
    <row r="45" spans="1:30" ht="19.5" customHeight="1" x14ac:dyDescent="0.3">
      <c r="A45" s="60"/>
      <c r="B45" s="60"/>
      <c r="C45" s="7"/>
      <c r="D45" s="8" t="b">
        <f t="shared" si="4"/>
        <v>0</v>
      </c>
      <c r="E45" s="7"/>
      <c r="F45" s="7"/>
      <c r="G45" s="7"/>
      <c r="H45" s="7"/>
      <c r="I45" s="7"/>
      <c r="J45" s="7"/>
      <c r="K45" s="7"/>
      <c r="L45" s="60"/>
      <c r="M45" s="7"/>
      <c r="N45" s="7"/>
      <c r="O45" s="60"/>
      <c r="P45" s="7">
        <f t="shared" si="2"/>
        <v>0</v>
      </c>
      <c r="Q45" s="60"/>
      <c r="R45" s="1"/>
      <c r="S45" s="60"/>
      <c r="T45" s="7"/>
      <c r="U45" s="7"/>
      <c r="V45" s="7"/>
      <c r="W45" s="7"/>
      <c r="X45" s="60"/>
      <c r="AD45" s="1"/>
    </row>
    <row r="46" spans="1:30" ht="19.5" customHeight="1" x14ac:dyDescent="0.3">
      <c r="A46" s="60"/>
      <c r="B46" s="60"/>
      <c r="C46" s="7"/>
      <c r="D46" s="8" t="b">
        <f t="shared" si="4"/>
        <v>0</v>
      </c>
      <c r="E46" s="7"/>
      <c r="F46" s="7"/>
      <c r="G46" s="7"/>
      <c r="H46" s="7"/>
      <c r="I46" s="7"/>
      <c r="J46" s="7"/>
      <c r="K46" s="7"/>
      <c r="L46" s="60"/>
      <c r="M46" s="7"/>
      <c r="N46" s="7"/>
      <c r="O46" s="60"/>
      <c r="P46" s="7">
        <f t="shared" si="2"/>
        <v>0</v>
      </c>
      <c r="Q46" s="60"/>
      <c r="R46" s="1"/>
      <c r="S46" s="60"/>
      <c r="T46" s="7"/>
      <c r="U46" s="7"/>
      <c r="V46" s="7"/>
      <c r="W46" s="7"/>
      <c r="X46" s="60"/>
      <c r="AD46" s="1"/>
    </row>
    <row r="47" spans="1:30" ht="19.5" customHeight="1" x14ac:dyDescent="0.3">
      <c r="A47" s="60"/>
      <c r="B47" s="60"/>
      <c r="C47" s="7"/>
      <c r="D47" s="8" t="b">
        <f t="shared" si="4"/>
        <v>0</v>
      </c>
      <c r="E47" s="7"/>
      <c r="F47" s="7"/>
      <c r="G47" s="7"/>
      <c r="H47" s="7"/>
      <c r="I47" s="7"/>
      <c r="J47" s="7"/>
      <c r="K47" s="7"/>
      <c r="L47" s="60"/>
      <c r="M47" s="7"/>
      <c r="N47" s="7"/>
      <c r="O47" s="60"/>
      <c r="P47" s="7">
        <f t="shared" si="2"/>
        <v>0</v>
      </c>
      <c r="Q47" s="60"/>
      <c r="R47" s="1"/>
      <c r="S47" s="60"/>
      <c r="T47" s="7"/>
      <c r="U47" s="7"/>
      <c r="V47" s="7"/>
      <c r="W47" s="7"/>
      <c r="X47" s="60"/>
      <c r="AD47" s="1"/>
    </row>
    <row r="48" spans="1:30" ht="19.5" customHeight="1" x14ac:dyDescent="0.3">
      <c r="A48" s="60"/>
      <c r="B48" s="60"/>
      <c r="C48" s="7"/>
      <c r="D48" s="8" t="b">
        <f t="shared" si="4"/>
        <v>0</v>
      </c>
      <c r="E48" s="7"/>
      <c r="F48" s="7"/>
      <c r="G48" s="7"/>
      <c r="H48" s="7"/>
      <c r="I48" s="7"/>
      <c r="J48" s="7"/>
      <c r="K48" s="7"/>
      <c r="L48" s="60"/>
      <c r="M48" s="7"/>
      <c r="N48" s="7"/>
      <c r="O48" s="60"/>
      <c r="P48" s="7">
        <f t="shared" si="2"/>
        <v>0</v>
      </c>
      <c r="Q48" s="60"/>
      <c r="R48" s="1"/>
      <c r="S48" s="60"/>
      <c r="T48" s="7"/>
      <c r="U48" s="7"/>
      <c r="V48" s="7"/>
      <c r="W48" s="7"/>
      <c r="X48" s="60"/>
      <c r="AD48" s="1"/>
    </row>
    <row r="49" spans="1:30" ht="19.5" customHeight="1" x14ac:dyDescent="0.3">
      <c r="A49" s="60"/>
      <c r="B49" s="60"/>
      <c r="C49" s="7"/>
      <c r="D49" s="8" t="b">
        <f t="shared" si="4"/>
        <v>0</v>
      </c>
      <c r="E49" s="7"/>
      <c r="F49" s="7"/>
      <c r="G49" s="7"/>
      <c r="H49" s="7"/>
      <c r="I49" s="7"/>
      <c r="J49" s="7"/>
      <c r="K49" s="7"/>
      <c r="L49" s="60"/>
      <c r="M49" s="7"/>
      <c r="N49" s="7"/>
      <c r="O49" s="60"/>
      <c r="P49" s="7">
        <f t="shared" si="2"/>
        <v>0</v>
      </c>
      <c r="Q49" s="60"/>
      <c r="R49" s="1"/>
      <c r="S49" s="60"/>
      <c r="T49" s="7"/>
      <c r="U49" s="7"/>
      <c r="V49" s="7"/>
      <c r="W49" s="7"/>
      <c r="X49" s="60"/>
      <c r="AD49" s="1"/>
    </row>
    <row r="50" spans="1:30" ht="19.5" customHeight="1" x14ac:dyDescent="0.3">
      <c r="A50" s="60"/>
      <c r="B50" s="60"/>
      <c r="C50" s="7"/>
      <c r="D50" s="8" t="b">
        <f t="shared" si="4"/>
        <v>0</v>
      </c>
      <c r="E50" s="7"/>
      <c r="F50" s="7"/>
      <c r="G50" s="7"/>
      <c r="H50" s="7"/>
      <c r="I50" s="7"/>
      <c r="J50" s="7"/>
      <c r="K50" s="7"/>
      <c r="L50" s="60"/>
      <c r="M50" s="7"/>
      <c r="N50" s="7"/>
      <c r="O50" s="60"/>
      <c r="P50" s="7">
        <f t="shared" si="2"/>
        <v>0</v>
      </c>
      <c r="Q50" s="60"/>
      <c r="R50" s="1"/>
      <c r="S50" s="60"/>
      <c r="T50" s="7"/>
      <c r="U50" s="7"/>
      <c r="V50" s="7"/>
      <c r="W50" s="7"/>
      <c r="X50" s="60"/>
      <c r="AD50" s="1"/>
    </row>
    <row r="51" spans="1:30" ht="19.5" customHeight="1" x14ac:dyDescent="0.3">
      <c r="A51" s="60"/>
      <c r="B51" s="60"/>
      <c r="C51" s="7"/>
      <c r="D51" s="8" t="b">
        <f t="shared" si="4"/>
        <v>0</v>
      </c>
      <c r="E51" s="7"/>
      <c r="F51" s="7"/>
      <c r="G51" s="7"/>
      <c r="H51" s="7"/>
      <c r="I51" s="7"/>
      <c r="J51" s="7"/>
      <c r="K51" s="7"/>
      <c r="L51" s="60"/>
      <c r="M51" s="7"/>
      <c r="N51" s="7"/>
      <c r="O51" s="60"/>
      <c r="P51" s="7">
        <f t="shared" si="2"/>
        <v>0</v>
      </c>
      <c r="Q51" s="60"/>
      <c r="R51" s="1"/>
      <c r="S51" s="60"/>
      <c r="T51" s="7"/>
      <c r="U51" s="7"/>
      <c r="V51" s="7"/>
      <c r="W51" s="7"/>
      <c r="X51" s="60"/>
      <c r="AD51" s="1"/>
    </row>
    <row r="52" spans="1:30" ht="19.5" customHeight="1" x14ac:dyDescent="0.3">
      <c r="A52" s="60"/>
      <c r="B52" s="60"/>
      <c r="C52" s="7"/>
      <c r="D52" s="8" t="b">
        <f t="shared" si="4"/>
        <v>0</v>
      </c>
      <c r="E52" s="7"/>
      <c r="F52" s="7"/>
      <c r="G52" s="7"/>
      <c r="H52" s="7"/>
      <c r="I52" s="7"/>
      <c r="J52" s="7"/>
      <c r="K52" s="7"/>
      <c r="L52" s="60"/>
      <c r="M52" s="7"/>
      <c r="N52" s="7"/>
      <c r="O52" s="60"/>
      <c r="P52" s="7">
        <f t="shared" si="2"/>
        <v>0</v>
      </c>
      <c r="Q52" s="60"/>
      <c r="R52" s="1"/>
      <c r="S52" s="60"/>
      <c r="T52" s="7"/>
      <c r="U52" s="7"/>
      <c r="V52" s="7"/>
      <c r="W52" s="7"/>
      <c r="X52" s="60"/>
      <c r="AD52" s="1"/>
    </row>
    <row r="53" spans="1:30" ht="19.5" customHeight="1" x14ac:dyDescent="0.3">
      <c r="A53" s="60"/>
      <c r="B53" s="60"/>
      <c r="C53" s="7"/>
      <c r="D53" s="8" t="b">
        <f t="shared" si="4"/>
        <v>0</v>
      </c>
      <c r="E53" s="7"/>
      <c r="F53" s="7"/>
      <c r="G53" s="7"/>
      <c r="H53" s="7"/>
      <c r="I53" s="7"/>
      <c r="J53" s="7"/>
      <c r="K53" s="7"/>
      <c r="L53" s="60"/>
      <c r="M53" s="7"/>
      <c r="N53" s="7"/>
      <c r="O53" s="60"/>
      <c r="P53" s="7">
        <f t="shared" si="2"/>
        <v>0</v>
      </c>
      <c r="Q53" s="60"/>
      <c r="R53" s="1"/>
      <c r="S53" s="53"/>
      <c r="T53" s="54"/>
      <c r="U53" s="54"/>
      <c r="V53" s="54"/>
      <c r="W53" s="54"/>
      <c r="X53" s="55"/>
      <c r="AD53" s="1"/>
    </row>
    <row r="54" spans="1:30" ht="19.5" customHeight="1" x14ac:dyDescent="0.3">
      <c r="A54" s="60"/>
      <c r="B54" s="60"/>
      <c r="C54" s="7"/>
      <c r="D54" s="8" t="b">
        <f t="shared" si="4"/>
        <v>0</v>
      </c>
      <c r="E54" s="7"/>
      <c r="F54" s="7"/>
      <c r="G54" s="7"/>
      <c r="H54" s="7"/>
      <c r="I54" s="7"/>
      <c r="J54" s="7"/>
      <c r="K54" s="7"/>
      <c r="L54" s="60"/>
      <c r="M54" s="7"/>
      <c r="N54" s="7"/>
      <c r="O54" s="60"/>
      <c r="P54" s="7">
        <f t="shared" si="2"/>
        <v>0</v>
      </c>
      <c r="Q54" s="60"/>
      <c r="R54" s="1"/>
      <c r="S54" s="5"/>
      <c r="T54" s="63"/>
      <c r="U54" s="5"/>
      <c r="V54" s="5"/>
      <c r="W54" s="23" t="s">
        <v>28</v>
      </c>
      <c r="X54" s="5"/>
      <c r="AD54" s="1"/>
    </row>
    <row r="55" spans="1:30" ht="19.5" customHeight="1" x14ac:dyDescent="0.3">
      <c r="A55" s="60"/>
      <c r="B55" s="60"/>
      <c r="C55" s="7"/>
      <c r="D55" s="8" t="b">
        <f t="shared" si="4"/>
        <v>0</v>
      </c>
      <c r="E55" s="7"/>
      <c r="F55" s="7"/>
      <c r="G55" s="7"/>
      <c r="H55" s="7"/>
      <c r="I55" s="7"/>
      <c r="J55" s="7"/>
      <c r="K55" s="7"/>
      <c r="L55" s="60"/>
      <c r="M55" s="7"/>
      <c r="N55" s="7"/>
      <c r="O55" s="60"/>
      <c r="P55" s="7">
        <f t="shared" si="2"/>
        <v>0</v>
      </c>
      <c r="Q55" s="60"/>
      <c r="R55" s="1"/>
      <c r="S55" s="1"/>
      <c r="T55" s="64"/>
      <c r="U55" s="1"/>
      <c r="V55" s="1"/>
      <c r="W55" s="9">
        <f>SUM(W38:W52)</f>
        <v>49.699999999999996</v>
      </c>
      <c r="X55" s="1"/>
      <c r="AD55" s="1"/>
    </row>
    <row r="56" spans="1:30" ht="19.5" customHeight="1" x14ac:dyDescent="0.3">
      <c r="A56" s="60"/>
      <c r="B56" s="60"/>
      <c r="C56" s="7"/>
      <c r="D56" s="8" t="b">
        <f t="shared" si="4"/>
        <v>0</v>
      </c>
      <c r="E56" s="7"/>
      <c r="F56" s="7"/>
      <c r="G56" s="7"/>
      <c r="H56" s="7"/>
      <c r="I56" s="7"/>
      <c r="J56" s="7"/>
      <c r="K56" s="7"/>
      <c r="L56" s="60"/>
      <c r="M56" s="7"/>
      <c r="N56" s="7"/>
      <c r="O56" s="60"/>
      <c r="P56" s="7">
        <f t="shared" si="2"/>
        <v>0</v>
      </c>
      <c r="Q56" s="60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9.5" customHeight="1" x14ac:dyDescent="0.3">
      <c r="A57" s="60"/>
      <c r="B57" s="60"/>
      <c r="C57" s="7"/>
      <c r="D57" s="8" t="b">
        <f t="shared" si="4"/>
        <v>0</v>
      </c>
      <c r="E57" s="7"/>
      <c r="F57" s="7"/>
      <c r="G57" s="7"/>
      <c r="H57" s="7"/>
      <c r="I57" s="7"/>
      <c r="J57" s="7"/>
      <c r="K57" s="7"/>
      <c r="L57" s="60"/>
      <c r="M57" s="7"/>
      <c r="N57" s="7"/>
      <c r="O57" s="60"/>
      <c r="P57" s="7">
        <f t="shared" si="2"/>
        <v>0</v>
      </c>
      <c r="Q57" s="60"/>
      <c r="R57" s="1"/>
      <c r="S57" s="57" t="s">
        <v>26</v>
      </c>
      <c r="T57" s="60"/>
      <c r="U57" s="65" t="s">
        <v>29</v>
      </c>
      <c r="V57" s="60"/>
      <c r="W57" s="60"/>
      <c r="X57" s="60"/>
      <c r="Y57" s="60"/>
      <c r="Z57" s="60"/>
      <c r="AA57" s="60"/>
      <c r="AC57" s="1"/>
      <c r="AD57" s="1"/>
    </row>
    <row r="58" spans="1:30" ht="19.5" customHeight="1" x14ac:dyDescent="0.3">
      <c r="A58" s="60"/>
      <c r="B58" s="60"/>
      <c r="C58" s="7"/>
      <c r="D58" s="8" t="b">
        <f t="shared" si="4"/>
        <v>0</v>
      </c>
      <c r="E58" s="7"/>
      <c r="F58" s="7"/>
      <c r="G58" s="7"/>
      <c r="H58" s="7"/>
      <c r="I58" s="7"/>
      <c r="J58" s="9"/>
      <c r="K58" s="9"/>
      <c r="L58" s="60"/>
      <c r="M58" s="9"/>
      <c r="N58" s="7"/>
      <c r="O58" s="60"/>
      <c r="P58" s="7">
        <f t="shared" si="2"/>
        <v>0</v>
      </c>
      <c r="Q58" s="60"/>
      <c r="R58" s="1"/>
      <c r="S58" s="57" t="s">
        <v>27</v>
      </c>
      <c r="T58" s="60"/>
      <c r="U58" s="65" t="s">
        <v>29</v>
      </c>
      <c r="V58" s="60"/>
      <c r="W58" s="60"/>
      <c r="X58" s="60"/>
      <c r="Y58" s="60"/>
      <c r="Z58" s="60"/>
      <c r="AA58" s="60"/>
      <c r="AC58" s="1"/>
      <c r="AD58" s="1"/>
    </row>
    <row r="59" spans="1:30" ht="19.5" customHeight="1" x14ac:dyDescent="0.3">
      <c r="A59" s="60"/>
      <c r="B59" s="60"/>
      <c r="C59" s="7"/>
      <c r="D59" s="8" t="b">
        <f t="shared" si="4"/>
        <v>0</v>
      </c>
      <c r="E59" s="7"/>
      <c r="F59" s="7"/>
      <c r="G59" s="7"/>
      <c r="H59" s="7"/>
      <c r="I59" s="7"/>
      <c r="J59" s="7"/>
      <c r="K59" s="7"/>
      <c r="L59" s="60"/>
      <c r="M59" s="7"/>
      <c r="N59" s="7"/>
      <c r="O59" s="60"/>
      <c r="P59" s="7">
        <f t="shared" si="2"/>
        <v>0</v>
      </c>
      <c r="Q59" s="60"/>
      <c r="R59" s="1"/>
      <c r="AD59" s="1"/>
    </row>
    <row r="60" spans="1:30" ht="19.5" customHeight="1" x14ac:dyDescent="0.3">
      <c r="A60" s="60"/>
      <c r="B60" s="60"/>
      <c r="C60" s="7"/>
      <c r="D60" s="8" t="b">
        <f t="shared" si="4"/>
        <v>0</v>
      </c>
      <c r="E60" s="7"/>
      <c r="F60" s="7"/>
      <c r="G60" s="7"/>
      <c r="H60" s="7"/>
      <c r="I60" s="7"/>
      <c r="J60" s="7"/>
      <c r="K60" s="9"/>
      <c r="L60" s="60"/>
      <c r="M60" s="9"/>
      <c r="N60" s="7"/>
      <c r="O60" s="60"/>
      <c r="P60" s="7">
        <f t="shared" si="2"/>
        <v>0</v>
      </c>
      <c r="Q60" s="60"/>
      <c r="R60" s="1"/>
      <c r="AD60" s="1"/>
    </row>
    <row r="61" spans="1:30" ht="19.5" customHeight="1" x14ac:dyDescent="0.3">
      <c r="A61" s="60"/>
      <c r="B61" s="60"/>
      <c r="C61" s="7"/>
      <c r="D61" s="8" t="b">
        <f t="shared" si="4"/>
        <v>0</v>
      </c>
      <c r="E61" s="7"/>
      <c r="F61" s="7"/>
      <c r="G61" s="7"/>
      <c r="H61" s="7"/>
      <c r="I61" s="7"/>
      <c r="J61" s="7"/>
      <c r="K61" s="7"/>
      <c r="L61" s="60"/>
      <c r="M61" s="7"/>
      <c r="N61" s="7"/>
      <c r="O61" s="60"/>
      <c r="P61" s="7">
        <f t="shared" si="2"/>
        <v>0</v>
      </c>
      <c r="Q61" s="60"/>
      <c r="R61" s="1"/>
      <c r="S61" s="56" t="s">
        <v>176</v>
      </c>
      <c r="T61" s="57"/>
      <c r="U61" s="57"/>
      <c r="V61" s="57"/>
      <c r="AD61" s="1"/>
    </row>
    <row r="62" spans="1:30" ht="19.5" customHeight="1" x14ac:dyDescent="0.3">
      <c r="A62" s="60"/>
      <c r="B62" s="60"/>
      <c r="C62" s="7"/>
      <c r="D62" s="8" t="b">
        <f t="shared" si="4"/>
        <v>0</v>
      </c>
      <c r="E62" s="7"/>
      <c r="F62" s="7"/>
      <c r="G62" s="7"/>
      <c r="H62" s="7"/>
      <c r="I62" s="7"/>
      <c r="J62" s="7"/>
      <c r="K62" s="7"/>
      <c r="L62" s="60"/>
      <c r="M62" s="7"/>
      <c r="N62" s="7"/>
      <c r="O62" s="60"/>
      <c r="P62" s="7">
        <f t="shared" si="2"/>
        <v>0</v>
      </c>
      <c r="Q62" s="60"/>
      <c r="R62" s="1"/>
      <c r="S62" s="57"/>
      <c r="T62" s="57"/>
      <c r="U62" s="57"/>
      <c r="V62" s="57"/>
      <c r="AD62" s="1"/>
    </row>
    <row r="63" spans="1:30" ht="19.5" customHeight="1" x14ac:dyDescent="0.3">
      <c r="A63" s="60"/>
      <c r="B63" s="60"/>
      <c r="C63" s="7"/>
      <c r="D63" s="8" t="b">
        <f t="shared" si="4"/>
        <v>0</v>
      </c>
      <c r="E63" s="7"/>
      <c r="F63" s="7"/>
      <c r="G63" s="7"/>
      <c r="H63" s="7"/>
      <c r="I63" s="7"/>
      <c r="J63" s="7"/>
      <c r="K63" s="7"/>
      <c r="L63" s="60"/>
      <c r="M63" s="7"/>
      <c r="N63" s="7"/>
      <c r="O63" s="60"/>
      <c r="P63" s="7">
        <f t="shared" si="2"/>
        <v>0</v>
      </c>
      <c r="Q63" s="60"/>
      <c r="R63" s="1"/>
      <c r="S63" s="57"/>
      <c r="T63" s="57"/>
      <c r="U63" s="57"/>
      <c r="V63" s="57"/>
      <c r="AD63" s="1"/>
    </row>
    <row r="64" spans="1:30" ht="19.5" customHeight="1" x14ac:dyDescent="0.3">
      <c r="A64" s="60"/>
      <c r="B64" s="60"/>
      <c r="C64" s="7"/>
      <c r="D64" s="8" t="b">
        <f t="shared" si="4"/>
        <v>0</v>
      </c>
      <c r="E64" s="7"/>
      <c r="F64" s="7"/>
      <c r="G64" s="7"/>
      <c r="H64" s="7"/>
      <c r="I64" s="7"/>
      <c r="J64" s="7"/>
      <c r="K64" s="7"/>
      <c r="L64" s="60"/>
      <c r="M64" s="7"/>
      <c r="N64" s="7"/>
      <c r="O64" s="60"/>
      <c r="P64" s="7">
        <f t="shared" si="2"/>
        <v>0</v>
      </c>
      <c r="Q64" s="60"/>
      <c r="R64" s="1"/>
      <c r="S64" s="58">
        <f>W55</f>
        <v>49.699999999999996</v>
      </c>
      <c r="T64" s="58"/>
      <c r="U64" s="58"/>
      <c r="V64" s="58"/>
      <c r="AD64" s="1"/>
    </row>
    <row r="65" spans="1:30" ht="19.5" customHeight="1" x14ac:dyDescent="0.3">
      <c r="A65" s="60"/>
      <c r="B65" s="60"/>
      <c r="C65" s="7"/>
      <c r="D65" s="8" t="b">
        <f t="shared" si="4"/>
        <v>0</v>
      </c>
      <c r="E65" s="7"/>
      <c r="F65" s="7"/>
      <c r="G65" s="7"/>
      <c r="H65" s="7"/>
      <c r="I65" s="7"/>
      <c r="J65" s="7"/>
      <c r="K65" s="7"/>
      <c r="L65" s="60"/>
      <c r="M65" s="7"/>
      <c r="N65" s="7"/>
      <c r="O65" s="60"/>
      <c r="P65" s="7">
        <f t="shared" si="2"/>
        <v>0</v>
      </c>
      <c r="Q65" s="60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9.5" customHeight="1" x14ac:dyDescent="0.3">
      <c r="A66" s="60"/>
      <c r="B66" s="60"/>
      <c r="C66" s="7"/>
      <c r="D66" s="8" t="b">
        <f t="shared" si="4"/>
        <v>0</v>
      </c>
      <c r="E66" s="7"/>
      <c r="F66" s="7"/>
      <c r="G66" s="7"/>
      <c r="H66" s="7"/>
      <c r="I66" s="7"/>
      <c r="J66" s="7"/>
      <c r="K66" s="7"/>
      <c r="L66" s="60"/>
      <c r="M66" s="7"/>
      <c r="N66" s="7"/>
      <c r="O66" s="60"/>
      <c r="P66" s="7">
        <f t="shared" si="2"/>
        <v>0</v>
      </c>
      <c r="Q66" s="60"/>
      <c r="R66" s="1"/>
      <c r="S66" s="1"/>
      <c r="T66" s="1"/>
      <c r="U66" s="1"/>
      <c r="V66" s="1"/>
      <c r="W66" s="1"/>
      <c r="X66" s="1"/>
      <c r="Y66" s="1"/>
    </row>
    <row r="67" spans="1:30" ht="19.5" customHeight="1" x14ac:dyDescent="0.3">
      <c r="A67" s="60"/>
      <c r="B67" s="60"/>
      <c r="C67" s="7"/>
      <c r="D67" s="8" t="b">
        <f t="shared" si="4"/>
        <v>0</v>
      </c>
      <c r="E67" s="7"/>
      <c r="F67" s="7"/>
      <c r="G67" s="7"/>
      <c r="H67" s="7"/>
      <c r="I67" s="7"/>
      <c r="J67" s="7"/>
      <c r="K67" s="7"/>
      <c r="L67" s="60"/>
      <c r="M67" s="7"/>
      <c r="N67" s="7"/>
      <c r="O67" s="60"/>
      <c r="P67" s="7">
        <f t="shared" si="2"/>
        <v>0</v>
      </c>
      <c r="Q67" s="60"/>
      <c r="R67" s="1"/>
      <c r="S67" s="1"/>
      <c r="T67" s="1"/>
      <c r="U67" s="1"/>
      <c r="V67" s="1"/>
      <c r="W67" s="1"/>
      <c r="X67" s="1"/>
      <c r="Y67" s="1"/>
    </row>
    <row r="68" spans="1:30" ht="19.5" customHeight="1" x14ac:dyDescent="0.3">
      <c r="A68" s="60"/>
      <c r="B68" s="60"/>
      <c r="C68" s="7"/>
      <c r="D68" s="8" t="b">
        <f t="shared" si="4"/>
        <v>0</v>
      </c>
      <c r="E68" s="7"/>
      <c r="F68" s="7"/>
      <c r="G68" s="7"/>
      <c r="H68" s="7"/>
      <c r="I68" s="7"/>
      <c r="J68" s="7"/>
      <c r="K68" s="7"/>
      <c r="L68" s="60"/>
      <c r="M68" s="7"/>
      <c r="N68" s="7"/>
      <c r="O68" s="60"/>
      <c r="P68" s="7">
        <f t="shared" si="2"/>
        <v>0</v>
      </c>
      <c r="Q68" s="60"/>
      <c r="R68" s="1"/>
      <c r="S68" s="1"/>
      <c r="T68" s="1"/>
      <c r="U68" s="1"/>
      <c r="V68" s="1"/>
      <c r="W68" s="1"/>
      <c r="X68" s="1"/>
      <c r="Y68" s="1"/>
    </row>
    <row r="69" spans="1:30" ht="19.5" customHeight="1" x14ac:dyDescent="0.3">
      <c r="A69" s="60"/>
      <c r="B69" s="60"/>
      <c r="C69" s="7"/>
      <c r="D69" s="8" t="b">
        <f t="shared" si="4"/>
        <v>0</v>
      </c>
      <c r="E69" s="7"/>
      <c r="F69" s="7"/>
      <c r="G69" s="7"/>
      <c r="H69" s="7"/>
      <c r="I69" s="7"/>
      <c r="J69" s="7"/>
      <c r="K69" s="7"/>
      <c r="L69" s="60"/>
      <c r="M69" s="7"/>
      <c r="N69" s="7"/>
      <c r="O69" s="60"/>
      <c r="P69" s="7">
        <f t="shared" si="2"/>
        <v>0</v>
      </c>
      <c r="Q69" s="60"/>
      <c r="R69" s="1"/>
      <c r="S69" s="1"/>
      <c r="T69" s="1"/>
      <c r="U69" s="1"/>
      <c r="V69" s="1"/>
      <c r="W69" s="1"/>
      <c r="X69" s="1"/>
      <c r="Y69" s="1"/>
    </row>
    <row r="70" spans="1:30" ht="19.5" customHeight="1" x14ac:dyDescent="0.3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1"/>
      <c r="S70" s="1"/>
      <c r="T70" s="1"/>
      <c r="U70" s="1"/>
      <c r="V70" s="1"/>
      <c r="W70" s="1"/>
      <c r="X70" s="1"/>
      <c r="Y70" s="1"/>
    </row>
    <row r="71" spans="1:30" ht="61.5" customHeight="1" x14ac:dyDescent="0.3">
      <c r="A71" s="5"/>
      <c r="B71" s="5"/>
      <c r="C71" s="5"/>
      <c r="D71" s="6"/>
      <c r="E71" s="5"/>
      <c r="F71" s="5"/>
      <c r="G71" s="5"/>
      <c r="H71" s="23" t="s">
        <v>11</v>
      </c>
      <c r="I71" s="23" t="s">
        <v>12</v>
      </c>
      <c r="J71" s="23" t="s">
        <v>13</v>
      </c>
      <c r="K71" s="27" t="s">
        <v>14</v>
      </c>
      <c r="L71" s="75"/>
      <c r="M71" s="30" t="s">
        <v>15</v>
      </c>
      <c r="N71" s="32" t="s">
        <v>16</v>
      </c>
      <c r="O71" s="75"/>
      <c r="P71" s="33" t="s">
        <v>116</v>
      </c>
      <c r="Q71" s="75"/>
      <c r="R71" s="1"/>
      <c r="S71" s="1"/>
      <c r="T71" s="1"/>
      <c r="U71" s="1"/>
      <c r="V71" s="1"/>
      <c r="W71" s="1"/>
      <c r="X71" s="1"/>
      <c r="Y71" s="1"/>
    </row>
    <row r="72" spans="1:30" ht="19.5" customHeight="1" x14ac:dyDescent="0.3">
      <c r="A72" s="1"/>
      <c r="B72" s="1"/>
      <c r="C72" s="1"/>
      <c r="D72" s="2"/>
      <c r="E72" s="1"/>
      <c r="F72" s="1"/>
      <c r="G72" s="1"/>
      <c r="H72" s="9">
        <f>SUM(H9:H69)</f>
        <v>0</v>
      </c>
      <c r="I72" s="9">
        <f>SUM(I9:I69)</f>
        <v>0</v>
      </c>
      <c r="J72" s="9">
        <f>SUM(J9:J69)</f>
        <v>0</v>
      </c>
      <c r="K72" s="28">
        <f>SUM(K9:K69)</f>
        <v>0</v>
      </c>
      <c r="L72" s="60"/>
      <c r="M72" s="31">
        <f t="shared" ref="M72:N72" si="5">SUM(M9:M69)</f>
        <v>0</v>
      </c>
      <c r="N72" s="28">
        <f t="shared" si="5"/>
        <v>0</v>
      </c>
      <c r="O72" s="60"/>
      <c r="P72" s="34">
        <f>SUM(P9:P69)</f>
        <v>0</v>
      </c>
      <c r="Q72" s="60"/>
      <c r="R72" s="1"/>
      <c r="S72" s="1"/>
      <c r="T72" s="1"/>
      <c r="U72" s="1"/>
      <c r="V72" s="1"/>
      <c r="W72" s="1"/>
      <c r="X72" s="1"/>
      <c r="Y72" s="1"/>
    </row>
    <row r="73" spans="1:30" ht="19.5" customHeight="1" x14ac:dyDescent="0.3">
      <c r="A73" s="1"/>
      <c r="B73" s="1"/>
      <c r="C73" s="1"/>
      <c r="D73" s="2"/>
      <c r="E73" s="1"/>
      <c r="F73" s="1"/>
      <c r="G73" s="1"/>
      <c r="H73" s="3"/>
      <c r="I73" s="3"/>
      <c r="J73" s="3"/>
      <c r="K73" s="29"/>
      <c r="L73" s="60"/>
      <c r="M73" s="29"/>
      <c r="N73" s="29"/>
      <c r="O73" s="60"/>
      <c r="P73" s="5"/>
      <c r="Q73" s="60"/>
      <c r="R73" s="1"/>
      <c r="S73" s="1"/>
      <c r="T73" s="1"/>
      <c r="U73" s="1"/>
      <c r="V73" s="1"/>
      <c r="W73" s="1"/>
      <c r="X73" s="1"/>
      <c r="Y73" s="1"/>
    </row>
    <row r="74" spans="1:30" ht="40.5" customHeight="1" x14ac:dyDescent="0.3">
      <c r="A74" s="1"/>
      <c r="B74" s="1"/>
      <c r="C74" s="1"/>
      <c r="D74" s="2"/>
      <c r="E74" s="1"/>
      <c r="F74" s="1"/>
      <c r="G74" s="1"/>
      <c r="H74" s="71" t="s">
        <v>121</v>
      </c>
      <c r="I74" s="60"/>
      <c r="J74" s="60"/>
      <c r="K74" s="29"/>
      <c r="L74" s="60"/>
      <c r="M74" s="77" t="s">
        <v>122</v>
      </c>
      <c r="N74" s="78"/>
      <c r="O74" s="60"/>
      <c r="P74" s="5"/>
      <c r="Q74" s="60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9.5" customHeight="1" x14ac:dyDescent="0.3">
      <c r="A75" s="1"/>
      <c r="B75" s="1"/>
      <c r="C75" s="1"/>
      <c r="D75" s="2"/>
      <c r="E75" s="1"/>
      <c r="F75" s="1"/>
      <c r="G75" s="1"/>
      <c r="H75" s="58">
        <f>SUM(H72,I72,J72)</f>
        <v>0</v>
      </c>
      <c r="I75" s="60"/>
      <c r="J75" s="60"/>
      <c r="K75" s="29"/>
      <c r="L75" s="60"/>
      <c r="M75" s="58">
        <f>SUM(M72,N72)</f>
        <v>0</v>
      </c>
      <c r="N75" s="78"/>
      <c r="O75" s="60"/>
      <c r="P75" s="5"/>
      <c r="Q75" s="60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9.5" customHeight="1" x14ac:dyDescent="0.3">
      <c r="A76" s="1"/>
      <c r="B76" s="1"/>
      <c r="C76" s="1"/>
      <c r="D76" s="2"/>
      <c r="E76" s="1"/>
      <c r="F76" s="1"/>
      <c r="G76" s="1"/>
      <c r="H76" s="3"/>
      <c r="I76" s="3"/>
      <c r="J76" s="3"/>
      <c r="K76" s="29"/>
      <c r="L76" s="60"/>
      <c r="M76" s="29"/>
      <c r="N76" s="29"/>
      <c r="O76" s="60"/>
      <c r="P76" s="5"/>
      <c r="Q76" s="60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9.5" customHeight="1" x14ac:dyDescent="0.3">
      <c r="A77" s="1"/>
      <c r="B77" s="1"/>
      <c r="C77" s="1"/>
      <c r="D77" s="2"/>
      <c r="E77" s="1"/>
      <c r="F77" s="1"/>
      <c r="G77" s="1"/>
      <c r="H77" s="1"/>
      <c r="I77" s="1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9.5" customHeight="1" x14ac:dyDescent="0.3">
      <c r="A78" s="1"/>
      <c r="B78" s="1"/>
      <c r="C78" s="1"/>
      <c r="D78" s="2"/>
      <c r="E78" s="1"/>
      <c r="F78" s="1"/>
      <c r="G78" s="1"/>
      <c r="H78" s="1"/>
      <c r="I78" s="1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9.5" customHeight="1" x14ac:dyDescent="0.3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9.5" customHeight="1" x14ac:dyDescent="0.3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9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9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9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9.5" hidden="1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9.5" hidden="1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9.5" hidden="1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9.5" hidden="1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9.5" hidden="1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9.5" hidden="1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9.5" hidden="1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9.5" hidden="1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9.5" hidden="1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9.5" hidden="1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9.5" hidden="1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9.5" hidden="1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9.5" hidden="1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9.5" hidden="1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9.5" hidden="1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9.5" hidden="1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9.5" hidden="1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9.5" hidden="1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9.5" hidden="1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9.5" hidden="1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9.5" hidden="1" customHeight="1" x14ac:dyDescent="0.3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9.5" hidden="1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9.5" hidden="1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9.5" hidden="1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9.5" hidden="1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9.5" hidden="1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9.5" hidden="1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9.5" hidden="1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9.5" hidden="1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9.5" hidden="1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9.5" hidden="1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9.5" hidden="1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9.5" hidden="1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9.5" hidden="1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9.5" hidden="1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9.5" hidden="1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9.5" hidden="1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9.5" hidden="1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9.5" hidden="1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9.5" hidden="1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9.5" hidden="1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9.5" hidden="1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9.5" hidden="1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9.5" hidden="1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9.5" hidden="1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9.5" hidden="1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9.5" hidden="1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9.5" hidden="1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9.5" hidden="1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9.5" hidden="1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9.5" hidden="1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9.5" hidden="1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9.5" hidden="1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9.5" hidden="1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9.5" hidden="1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9.5" hidden="1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9.5" hidden="1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9.5" hidden="1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9.5" hidden="1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9.5" hidden="1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9.5" hidden="1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9.5" hidden="1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9.5" hidden="1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9.5" hidden="1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9.5" hidden="1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9.5" hidden="1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9.5" hidden="1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9.5" hidden="1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9.5" hidden="1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9.5" hidden="1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9.5" hidden="1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9.5" hidden="1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9.5" hidden="1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9.5" hidden="1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9.5" hidden="1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9.5" hidden="1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9.5" hidden="1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9.5" hidden="1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9.5" hidden="1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9.5" hidden="1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9.5" hidden="1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9.5" hidden="1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9.5" hidden="1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9.5" hidden="1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9.5" hidden="1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9.5" hidden="1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9.5" hidden="1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9.5" hidden="1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9.5" hidden="1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9.5" hidden="1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9.5" hidden="1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9.5" hidden="1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9.5" hidden="1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9.5" hidden="1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9.5" hidden="1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9.5" hidden="1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9.5" hidden="1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9.5" hidden="1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9.5" hidden="1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9.5" hidden="1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9.5" hidden="1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9.5" hidden="1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9.5" hidden="1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9.5" hidden="1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9.5" hidden="1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9.5" hidden="1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9.5" hidden="1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9.5" hidden="1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9.5" hidden="1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9.5" hidden="1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9.5" hidden="1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9.5" hidden="1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9.5" hidden="1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9.5" hidden="1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9.5" hidden="1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9.5" hidden="1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9.5" hidden="1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9.5" hidden="1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9.5" hidden="1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9.5" hidden="1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9.5" hidden="1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9.5" hidden="1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9.5" hidden="1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9.5" hidden="1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9.5" hidden="1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9.5" hidden="1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9.5" hidden="1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9.5" hidden="1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9.5" hidden="1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9.5" hidden="1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9.5" hidden="1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9.5" hidden="1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9.5" hidden="1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9.5" hidden="1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9.5" hidden="1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9.5" hidden="1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9.5" hidden="1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9.5" hidden="1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9.5" hidden="1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9.5" hidden="1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9.5" hidden="1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9.5" hidden="1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9.5" hidden="1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9.5" hidden="1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9.5" hidden="1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9.5" hidden="1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9.5" hidden="1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9.5" hidden="1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9.5" hidden="1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9.5" hidden="1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9.5" hidden="1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9.5" hidden="1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9.5" hidden="1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9.5" hidden="1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9.5" hidden="1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9.5" hidden="1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9.5" hidden="1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9.5" hidden="1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9.5" hidden="1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9.5" hidden="1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9.5" hidden="1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9.5" hidden="1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9.5" hidden="1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9.5" hidden="1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9.5" hidden="1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9.5" hidden="1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9.5" hidden="1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9.5" hidden="1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9.5" hidden="1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9.5" hidden="1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9.5" hidden="1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9.5" hidden="1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9.5" hidden="1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9.5" hidden="1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9.5" hidden="1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9.5" hidden="1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9.5" hidden="1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9.5" hidden="1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9.5" hidden="1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9.5" hidden="1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9.5" hidden="1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9.5" hidden="1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9.5" hidden="1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9.5" hidden="1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9.5" hidden="1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9.5" hidden="1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9.5" hidden="1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9.5" hidden="1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9.5" hidden="1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9.5" hidden="1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9.5" hidden="1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9.5" hidden="1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9.5" hidden="1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9.5" hidden="1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9.5" hidden="1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9.5" hidden="1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9.5" hidden="1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9.5" hidden="1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9.5" hidden="1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9.5" hidden="1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9.5" hidden="1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9.5" hidden="1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9.5" hidden="1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9.5" hidden="1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9.5" hidden="1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9.5" hidden="1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9.5" hidden="1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9.5" hidden="1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9.5" hidden="1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9.5" hidden="1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9.5" hidden="1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9.5" hidden="1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9.5" hidden="1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9.5" hidden="1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9.5" hidden="1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9.5" hidden="1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9.5" hidden="1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9.5" hidden="1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9.5" hidden="1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9.5" hidden="1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9.5" hidden="1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9.5" hidden="1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9.5" hidden="1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9.5" hidden="1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9.5" hidden="1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9.5" hidden="1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9.5" hidden="1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9.5" hidden="1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9.5" hidden="1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9.5" hidden="1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9.5" hidden="1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9.5" hidden="1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9.5" hidden="1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9.5" hidden="1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9.5" hidden="1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9.5" hidden="1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9.5" hidden="1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9.5" hidden="1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9.5" hidden="1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9.5" hidden="1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9.5" hidden="1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9.5" hidden="1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9.5" hidden="1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9.5" hidden="1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9.5" hidden="1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9.5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9.5" hidden="1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9.5" hidden="1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9.5" hidden="1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9.5" hidden="1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9.5" hidden="1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9.5" hidden="1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9.5" hidden="1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9.5" hidden="1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9.5" hidden="1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9.5" hidden="1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9.5" hidden="1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9.5" hidden="1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9.5" hidden="1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9.5" hidden="1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9.5" hidden="1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9.5" hidden="1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9.5" hidden="1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9.5" hidden="1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9.5" hidden="1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9.5" hidden="1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9.5" hidden="1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9.5" hidden="1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9.5" hidden="1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9.5" hidden="1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9.5" hidden="1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9.5" hidden="1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9.5" hidden="1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9.5" hidden="1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9.5" hidden="1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9.5" hidden="1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9.5" hidden="1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9.5" hidden="1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9.5" hidden="1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9.5" hidden="1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9.5" hidden="1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9.5" hidden="1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9.5" hidden="1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9.5" hidden="1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9.5" hidden="1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9.5" hidden="1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9.5" hidden="1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9.5" hidden="1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9.5" hidden="1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9.5" hidden="1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9.5" hidden="1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9.5" hidden="1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9.5" hidden="1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9.5" hidden="1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9.5" hidden="1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9.5" hidden="1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9.5" hidden="1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9.5" hidden="1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9.5" hidden="1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9.5" hidden="1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9.5" hidden="1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9.5" hidden="1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9.5" hidden="1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9.5" hidden="1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9.5" hidden="1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9.5" hidden="1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9.5" hidden="1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9.5" hidden="1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9.5" hidden="1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9.5" hidden="1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9.5" hidden="1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9.5" hidden="1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9.5" hidden="1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9.5" hidden="1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9.5" hidden="1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9.5" hidden="1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9.5" hidden="1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9.5" hidden="1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9.5" hidden="1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9.5" hidden="1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9.5" hidden="1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9.5" hidden="1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9.5" hidden="1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9.5" hidden="1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9.5" hidden="1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9.5" hidden="1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9.5" hidden="1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9.5" hidden="1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9.5" hidden="1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9.5" hidden="1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9.5" hidden="1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9.5" hidden="1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9.5" hidden="1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9.5" hidden="1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9.5" hidden="1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9.5" hidden="1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9.5" hidden="1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9.5" hidden="1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9.5" hidden="1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9.5" hidden="1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9.5" hidden="1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9.5" hidden="1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9.5" hidden="1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9.5" hidden="1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9.5" hidden="1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9.5" hidden="1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9.5" hidden="1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9.5" hidden="1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9.5" hidden="1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9.5" hidden="1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9.5" hidden="1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9.5" hidden="1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9.5" hidden="1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9.5" hidden="1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9.5" hidden="1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9.5" hidden="1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9.5" hidden="1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9.5" hidden="1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9.5" hidden="1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9.5" hidden="1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9.5" hidden="1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9.5" hidden="1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9.5" hidden="1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9.5" hidden="1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9.5" hidden="1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9.5" hidden="1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9.5" hidden="1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9.5" hidden="1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9.5" hidden="1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9.5" hidden="1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9.5" hidden="1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9.5" hidden="1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9.5" hidden="1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9.5" hidden="1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9.5" hidden="1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9.5" hidden="1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9.5" hidden="1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9.5" hidden="1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9.5" hidden="1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9.5" hidden="1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9.5" hidden="1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9.5" hidden="1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9.5" hidden="1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9.5" hidden="1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9.5" hidden="1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9.5" hidden="1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9.5" hidden="1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9.5" hidden="1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9.5" hidden="1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9.5" hidden="1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9.5" hidden="1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9.5" hidden="1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9.5" hidden="1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9.5" hidden="1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9.5" hidden="1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9.5" hidden="1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9.5" hidden="1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9.5" hidden="1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9.5" hidden="1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9.5" hidden="1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9.5" hidden="1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9.5" hidden="1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9.5" hidden="1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9.5" hidden="1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9.5" hidden="1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9.5" hidden="1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9.5" hidden="1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9.5" hidden="1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9.5" hidden="1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9.5" hidden="1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9.5" hidden="1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9.5" hidden="1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9.5" hidden="1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9.5" hidden="1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9.5" hidden="1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9.5" hidden="1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9.5" hidden="1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9.5" hidden="1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9.5" hidden="1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9.5" hidden="1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9.5" hidden="1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9.5" hidden="1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9.5" hidden="1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9.5" hidden="1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9.5" hidden="1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9.5" hidden="1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9.5" hidden="1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9.5" hidden="1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9.5" hidden="1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9.5" hidden="1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9.5" hidden="1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9.5" hidden="1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9.5" hidden="1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9.5" hidden="1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9.5" hidden="1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9.5" hidden="1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9.5" hidden="1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9.5" hidden="1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9.5" hidden="1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9.5" hidden="1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9.5" hidden="1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9.5" hidden="1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9.5" hidden="1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9.5" hidden="1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9.5" hidden="1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9.5" hidden="1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9.5" hidden="1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9.5" hidden="1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9.5" hidden="1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9.5" hidden="1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9.5" hidden="1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9.5" hidden="1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9.5" hidden="1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9.5" hidden="1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9.5" hidden="1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9.5" hidden="1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9.5" hidden="1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9.5" hidden="1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9.5" hidden="1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9.5" hidden="1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9.5" hidden="1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9.5" hidden="1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9.5" hidden="1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9.5" hidden="1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9.5" hidden="1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9.5" hidden="1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9.5" hidden="1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9.5" hidden="1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9.5" hidden="1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9.5" hidden="1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9.5" hidden="1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9.5" hidden="1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9.5" hidden="1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9.5" hidden="1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9.5" hidden="1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9.5" hidden="1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9.5" hidden="1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9.5" hidden="1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9.5" hidden="1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9.5" hidden="1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9.5" hidden="1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9.5" hidden="1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9.5" hidden="1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9.5" hidden="1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9.5" hidden="1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9.5" hidden="1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9.5" hidden="1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9.5" hidden="1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9.5" hidden="1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9.5" hidden="1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9.5" hidden="1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9.5" hidden="1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9.5" hidden="1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9.5" hidden="1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9.5" hidden="1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9.5" hidden="1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9.5" hidden="1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9.5" hidden="1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9.5" hidden="1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9.5" hidden="1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9.5" hidden="1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9.5" hidden="1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9.5" hidden="1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9.5" hidden="1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9.5" hidden="1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9.5" hidden="1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9.5" hidden="1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9.5" hidden="1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9.5" hidden="1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9.5" hidden="1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9.5" hidden="1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9.5" hidden="1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9.5" hidden="1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9.5" hidden="1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9.5" hidden="1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9.5" hidden="1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9.5" hidden="1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9.5" hidden="1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9.5" hidden="1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9.5" hidden="1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9.5" hidden="1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9.5" hidden="1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9.5" hidden="1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9.5" hidden="1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9.5" hidden="1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9.5" hidden="1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9.5" hidden="1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9.5" hidden="1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9.5" hidden="1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9.5" hidden="1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9.5" hidden="1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9.5" hidden="1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9.5" hidden="1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9.5" hidden="1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9.5" hidden="1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9.5" hidden="1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9.5" hidden="1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9.5" hidden="1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9.5" hidden="1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9.5" hidden="1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9.5" hidden="1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9.5" hidden="1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9.5" hidden="1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9.5" hidden="1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9.5" hidden="1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9.5" hidden="1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9.5" hidden="1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9.5" hidden="1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9.5" hidden="1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9.5" hidden="1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9.5" hidden="1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9.5" hidden="1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9.5" hidden="1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9.5" hidden="1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9.5" hidden="1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9.5" hidden="1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9.5" hidden="1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9.5" hidden="1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9.5" hidden="1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9.5" hidden="1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9.5" hidden="1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9.5" hidden="1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9.5" hidden="1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9.5" hidden="1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9.5" hidden="1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9.5" hidden="1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9.5" hidden="1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9.5" hidden="1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9.5" hidden="1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9.5" hidden="1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9.5" hidden="1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9.5" hidden="1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9.5" hidden="1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9.5" hidden="1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9.5" hidden="1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9.5" hidden="1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9.5" hidden="1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9.5" hidden="1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9.5" hidden="1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9.5" hidden="1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9.5" hidden="1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9.5" hidden="1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9.5" hidden="1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9.5" hidden="1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9.5" hidden="1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9.5" hidden="1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9.5" hidden="1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9.5" hidden="1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9.5" hidden="1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9.5" hidden="1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9.5" hidden="1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9.5" hidden="1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9.5" hidden="1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9.5" hidden="1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9.5" hidden="1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9.5" hidden="1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9.5" hidden="1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9.5" hidden="1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9.5" hidden="1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9.5" hidden="1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9.5" hidden="1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9.5" hidden="1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9.5" hidden="1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9.5" hidden="1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9.5" hidden="1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9.5" hidden="1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9.5" hidden="1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9.5" hidden="1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9.5" hidden="1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9.5" hidden="1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9.5" hidden="1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9.5" hidden="1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9.5" hidden="1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9.5" hidden="1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9.5" hidden="1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9.5" hidden="1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9.5" hidden="1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9.5" hidden="1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9.5" hidden="1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9.5" hidden="1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9.5" hidden="1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9.5" hidden="1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9.5" hidden="1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9.5" hidden="1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9.5" hidden="1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9.5" hidden="1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9.5" hidden="1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9.5" hidden="1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9.5" hidden="1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9.5" hidden="1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9.5" hidden="1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9.5" hidden="1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9.5" hidden="1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9.5" hidden="1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9.5" hidden="1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9.5" hidden="1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9.5" hidden="1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9.5" hidden="1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9.5" hidden="1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9.5" hidden="1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9.5" hidden="1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9.5" hidden="1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9.5" hidden="1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9.5" hidden="1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9.5" hidden="1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9.5" hidden="1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9.5" hidden="1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9.5" hidden="1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9.5" hidden="1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9.5" hidden="1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9.5" hidden="1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9.5" hidden="1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9.5" hidden="1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9.5" hidden="1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9.5" hidden="1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9.5" hidden="1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9.5" hidden="1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9.5" hidden="1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9.5" hidden="1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9.5" hidden="1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9.5" hidden="1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9.5" hidden="1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9.5" hidden="1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9.5" hidden="1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9.5" hidden="1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9.5" hidden="1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9.5" hidden="1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9.5" hidden="1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9.5" hidden="1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9.5" hidden="1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9.5" hidden="1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9.5" hidden="1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9.5" hidden="1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9.5" hidden="1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9.5" hidden="1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9.5" hidden="1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9.5" hidden="1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9.5" hidden="1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9.5" hidden="1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9.5" hidden="1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9.5" hidden="1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9.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9.5" hidden="1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9.5" hidden="1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9.5" hidden="1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9.5" hidden="1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9.5" hidden="1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9.5" hidden="1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9.5" hidden="1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9.5" hidden="1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9.5" hidden="1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9.5" hidden="1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9.5" hidden="1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9.5" hidden="1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9.5" hidden="1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9.5" hidden="1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9.5" hidden="1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9.5" hidden="1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9.5" hidden="1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9.5" hidden="1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9.5" hidden="1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9.5" hidden="1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9.5" hidden="1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9.5" hidden="1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9.5" hidden="1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9.5" hidden="1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9.5" hidden="1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9.5" hidden="1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9.5" hidden="1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9.5" hidden="1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9.5" hidden="1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9.5" hidden="1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9.5" hidden="1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9.5" hidden="1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9.5" hidden="1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9.5" hidden="1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9.5" hidden="1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9.5" hidden="1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9.5" hidden="1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9.5" hidden="1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9.5" hidden="1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9.5" hidden="1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9.5" hidden="1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9.5" hidden="1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9.5" hidden="1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9.5" hidden="1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9.5" hidden="1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9.5" hidden="1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9.5" hidden="1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9.5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9.5" hidden="1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9.5" hidden="1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9.5" hidden="1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9.5" hidden="1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9.5" hidden="1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9.5" hidden="1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9.5" hidden="1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9.5" hidden="1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9.5" hidden="1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9.5" hidden="1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9.5" hidden="1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9.5" hidden="1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9.5" hidden="1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9.5" hidden="1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9.5" hidden="1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9.5" hidden="1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9.5" hidden="1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9.5" hidden="1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9.5" hidden="1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9.5" hidden="1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9.5" hidden="1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9.5" hidden="1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9.5" hidden="1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9.5" hidden="1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9.5" hidden="1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9.5" hidden="1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9.5" hidden="1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9.5" hidden="1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9.5" hidden="1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9.5" hidden="1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9.5" hidden="1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9.5" hidden="1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9.5" hidden="1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9.5" hidden="1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9.5" hidden="1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9.5" hidden="1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9.5" hidden="1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9.5" hidden="1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9.5" hidden="1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9.5" hidden="1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9.5" hidden="1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9.5" hidden="1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9.5" hidden="1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9.5" hidden="1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9.5" hidden="1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9.5" hidden="1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9.5" hidden="1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9.5" hidden="1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9.5" hidden="1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9.5" hidden="1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9.5" hidden="1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9.5" hidden="1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9.5" hidden="1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9.5" hidden="1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9.5" hidden="1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9.5" hidden="1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9.5" hidden="1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9.5" hidden="1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9.5" hidden="1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9.5" hidden="1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9.5" hidden="1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9.5" hidden="1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9.5" hidden="1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9.5" hidden="1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9.5" hidden="1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9.5" hidden="1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9.5" hidden="1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9.5" hidden="1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9.5" hidden="1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9.5" hidden="1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9.5" hidden="1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9.5" hidden="1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9.5" hidden="1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9.5" hidden="1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9.5" hidden="1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9.5" hidden="1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9.5" hidden="1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9.5" hidden="1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9.5" hidden="1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9.5" hidden="1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9.5" hidden="1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9.5" hidden="1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9.5" hidden="1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9.5" hidden="1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9.5" hidden="1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9.5" hidden="1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9.5" hidden="1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9.5" hidden="1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9.5" hidden="1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9.5" hidden="1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9.5" hidden="1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9.5" hidden="1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9.5" hidden="1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9.5" hidden="1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9.5" hidden="1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9.5" hidden="1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9.5" hidden="1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9.5" hidden="1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9.5" hidden="1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9.5" hidden="1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9.5" hidden="1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9.5" hidden="1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9.5" hidden="1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9.5" hidden="1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9.5" hidden="1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9.5" hidden="1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9.5" hidden="1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9.5" hidden="1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9.5" hidden="1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9.5" hidden="1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9.5" hidden="1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9.5" hidden="1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9.5" hidden="1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9.5" hidden="1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9.5" hidden="1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9.5" hidden="1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9.5" hidden="1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9.5" hidden="1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9.5" hidden="1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9.5" hidden="1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9.5" hidden="1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9.5" hidden="1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9.5" hidden="1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9.5" hidden="1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9.5" hidden="1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9.5" hidden="1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9.5" hidden="1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9.5" hidden="1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9.5" hidden="1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9.5" hidden="1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9.5" hidden="1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9.5" hidden="1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9.5" hidden="1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9.5" hidden="1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9.5" hidden="1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9.5" hidden="1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9.5" hidden="1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9.5" hidden="1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9.5" hidden="1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9.5" hidden="1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9.5" hidden="1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9.5" hidden="1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9.5" hidden="1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9.5" hidden="1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9.5" hidden="1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9.5" hidden="1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9.5" hidden="1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9.5" hidden="1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9.5" hidden="1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9.5" hidden="1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9.5" hidden="1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9.5" hidden="1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9.5" hidden="1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9.5" hidden="1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9.5" hidden="1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9.5" hidden="1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9.5" hidden="1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9.5" hidden="1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9.5" hidden="1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9.5" hidden="1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9.5" hidden="1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9.5" hidden="1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9.5" hidden="1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9.5" hidden="1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9.5" hidden="1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9.5" hidden="1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9.5" hidden="1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9.5" hidden="1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9.5" hidden="1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9.5" hidden="1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9.5" hidden="1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9.5" hidden="1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9.5" hidden="1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9.5" hidden="1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9.5" hidden="1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9.5" hidden="1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9.5" hidden="1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9.5" hidden="1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9.5" hidden="1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9.5" hidden="1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9.5" hidden="1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9.5" hidden="1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9.5" hidden="1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9.5" hidden="1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9.5" hidden="1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9.5" hidden="1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9.5" hidden="1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56">
    <mergeCell ref="A1:Q4"/>
    <mergeCell ref="A7:A8"/>
    <mergeCell ref="B7:B8"/>
    <mergeCell ref="C7:C8"/>
    <mergeCell ref="D7:D8"/>
    <mergeCell ref="O7:O69"/>
    <mergeCell ref="E7:E8"/>
    <mergeCell ref="F7:F8"/>
    <mergeCell ref="A10:B69"/>
    <mergeCell ref="M7:N7"/>
    <mergeCell ref="Q7:Q69"/>
    <mergeCell ref="A6:Q6"/>
    <mergeCell ref="G7:G8"/>
    <mergeCell ref="H7:K7"/>
    <mergeCell ref="L7:L69"/>
    <mergeCell ref="L71:L76"/>
    <mergeCell ref="M74:N74"/>
    <mergeCell ref="M75:N75"/>
    <mergeCell ref="A70:Q70"/>
    <mergeCell ref="O71:O76"/>
    <mergeCell ref="Z7:Z8"/>
    <mergeCell ref="Q71:Q76"/>
    <mergeCell ref="S6:AE6"/>
    <mergeCell ref="H74:J74"/>
    <mergeCell ref="H75:J75"/>
    <mergeCell ref="S29:V31"/>
    <mergeCell ref="S32:V32"/>
    <mergeCell ref="T7:T8"/>
    <mergeCell ref="AB7:AB8"/>
    <mergeCell ref="S35:X35"/>
    <mergeCell ref="AC7:AC25"/>
    <mergeCell ref="AC27:AC28"/>
    <mergeCell ref="S26:AE26"/>
    <mergeCell ref="AE27:AE28"/>
    <mergeCell ref="AD7:AD8"/>
    <mergeCell ref="AE7:AE25"/>
    <mergeCell ref="U7:U8"/>
    <mergeCell ref="S10:T25"/>
    <mergeCell ref="V7:V8"/>
    <mergeCell ref="W7:W8"/>
    <mergeCell ref="S7:S8"/>
    <mergeCell ref="AA27:AA28"/>
    <mergeCell ref="X7:X8"/>
    <mergeCell ref="Y7:Y8"/>
    <mergeCell ref="AA7:AA25"/>
    <mergeCell ref="S53:X53"/>
    <mergeCell ref="S61:V63"/>
    <mergeCell ref="S64:V64"/>
    <mergeCell ref="S36:S52"/>
    <mergeCell ref="T36:W36"/>
    <mergeCell ref="X36:X52"/>
    <mergeCell ref="T54:T55"/>
    <mergeCell ref="S57:T57"/>
    <mergeCell ref="U57:AA57"/>
    <mergeCell ref="S58:T58"/>
    <mergeCell ref="U58:AA58"/>
  </mergeCells>
  <dataValidations count="3">
    <dataValidation type="list" allowBlank="1" showInputMessage="1" showErrorMessage="1" sqref="G9:G69" xr:uid="{DA5C3E5A-3BC5-41BC-ACCB-662506D35E69}">
      <formula1>INDIRECT($F9)</formula1>
    </dataValidation>
    <dataValidation type="list" allowBlank="1" showInputMessage="1" showErrorMessage="1" sqref="Y9:Y25" xr:uid="{E83CEC71-A0B6-45BA-8601-268399324688}">
      <formula1>INDIRECT($X9)</formula1>
    </dataValidation>
    <dataValidation type="list" allowBlank="1" showInputMessage="1" showErrorMessage="1" sqref="V38:V52" xr:uid="{E2C26FE7-3EC2-44C0-826F-1AE0CE1A4AE9}">
      <formula1>INDIRECT($U38)</formula1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3918BAF-B95E-48F1-BAF2-AD9A9D53B556}">
          <x14:formula1>
            <xm:f>'קטגוריות הוצאות משתנות וקבועות'!$C$7:$K$7</xm:f>
          </x14:formula1>
          <xm:sqref>X9:X25 F9:F69</xm:sqref>
        </x14:dataValidation>
        <x14:dataValidation type="list" allowBlank="1" showInputMessage="1" showErrorMessage="1" xr:uid="{8D2437C9-9317-4D9E-8532-5FDD00C35FC1}">
          <x14:formula1>
            <xm:f>'קטגוריות הוצאות משתנות וקבועות'!$I$34:$K$34</xm:f>
          </x14:formula1>
          <xm:sqref>U38:U52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2">
    <tabColor rgb="FFFFC000"/>
  </sheetPr>
  <dimension ref="A1:Z50"/>
  <sheetViews>
    <sheetView rightToLeft="1" zoomScale="68" zoomScaleNormal="70" workbookViewId="0">
      <selection activeCell="G16" sqref="G16"/>
    </sheetView>
  </sheetViews>
  <sheetFormatPr defaultColWidth="0" defaultRowHeight="15" customHeight="1" zeroHeight="1" x14ac:dyDescent="0.3"/>
  <cols>
    <col min="1" max="1" width="4.83203125" style="11" customWidth="1"/>
    <col min="2" max="2" width="10.9140625" style="11" bestFit="1" customWidth="1"/>
    <col min="3" max="3" width="13" style="11" bestFit="1" customWidth="1"/>
    <col min="4" max="4" width="14.9140625" style="11" bestFit="1" customWidth="1"/>
    <col min="5" max="5" width="10.83203125" style="11" bestFit="1" customWidth="1"/>
    <col min="6" max="6" width="4.6640625" style="11" customWidth="1"/>
    <col min="7" max="7" width="11.75" style="11" customWidth="1"/>
    <col min="8" max="8" width="4" style="11" bestFit="1" customWidth="1"/>
    <col min="9" max="9" width="4.58203125" style="11" bestFit="1" customWidth="1"/>
    <col min="10" max="12" width="8.6640625" style="11" customWidth="1"/>
    <col min="13" max="13" width="12.75" style="11" customWidth="1"/>
    <col min="14" max="14" width="15.6640625" style="11" customWidth="1"/>
    <col min="15" max="16" width="7.6640625" style="11" bestFit="1" customWidth="1"/>
    <col min="17" max="17" width="3.75" style="11" customWidth="1"/>
    <col min="18" max="19" width="8.6640625" style="11" customWidth="1"/>
    <col min="20" max="26" width="0" style="11" hidden="1"/>
    <col min="27" max="16384" width="12.6640625" style="11" hidden="1"/>
  </cols>
  <sheetData>
    <row r="1" spans="1:17" ht="35.5" customHeight="1" x14ac:dyDescent="0.3"/>
    <row r="2" spans="1:17" ht="25.5" customHeight="1" x14ac:dyDescent="0.3">
      <c r="A2" s="76" t="s">
        <v>172</v>
      </c>
      <c r="B2" s="76"/>
      <c r="C2" s="76"/>
      <c r="D2" s="76"/>
      <c r="E2" s="76"/>
      <c r="F2" s="76"/>
      <c r="H2" s="76" t="s">
        <v>180</v>
      </c>
      <c r="I2" s="76"/>
      <c r="J2" s="76"/>
      <c r="K2" s="76"/>
      <c r="L2" s="76"/>
      <c r="M2" s="76"/>
      <c r="N2" s="76"/>
      <c r="O2" s="76"/>
      <c r="P2" s="76"/>
      <c r="Q2" s="76"/>
    </row>
    <row r="3" spans="1:17" ht="38" customHeight="1" x14ac:dyDescent="0.3">
      <c r="A3" s="59"/>
      <c r="B3" s="79" t="s">
        <v>18</v>
      </c>
      <c r="C3" s="62"/>
      <c r="D3" s="62"/>
      <c r="E3" s="62"/>
      <c r="F3" s="59"/>
      <c r="H3" s="72" t="s">
        <v>1</v>
      </c>
      <c r="I3" s="72" t="s">
        <v>2</v>
      </c>
      <c r="J3" s="72" t="s">
        <v>3</v>
      </c>
      <c r="K3" s="73" t="s">
        <v>4</v>
      </c>
      <c r="L3" s="74" t="s">
        <v>5</v>
      </c>
      <c r="M3" s="56" t="s">
        <v>125</v>
      </c>
      <c r="N3" s="56" t="s">
        <v>126</v>
      </c>
      <c r="O3" s="77" t="s">
        <v>179</v>
      </c>
      <c r="P3" s="62"/>
      <c r="Q3" s="59"/>
    </row>
    <row r="4" spans="1:17" ht="34" customHeight="1" x14ac:dyDescent="0.3">
      <c r="A4" s="60"/>
      <c r="B4" s="21" t="s">
        <v>5</v>
      </c>
      <c r="C4" s="48" t="s">
        <v>125</v>
      </c>
      <c r="D4" s="48" t="s">
        <v>126</v>
      </c>
      <c r="E4" s="12" t="s">
        <v>19</v>
      </c>
      <c r="F4" s="60"/>
      <c r="H4" s="62"/>
      <c r="I4" s="62"/>
      <c r="J4" s="62"/>
      <c r="K4" s="62"/>
      <c r="L4" s="62"/>
      <c r="M4" s="62"/>
      <c r="N4" s="62"/>
      <c r="O4" s="12" t="s">
        <v>10</v>
      </c>
      <c r="P4" s="12" t="s">
        <v>7</v>
      </c>
      <c r="Q4" s="60"/>
    </row>
    <row r="5" spans="1:17" ht="13.5" customHeight="1" x14ac:dyDescent="0.3">
      <c r="A5" s="60"/>
      <c r="B5" s="7" t="s">
        <v>21</v>
      </c>
      <c r="C5" s="26" t="s">
        <v>163</v>
      </c>
      <c r="D5" s="26" t="s">
        <v>161</v>
      </c>
      <c r="E5" s="7">
        <v>1866</v>
      </c>
      <c r="F5" s="60"/>
      <c r="H5" s="7"/>
      <c r="I5" s="7"/>
      <c r="J5" s="7"/>
      <c r="K5" s="8" t="b">
        <f>IF(ISNUMBER($H$5),(IF(ISNUMBER($I$5),(IF(ISNUMBER(J5),DATE($H$5,$I$5,J5))))))</f>
        <v>0</v>
      </c>
      <c r="L5" s="7"/>
      <c r="M5" s="7"/>
      <c r="N5" s="7"/>
      <c r="O5" s="7"/>
      <c r="P5" s="7"/>
      <c r="Q5" s="60"/>
    </row>
    <row r="6" spans="1:17" ht="13.5" customHeight="1" x14ac:dyDescent="0.3">
      <c r="A6" s="60"/>
      <c r="B6" s="7" t="s">
        <v>23</v>
      </c>
      <c r="C6" s="26" t="s">
        <v>164</v>
      </c>
      <c r="D6" s="26" t="s">
        <v>162</v>
      </c>
      <c r="E6" s="7">
        <v>400</v>
      </c>
      <c r="F6" s="60"/>
      <c r="H6" s="69"/>
      <c r="I6" s="60"/>
      <c r="J6" s="7"/>
      <c r="K6" s="8" t="b">
        <f t="shared" ref="K6:K34" si="0">IF(ISNUMBER($H$5),(IF(ISNUMBER($I$5),(IF(ISNUMBER(J6),DATE($H$5,$I$5,J6))))))</f>
        <v>0</v>
      </c>
      <c r="L6" s="7"/>
      <c r="M6" s="7"/>
      <c r="N6" s="7"/>
      <c r="O6" s="7"/>
      <c r="P6" s="7"/>
      <c r="Q6" s="60"/>
    </row>
    <row r="7" spans="1:17" ht="13.5" customHeight="1" x14ac:dyDescent="0.3">
      <c r="A7" s="60"/>
      <c r="B7" s="7"/>
      <c r="C7" s="26"/>
      <c r="D7" s="26"/>
      <c r="E7" s="7"/>
      <c r="F7" s="60"/>
      <c r="H7" s="60"/>
      <c r="I7" s="60"/>
      <c r="J7" s="7"/>
      <c r="K7" s="8" t="b">
        <f t="shared" si="0"/>
        <v>0</v>
      </c>
      <c r="L7" s="7"/>
      <c r="M7" s="7"/>
      <c r="N7" s="7"/>
      <c r="O7" s="7"/>
      <c r="P7" s="7"/>
      <c r="Q7" s="60"/>
    </row>
    <row r="8" spans="1:17" ht="13.5" customHeight="1" x14ac:dyDescent="0.3">
      <c r="A8" s="60"/>
      <c r="B8" s="49"/>
      <c r="C8" s="26"/>
      <c r="D8" s="26"/>
      <c r="E8" s="7"/>
      <c r="F8" s="60"/>
      <c r="H8" s="60"/>
      <c r="I8" s="60"/>
      <c r="J8" s="7"/>
      <c r="K8" s="8" t="b">
        <f t="shared" si="0"/>
        <v>0</v>
      </c>
      <c r="L8" s="7"/>
      <c r="M8" s="7"/>
      <c r="N8" s="7"/>
      <c r="O8" s="7"/>
      <c r="P8" s="7"/>
      <c r="Q8" s="60"/>
    </row>
    <row r="9" spans="1:17" ht="13.5" customHeight="1" x14ac:dyDescent="0.3">
      <c r="A9" s="60"/>
      <c r="B9" s="49"/>
      <c r="C9" s="26"/>
      <c r="D9" s="26"/>
      <c r="E9" s="7"/>
      <c r="F9" s="60"/>
      <c r="H9" s="60"/>
      <c r="I9" s="60"/>
      <c r="J9" s="7"/>
      <c r="K9" s="8" t="b">
        <f t="shared" si="0"/>
        <v>0</v>
      </c>
      <c r="L9" s="7"/>
      <c r="M9" s="7"/>
      <c r="N9" s="7"/>
      <c r="O9" s="7"/>
      <c r="P9" s="7"/>
      <c r="Q9" s="60"/>
    </row>
    <row r="10" spans="1:17" ht="13.5" customHeight="1" x14ac:dyDescent="0.3">
      <c r="A10" s="60"/>
      <c r="B10" s="7"/>
      <c r="C10" s="26"/>
      <c r="D10" s="26"/>
      <c r="E10" s="7"/>
      <c r="F10" s="60"/>
      <c r="H10" s="60"/>
      <c r="I10" s="60"/>
      <c r="J10" s="7"/>
      <c r="K10" s="8" t="b">
        <f t="shared" si="0"/>
        <v>0</v>
      </c>
      <c r="L10" s="7"/>
      <c r="M10" s="7"/>
      <c r="N10" s="7"/>
      <c r="O10" s="7"/>
      <c r="P10" s="7"/>
      <c r="Q10" s="60"/>
    </row>
    <row r="11" spans="1:17" ht="13.5" customHeight="1" x14ac:dyDescent="0.3">
      <c r="A11" s="60"/>
      <c r="B11" s="7"/>
      <c r="C11" s="26"/>
      <c r="D11" s="26"/>
      <c r="E11" s="7"/>
      <c r="F11" s="60"/>
      <c r="H11" s="60"/>
      <c r="I11" s="60"/>
      <c r="J11" s="7"/>
      <c r="K11" s="8" t="b">
        <f t="shared" si="0"/>
        <v>0</v>
      </c>
      <c r="L11" s="7"/>
      <c r="M11" s="7"/>
      <c r="N11" s="7"/>
      <c r="O11" s="7"/>
      <c r="P11" s="7"/>
      <c r="Q11" s="60"/>
    </row>
    <row r="12" spans="1:17" ht="13.5" customHeight="1" x14ac:dyDescent="0.3">
      <c r="A12" s="60"/>
      <c r="B12" s="7"/>
      <c r="C12" s="26"/>
      <c r="D12" s="26"/>
      <c r="E12" s="7"/>
      <c r="F12" s="60"/>
      <c r="H12" s="60"/>
      <c r="I12" s="60"/>
      <c r="J12" s="7"/>
      <c r="K12" s="8" t="b">
        <f t="shared" si="0"/>
        <v>0</v>
      </c>
      <c r="L12" s="7"/>
      <c r="M12" s="7"/>
      <c r="N12" s="7"/>
      <c r="O12" s="7"/>
      <c r="P12" s="7"/>
      <c r="Q12" s="60"/>
    </row>
    <row r="13" spans="1:17" ht="13.5" customHeight="1" x14ac:dyDescent="0.3">
      <c r="A13" s="60"/>
      <c r="B13" s="7"/>
      <c r="C13" s="26"/>
      <c r="D13" s="26"/>
      <c r="E13" s="7"/>
      <c r="F13" s="60"/>
      <c r="H13" s="60"/>
      <c r="I13" s="60"/>
      <c r="J13" s="7"/>
      <c r="K13" s="8" t="b">
        <f t="shared" si="0"/>
        <v>0</v>
      </c>
      <c r="L13" s="7"/>
      <c r="M13" s="7"/>
      <c r="N13" s="7"/>
      <c r="O13" s="7"/>
      <c r="P13" s="7"/>
      <c r="Q13" s="60"/>
    </row>
    <row r="14" spans="1:17" ht="13.5" customHeight="1" x14ac:dyDescent="0.3">
      <c r="A14" s="60"/>
      <c r="B14" s="7"/>
      <c r="C14" s="26"/>
      <c r="D14" s="26"/>
      <c r="E14" s="7"/>
      <c r="F14" s="60"/>
      <c r="H14" s="60"/>
      <c r="I14" s="60"/>
      <c r="J14" s="7"/>
      <c r="K14" s="8" t="b">
        <f t="shared" si="0"/>
        <v>0</v>
      </c>
      <c r="L14" s="7"/>
      <c r="M14" s="7"/>
      <c r="N14" s="7"/>
      <c r="O14" s="7"/>
      <c r="P14" s="7"/>
      <c r="Q14" s="60"/>
    </row>
    <row r="15" spans="1:17" ht="13.5" customHeight="1" x14ac:dyDescent="0.3">
      <c r="A15" s="60"/>
      <c r="B15" s="7"/>
      <c r="C15" s="26"/>
      <c r="D15" s="26"/>
      <c r="E15" s="7"/>
      <c r="F15" s="60"/>
      <c r="H15" s="60"/>
      <c r="I15" s="60"/>
      <c r="J15" s="7"/>
      <c r="K15" s="8" t="b">
        <f t="shared" si="0"/>
        <v>0</v>
      </c>
      <c r="L15" s="7"/>
      <c r="M15" s="7"/>
      <c r="N15" s="7"/>
      <c r="O15" s="7"/>
      <c r="P15" s="7"/>
      <c r="Q15" s="60"/>
    </row>
    <row r="16" spans="1:17" ht="13.5" customHeight="1" x14ac:dyDescent="0.3">
      <c r="A16" s="60"/>
      <c r="B16" s="7"/>
      <c r="C16" s="26"/>
      <c r="D16" s="26"/>
      <c r="E16" s="7"/>
      <c r="F16" s="60"/>
      <c r="H16" s="60"/>
      <c r="I16" s="60"/>
      <c r="J16" s="7"/>
      <c r="K16" s="8" t="b">
        <f t="shared" si="0"/>
        <v>0</v>
      </c>
      <c r="L16" s="7"/>
      <c r="M16" s="7"/>
      <c r="N16" s="7"/>
      <c r="O16" s="7"/>
      <c r="P16" s="7"/>
      <c r="Q16" s="60"/>
    </row>
    <row r="17" spans="1:17" ht="13.5" customHeight="1" x14ac:dyDescent="0.3">
      <c r="A17" s="60"/>
      <c r="B17" s="7"/>
      <c r="C17" s="26"/>
      <c r="D17" s="26"/>
      <c r="E17" s="7"/>
      <c r="F17" s="60"/>
      <c r="H17" s="60"/>
      <c r="I17" s="60"/>
      <c r="J17" s="7"/>
      <c r="K17" s="8" t="b">
        <f t="shared" si="0"/>
        <v>0</v>
      </c>
      <c r="L17" s="7"/>
      <c r="M17" s="7"/>
      <c r="N17" s="7"/>
      <c r="O17" s="7"/>
      <c r="P17" s="7"/>
      <c r="Q17" s="60"/>
    </row>
    <row r="18" spans="1:17" ht="13.5" customHeight="1" x14ac:dyDescent="0.3">
      <c r="A18" s="60"/>
      <c r="B18" s="7"/>
      <c r="C18" s="26"/>
      <c r="D18" s="26"/>
      <c r="E18" s="7"/>
      <c r="F18" s="60"/>
      <c r="H18" s="60"/>
      <c r="I18" s="60"/>
      <c r="J18" s="7"/>
      <c r="K18" s="8" t="b">
        <f t="shared" si="0"/>
        <v>0</v>
      </c>
      <c r="L18" s="7"/>
      <c r="M18" s="7"/>
      <c r="N18" s="7"/>
      <c r="O18" s="7"/>
      <c r="P18" s="7"/>
      <c r="Q18" s="60"/>
    </row>
    <row r="19" spans="1:17" ht="13.5" customHeight="1" x14ac:dyDescent="0.3">
      <c r="A19" s="60"/>
      <c r="B19" s="7"/>
      <c r="C19" s="26"/>
      <c r="D19" s="26"/>
      <c r="E19" s="7"/>
      <c r="F19" s="60"/>
      <c r="H19" s="60"/>
      <c r="I19" s="60"/>
      <c r="J19" s="7"/>
      <c r="K19" s="8" t="b">
        <f t="shared" si="0"/>
        <v>0</v>
      </c>
      <c r="L19" s="7"/>
      <c r="M19" s="7"/>
      <c r="N19" s="7"/>
      <c r="O19" s="7"/>
      <c r="P19" s="7"/>
      <c r="Q19" s="60"/>
    </row>
    <row r="20" spans="1:17" ht="18.5" customHeight="1" x14ac:dyDescent="0.3">
      <c r="A20" s="69"/>
      <c r="B20" s="69"/>
      <c r="C20" s="69"/>
      <c r="D20" s="69"/>
      <c r="E20" s="69"/>
      <c r="F20" s="69"/>
      <c r="H20" s="60"/>
      <c r="I20" s="60"/>
      <c r="J20" s="7"/>
      <c r="K20" s="8" t="b">
        <f t="shared" si="0"/>
        <v>0</v>
      </c>
      <c r="L20" s="7"/>
      <c r="M20" s="7"/>
      <c r="N20" s="7"/>
      <c r="O20" s="7"/>
      <c r="P20" s="7"/>
      <c r="Q20" s="60"/>
    </row>
    <row r="21" spans="1:17" ht="13.5" customHeight="1" x14ac:dyDescent="0.3">
      <c r="B21" s="63"/>
      <c r="C21" s="5"/>
      <c r="D21" s="5"/>
      <c r="E21" s="24" t="s">
        <v>18</v>
      </c>
      <c r="F21" s="5"/>
      <c r="H21" s="60"/>
      <c r="I21" s="60"/>
      <c r="J21" s="7"/>
      <c r="K21" s="8" t="b">
        <f t="shared" si="0"/>
        <v>0</v>
      </c>
      <c r="L21" s="7"/>
      <c r="M21" s="7"/>
      <c r="N21" s="7"/>
      <c r="O21" s="7"/>
      <c r="P21" s="7"/>
      <c r="Q21" s="60"/>
    </row>
    <row r="22" spans="1:17" ht="13.5" customHeight="1" x14ac:dyDescent="0.3">
      <c r="B22" s="64"/>
      <c r="C22" s="1"/>
      <c r="D22" s="1"/>
      <c r="E22" s="9">
        <f>SUM(E5:E19)</f>
        <v>2266</v>
      </c>
      <c r="F22" s="1"/>
      <c r="H22" s="60"/>
      <c r="I22" s="60"/>
      <c r="J22" s="7"/>
      <c r="K22" s="8" t="b">
        <f t="shared" si="0"/>
        <v>0</v>
      </c>
      <c r="L22" s="7"/>
      <c r="M22" s="7"/>
      <c r="N22" s="7"/>
      <c r="O22" s="7"/>
      <c r="P22" s="7"/>
      <c r="Q22" s="60"/>
    </row>
    <row r="23" spans="1:17" ht="13.5" customHeight="1" x14ac:dyDescent="0.3">
      <c r="H23" s="60"/>
      <c r="I23" s="60"/>
      <c r="J23" s="7"/>
      <c r="K23" s="8" t="b">
        <f t="shared" si="0"/>
        <v>0</v>
      </c>
      <c r="L23" s="7"/>
      <c r="M23" s="7"/>
      <c r="N23" s="7"/>
      <c r="O23" s="7"/>
      <c r="P23" s="7"/>
      <c r="Q23" s="60"/>
    </row>
    <row r="24" spans="1:17" ht="13.5" customHeight="1" x14ac:dyDescent="0.3">
      <c r="H24" s="60"/>
      <c r="I24" s="60"/>
      <c r="J24" s="7"/>
      <c r="K24" s="8" t="b">
        <f t="shared" si="0"/>
        <v>0</v>
      </c>
      <c r="L24" s="7"/>
      <c r="M24" s="7"/>
      <c r="N24" s="7"/>
      <c r="O24" s="7"/>
      <c r="P24" s="7"/>
      <c r="Q24" s="60"/>
    </row>
    <row r="25" spans="1:17" ht="13.5" customHeight="1" x14ac:dyDescent="0.3">
      <c r="H25" s="60"/>
      <c r="I25" s="60"/>
      <c r="J25" s="7"/>
      <c r="K25" s="8" t="b">
        <f t="shared" si="0"/>
        <v>0</v>
      </c>
      <c r="L25" s="7"/>
      <c r="M25" s="7"/>
      <c r="N25" s="7"/>
      <c r="O25" s="7"/>
      <c r="P25" s="7"/>
      <c r="Q25" s="60"/>
    </row>
    <row r="26" spans="1:17" ht="13.5" customHeight="1" x14ac:dyDescent="0.3">
      <c r="H26" s="60"/>
      <c r="I26" s="60"/>
      <c r="J26" s="7"/>
      <c r="K26" s="8" t="b">
        <f t="shared" si="0"/>
        <v>0</v>
      </c>
      <c r="L26" s="7"/>
      <c r="M26" s="7"/>
      <c r="N26" s="7"/>
      <c r="O26" s="7"/>
      <c r="P26" s="7"/>
      <c r="Q26" s="60"/>
    </row>
    <row r="27" spans="1:17" ht="13.5" customHeight="1" x14ac:dyDescent="0.3">
      <c r="H27" s="60"/>
      <c r="I27" s="60"/>
      <c r="J27" s="7"/>
      <c r="K27" s="8" t="b">
        <f t="shared" si="0"/>
        <v>0</v>
      </c>
      <c r="L27" s="7"/>
      <c r="M27" s="7"/>
      <c r="N27" s="7"/>
      <c r="O27" s="7"/>
      <c r="P27" s="7"/>
      <c r="Q27" s="60"/>
    </row>
    <row r="28" spans="1:17" ht="13.5" customHeight="1" x14ac:dyDescent="0.3">
      <c r="H28" s="60"/>
      <c r="I28" s="60"/>
      <c r="J28" s="7"/>
      <c r="K28" s="8" t="b">
        <f t="shared" si="0"/>
        <v>0</v>
      </c>
      <c r="L28" s="7"/>
      <c r="M28" s="7"/>
      <c r="N28" s="7"/>
      <c r="O28" s="7"/>
      <c r="P28" s="7"/>
      <c r="Q28" s="60"/>
    </row>
    <row r="29" spans="1:17" ht="13.5" customHeight="1" x14ac:dyDescent="0.3">
      <c r="H29" s="60"/>
      <c r="I29" s="60"/>
      <c r="J29" s="7"/>
      <c r="K29" s="8" t="b">
        <f t="shared" si="0"/>
        <v>0</v>
      </c>
      <c r="L29" s="7"/>
      <c r="M29" s="7"/>
      <c r="N29" s="7"/>
      <c r="O29" s="7"/>
      <c r="P29" s="7"/>
      <c r="Q29" s="60"/>
    </row>
    <row r="30" spans="1:17" ht="13.5" customHeight="1" x14ac:dyDescent="0.3">
      <c r="H30" s="60"/>
      <c r="I30" s="60"/>
      <c r="J30" s="7"/>
      <c r="K30" s="8" t="b">
        <f t="shared" si="0"/>
        <v>0</v>
      </c>
      <c r="L30" s="7"/>
      <c r="M30" s="7"/>
      <c r="N30" s="7"/>
      <c r="O30" s="7"/>
      <c r="P30" s="7"/>
      <c r="Q30" s="60"/>
    </row>
    <row r="31" spans="1:17" ht="13.5" customHeight="1" x14ac:dyDescent="0.3">
      <c r="H31" s="60"/>
      <c r="I31" s="60"/>
      <c r="J31" s="7"/>
      <c r="K31" s="8" t="b">
        <f t="shared" si="0"/>
        <v>0</v>
      </c>
      <c r="L31" s="7"/>
      <c r="M31" s="7"/>
      <c r="N31" s="7"/>
      <c r="O31" s="7"/>
      <c r="P31" s="7"/>
      <c r="Q31" s="60"/>
    </row>
    <row r="32" spans="1:17" ht="13.5" customHeight="1" x14ac:dyDescent="0.3">
      <c r="H32" s="60"/>
      <c r="I32" s="60"/>
      <c r="J32" s="7"/>
      <c r="K32" s="8" t="b">
        <f t="shared" si="0"/>
        <v>0</v>
      </c>
      <c r="L32" s="7"/>
      <c r="M32" s="7"/>
      <c r="N32" s="7"/>
      <c r="O32" s="7"/>
      <c r="P32" s="7"/>
      <c r="Q32" s="60"/>
    </row>
    <row r="33" spans="8:17" s="52" customFormat="1" ht="13.5" customHeight="1" x14ac:dyDescent="0.3">
      <c r="H33" s="60"/>
      <c r="I33" s="60"/>
      <c r="J33" s="7"/>
      <c r="K33" s="8" t="b">
        <f t="shared" si="0"/>
        <v>0</v>
      </c>
      <c r="L33" s="7"/>
      <c r="M33" s="7"/>
      <c r="N33" s="7"/>
      <c r="O33" s="7"/>
      <c r="P33" s="7"/>
      <c r="Q33" s="60"/>
    </row>
    <row r="34" spans="8:17" s="52" customFormat="1" ht="13.5" customHeight="1" x14ac:dyDescent="0.3">
      <c r="H34" s="60"/>
      <c r="I34" s="60"/>
      <c r="J34" s="7"/>
      <c r="K34" s="8" t="b">
        <f t="shared" si="0"/>
        <v>0</v>
      </c>
      <c r="L34" s="7"/>
      <c r="M34" s="7"/>
      <c r="N34" s="7"/>
      <c r="O34" s="7"/>
      <c r="P34" s="7"/>
      <c r="Q34" s="60"/>
    </row>
    <row r="35" spans="8:17" s="52" customFormat="1" ht="13.5" customHeight="1" x14ac:dyDescent="0.3">
      <c r="H35" s="69"/>
      <c r="I35" s="69"/>
      <c r="J35" s="69"/>
      <c r="K35" s="69"/>
      <c r="L35" s="69"/>
      <c r="M35" s="69"/>
      <c r="N35" s="69"/>
      <c r="O35" s="69"/>
      <c r="P35" s="69"/>
      <c r="Q35" s="69"/>
    </row>
    <row r="36" spans="8:17" s="52" customFormat="1" ht="77" customHeight="1" x14ac:dyDescent="0.3">
      <c r="H36" s="51"/>
      <c r="I36" s="51"/>
      <c r="J36" s="51"/>
      <c r="K36" s="6"/>
      <c r="L36" s="51"/>
      <c r="M36" s="51"/>
      <c r="N36" s="51"/>
      <c r="O36" s="30" t="s">
        <v>15</v>
      </c>
      <c r="P36" s="32" t="s">
        <v>16</v>
      </c>
      <c r="Q36" s="75"/>
    </row>
    <row r="37" spans="8:17" s="52" customFormat="1" ht="13.5" customHeight="1" x14ac:dyDescent="0.3">
      <c r="H37" s="1"/>
      <c r="I37" s="1"/>
      <c r="J37" s="1"/>
      <c r="K37" s="2"/>
      <c r="L37" s="1"/>
      <c r="M37" s="1"/>
      <c r="N37" s="1"/>
      <c r="O37" s="31">
        <f>SUM(O5:O34)</f>
        <v>0</v>
      </c>
      <c r="P37" s="28">
        <f>SUM(P5:P34)</f>
        <v>0</v>
      </c>
      <c r="Q37" s="60"/>
    </row>
    <row r="38" spans="8:17" s="52" customFormat="1" ht="13.5" customHeight="1" x14ac:dyDescent="0.3">
      <c r="H38" s="1"/>
      <c r="I38" s="1"/>
      <c r="J38" s="1"/>
      <c r="K38" s="2"/>
      <c r="L38" s="1"/>
      <c r="M38" s="1"/>
      <c r="N38" s="1"/>
      <c r="O38" s="29"/>
      <c r="P38" s="29"/>
      <c r="Q38" s="60"/>
    </row>
    <row r="39" spans="8:17" s="52" customFormat="1" ht="61.5" customHeight="1" x14ac:dyDescent="0.3">
      <c r="H39" s="1"/>
      <c r="I39" s="1"/>
      <c r="J39" s="1"/>
      <c r="K39" s="2"/>
      <c r="L39" s="1"/>
      <c r="M39" s="1"/>
      <c r="N39" s="1"/>
      <c r="O39" s="77" t="s">
        <v>122</v>
      </c>
      <c r="P39" s="78"/>
      <c r="Q39" s="60"/>
    </row>
    <row r="40" spans="8:17" s="52" customFormat="1" ht="13.5" customHeight="1" x14ac:dyDescent="0.3">
      <c r="H40" s="1"/>
      <c r="I40" s="1"/>
      <c r="J40" s="1"/>
      <c r="K40" s="2"/>
      <c r="L40" s="1"/>
      <c r="M40" s="1"/>
      <c r="N40" s="1"/>
      <c r="O40" s="58">
        <f>SUM(O37,P37)</f>
        <v>0</v>
      </c>
      <c r="P40" s="78"/>
      <c r="Q40" s="60"/>
    </row>
    <row r="41" spans="8:17" s="52" customFormat="1" ht="13.5" customHeight="1" x14ac:dyDescent="0.3">
      <c r="H41" s="1"/>
      <c r="I41" s="1"/>
      <c r="J41" s="1"/>
      <c r="K41" s="2"/>
      <c r="L41" s="1"/>
      <c r="M41" s="1"/>
      <c r="N41" s="1"/>
      <c r="O41" s="29"/>
      <c r="P41" s="29"/>
      <c r="Q41" s="60"/>
    </row>
    <row r="42" spans="8:17" s="52" customFormat="1" ht="13.5" customHeight="1" x14ac:dyDescent="0.3"/>
    <row r="43" spans="8:17" s="52" customFormat="1" ht="13.5" customHeight="1" x14ac:dyDescent="0.3"/>
    <row r="44" spans="8:17" s="52" customFormat="1" ht="13.5" customHeight="1" x14ac:dyDescent="0.3"/>
    <row r="45" spans="8:17" s="52" customFormat="1" ht="13.5" customHeight="1" x14ac:dyDescent="0.3"/>
    <row r="46" spans="8:17" s="52" customFormat="1" ht="13.5" customHeight="1" x14ac:dyDescent="0.3"/>
    <row r="47" spans="8:17" s="52" customFormat="1" ht="13.5" customHeight="1" x14ac:dyDescent="0.3"/>
    <row r="48" spans="8:17" s="52" customFormat="1" ht="13.5" customHeight="1" x14ac:dyDescent="0.3"/>
    <row r="49" s="52" customFormat="1" ht="13.5" customHeight="1" x14ac:dyDescent="0.3"/>
    <row r="50" s="52" customFormat="1" ht="13.5" customHeight="1" x14ac:dyDescent="0.3"/>
  </sheetData>
  <mergeCells count="21">
    <mergeCell ref="H2:Q2"/>
    <mergeCell ref="H3:H4"/>
    <mergeCell ref="I3:I4"/>
    <mergeCell ref="J3:J4"/>
    <mergeCell ref="K3:K4"/>
    <mergeCell ref="L3:L4"/>
    <mergeCell ref="M3:M4"/>
    <mergeCell ref="N3:N4"/>
    <mergeCell ref="O3:P3"/>
    <mergeCell ref="Q3:Q34"/>
    <mergeCell ref="H6:I34"/>
    <mergeCell ref="O40:P40"/>
    <mergeCell ref="Q36:Q41"/>
    <mergeCell ref="O39:P39"/>
    <mergeCell ref="H35:Q35"/>
    <mergeCell ref="B3:E3"/>
    <mergeCell ref="F3:F19"/>
    <mergeCell ref="B21:B22"/>
    <mergeCell ref="A3:A19"/>
    <mergeCell ref="A2:F2"/>
    <mergeCell ref="A20:F20"/>
  </mergeCells>
  <dataValidations count="2">
    <dataValidation type="list" allowBlank="1" showInputMessage="1" showErrorMessage="1" sqref="D5:D19" xr:uid="{A2726BBF-E397-491C-A0D2-61C6A8957C4B}">
      <formula1>INDIRECT($C5)</formula1>
    </dataValidation>
    <dataValidation type="list" allowBlank="1" showInputMessage="1" showErrorMessage="1" sqref="N5:N34" xr:uid="{37177888-4458-4006-8511-DD9012668A80}">
      <formula1>INDIRECT($M5)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37784B-036F-4699-BC4B-411E647E733F}">
          <x14:formula1>
            <xm:f>'קטגוריות הכנסות קבועות ומשתנות'!$C$7:$D$7</xm:f>
          </x14:formula1>
          <xm:sqref>C5:C19</xm:sqref>
        </x14:dataValidation>
        <x14:dataValidation type="list" allowBlank="1" showInputMessage="1" showErrorMessage="1" xr:uid="{47C12F55-B618-4EA0-AB8C-C904B7A5B497}">
          <x14:formula1>
            <xm:f>'קטגוריות הכנסות קבועות ומשתנות'!$C$32:$E$32</xm:f>
          </x14:formula1>
          <xm:sqref>M5:M34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3">
    <tabColor rgb="FFD000BC"/>
  </sheetPr>
  <dimension ref="A1:Z1000"/>
  <sheetViews>
    <sheetView rightToLeft="1" topLeftCell="A8" zoomScale="85" zoomScaleNormal="85" workbookViewId="0">
      <selection activeCell="E32" sqref="E32"/>
    </sheetView>
  </sheetViews>
  <sheetFormatPr defaultColWidth="12.6640625" defaultRowHeight="15" customHeight="1" x14ac:dyDescent="0.3"/>
  <cols>
    <col min="1" max="2" width="8.6640625" customWidth="1"/>
    <col min="3" max="3" width="20.33203125" customWidth="1"/>
    <col min="4" max="5" width="8.6640625" customWidth="1"/>
    <col min="6" max="6" width="16.33203125" customWidth="1"/>
    <col min="7" max="26" width="8.6640625" customWidth="1"/>
  </cols>
  <sheetData>
    <row r="1" spans="1:26" ht="13.5" customHeight="1" x14ac:dyDescent="0.3">
      <c r="A1" s="93" t="s">
        <v>30</v>
      </c>
      <c r="B1" s="89"/>
      <c r="C1" s="89"/>
      <c r="D1" s="89"/>
      <c r="E1" s="89"/>
      <c r="F1" s="89"/>
      <c r="G1" s="8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59"/>
      <c r="B2" s="90"/>
      <c r="C2" s="89"/>
      <c r="D2" s="89"/>
      <c r="E2" s="89"/>
      <c r="F2" s="89"/>
      <c r="G2" s="59"/>
      <c r="H2" s="1"/>
      <c r="I2" s="56" t="s">
        <v>182</v>
      </c>
      <c r="J2" s="57"/>
      <c r="K2" s="5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6.5" customHeight="1" x14ac:dyDescent="0.3">
      <c r="A3" s="89"/>
      <c r="B3" s="94" t="s">
        <v>31</v>
      </c>
      <c r="C3" s="89"/>
      <c r="D3" s="89"/>
      <c r="E3" s="89"/>
      <c r="F3" s="89"/>
      <c r="G3" s="89"/>
      <c r="H3" s="1"/>
      <c r="I3" s="57"/>
      <c r="J3" s="57"/>
      <c r="K3" s="5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6" customHeight="1" x14ac:dyDescent="0.3">
      <c r="A4" s="89"/>
      <c r="B4" s="71" t="s">
        <v>181</v>
      </c>
      <c r="C4" s="89"/>
      <c r="D4" s="59"/>
      <c r="E4" s="77" t="s">
        <v>32</v>
      </c>
      <c r="F4" s="89"/>
      <c r="G4" s="89"/>
      <c r="H4" s="1"/>
      <c r="I4" s="58">
        <f>SUM('הוצאות (והחזרים) משתנות וקבועות'!S32:V32,'הוצאות (והחזרים) משתנות וקבועות'!S64:V64)</f>
        <v>49.699999999999996</v>
      </c>
      <c r="J4" s="58"/>
      <c r="K4" s="5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3">
      <c r="A5" s="89"/>
      <c r="B5" s="58">
        <f>SUM('הוצאות (והחזרים) משתנות וקבועות'!P72,'הוצאות (והחזרים) משתנות וקבועות'!AD28,'הוצאות (והחזרים) משתנות וקבועות'!W55)-'הוצאות (והחזרים) משתנות וקבועות'!K72</f>
        <v>49.699999999999996</v>
      </c>
      <c r="C5" s="89"/>
      <c r="D5" s="89"/>
      <c r="E5" s="58">
        <f>SUM('הכנסות קבועות ומשתנות'!E22,'הכנסות קבועות ומשתנות'!O40:P40)</f>
        <v>2266</v>
      </c>
      <c r="F5" s="89"/>
      <c r="G5" s="8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3">
      <c r="A6" s="89"/>
      <c r="B6" s="90"/>
      <c r="C6" s="89"/>
      <c r="D6" s="89"/>
      <c r="E6" s="89"/>
      <c r="F6" s="89"/>
      <c r="G6" s="8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89"/>
      <c r="B7" s="91" t="s">
        <v>33</v>
      </c>
      <c r="C7" s="89"/>
      <c r="D7" s="89"/>
      <c r="E7" s="89"/>
      <c r="F7" s="89"/>
      <c r="G7" s="8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3">
      <c r="A8" s="89"/>
      <c r="B8" s="58">
        <f>E5</f>
        <v>2266</v>
      </c>
      <c r="C8" s="89"/>
      <c r="D8" s="89"/>
      <c r="E8" s="89"/>
      <c r="F8" s="89"/>
      <c r="G8" s="8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3">
      <c r="A9" s="89"/>
      <c r="B9" s="90"/>
      <c r="C9" s="89"/>
      <c r="D9" s="89"/>
      <c r="E9" s="89"/>
      <c r="F9" s="89"/>
      <c r="G9" s="8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3">
      <c r="A10" s="89"/>
      <c r="B10" s="91" t="s">
        <v>34</v>
      </c>
      <c r="C10" s="89"/>
      <c r="D10" s="89"/>
      <c r="E10" s="89"/>
      <c r="F10" s="89"/>
      <c r="G10" s="8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3">
      <c r="A11" s="89"/>
      <c r="B11" s="58">
        <f>B8-B5</f>
        <v>2216.3000000000002</v>
      </c>
      <c r="C11" s="89"/>
      <c r="D11" s="89"/>
      <c r="E11" s="89"/>
      <c r="F11" s="89"/>
      <c r="G11" s="8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3">
      <c r="A12" s="92"/>
      <c r="B12" s="89"/>
      <c r="C12" s="89"/>
      <c r="D12" s="89"/>
      <c r="E12" s="89"/>
      <c r="F12" s="89"/>
      <c r="G12" s="8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3" customHeight="1" x14ac:dyDescent="0.3">
      <c r="A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3">
      <c r="A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I2:K3"/>
    <mergeCell ref="I4:K4"/>
    <mergeCell ref="A1:G1"/>
    <mergeCell ref="A2:A11"/>
    <mergeCell ref="B2:F2"/>
    <mergeCell ref="G2:G11"/>
    <mergeCell ref="B3:F3"/>
    <mergeCell ref="D4:D5"/>
    <mergeCell ref="E4:F4"/>
    <mergeCell ref="B8:F8"/>
    <mergeCell ref="B9:F9"/>
    <mergeCell ref="B10:F10"/>
    <mergeCell ref="B11:F11"/>
    <mergeCell ref="B4:C4"/>
    <mergeCell ref="B5:C5"/>
    <mergeCell ref="E5:F5"/>
    <mergeCell ref="B6:F6"/>
    <mergeCell ref="B7:F7"/>
    <mergeCell ref="A12:G1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5">
    <tabColor rgb="FF00B050"/>
  </sheetPr>
  <dimension ref="A1:Z1012"/>
  <sheetViews>
    <sheetView rightToLeft="1" topLeftCell="C1" zoomScale="57" zoomScaleNormal="55" workbookViewId="0">
      <selection activeCell="AA56" sqref="AA56"/>
    </sheetView>
  </sheetViews>
  <sheetFormatPr defaultColWidth="0" defaultRowHeight="15" customHeight="1" zeroHeight="1" x14ac:dyDescent="0.3"/>
  <cols>
    <col min="1" max="1" width="14.1640625" customWidth="1"/>
    <col min="2" max="2" width="10.33203125" customWidth="1"/>
    <col min="3" max="3" width="26.83203125" bestFit="1" customWidth="1"/>
    <col min="4" max="4" width="14.6640625" customWidth="1"/>
    <col min="5" max="5" width="19.4140625" customWidth="1"/>
    <col min="6" max="6" width="18.83203125" bestFit="1" customWidth="1"/>
    <col min="7" max="7" width="26.08203125" customWidth="1"/>
    <col min="8" max="8" width="23" customWidth="1"/>
    <col min="9" max="9" width="19.6640625" customWidth="1"/>
    <col min="10" max="10" width="13.4140625" bestFit="1" customWidth="1"/>
    <col min="11" max="11" width="10.1640625" customWidth="1"/>
    <col min="12" max="12" width="7.25" customWidth="1"/>
    <col min="13" max="13" width="14" bestFit="1" customWidth="1"/>
    <col min="14" max="14" width="7.4140625" bestFit="1" customWidth="1"/>
    <col min="15" max="15" width="6.83203125" customWidth="1"/>
    <col min="16" max="16" width="16.08203125" customWidth="1"/>
    <col min="17" max="22" width="8.6640625" customWidth="1"/>
    <col min="23" max="26" width="8.6640625" hidden="1" customWidth="1"/>
    <col min="27" max="31" width="12.6640625" hidden="1" customWidth="1"/>
    <col min="32" max="16384" width="12.6640625" hidden="1"/>
  </cols>
  <sheetData>
    <row r="1" spans="1:26" ht="50" customHeight="1" x14ac:dyDescent="0.3">
      <c r="C1" s="98" t="s">
        <v>177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5" x14ac:dyDescent="0.3">
      <c r="A2" s="17" t="s">
        <v>35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5" x14ac:dyDescent="0.3">
      <c r="A3" s="17" t="s">
        <v>127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5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8.5" customHeight="1" x14ac:dyDescent="0.55000000000000004">
      <c r="A5" s="4"/>
      <c r="B5" s="4"/>
      <c r="C5" s="96" t="str">
        <f>A2</f>
        <v>הוצאות משתנות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5" x14ac:dyDescent="0.3">
      <c r="A6" s="4"/>
      <c r="B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2.5" customHeight="1" x14ac:dyDescent="0.3">
      <c r="A7" s="4"/>
      <c r="B7" s="37" t="s">
        <v>125</v>
      </c>
      <c r="C7" s="40" t="s">
        <v>82</v>
      </c>
      <c r="D7" s="40" t="s">
        <v>139</v>
      </c>
      <c r="E7" s="40" t="s">
        <v>140</v>
      </c>
      <c r="F7" s="40" t="s">
        <v>142</v>
      </c>
      <c r="G7" s="40" t="s">
        <v>141</v>
      </c>
      <c r="H7" s="40" t="s">
        <v>143</v>
      </c>
      <c r="I7" s="40" t="s">
        <v>144</v>
      </c>
      <c r="J7" s="40" t="s">
        <v>145</v>
      </c>
      <c r="K7" s="40" t="s">
        <v>46</v>
      </c>
      <c r="L7" s="40" t="s">
        <v>132</v>
      </c>
      <c r="M7" s="40" t="s">
        <v>133</v>
      </c>
      <c r="N7" s="40" t="s">
        <v>134</v>
      </c>
      <c r="O7" s="40" t="s">
        <v>135</v>
      </c>
      <c r="P7" s="40" t="s">
        <v>136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0" customHeight="1" x14ac:dyDescent="0.3">
      <c r="A8" s="4"/>
      <c r="B8" s="95" t="s">
        <v>126</v>
      </c>
      <c r="C8" s="7" t="s">
        <v>84</v>
      </c>
      <c r="D8" s="7" t="s">
        <v>85</v>
      </c>
      <c r="E8" s="44" t="s">
        <v>86</v>
      </c>
      <c r="F8" s="7" t="s">
        <v>87</v>
      </c>
      <c r="G8" s="7" t="s">
        <v>88</v>
      </c>
      <c r="H8" s="7" t="s">
        <v>89</v>
      </c>
      <c r="I8" s="45" t="s">
        <v>138</v>
      </c>
      <c r="J8" s="44" t="s">
        <v>91</v>
      </c>
      <c r="K8" s="44" t="s">
        <v>92</v>
      </c>
      <c r="L8" s="44"/>
      <c r="M8" s="7"/>
      <c r="N8" s="7"/>
      <c r="O8" s="7"/>
      <c r="P8" s="7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0" customHeight="1" x14ac:dyDescent="0.3">
      <c r="A9" s="4"/>
      <c r="B9" s="95"/>
      <c r="C9" s="7" t="s">
        <v>95</v>
      </c>
      <c r="D9" s="7" t="s">
        <v>96</v>
      </c>
      <c r="E9" s="7" t="s">
        <v>97</v>
      </c>
      <c r="F9" s="7" t="s">
        <v>98</v>
      </c>
      <c r="G9" s="7" t="s">
        <v>99</v>
      </c>
      <c r="H9" s="7" t="s">
        <v>45</v>
      </c>
      <c r="I9" s="7" t="s">
        <v>105</v>
      </c>
      <c r="J9" s="7" t="s">
        <v>101</v>
      </c>
      <c r="K9" s="7" t="s">
        <v>70</v>
      </c>
      <c r="L9" s="7"/>
      <c r="M9" s="7"/>
      <c r="N9" s="7"/>
      <c r="O9" s="7"/>
      <c r="P9" s="7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0" customHeight="1" x14ac:dyDescent="0.3">
      <c r="A10" s="4"/>
      <c r="B10" s="95"/>
      <c r="C10" s="45" t="s">
        <v>131</v>
      </c>
      <c r="D10" s="7" t="s">
        <v>103</v>
      </c>
      <c r="E10" s="7" t="s">
        <v>46</v>
      </c>
      <c r="F10" s="7" t="s">
        <v>46</v>
      </c>
      <c r="G10" s="7" t="s">
        <v>104</v>
      </c>
      <c r="H10" s="7" t="s">
        <v>46</v>
      </c>
      <c r="I10" s="7" t="s">
        <v>100</v>
      </c>
      <c r="J10" s="7" t="s">
        <v>46</v>
      </c>
      <c r="K10" s="44" t="s">
        <v>106</v>
      </c>
      <c r="L10" s="44"/>
      <c r="M10" s="7"/>
      <c r="N10" s="7"/>
      <c r="O10" s="7"/>
      <c r="P10" s="7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0" customHeight="1" x14ac:dyDescent="0.3">
      <c r="A11" s="4"/>
      <c r="B11" s="95"/>
      <c r="C11" s="7" t="s">
        <v>108</v>
      </c>
      <c r="D11" s="7" t="s">
        <v>109</v>
      </c>
      <c r="E11" s="7"/>
      <c r="F11" s="7"/>
      <c r="G11" s="7" t="s">
        <v>46</v>
      </c>
      <c r="H11" s="7"/>
      <c r="I11" s="7"/>
      <c r="J11" s="7"/>
      <c r="K11" s="7" t="s">
        <v>110</v>
      </c>
      <c r="L11" s="7"/>
      <c r="M11" s="7"/>
      <c r="N11" s="7"/>
      <c r="O11" s="7"/>
      <c r="P11" s="7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0" customHeight="1" x14ac:dyDescent="0.3">
      <c r="A12" s="4"/>
      <c r="B12" s="95"/>
      <c r="C12" s="7" t="s">
        <v>111</v>
      </c>
      <c r="D12" s="7" t="s">
        <v>112</v>
      </c>
      <c r="E12" s="44"/>
      <c r="F12" s="7"/>
      <c r="G12" s="7"/>
      <c r="H12" s="7"/>
      <c r="I12" s="7"/>
      <c r="J12" s="44"/>
      <c r="K12" s="26" t="s">
        <v>154</v>
      </c>
      <c r="L12" s="44"/>
      <c r="M12" s="7"/>
      <c r="N12" s="7"/>
      <c r="O12" s="7"/>
      <c r="P12" s="7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0" customHeight="1" x14ac:dyDescent="0.3">
      <c r="A13" s="4"/>
      <c r="B13" s="95"/>
      <c r="C13" s="7" t="s">
        <v>113</v>
      </c>
      <c r="D13" s="7" t="s">
        <v>114</v>
      </c>
      <c r="E13" s="7"/>
      <c r="F13" s="7"/>
      <c r="G13" s="7"/>
      <c r="H13" s="7"/>
      <c r="I13" s="7"/>
      <c r="J13" s="7"/>
      <c r="K13" s="7" t="s">
        <v>46</v>
      </c>
      <c r="L13" s="7"/>
      <c r="M13" s="7"/>
      <c r="N13" s="7"/>
      <c r="O13" s="7"/>
      <c r="P13" s="7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0" customHeight="1" x14ac:dyDescent="0.3">
      <c r="A14" s="4"/>
      <c r="B14" s="95"/>
      <c r="C14" s="7" t="s">
        <v>46</v>
      </c>
      <c r="D14" s="7"/>
      <c r="E14" s="44"/>
      <c r="F14" s="7"/>
      <c r="G14" s="7"/>
      <c r="H14" s="7"/>
      <c r="I14" s="7"/>
      <c r="J14" s="44"/>
      <c r="K14" s="44"/>
      <c r="L14" s="44"/>
      <c r="M14" s="7"/>
      <c r="N14" s="7"/>
      <c r="O14" s="7"/>
      <c r="P14" s="7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0" customHeight="1" x14ac:dyDescent="0.3">
      <c r="A15" s="4"/>
      <c r="B15" s="9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1" customHeight="1" x14ac:dyDescent="0.3">
      <c r="A18" s="38" t="s">
        <v>130</v>
      </c>
      <c r="B18" s="37" t="s">
        <v>125</v>
      </c>
      <c r="C18" s="40" t="s">
        <v>82</v>
      </c>
      <c r="D18" s="40" t="s">
        <v>139</v>
      </c>
      <c r="E18" s="40" t="s">
        <v>140</v>
      </c>
      <c r="F18" s="40" t="s">
        <v>142</v>
      </c>
      <c r="G18" s="40" t="s">
        <v>141</v>
      </c>
      <c r="H18" s="40" t="s">
        <v>143</v>
      </c>
      <c r="I18" s="40" t="s">
        <v>144</v>
      </c>
      <c r="J18" s="40" t="s">
        <v>145</v>
      </c>
      <c r="K18" s="40" t="s">
        <v>46</v>
      </c>
      <c r="L18" s="39" t="s">
        <v>44</v>
      </c>
      <c r="M18" s="39" t="s">
        <v>146</v>
      </c>
      <c r="N18" s="39" t="s">
        <v>40</v>
      </c>
      <c r="O18" s="39" t="s">
        <v>83</v>
      </c>
      <c r="P18" s="39" t="s">
        <v>147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x14ac:dyDescent="0.3">
      <c r="A19" s="4"/>
      <c r="B19" s="95" t="s">
        <v>126</v>
      </c>
      <c r="C19" s="41"/>
      <c r="D19" s="41"/>
      <c r="E19" s="42"/>
      <c r="F19" s="41"/>
      <c r="G19" s="41"/>
      <c r="H19" s="41"/>
      <c r="I19" s="41" t="s">
        <v>90</v>
      </c>
      <c r="J19" s="42"/>
      <c r="K19" s="42"/>
      <c r="L19" s="42" t="s">
        <v>57</v>
      </c>
      <c r="M19" s="41" t="s">
        <v>46</v>
      </c>
      <c r="N19" s="41" t="s">
        <v>93</v>
      </c>
      <c r="O19" s="41" t="s">
        <v>94</v>
      </c>
      <c r="P19" s="41" t="s">
        <v>46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3">
      <c r="A20" s="4"/>
      <c r="B20" s="95"/>
      <c r="C20" s="41"/>
      <c r="D20" s="41"/>
      <c r="E20" s="41"/>
      <c r="F20" s="41"/>
      <c r="G20" s="41"/>
      <c r="H20" s="41"/>
      <c r="I20" s="41"/>
      <c r="J20" s="41"/>
      <c r="K20" s="41"/>
      <c r="L20" s="41" t="s">
        <v>102</v>
      </c>
      <c r="M20" s="41"/>
      <c r="N20" s="41" t="s">
        <v>46</v>
      </c>
      <c r="O20" s="41" t="s">
        <v>46</v>
      </c>
      <c r="P20" s="41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3">
      <c r="A21" s="4"/>
      <c r="B21" s="95"/>
      <c r="C21" s="43"/>
      <c r="D21" s="41"/>
      <c r="E21" s="41"/>
      <c r="F21" s="41"/>
      <c r="G21" s="41"/>
      <c r="H21" s="41"/>
      <c r="I21" s="41"/>
      <c r="J21" s="41"/>
      <c r="K21" s="42"/>
      <c r="L21" s="42" t="s">
        <v>107</v>
      </c>
      <c r="M21" s="41"/>
      <c r="N21" s="41"/>
      <c r="O21" s="41"/>
      <c r="P21" s="41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5" customHeight="1" x14ac:dyDescent="0.3">
      <c r="A22" s="4"/>
      <c r="B22" s="95"/>
      <c r="C22" s="41"/>
      <c r="D22" s="41"/>
      <c r="E22" s="41"/>
      <c r="F22" s="41"/>
      <c r="G22" s="41"/>
      <c r="H22" s="41"/>
      <c r="I22" s="41"/>
      <c r="J22" s="41"/>
      <c r="K22" s="41"/>
      <c r="L22" s="41" t="s">
        <v>46</v>
      </c>
      <c r="M22" s="41"/>
      <c r="N22" s="41"/>
      <c r="O22" s="41"/>
      <c r="P22" s="4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3">
      <c r="A23" s="4"/>
      <c r="B23" s="95"/>
      <c r="C23" s="41"/>
      <c r="D23" s="41"/>
      <c r="E23" s="42"/>
      <c r="F23" s="41"/>
      <c r="G23" s="41"/>
      <c r="H23" s="41"/>
      <c r="I23" s="41"/>
      <c r="J23" s="42"/>
      <c r="K23" s="41"/>
      <c r="L23" s="42"/>
      <c r="M23" s="41"/>
      <c r="N23" s="41"/>
      <c r="O23" s="41"/>
      <c r="P23" s="4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5" customHeight="1" x14ac:dyDescent="0.3">
      <c r="A24" s="4"/>
      <c r="B24" s="95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3">
      <c r="A25" s="4"/>
      <c r="B25" s="95"/>
      <c r="C25" s="41"/>
      <c r="D25" s="41"/>
      <c r="E25" s="42"/>
      <c r="F25" s="41"/>
      <c r="G25" s="41"/>
      <c r="H25" s="41"/>
      <c r="I25" s="41"/>
      <c r="J25" s="42"/>
      <c r="K25" s="42"/>
      <c r="L25" s="42"/>
      <c r="M25" s="41"/>
      <c r="N25" s="41"/>
      <c r="O25" s="41"/>
      <c r="P25" s="4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3">
      <c r="A26" s="4"/>
      <c r="B26" s="95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2.5" customHeight="1" x14ac:dyDescent="0.3">
      <c r="C32" s="100" t="str">
        <f>'קטגוריות הוצאות משתנות וקבועות'!A3</f>
        <v>הוצאות קבועות</v>
      </c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3"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3">
      <c r="B34" s="50" t="s">
        <v>125</v>
      </c>
      <c r="C34" s="40" t="s">
        <v>132</v>
      </c>
      <c r="D34" s="40" t="s">
        <v>133</v>
      </c>
      <c r="E34" s="40" t="s">
        <v>134</v>
      </c>
      <c r="F34" s="40" t="s">
        <v>135</v>
      </c>
      <c r="G34" s="40" t="s">
        <v>136</v>
      </c>
      <c r="H34" s="40" t="s">
        <v>137</v>
      </c>
      <c r="I34" s="40" t="s">
        <v>148</v>
      </c>
      <c r="J34" s="40" t="s">
        <v>43</v>
      </c>
      <c r="K34" s="40" t="s">
        <v>149</v>
      </c>
      <c r="L34" s="40" t="s">
        <v>42</v>
      </c>
      <c r="M34" s="40" t="s">
        <v>151</v>
      </c>
      <c r="N34" s="40" t="s">
        <v>150</v>
      </c>
      <c r="O34" s="40" t="s">
        <v>146</v>
      </c>
      <c r="P34" s="40" t="s">
        <v>46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3">
      <c r="B35" s="95" t="s">
        <v>126</v>
      </c>
      <c r="C35" s="7"/>
      <c r="D35" s="7"/>
      <c r="E35" s="7"/>
      <c r="F35" s="7"/>
      <c r="G35" s="7"/>
      <c r="H35" s="7"/>
      <c r="I35" s="7" t="s">
        <v>53</v>
      </c>
      <c r="J35" s="7" t="s">
        <v>55</v>
      </c>
      <c r="K35" s="7" t="s">
        <v>56</v>
      </c>
      <c r="L35" s="7"/>
      <c r="M35" s="7"/>
      <c r="N35" s="7"/>
      <c r="O35" s="7"/>
      <c r="P35" s="7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3">
      <c r="B36" s="95"/>
      <c r="C36" s="7"/>
      <c r="D36" s="7"/>
      <c r="E36" s="7"/>
      <c r="F36" s="7"/>
      <c r="G36" s="7"/>
      <c r="H36" s="7"/>
      <c r="I36" s="7" t="s">
        <v>46</v>
      </c>
      <c r="J36" s="7" t="s">
        <v>68</v>
      </c>
      <c r="K36" s="7" t="s">
        <v>46</v>
      </c>
      <c r="L36" s="7"/>
      <c r="M36" s="7"/>
      <c r="N36" s="7"/>
      <c r="O36" s="7"/>
      <c r="P36" s="7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3">
      <c r="B37" s="95"/>
      <c r="C37" s="7"/>
      <c r="D37" s="7"/>
      <c r="E37" s="7"/>
      <c r="F37" s="7"/>
      <c r="G37" s="7"/>
      <c r="H37" s="7"/>
      <c r="I37" s="7"/>
      <c r="J37" s="7" t="s">
        <v>76</v>
      </c>
      <c r="K37" s="7"/>
      <c r="L37" s="7"/>
      <c r="M37" s="7"/>
      <c r="N37" s="7"/>
      <c r="O37" s="7"/>
      <c r="P37" s="7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3">
      <c r="B38" s="95"/>
      <c r="C38" s="7"/>
      <c r="D38" s="7"/>
      <c r="E38" s="7"/>
      <c r="F38" s="7"/>
      <c r="G38" s="7"/>
      <c r="H38" s="7"/>
      <c r="I38" s="7"/>
      <c r="J38" s="7" t="s">
        <v>46</v>
      </c>
      <c r="K38" s="7"/>
      <c r="L38" s="7"/>
      <c r="M38" s="7"/>
      <c r="N38" s="7"/>
      <c r="O38" s="7"/>
      <c r="P38" s="7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3">
      <c r="B39" s="95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3">
      <c r="B40" s="95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3">
      <c r="B41" s="95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3">
      <c r="B42" s="95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3"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3"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3">
      <c r="A45" s="38" t="s">
        <v>130</v>
      </c>
      <c r="B45" s="50" t="s">
        <v>125</v>
      </c>
      <c r="C45" s="40" t="s">
        <v>37</v>
      </c>
      <c r="D45" s="40" t="s">
        <v>38</v>
      </c>
      <c r="E45" s="40" t="s">
        <v>144</v>
      </c>
      <c r="F45" s="40" t="s">
        <v>39</v>
      </c>
      <c r="G45" s="40" t="s">
        <v>40</v>
      </c>
      <c r="H45" s="40" t="s">
        <v>41</v>
      </c>
      <c r="I45" s="40" t="s">
        <v>148</v>
      </c>
      <c r="J45" s="40" t="s">
        <v>43</v>
      </c>
      <c r="K45" s="40" t="s">
        <v>149</v>
      </c>
      <c r="L45" s="40" t="s">
        <v>42</v>
      </c>
      <c r="M45" s="40" t="s">
        <v>151</v>
      </c>
      <c r="N45" s="40" t="s">
        <v>150</v>
      </c>
      <c r="O45" s="40" t="s">
        <v>146</v>
      </c>
      <c r="P45" s="40" t="s">
        <v>46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3">
      <c r="A46" s="4"/>
      <c r="B46" s="95" t="s">
        <v>126</v>
      </c>
      <c r="C46" s="7" t="s">
        <v>47</v>
      </c>
      <c r="D46" s="7" t="s">
        <v>48</v>
      </c>
      <c r="E46" s="7" t="s">
        <v>49</v>
      </c>
      <c r="F46" s="7" t="s">
        <v>50</v>
      </c>
      <c r="G46" s="7" t="s">
        <v>51</v>
      </c>
      <c r="H46" s="7" t="s">
        <v>52</v>
      </c>
      <c r="I46" s="7" t="s">
        <v>66</v>
      </c>
      <c r="J46" s="7" t="s">
        <v>153</v>
      </c>
      <c r="K46" s="7"/>
      <c r="L46" s="7" t="s">
        <v>54</v>
      </c>
      <c r="M46" s="7" t="s">
        <v>57</v>
      </c>
      <c r="N46" s="7" t="s">
        <v>58</v>
      </c>
      <c r="O46" s="7" t="s">
        <v>46</v>
      </c>
      <c r="P46" s="7" t="s">
        <v>59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3">
      <c r="A47" s="4"/>
      <c r="B47" s="95"/>
      <c r="C47" s="7" t="s">
        <v>60</v>
      </c>
      <c r="D47" s="7" t="s">
        <v>61</v>
      </c>
      <c r="E47" s="7" t="s">
        <v>62</v>
      </c>
      <c r="F47" s="7" t="s">
        <v>63</v>
      </c>
      <c r="G47" s="7" t="s">
        <v>64</v>
      </c>
      <c r="H47" s="7" t="s">
        <v>65</v>
      </c>
      <c r="I47" s="7"/>
      <c r="J47" s="7"/>
      <c r="K47" s="7"/>
      <c r="L47" s="7" t="s">
        <v>46</v>
      </c>
      <c r="M47" s="7" t="s">
        <v>69</v>
      </c>
      <c r="N47" s="7" t="s">
        <v>46</v>
      </c>
      <c r="O47" s="7"/>
      <c r="P47" s="7" t="s">
        <v>70</v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3">
      <c r="A48" s="4"/>
      <c r="B48" s="95"/>
      <c r="C48" s="7" t="s">
        <v>71</v>
      </c>
      <c r="D48" s="7" t="s">
        <v>72</v>
      </c>
      <c r="E48" s="7" t="s">
        <v>46</v>
      </c>
      <c r="F48" s="7" t="s">
        <v>73</v>
      </c>
      <c r="G48" s="7" t="s">
        <v>74</v>
      </c>
      <c r="H48" s="7" t="s">
        <v>75</v>
      </c>
      <c r="I48" s="7"/>
      <c r="J48" s="7"/>
      <c r="K48" s="7"/>
      <c r="L48" s="7"/>
      <c r="M48" s="7" t="s">
        <v>46</v>
      </c>
      <c r="N48" s="7"/>
      <c r="O48" s="7"/>
      <c r="P48" s="7" t="s">
        <v>46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3">
      <c r="A49" s="4"/>
      <c r="B49" s="95"/>
      <c r="C49" s="7" t="s">
        <v>77</v>
      </c>
      <c r="D49" s="7" t="s">
        <v>78</v>
      </c>
      <c r="E49" s="7"/>
      <c r="F49" s="7" t="s">
        <v>46</v>
      </c>
      <c r="G49" s="7" t="s">
        <v>79</v>
      </c>
      <c r="H49" s="7" t="s">
        <v>80</v>
      </c>
      <c r="I49" s="7"/>
      <c r="J49" s="7"/>
      <c r="K49" s="7"/>
      <c r="L49" s="7"/>
      <c r="M49" s="7"/>
      <c r="N49" s="7"/>
      <c r="O49" s="7"/>
      <c r="P49" s="7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3">
      <c r="A50" s="4"/>
      <c r="B50" s="95"/>
      <c r="C50" s="7" t="s">
        <v>46</v>
      </c>
      <c r="D50" s="7" t="s">
        <v>46</v>
      </c>
      <c r="E50" s="7"/>
      <c r="F50" s="7"/>
      <c r="G50" s="7" t="s">
        <v>81</v>
      </c>
      <c r="H50" s="7" t="s">
        <v>46</v>
      </c>
      <c r="I50" s="7"/>
      <c r="J50" s="7"/>
      <c r="K50" s="7"/>
      <c r="L50" s="7"/>
      <c r="M50" s="7"/>
      <c r="N50" s="7"/>
      <c r="O50" s="7"/>
      <c r="P50" s="7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3">
      <c r="A51" s="4"/>
      <c r="B51" s="95"/>
      <c r="C51" s="7" t="s">
        <v>67</v>
      </c>
      <c r="D51" s="7"/>
      <c r="E51" s="7"/>
      <c r="F51" s="7"/>
      <c r="G51" s="7" t="s">
        <v>46</v>
      </c>
      <c r="H51" s="7"/>
      <c r="I51" s="7"/>
      <c r="J51" s="7"/>
      <c r="K51" s="7"/>
      <c r="L51" s="7"/>
      <c r="M51" s="7"/>
      <c r="N51" s="7"/>
      <c r="O51" s="7"/>
      <c r="P51" s="7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3">
      <c r="A52" s="4"/>
      <c r="B52" s="95"/>
      <c r="C52" s="7" t="s">
        <v>152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3">
      <c r="A53" s="4"/>
      <c r="B53" s="95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hidden="1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hidden="1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hidden="1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hidden="1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hidden="1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hidden="1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hidden="1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hidden="1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hidden="1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hidden="1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hidden="1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hidden="1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hidden="1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hidden="1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hidden="1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hidden="1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hidden="1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hidden="1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hidden="1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hidden="1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hidden="1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hidden="1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hidden="1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hidden="1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hidden="1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hidden="1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hidden="1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hidden="1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hidden="1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hidden="1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hidden="1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hidden="1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hidden="1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hidden="1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hidden="1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hidden="1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hidden="1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hidden="1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hidden="1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hidden="1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hidden="1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hidden="1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hidden="1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hidden="1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hidden="1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hidden="1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hidden="1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hidden="1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hidden="1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hidden="1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hidden="1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hidden="1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hidden="1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hidden="1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hidden="1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hidden="1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hidden="1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hidden="1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hidden="1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hidden="1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hidden="1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hidden="1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hidden="1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hidden="1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hidden="1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hidden="1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hidden="1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hidden="1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hidden="1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hidden="1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hidden="1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hidden="1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hidden="1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hidden="1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hidden="1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hidden="1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hidden="1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hidden="1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hidden="1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hidden="1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hidden="1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hidden="1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hidden="1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hidden="1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hidden="1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hidden="1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hidden="1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hidden="1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hidden="1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hidden="1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hidden="1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hidden="1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hidden="1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hidden="1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hidden="1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hidden="1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hidden="1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hidden="1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hidden="1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hidden="1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hidden="1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hidden="1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hidden="1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hidden="1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hidden="1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hidden="1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hidden="1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hidden="1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hidden="1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hidden="1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hidden="1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hidden="1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hidden="1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hidden="1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hidden="1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hidden="1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hidden="1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hidden="1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hidden="1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hidden="1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hidden="1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hidden="1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hidden="1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hidden="1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hidden="1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hidden="1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hidden="1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hidden="1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hidden="1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hidden="1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hidden="1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hidden="1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hidden="1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hidden="1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hidden="1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hidden="1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hidden="1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hidden="1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hidden="1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hidden="1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hidden="1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hidden="1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hidden="1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hidden="1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hidden="1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hidden="1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hidden="1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hidden="1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hidden="1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hidden="1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hidden="1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hidden="1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hidden="1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hidden="1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hidden="1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hidden="1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hidden="1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hidden="1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hidden="1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hidden="1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hidden="1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hidden="1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hidden="1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hidden="1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hidden="1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hidden="1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hidden="1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hidden="1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hidden="1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hidden="1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hidden="1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hidden="1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hidden="1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hidden="1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hidden="1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hidden="1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hidden="1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hidden="1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hidden="1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hidden="1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hidden="1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hidden="1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hidden="1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hidden="1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hidden="1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hidden="1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hidden="1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hidden="1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hidden="1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hidden="1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hidden="1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hidden="1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hidden="1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hidden="1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hidden="1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hidden="1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hidden="1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hidden="1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hidden="1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hidden="1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hidden="1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hidden="1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hidden="1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hidden="1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hidden="1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hidden="1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hidden="1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hidden="1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hidden="1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hidden="1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hidden="1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hidden="1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hidden="1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hidden="1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hidden="1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hidden="1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hidden="1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hidden="1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hidden="1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hidden="1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hidden="1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hidden="1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hidden="1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hidden="1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hidden="1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hidden="1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hidden="1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hidden="1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hidden="1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hidden="1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hidden="1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hidden="1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hidden="1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hidden="1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hidden="1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hidden="1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hidden="1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hidden="1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hidden="1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hidden="1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hidden="1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hidden="1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hidden="1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hidden="1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hidden="1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hidden="1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hidden="1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hidden="1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hidden="1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hidden="1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hidden="1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hidden="1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hidden="1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hidden="1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hidden="1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hidden="1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hidden="1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hidden="1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hidden="1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hidden="1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hidden="1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hidden="1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hidden="1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hidden="1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hidden="1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hidden="1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hidden="1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hidden="1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hidden="1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hidden="1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hidden="1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hidden="1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hidden="1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hidden="1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hidden="1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hidden="1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hidden="1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hidden="1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hidden="1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hidden="1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hidden="1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hidden="1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hidden="1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hidden="1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hidden="1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hidden="1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hidden="1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hidden="1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hidden="1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hidden="1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hidden="1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hidden="1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hidden="1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hidden="1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hidden="1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hidden="1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hidden="1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hidden="1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hidden="1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hidden="1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hidden="1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hidden="1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hidden="1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hidden="1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hidden="1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hidden="1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hidden="1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hidden="1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hidden="1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hidden="1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hidden="1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hidden="1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hidden="1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hidden="1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hidden="1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hidden="1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hidden="1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hidden="1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hidden="1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hidden="1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hidden="1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hidden="1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hidden="1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hidden="1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hidden="1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hidden="1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hidden="1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hidden="1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hidden="1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hidden="1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hidden="1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hidden="1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hidden="1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hidden="1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hidden="1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hidden="1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hidden="1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hidden="1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hidden="1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hidden="1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hidden="1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hidden="1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hidden="1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hidden="1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hidden="1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hidden="1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hidden="1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hidden="1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hidden="1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hidden="1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hidden="1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hidden="1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hidden="1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hidden="1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hidden="1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hidden="1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hidden="1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hidden="1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hidden="1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hidden="1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hidden="1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hidden="1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hidden="1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hidden="1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hidden="1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hidden="1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hidden="1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hidden="1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hidden="1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hidden="1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hidden="1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hidden="1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hidden="1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hidden="1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hidden="1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hidden="1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hidden="1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hidden="1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hidden="1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hidden="1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hidden="1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hidden="1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hidden="1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hidden="1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hidden="1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hidden="1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hidden="1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hidden="1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hidden="1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hidden="1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hidden="1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hidden="1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hidden="1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hidden="1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hidden="1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hidden="1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hidden="1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hidden="1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hidden="1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hidden="1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hidden="1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hidden="1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hidden="1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hidden="1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hidden="1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hidden="1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hidden="1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hidden="1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hidden="1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hidden="1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hidden="1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hidden="1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hidden="1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hidden="1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hidden="1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hidden="1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hidden="1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hidden="1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hidden="1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hidden="1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hidden="1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hidden="1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hidden="1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hidden="1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hidden="1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hidden="1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hidden="1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hidden="1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hidden="1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hidden="1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hidden="1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hidden="1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hidden="1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hidden="1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hidden="1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hidden="1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hidden="1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hidden="1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hidden="1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hidden="1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hidden="1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hidden="1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hidden="1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hidden="1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hidden="1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hidden="1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hidden="1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hidden="1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hidden="1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hidden="1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hidden="1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hidden="1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hidden="1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hidden="1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hidden="1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hidden="1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hidden="1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hidden="1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hidden="1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hidden="1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hidden="1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hidden="1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hidden="1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hidden="1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hidden="1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hidden="1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hidden="1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hidden="1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hidden="1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hidden="1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hidden="1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hidden="1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hidden="1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hidden="1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hidden="1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hidden="1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hidden="1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hidden="1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hidden="1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hidden="1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hidden="1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hidden="1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hidden="1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hidden="1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hidden="1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hidden="1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hidden="1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hidden="1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hidden="1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hidden="1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hidden="1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hidden="1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hidden="1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hidden="1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hidden="1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hidden="1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hidden="1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hidden="1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hidden="1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hidden="1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hidden="1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hidden="1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hidden="1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hidden="1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hidden="1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hidden="1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hidden="1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hidden="1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hidden="1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hidden="1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hidden="1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hidden="1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hidden="1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hidden="1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hidden="1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hidden="1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hidden="1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hidden="1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hidden="1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hidden="1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hidden="1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hidden="1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hidden="1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hidden="1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hidden="1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hidden="1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hidden="1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hidden="1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hidden="1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hidden="1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hidden="1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hidden="1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hidden="1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hidden="1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hidden="1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hidden="1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hidden="1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hidden="1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hidden="1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hidden="1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hidden="1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hidden="1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hidden="1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hidden="1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hidden="1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hidden="1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hidden="1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hidden="1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hidden="1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hidden="1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hidden="1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hidden="1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hidden="1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hidden="1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hidden="1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hidden="1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hidden="1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hidden="1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hidden="1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hidden="1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hidden="1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hidden="1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hidden="1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hidden="1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hidden="1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hidden="1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hidden="1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hidden="1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hidden="1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hidden="1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hidden="1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hidden="1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hidden="1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hidden="1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hidden="1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hidden="1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hidden="1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hidden="1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hidden="1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hidden="1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hidden="1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hidden="1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hidden="1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hidden="1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hidden="1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hidden="1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hidden="1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hidden="1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hidden="1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hidden="1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hidden="1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hidden="1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hidden="1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hidden="1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hidden="1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hidden="1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hidden="1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hidden="1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hidden="1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hidden="1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hidden="1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hidden="1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hidden="1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hidden="1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hidden="1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hidden="1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hidden="1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hidden="1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hidden="1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hidden="1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hidden="1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hidden="1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hidden="1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hidden="1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hidden="1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hidden="1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hidden="1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hidden="1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hidden="1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hidden="1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hidden="1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hidden="1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hidden="1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hidden="1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hidden="1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hidden="1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hidden="1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hidden="1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hidden="1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hidden="1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hidden="1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hidden="1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hidden="1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hidden="1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hidden="1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hidden="1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hidden="1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hidden="1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hidden="1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hidden="1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hidden="1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hidden="1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hidden="1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hidden="1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hidden="1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hidden="1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hidden="1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hidden="1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hidden="1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hidden="1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hidden="1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hidden="1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hidden="1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hidden="1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hidden="1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hidden="1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hidden="1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hidden="1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hidden="1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hidden="1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hidden="1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hidden="1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hidden="1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hidden="1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hidden="1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hidden="1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hidden="1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hidden="1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hidden="1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hidden="1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hidden="1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hidden="1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hidden="1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hidden="1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hidden="1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hidden="1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hidden="1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hidden="1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hidden="1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hidden="1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hidden="1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hidden="1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hidden="1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hidden="1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hidden="1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hidden="1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hidden="1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hidden="1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hidden="1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hidden="1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hidden="1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hidden="1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hidden="1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hidden="1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hidden="1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hidden="1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hidden="1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hidden="1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hidden="1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hidden="1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hidden="1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hidden="1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hidden="1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hidden="1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hidden="1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hidden="1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hidden="1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hidden="1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hidden="1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hidden="1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hidden="1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hidden="1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hidden="1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hidden="1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hidden="1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hidden="1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hidden="1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hidden="1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hidden="1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hidden="1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hidden="1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hidden="1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hidden="1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hidden="1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hidden="1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hidden="1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hidden="1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hidden="1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hidden="1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hidden="1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hidden="1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hidden="1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hidden="1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hidden="1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hidden="1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hidden="1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hidden="1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hidden="1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hidden="1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hidden="1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hidden="1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hidden="1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hidden="1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hidden="1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hidden="1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hidden="1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hidden="1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hidden="1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hidden="1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hidden="1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hidden="1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hidden="1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hidden="1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hidden="1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hidden="1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hidden="1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hidden="1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hidden="1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hidden="1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hidden="1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hidden="1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hidden="1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hidden="1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hidden="1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hidden="1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hidden="1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hidden="1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hidden="1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hidden="1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hidden="1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hidden="1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hidden="1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hidden="1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hidden="1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hidden="1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hidden="1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hidden="1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hidden="1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hidden="1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hidden="1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hidden="1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hidden="1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hidden="1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hidden="1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hidden="1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hidden="1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hidden="1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hidden="1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hidden="1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hidden="1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hidden="1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hidden="1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hidden="1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hidden="1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hidden="1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hidden="1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hidden="1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hidden="1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hidden="1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hidden="1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hidden="1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hidden="1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hidden="1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hidden="1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hidden="1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hidden="1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hidden="1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hidden="1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hidden="1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hidden="1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hidden="1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hidden="1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hidden="1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hidden="1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hidden="1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hidden="1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hidden="1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hidden="1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hidden="1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hidden="1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hidden="1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hidden="1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hidden="1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hidden="1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hidden="1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hidden="1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hidden="1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hidden="1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hidden="1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hidden="1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hidden="1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hidden="1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hidden="1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hidden="1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hidden="1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hidden="1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hidden="1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hidden="1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hidden="1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hidden="1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hidden="1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hidden="1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hidden="1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hidden="1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hidden="1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hidden="1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hidden="1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hidden="1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hidden="1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hidden="1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hidden="1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hidden="1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hidden="1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hidden="1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hidden="1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hidden="1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hidden="1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hidden="1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hidden="1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hidden="1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hidden="1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hidden="1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hidden="1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hidden="1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hidden="1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hidden="1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hidden="1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hidden="1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hidden="1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hidden="1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hidden="1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hidden="1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hidden="1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hidden="1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hidden="1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hidden="1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hidden="1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hidden="1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hidden="1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hidden="1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hidden="1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hidden="1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hidden="1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hidden="1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hidden="1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hidden="1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hidden="1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hidden="1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hidden="1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hidden="1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hidden="1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hidden="1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hidden="1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hidden="1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hidden="1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hidden="1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hidden="1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hidden="1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hidden="1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hidden="1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hidden="1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hidden="1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hidden="1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hidden="1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hidden="1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hidden="1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hidden="1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hidden="1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hidden="1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hidden="1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hidden="1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hidden="1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hidden="1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hidden="1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hidden="1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hidden="1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hidden="1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hidden="1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hidden="1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hidden="1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hidden="1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hidden="1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hidden="1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hidden="1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hidden="1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hidden="1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hidden="1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hidden="1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hidden="1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hidden="1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hidden="1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hidden="1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hidden="1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hidden="1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hidden="1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.5" hidden="1" customHeight="1" x14ac:dyDescent="0.3">
      <c r="A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.5" hidden="1" customHeight="1" x14ac:dyDescent="0.3">
      <c r="A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.5" hidden="1" customHeight="1" x14ac:dyDescent="0.3">
      <c r="A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.5" hidden="1" customHeight="1" x14ac:dyDescent="0.3">
      <c r="A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.5" hidden="1" customHeight="1" x14ac:dyDescent="0.3">
      <c r="A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.5" hidden="1" customHeight="1" x14ac:dyDescent="0.3">
      <c r="A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3.5" hidden="1" customHeight="1" x14ac:dyDescent="0.3">
      <c r="A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3.5" hidden="1" customHeight="1" x14ac:dyDescent="0.3">
      <c r="A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3.5" hidden="1" customHeight="1" x14ac:dyDescent="0.3">
      <c r="A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3.5" hidden="1" customHeight="1" x14ac:dyDescent="0.3">
      <c r="A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3.5" hidden="1" customHeight="1" x14ac:dyDescent="0.3">
      <c r="A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3.5" hidden="1" customHeight="1" x14ac:dyDescent="0.3">
      <c r="A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</sheetData>
  <mergeCells count="7">
    <mergeCell ref="B35:B42"/>
    <mergeCell ref="B46:B53"/>
    <mergeCell ref="C5:P5"/>
    <mergeCell ref="C1:P1"/>
    <mergeCell ref="C32:P32"/>
    <mergeCell ref="B8:B15"/>
    <mergeCell ref="B19:B26"/>
  </mergeCells>
  <pageMargins left="0.7" right="0.7" top="0.75" bottom="0.75" header="0" footer="0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6">
    <tabColor rgb="FF00B050"/>
  </sheetPr>
  <dimension ref="A1:Z1012"/>
  <sheetViews>
    <sheetView rightToLeft="1" zoomScale="70" zoomScaleNormal="70" workbookViewId="0">
      <selection activeCell="AA56" sqref="AA56"/>
    </sheetView>
  </sheetViews>
  <sheetFormatPr defaultColWidth="0" defaultRowHeight="15" customHeight="1" zeroHeight="1" x14ac:dyDescent="0.3"/>
  <cols>
    <col min="1" max="1" width="8.6640625" customWidth="1"/>
    <col min="2" max="2" width="13.1640625" customWidth="1"/>
    <col min="3" max="3" width="24.75" bestFit="1" customWidth="1"/>
    <col min="4" max="4" width="14.1640625" bestFit="1" customWidth="1"/>
    <col min="5" max="5" width="19.83203125" customWidth="1"/>
    <col min="6" max="6" width="9.6640625" bestFit="1" customWidth="1"/>
    <col min="7" max="7" width="12" bestFit="1" customWidth="1"/>
    <col min="8" max="8" width="7.33203125" customWidth="1"/>
    <col min="9" max="9" width="13.1640625" customWidth="1"/>
    <col min="10" max="10" width="11.6640625" bestFit="1" customWidth="1"/>
    <col min="11" max="11" width="16.75" bestFit="1" customWidth="1"/>
    <col min="12" max="12" width="8.75" bestFit="1" customWidth="1"/>
    <col min="13" max="13" width="6.4140625" bestFit="1" customWidth="1"/>
    <col min="14" max="14" width="12.25" customWidth="1"/>
    <col min="15" max="15" width="13.4140625" bestFit="1" customWidth="1"/>
    <col min="16" max="16" width="7.33203125" customWidth="1"/>
    <col min="17" max="24" width="8.6640625" customWidth="1"/>
    <col min="25" max="26" width="8.6640625" hidden="1" customWidth="1"/>
    <col min="27" max="30" width="12.6640625" hidden="1" customWidth="1"/>
    <col min="31" max="16384" width="12.6640625" hidden="1"/>
  </cols>
  <sheetData>
    <row r="1" spans="1:16" ht="30" x14ac:dyDescent="0.3">
      <c r="C1" s="98" t="s">
        <v>178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6" ht="29" x14ac:dyDescent="0.3">
      <c r="A2" s="18" t="s">
        <v>128</v>
      </c>
    </row>
    <row r="3" spans="1:16" ht="29" x14ac:dyDescent="0.3">
      <c r="A3" s="18" t="s">
        <v>36</v>
      </c>
    </row>
    <row r="4" spans="1:16" ht="15.5" customHeight="1" x14ac:dyDescent="0.3"/>
    <row r="5" spans="1:16" ht="31" customHeight="1" x14ac:dyDescent="0.3">
      <c r="C5" s="101" t="str">
        <f>A2</f>
        <v>הכנסות קבועות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</row>
    <row r="6" spans="1:16" ht="29" customHeight="1" x14ac:dyDescent="0.3"/>
    <row r="7" spans="1:16" ht="29" customHeight="1" x14ac:dyDescent="0.3">
      <c r="B7" s="50" t="s">
        <v>125</v>
      </c>
      <c r="C7" s="40" t="s">
        <v>163</v>
      </c>
      <c r="D7" s="40" t="s">
        <v>164</v>
      </c>
      <c r="E7" s="40" t="s">
        <v>132</v>
      </c>
      <c r="F7" s="40" t="s">
        <v>133</v>
      </c>
      <c r="G7" s="40" t="s">
        <v>134</v>
      </c>
      <c r="H7" s="40" t="s">
        <v>135</v>
      </c>
      <c r="I7" s="40" t="s">
        <v>136</v>
      </c>
      <c r="J7" s="40" t="s">
        <v>137</v>
      </c>
      <c r="K7" s="40" t="s">
        <v>155</v>
      </c>
      <c r="L7" s="47" t="s">
        <v>156</v>
      </c>
      <c r="M7" s="40" t="s">
        <v>157</v>
      </c>
      <c r="N7" s="40" t="s">
        <v>158</v>
      </c>
      <c r="O7" s="40" t="s">
        <v>159</v>
      </c>
      <c r="P7" s="40" t="s">
        <v>160</v>
      </c>
    </row>
    <row r="8" spans="1:16" ht="13.5" customHeight="1" x14ac:dyDescent="0.3">
      <c r="B8" s="95" t="s">
        <v>126</v>
      </c>
      <c r="C8" s="7" t="s">
        <v>161</v>
      </c>
      <c r="D8" s="7" t="s">
        <v>162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ht="13.5" customHeight="1" x14ac:dyDescent="0.3">
      <c r="B9" s="9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ht="13.5" customHeight="1" x14ac:dyDescent="0.3">
      <c r="B10" s="9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3.5" customHeight="1" x14ac:dyDescent="0.3">
      <c r="B11" s="9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ht="13.5" customHeight="1" x14ac:dyDescent="0.3">
      <c r="B12" s="9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ht="13.5" customHeight="1" x14ac:dyDescent="0.3">
      <c r="B13" s="9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13.5" customHeight="1" x14ac:dyDescent="0.3">
      <c r="B14" s="9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ht="13.5" customHeight="1" x14ac:dyDescent="0.3">
      <c r="B15" s="95"/>
      <c r="C15" s="7"/>
      <c r="D15" s="7"/>
      <c r="E15" s="7"/>
      <c r="F15" s="7"/>
      <c r="G15" s="7"/>
      <c r="H15" s="7"/>
      <c r="I15" s="7"/>
      <c r="J15" s="7"/>
      <c r="K15" s="7"/>
      <c r="L15" s="46"/>
      <c r="M15" s="7"/>
      <c r="N15" s="7"/>
      <c r="O15" s="7"/>
      <c r="P15" s="7"/>
    </row>
    <row r="16" spans="1:16" ht="13.5" customHeight="1" x14ac:dyDescent="0.3"/>
    <row r="17" spans="1:16" ht="34" customHeight="1" x14ac:dyDescent="0.3"/>
    <row r="18" spans="1:16" ht="13.5" customHeight="1" x14ac:dyDescent="0.3">
      <c r="A18" s="38" t="s">
        <v>130</v>
      </c>
      <c r="B18" s="50" t="s">
        <v>125</v>
      </c>
      <c r="C18" s="40"/>
      <c r="D18" s="40"/>
      <c r="E18" s="40"/>
      <c r="F18" s="40"/>
      <c r="G18" s="40"/>
      <c r="H18" s="40"/>
      <c r="I18" s="40"/>
      <c r="J18" s="40"/>
      <c r="K18" s="40"/>
      <c r="L18" s="47"/>
      <c r="M18" s="40"/>
      <c r="N18" s="40"/>
      <c r="O18" s="40"/>
      <c r="P18" s="40"/>
    </row>
    <row r="19" spans="1:16" ht="13.5" customHeight="1" x14ac:dyDescent="0.3">
      <c r="A19" s="4"/>
      <c r="B19" s="95" t="s">
        <v>126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13.5" customHeight="1" x14ac:dyDescent="0.3">
      <c r="A20" s="4"/>
      <c r="B20" s="9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13.5" customHeight="1" x14ac:dyDescent="0.3">
      <c r="A21" s="4"/>
      <c r="B21" s="9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13.5" customHeight="1" x14ac:dyDescent="0.3">
      <c r="A22" s="4"/>
      <c r="B22" s="9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13.5" customHeight="1" x14ac:dyDescent="0.3">
      <c r="A23" s="4"/>
      <c r="B23" s="9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13.5" customHeight="1" x14ac:dyDescent="0.3">
      <c r="A24" s="4"/>
      <c r="B24" s="9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3.5" customHeight="1" x14ac:dyDescent="0.3">
      <c r="A25" s="4"/>
      <c r="B25" s="9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3.5" customHeight="1" x14ac:dyDescent="0.3">
      <c r="A26" s="4"/>
      <c r="B26" s="95"/>
      <c r="C26" s="7"/>
      <c r="D26" s="7"/>
      <c r="E26" s="7"/>
      <c r="F26" s="7"/>
      <c r="G26" s="7"/>
      <c r="H26" s="7"/>
      <c r="I26" s="7"/>
      <c r="J26" s="7"/>
      <c r="K26" s="7"/>
      <c r="L26" s="46"/>
      <c r="M26" s="7"/>
      <c r="N26" s="7"/>
      <c r="O26" s="7"/>
      <c r="P26" s="7"/>
    </row>
    <row r="27" spans="1:16" ht="13.5" customHeight="1" x14ac:dyDescent="0.3"/>
    <row r="28" spans="1:16" ht="13.5" customHeight="1" x14ac:dyDescent="0.3"/>
    <row r="29" spans="1:16" ht="13.5" customHeight="1" x14ac:dyDescent="0.3"/>
    <row r="30" spans="1:16" ht="20" customHeight="1" x14ac:dyDescent="0.3">
      <c r="A30" s="4"/>
      <c r="B30" s="4"/>
      <c r="C30" s="99" t="str">
        <f>'קטגוריות הכנסות קבועות ומשתנות'!A3</f>
        <v>הכנסות משתנות</v>
      </c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1:16" ht="30.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ht="13.5" customHeight="1" x14ac:dyDescent="0.3">
      <c r="B32" s="50" t="s">
        <v>125</v>
      </c>
      <c r="C32" s="40" t="s">
        <v>168</v>
      </c>
      <c r="D32" s="40" t="s">
        <v>169</v>
      </c>
      <c r="E32" s="40" t="s">
        <v>170</v>
      </c>
      <c r="F32" s="40" t="s">
        <v>133</v>
      </c>
      <c r="G32" s="40" t="s">
        <v>134</v>
      </c>
      <c r="H32" s="40" t="s">
        <v>135</v>
      </c>
      <c r="I32" s="40" t="s">
        <v>136</v>
      </c>
      <c r="J32" s="40" t="s">
        <v>137</v>
      </c>
      <c r="K32" s="40" t="s">
        <v>155</v>
      </c>
      <c r="L32" s="47" t="s">
        <v>156</v>
      </c>
      <c r="M32" s="40" t="s">
        <v>157</v>
      </c>
      <c r="N32" s="40" t="s">
        <v>158</v>
      </c>
      <c r="O32" s="40" t="s">
        <v>159</v>
      </c>
      <c r="P32" s="40" t="s">
        <v>160</v>
      </c>
    </row>
    <row r="33" spans="1:16" ht="13.5" customHeight="1" x14ac:dyDescent="0.3">
      <c r="B33" s="95" t="s">
        <v>126</v>
      </c>
      <c r="C33" s="7" t="s">
        <v>166</v>
      </c>
      <c r="D33" s="7" t="s">
        <v>162</v>
      </c>
      <c r="E33" s="7" t="s">
        <v>92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3.5" customHeight="1" x14ac:dyDescent="0.3">
      <c r="B34" s="95"/>
      <c r="C34" s="7" t="s">
        <v>167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3.5" customHeight="1" x14ac:dyDescent="0.3">
      <c r="B35" s="95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3.5" customHeight="1" x14ac:dyDescent="0.3">
      <c r="B36" s="9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3.5" customHeight="1" x14ac:dyDescent="0.3">
      <c r="B37" s="95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3.5" customHeight="1" x14ac:dyDescent="0.3">
      <c r="B38" s="95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3.5" customHeight="1" x14ac:dyDescent="0.3">
      <c r="B39" s="95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3.5" customHeight="1" x14ac:dyDescent="0.3">
      <c r="B40" s="95"/>
      <c r="C40" s="7"/>
      <c r="D40" s="7"/>
      <c r="E40" s="7"/>
      <c r="F40" s="7"/>
      <c r="G40" s="7"/>
      <c r="H40" s="7"/>
      <c r="I40" s="7"/>
      <c r="J40" s="7"/>
      <c r="K40" s="7"/>
      <c r="L40" s="46"/>
      <c r="M40" s="7"/>
      <c r="N40" s="7"/>
      <c r="O40" s="7"/>
      <c r="P40" s="7"/>
    </row>
    <row r="41" spans="1:16" ht="13.5" customHeight="1" x14ac:dyDescent="0.3"/>
    <row r="42" spans="1:16" ht="13.5" customHeight="1" x14ac:dyDescent="0.3"/>
    <row r="43" spans="1:16" ht="13.5" customHeight="1" x14ac:dyDescent="0.3">
      <c r="A43" s="38" t="s">
        <v>130</v>
      </c>
      <c r="B43" s="50" t="s">
        <v>125</v>
      </c>
      <c r="C43" s="40"/>
      <c r="D43" s="40"/>
      <c r="E43" s="40"/>
      <c r="F43" s="40"/>
      <c r="G43" s="40"/>
      <c r="H43" s="40"/>
      <c r="I43" s="40"/>
      <c r="J43" s="40"/>
      <c r="K43" s="40"/>
      <c r="L43" s="47"/>
      <c r="M43" s="40"/>
      <c r="N43" s="40"/>
      <c r="O43" s="40"/>
      <c r="P43" s="40"/>
    </row>
    <row r="44" spans="1:16" ht="13.5" customHeight="1" x14ac:dyDescent="0.3">
      <c r="A44" s="4"/>
      <c r="B44" s="95" t="s">
        <v>126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3.5" customHeight="1" x14ac:dyDescent="0.3">
      <c r="A45" s="4"/>
      <c r="B45" s="95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3.5" customHeight="1" x14ac:dyDescent="0.3">
      <c r="A46" s="4"/>
      <c r="B46" s="95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3.5" customHeight="1" x14ac:dyDescent="0.3">
      <c r="A47" s="4"/>
      <c r="B47" s="95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3.5" customHeight="1" x14ac:dyDescent="0.3">
      <c r="A48" s="4"/>
      <c r="B48" s="95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3.5" customHeight="1" x14ac:dyDescent="0.3">
      <c r="A49" s="4"/>
      <c r="B49" s="95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3.5" customHeight="1" x14ac:dyDescent="0.3">
      <c r="A50" s="4"/>
      <c r="B50" s="95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3.5" customHeight="1" x14ac:dyDescent="0.3">
      <c r="A51" s="4"/>
      <c r="B51" s="95"/>
      <c r="C51" s="7"/>
      <c r="D51" s="7"/>
      <c r="E51" s="7"/>
      <c r="F51" s="7"/>
      <c r="G51" s="7"/>
      <c r="H51" s="7"/>
      <c r="I51" s="7"/>
      <c r="J51" s="7"/>
      <c r="K51" s="7"/>
      <c r="L51" s="46"/>
      <c r="M51" s="7"/>
      <c r="N51" s="7"/>
      <c r="O51" s="7"/>
      <c r="P51" s="7"/>
    </row>
    <row r="52" spans="1:16" ht="13.5" customHeight="1" x14ac:dyDescent="0.3"/>
    <row r="53" spans="1:16" ht="13.5" customHeight="1" x14ac:dyDescent="0.3"/>
    <row r="54" spans="1:16" ht="13.5" customHeight="1" x14ac:dyDescent="0.3"/>
    <row r="55" spans="1:16" ht="13.5" customHeight="1" x14ac:dyDescent="0.3"/>
    <row r="56" spans="1:16" ht="13.5" customHeight="1" x14ac:dyDescent="0.3"/>
    <row r="57" spans="1:16" ht="13.5" customHeight="1" x14ac:dyDescent="0.3"/>
    <row r="58" spans="1:16" ht="13.5" customHeight="1" x14ac:dyDescent="0.3"/>
    <row r="59" spans="1:16" ht="13.5" customHeight="1" x14ac:dyDescent="0.3"/>
    <row r="60" spans="1:16" ht="13.5" customHeight="1" x14ac:dyDescent="0.3"/>
    <row r="61" spans="1:16" ht="13.5" customHeight="1" x14ac:dyDescent="0.3"/>
    <row r="62" spans="1:16" ht="13.5" customHeight="1" x14ac:dyDescent="0.3"/>
    <row r="63" spans="1:16" ht="13.5" customHeight="1" x14ac:dyDescent="0.3"/>
    <row r="64" spans="1:16" ht="13.5" customHeight="1" x14ac:dyDescent="0.3"/>
    <row r="65" ht="13.5" customHeight="1" x14ac:dyDescent="0.3"/>
    <row r="66" ht="13.5" hidden="1" customHeight="1" x14ac:dyDescent="0.3"/>
    <row r="67" ht="13.5" hidden="1" customHeight="1" x14ac:dyDescent="0.3"/>
    <row r="68" ht="13.5" hidden="1" customHeight="1" x14ac:dyDescent="0.3"/>
    <row r="69" ht="13.5" hidden="1" customHeight="1" x14ac:dyDescent="0.3"/>
    <row r="70" ht="13.5" hidden="1" customHeight="1" x14ac:dyDescent="0.3"/>
    <row r="71" ht="13.5" hidden="1" customHeight="1" x14ac:dyDescent="0.3"/>
    <row r="72" ht="13.5" hidden="1" customHeight="1" x14ac:dyDescent="0.3"/>
    <row r="73" ht="13.5" hidden="1" customHeight="1" x14ac:dyDescent="0.3"/>
    <row r="74" ht="13.5" hidden="1" customHeight="1" x14ac:dyDescent="0.3"/>
    <row r="75" ht="13.5" hidden="1" customHeight="1" x14ac:dyDescent="0.3"/>
    <row r="76" ht="13.5" hidden="1" customHeight="1" x14ac:dyDescent="0.3"/>
    <row r="77" ht="13.5" hidden="1" customHeight="1" x14ac:dyDescent="0.3"/>
    <row r="78" ht="13.5" hidden="1" customHeight="1" x14ac:dyDescent="0.3"/>
    <row r="79" ht="13.5" hidden="1" customHeight="1" x14ac:dyDescent="0.3"/>
    <row r="80" ht="13.5" hidden="1" customHeight="1" x14ac:dyDescent="0.3"/>
    <row r="81" ht="13.5" hidden="1" customHeight="1" x14ac:dyDescent="0.3"/>
    <row r="82" ht="13.5" hidden="1" customHeight="1" x14ac:dyDescent="0.3"/>
    <row r="83" ht="13.5" hidden="1" customHeight="1" x14ac:dyDescent="0.3"/>
    <row r="84" ht="13.5" hidden="1" customHeight="1" x14ac:dyDescent="0.3"/>
    <row r="85" ht="13.5" hidden="1" customHeight="1" x14ac:dyDescent="0.3"/>
    <row r="86" ht="13.5" hidden="1" customHeight="1" x14ac:dyDescent="0.3"/>
    <row r="87" ht="13.5" hidden="1" customHeight="1" x14ac:dyDescent="0.3"/>
    <row r="88" ht="13.5" hidden="1" customHeight="1" x14ac:dyDescent="0.3"/>
    <row r="89" ht="13.5" hidden="1" customHeight="1" x14ac:dyDescent="0.3"/>
    <row r="90" ht="13.5" hidden="1" customHeight="1" x14ac:dyDescent="0.3"/>
    <row r="91" ht="13.5" hidden="1" customHeight="1" x14ac:dyDescent="0.3"/>
    <row r="92" ht="13.5" hidden="1" customHeight="1" x14ac:dyDescent="0.3"/>
    <row r="93" ht="13.5" hidden="1" customHeight="1" x14ac:dyDescent="0.3"/>
    <row r="94" ht="13.5" hidden="1" customHeight="1" x14ac:dyDescent="0.3"/>
    <row r="95" ht="13.5" hidden="1" customHeight="1" x14ac:dyDescent="0.3"/>
    <row r="96" ht="13.5" hidden="1" customHeight="1" x14ac:dyDescent="0.3"/>
    <row r="97" ht="13.5" hidden="1" customHeight="1" x14ac:dyDescent="0.3"/>
    <row r="98" ht="13.5" hidden="1" customHeight="1" x14ac:dyDescent="0.3"/>
    <row r="99" ht="13.5" hidden="1" customHeight="1" x14ac:dyDescent="0.3"/>
    <row r="100" ht="13.5" hidden="1" customHeight="1" x14ac:dyDescent="0.3"/>
    <row r="101" ht="13.5" hidden="1" customHeight="1" x14ac:dyDescent="0.3"/>
    <row r="102" ht="13.5" hidden="1" customHeight="1" x14ac:dyDescent="0.3"/>
    <row r="103" ht="13.5" hidden="1" customHeight="1" x14ac:dyDescent="0.3"/>
    <row r="104" ht="13.5" hidden="1" customHeight="1" x14ac:dyDescent="0.3"/>
    <row r="105" ht="13.5" hidden="1" customHeight="1" x14ac:dyDescent="0.3"/>
    <row r="106" ht="13.5" hidden="1" customHeight="1" x14ac:dyDescent="0.3"/>
    <row r="107" ht="13.5" hidden="1" customHeight="1" x14ac:dyDescent="0.3"/>
    <row r="108" ht="13.5" hidden="1" customHeight="1" x14ac:dyDescent="0.3"/>
    <row r="109" ht="13.5" hidden="1" customHeight="1" x14ac:dyDescent="0.3"/>
    <row r="110" ht="13.5" hidden="1" customHeight="1" x14ac:dyDescent="0.3"/>
    <row r="111" ht="13.5" hidden="1" customHeight="1" x14ac:dyDescent="0.3"/>
    <row r="112" ht="13.5" hidden="1" customHeight="1" x14ac:dyDescent="0.3"/>
    <row r="113" ht="13.5" hidden="1" customHeight="1" x14ac:dyDescent="0.3"/>
    <row r="114" ht="13.5" hidden="1" customHeight="1" x14ac:dyDescent="0.3"/>
    <row r="115" ht="13.5" hidden="1" customHeight="1" x14ac:dyDescent="0.3"/>
    <row r="116" ht="13.5" hidden="1" customHeight="1" x14ac:dyDescent="0.3"/>
    <row r="117" ht="13.5" hidden="1" customHeight="1" x14ac:dyDescent="0.3"/>
    <row r="118" ht="13.5" hidden="1" customHeight="1" x14ac:dyDescent="0.3"/>
    <row r="119" ht="13.5" hidden="1" customHeight="1" x14ac:dyDescent="0.3"/>
    <row r="120" ht="13.5" hidden="1" customHeight="1" x14ac:dyDescent="0.3"/>
    <row r="121" ht="13.5" hidden="1" customHeight="1" x14ac:dyDescent="0.3"/>
    <row r="122" ht="13.5" hidden="1" customHeight="1" x14ac:dyDescent="0.3"/>
    <row r="123" ht="13.5" hidden="1" customHeight="1" x14ac:dyDescent="0.3"/>
    <row r="124" ht="13.5" hidden="1" customHeight="1" x14ac:dyDescent="0.3"/>
    <row r="125" ht="13.5" hidden="1" customHeight="1" x14ac:dyDescent="0.3"/>
    <row r="126" ht="13.5" hidden="1" customHeight="1" x14ac:dyDescent="0.3"/>
    <row r="127" ht="13.5" hidden="1" customHeight="1" x14ac:dyDescent="0.3"/>
    <row r="128" ht="13.5" hidden="1" customHeight="1" x14ac:dyDescent="0.3"/>
    <row r="129" ht="13.5" hidden="1" customHeight="1" x14ac:dyDescent="0.3"/>
    <row r="130" ht="13.5" hidden="1" customHeight="1" x14ac:dyDescent="0.3"/>
    <row r="131" ht="13.5" hidden="1" customHeight="1" x14ac:dyDescent="0.3"/>
    <row r="132" ht="13.5" hidden="1" customHeight="1" x14ac:dyDescent="0.3"/>
    <row r="133" ht="13.5" hidden="1" customHeight="1" x14ac:dyDescent="0.3"/>
    <row r="134" ht="13.5" hidden="1" customHeight="1" x14ac:dyDescent="0.3"/>
    <row r="135" ht="13.5" hidden="1" customHeight="1" x14ac:dyDescent="0.3"/>
    <row r="136" ht="13.5" hidden="1" customHeight="1" x14ac:dyDescent="0.3"/>
    <row r="137" ht="13.5" hidden="1" customHeight="1" x14ac:dyDescent="0.3"/>
    <row r="138" ht="13.5" hidden="1" customHeight="1" x14ac:dyDescent="0.3"/>
    <row r="139" ht="13.5" hidden="1" customHeight="1" x14ac:dyDescent="0.3"/>
    <row r="140" ht="13.5" hidden="1" customHeight="1" x14ac:dyDescent="0.3"/>
    <row r="141" ht="13.5" hidden="1" customHeight="1" x14ac:dyDescent="0.3"/>
    <row r="142" ht="13.5" hidden="1" customHeight="1" x14ac:dyDescent="0.3"/>
    <row r="143" ht="13.5" hidden="1" customHeight="1" x14ac:dyDescent="0.3"/>
    <row r="144" ht="13.5" hidden="1" customHeight="1" x14ac:dyDescent="0.3"/>
    <row r="145" ht="13.5" hidden="1" customHeight="1" x14ac:dyDescent="0.3"/>
    <row r="146" ht="13.5" hidden="1" customHeight="1" x14ac:dyDescent="0.3"/>
    <row r="147" ht="13.5" hidden="1" customHeight="1" x14ac:dyDescent="0.3"/>
    <row r="148" ht="13.5" hidden="1" customHeight="1" x14ac:dyDescent="0.3"/>
    <row r="149" ht="13.5" hidden="1" customHeight="1" x14ac:dyDescent="0.3"/>
    <row r="150" ht="13.5" hidden="1" customHeight="1" x14ac:dyDescent="0.3"/>
    <row r="151" ht="13.5" hidden="1" customHeight="1" x14ac:dyDescent="0.3"/>
    <row r="152" ht="13.5" hidden="1" customHeight="1" x14ac:dyDescent="0.3"/>
    <row r="153" ht="13.5" hidden="1" customHeight="1" x14ac:dyDescent="0.3"/>
    <row r="154" ht="13.5" hidden="1" customHeight="1" x14ac:dyDescent="0.3"/>
    <row r="155" ht="13.5" hidden="1" customHeight="1" x14ac:dyDescent="0.3"/>
    <row r="156" ht="13.5" hidden="1" customHeight="1" x14ac:dyDescent="0.3"/>
    <row r="157" ht="13.5" hidden="1" customHeight="1" x14ac:dyDescent="0.3"/>
    <row r="158" ht="13.5" hidden="1" customHeight="1" x14ac:dyDescent="0.3"/>
    <row r="159" ht="13.5" hidden="1" customHeight="1" x14ac:dyDescent="0.3"/>
    <row r="160" ht="13.5" hidden="1" customHeight="1" x14ac:dyDescent="0.3"/>
    <row r="161" ht="13.5" hidden="1" customHeight="1" x14ac:dyDescent="0.3"/>
    <row r="162" ht="13.5" hidden="1" customHeight="1" x14ac:dyDescent="0.3"/>
    <row r="163" ht="13.5" hidden="1" customHeight="1" x14ac:dyDescent="0.3"/>
    <row r="164" ht="13.5" hidden="1" customHeight="1" x14ac:dyDescent="0.3"/>
    <row r="165" ht="13.5" hidden="1" customHeight="1" x14ac:dyDescent="0.3"/>
    <row r="166" ht="13.5" hidden="1" customHeight="1" x14ac:dyDescent="0.3"/>
    <row r="167" ht="13.5" hidden="1" customHeight="1" x14ac:dyDescent="0.3"/>
    <row r="168" ht="13.5" hidden="1" customHeight="1" x14ac:dyDescent="0.3"/>
    <row r="169" ht="13.5" hidden="1" customHeight="1" x14ac:dyDescent="0.3"/>
    <row r="170" ht="13.5" hidden="1" customHeight="1" x14ac:dyDescent="0.3"/>
    <row r="171" ht="13.5" hidden="1" customHeight="1" x14ac:dyDescent="0.3"/>
    <row r="172" ht="13.5" hidden="1" customHeight="1" x14ac:dyDescent="0.3"/>
    <row r="173" ht="13.5" hidden="1" customHeight="1" x14ac:dyDescent="0.3"/>
    <row r="174" ht="13.5" hidden="1" customHeight="1" x14ac:dyDescent="0.3"/>
    <row r="175" ht="13.5" hidden="1" customHeight="1" x14ac:dyDescent="0.3"/>
    <row r="176" ht="13.5" hidden="1" customHeight="1" x14ac:dyDescent="0.3"/>
    <row r="177" ht="13.5" hidden="1" customHeight="1" x14ac:dyDescent="0.3"/>
    <row r="178" ht="13.5" hidden="1" customHeight="1" x14ac:dyDescent="0.3"/>
    <row r="179" ht="13.5" hidden="1" customHeight="1" x14ac:dyDescent="0.3"/>
    <row r="180" ht="13.5" hidden="1" customHeight="1" x14ac:dyDescent="0.3"/>
    <row r="181" ht="13.5" hidden="1" customHeight="1" x14ac:dyDescent="0.3"/>
    <row r="182" ht="13.5" hidden="1" customHeight="1" x14ac:dyDescent="0.3"/>
    <row r="183" ht="13.5" hidden="1" customHeight="1" x14ac:dyDescent="0.3"/>
    <row r="184" ht="13.5" hidden="1" customHeight="1" x14ac:dyDescent="0.3"/>
    <row r="185" ht="13.5" hidden="1" customHeight="1" x14ac:dyDescent="0.3"/>
    <row r="186" ht="13.5" hidden="1" customHeight="1" x14ac:dyDescent="0.3"/>
    <row r="187" ht="13.5" hidden="1" customHeight="1" x14ac:dyDescent="0.3"/>
    <row r="188" ht="13.5" hidden="1" customHeight="1" x14ac:dyDescent="0.3"/>
    <row r="189" ht="13.5" hidden="1" customHeight="1" x14ac:dyDescent="0.3"/>
    <row r="190" ht="13.5" hidden="1" customHeight="1" x14ac:dyDescent="0.3"/>
    <row r="191" ht="13.5" hidden="1" customHeight="1" x14ac:dyDescent="0.3"/>
    <row r="192" ht="13.5" hidden="1" customHeight="1" x14ac:dyDescent="0.3"/>
    <row r="193" ht="13.5" hidden="1" customHeight="1" x14ac:dyDescent="0.3"/>
    <row r="194" ht="13.5" hidden="1" customHeight="1" x14ac:dyDescent="0.3"/>
    <row r="195" ht="13.5" hidden="1" customHeight="1" x14ac:dyDescent="0.3"/>
    <row r="196" ht="13.5" hidden="1" customHeight="1" x14ac:dyDescent="0.3"/>
    <row r="197" ht="13.5" hidden="1" customHeight="1" x14ac:dyDescent="0.3"/>
    <row r="198" ht="13.5" hidden="1" customHeight="1" x14ac:dyDescent="0.3"/>
    <row r="199" ht="13.5" hidden="1" customHeight="1" x14ac:dyDescent="0.3"/>
    <row r="200" ht="13.5" hidden="1" customHeight="1" x14ac:dyDescent="0.3"/>
    <row r="201" ht="13.5" hidden="1" customHeight="1" x14ac:dyDescent="0.3"/>
    <row r="202" ht="13.5" hidden="1" customHeight="1" x14ac:dyDescent="0.3"/>
    <row r="203" ht="13.5" hidden="1" customHeight="1" x14ac:dyDescent="0.3"/>
    <row r="204" ht="13.5" hidden="1" customHeight="1" x14ac:dyDescent="0.3"/>
    <row r="205" ht="13.5" hidden="1" customHeight="1" x14ac:dyDescent="0.3"/>
    <row r="206" ht="13.5" hidden="1" customHeight="1" x14ac:dyDescent="0.3"/>
    <row r="207" ht="13.5" hidden="1" customHeight="1" x14ac:dyDescent="0.3"/>
    <row r="208" ht="13.5" hidden="1" customHeight="1" x14ac:dyDescent="0.3"/>
    <row r="209" ht="13.5" hidden="1" customHeight="1" x14ac:dyDescent="0.3"/>
    <row r="210" ht="13.5" hidden="1" customHeight="1" x14ac:dyDescent="0.3"/>
    <row r="211" ht="13.5" hidden="1" customHeight="1" x14ac:dyDescent="0.3"/>
    <row r="212" ht="13.5" hidden="1" customHeight="1" x14ac:dyDescent="0.3"/>
    <row r="213" ht="13.5" hidden="1" customHeight="1" x14ac:dyDescent="0.3"/>
    <row r="214" ht="13.5" hidden="1" customHeight="1" x14ac:dyDescent="0.3"/>
    <row r="215" ht="13.5" hidden="1" customHeight="1" x14ac:dyDescent="0.3"/>
    <row r="216" ht="13.5" hidden="1" customHeight="1" x14ac:dyDescent="0.3"/>
    <row r="217" ht="13.5" hidden="1" customHeight="1" x14ac:dyDescent="0.3"/>
    <row r="218" ht="13.5" hidden="1" customHeight="1" x14ac:dyDescent="0.3"/>
    <row r="219" ht="13.5" hidden="1" customHeight="1" x14ac:dyDescent="0.3"/>
    <row r="220" ht="13.5" hidden="1" customHeight="1" x14ac:dyDescent="0.3"/>
    <row r="221" ht="13.5" hidden="1" customHeight="1" x14ac:dyDescent="0.3"/>
    <row r="222" ht="13.5" hidden="1" customHeight="1" x14ac:dyDescent="0.3"/>
    <row r="223" ht="13.5" hidden="1" customHeight="1" x14ac:dyDescent="0.3"/>
    <row r="224" ht="13.5" hidden="1" customHeight="1" x14ac:dyDescent="0.3"/>
    <row r="225" ht="13.5" hidden="1" customHeight="1" x14ac:dyDescent="0.3"/>
    <row r="226" ht="13.5" hidden="1" customHeight="1" x14ac:dyDescent="0.3"/>
    <row r="227" ht="13.5" hidden="1" customHeight="1" x14ac:dyDescent="0.3"/>
    <row r="228" ht="13.5" hidden="1" customHeight="1" x14ac:dyDescent="0.3"/>
    <row r="229" ht="13.5" hidden="1" customHeight="1" x14ac:dyDescent="0.3"/>
    <row r="230" ht="13.5" hidden="1" customHeight="1" x14ac:dyDescent="0.3"/>
    <row r="231" ht="13.5" hidden="1" customHeight="1" x14ac:dyDescent="0.3"/>
    <row r="232" ht="13.5" hidden="1" customHeight="1" x14ac:dyDescent="0.3"/>
    <row r="233" ht="13.5" hidden="1" customHeight="1" x14ac:dyDescent="0.3"/>
    <row r="234" ht="13.5" hidden="1" customHeight="1" x14ac:dyDescent="0.3"/>
    <row r="235" ht="13.5" hidden="1" customHeight="1" x14ac:dyDescent="0.3"/>
    <row r="236" ht="13.5" hidden="1" customHeight="1" x14ac:dyDescent="0.3"/>
    <row r="237" ht="13.5" hidden="1" customHeight="1" x14ac:dyDescent="0.3"/>
    <row r="238" ht="13.5" hidden="1" customHeight="1" x14ac:dyDescent="0.3"/>
    <row r="239" ht="13.5" hidden="1" customHeight="1" x14ac:dyDescent="0.3"/>
    <row r="240" ht="13.5" hidden="1" customHeight="1" x14ac:dyDescent="0.3"/>
    <row r="241" ht="13.5" hidden="1" customHeight="1" x14ac:dyDescent="0.3"/>
    <row r="242" ht="13.5" hidden="1" customHeight="1" x14ac:dyDescent="0.3"/>
    <row r="243" ht="13.5" hidden="1" customHeight="1" x14ac:dyDescent="0.3"/>
    <row r="244" ht="13.5" hidden="1" customHeight="1" x14ac:dyDescent="0.3"/>
    <row r="245" ht="13.5" hidden="1" customHeight="1" x14ac:dyDescent="0.3"/>
    <row r="246" ht="13.5" hidden="1" customHeight="1" x14ac:dyDescent="0.3"/>
    <row r="247" ht="13.5" hidden="1" customHeight="1" x14ac:dyDescent="0.3"/>
    <row r="248" ht="13.5" hidden="1" customHeight="1" x14ac:dyDescent="0.3"/>
    <row r="249" ht="13.5" hidden="1" customHeight="1" x14ac:dyDescent="0.3"/>
    <row r="250" ht="13.5" hidden="1" customHeight="1" x14ac:dyDescent="0.3"/>
    <row r="251" ht="13.5" hidden="1" customHeight="1" x14ac:dyDescent="0.3"/>
    <row r="252" ht="13.5" hidden="1" customHeight="1" x14ac:dyDescent="0.3"/>
    <row r="253" ht="13.5" hidden="1" customHeight="1" x14ac:dyDescent="0.3"/>
    <row r="254" ht="13.5" hidden="1" customHeight="1" x14ac:dyDescent="0.3"/>
    <row r="255" ht="13.5" hidden="1" customHeight="1" x14ac:dyDescent="0.3"/>
    <row r="256" ht="13.5" hidden="1" customHeight="1" x14ac:dyDescent="0.3"/>
    <row r="257" ht="13.5" hidden="1" customHeight="1" x14ac:dyDescent="0.3"/>
    <row r="258" ht="13.5" hidden="1" customHeight="1" x14ac:dyDescent="0.3"/>
    <row r="259" ht="13.5" hidden="1" customHeight="1" x14ac:dyDescent="0.3"/>
    <row r="260" ht="13.5" hidden="1" customHeight="1" x14ac:dyDescent="0.3"/>
    <row r="261" ht="13.5" hidden="1" customHeight="1" x14ac:dyDescent="0.3"/>
    <row r="262" ht="13.5" hidden="1" customHeight="1" x14ac:dyDescent="0.3"/>
    <row r="263" ht="13.5" hidden="1" customHeight="1" x14ac:dyDescent="0.3"/>
    <row r="264" ht="13.5" hidden="1" customHeight="1" x14ac:dyDescent="0.3"/>
    <row r="265" ht="13.5" hidden="1" customHeight="1" x14ac:dyDescent="0.3"/>
    <row r="266" ht="13.5" hidden="1" customHeight="1" x14ac:dyDescent="0.3"/>
    <row r="267" ht="13.5" hidden="1" customHeight="1" x14ac:dyDescent="0.3"/>
    <row r="268" ht="13.5" hidden="1" customHeight="1" x14ac:dyDescent="0.3"/>
    <row r="269" ht="13.5" hidden="1" customHeight="1" x14ac:dyDescent="0.3"/>
    <row r="270" ht="13.5" hidden="1" customHeight="1" x14ac:dyDescent="0.3"/>
    <row r="271" ht="13.5" hidden="1" customHeight="1" x14ac:dyDescent="0.3"/>
    <row r="272" ht="13.5" hidden="1" customHeight="1" x14ac:dyDescent="0.3"/>
    <row r="273" ht="13.5" hidden="1" customHeight="1" x14ac:dyDescent="0.3"/>
    <row r="274" ht="13.5" hidden="1" customHeight="1" x14ac:dyDescent="0.3"/>
    <row r="275" ht="13.5" hidden="1" customHeight="1" x14ac:dyDescent="0.3"/>
    <row r="276" ht="13.5" hidden="1" customHeight="1" x14ac:dyDescent="0.3"/>
    <row r="277" ht="13.5" hidden="1" customHeight="1" x14ac:dyDescent="0.3"/>
    <row r="278" ht="13.5" hidden="1" customHeight="1" x14ac:dyDescent="0.3"/>
    <row r="279" ht="13.5" hidden="1" customHeight="1" x14ac:dyDescent="0.3"/>
    <row r="280" ht="13.5" hidden="1" customHeight="1" x14ac:dyDescent="0.3"/>
    <row r="281" ht="13.5" hidden="1" customHeight="1" x14ac:dyDescent="0.3"/>
    <row r="282" ht="13.5" hidden="1" customHeight="1" x14ac:dyDescent="0.3"/>
    <row r="283" ht="13.5" hidden="1" customHeight="1" x14ac:dyDescent="0.3"/>
    <row r="284" ht="13.5" hidden="1" customHeight="1" x14ac:dyDescent="0.3"/>
    <row r="285" ht="13.5" hidden="1" customHeight="1" x14ac:dyDescent="0.3"/>
    <row r="286" ht="13.5" hidden="1" customHeight="1" x14ac:dyDescent="0.3"/>
    <row r="287" ht="13.5" hidden="1" customHeight="1" x14ac:dyDescent="0.3"/>
    <row r="288" ht="13.5" hidden="1" customHeight="1" x14ac:dyDescent="0.3"/>
    <row r="289" ht="13.5" hidden="1" customHeight="1" x14ac:dyDescent="0.3"/>
    <row r="290" ht="13.5" hidden="1" customHeight="1" x14ac:dyDescent="0.3"/>
    <row r="291" ht="13.5" hidden="1" customHeight="1" x14ac:dyDescent="0.3"/>
    <row r="292" ht="13.5" hidden="1" customHeight="1" x14ac:dyDescent="0.3"/>
    <row r="293" ht="13.5" hidden="1" customHeight="1" x14ac:dyDescent="0.3"/>
    <row r="294" ht="13.5" hidden="1" customHeight="1" x14ac:dyDescent="0.3"/>
    <row r="295" ht="13.5" hidden="1" customHeight="1" x14ac:dyDescent="0.3"/>
    <row r="296" ht="13.5" hidden="1" customHeight="1" x14ac:dyDescent="0.3"/>
    <row r="297" ht="13.5" hidden="1" customHeight="1" x14ac:dyDescent="0.3"/>
    <row r="298" ht="13.5" hidden="1" customHeight="1" x14ac:dyDescent="0.3"/>
    <row r="299" ht="13.5" hidden="1" customHeight="1" x14ac:dyDescent="0.3"/>
    <row r="300" ht="13.5" hidden="1" customHeight="1" x14ac:dyDescent="0.3"/>
    <row r="301" ht="13.5" hidden="1" customHeight="1" x14ac:dyDescent="0.3"/>
    <row r="302" ht="13.5" hidden="1" customHeight="1" x14ac:dyDescent="0.3"/>
    <row r="303" ht="13.5" hidden="1" customHeight="1" x14ac:dyDescent="0.3"/>
    <row r="304" ht="13.5" hidden="1" customHeight="1" x14ac:dyDescent="0.3"/>
    <row r="305" ht="13.5" hidden="1" customHeight="1" x14ac:dyDescent="0.3"/>
    <row r="306" ht="13.5" hidden="1" customHeight="1" x14ac:dyDescent="0.3"/>
    <row r="307" ht="13.5" hidden="1" customHeight="1" x14ac:dyDescent="0.3"/>
    <row r="308" ht="13.5" hidden="1" customHeight="1" x14ac:dyDescent="0.3"/>
    <row r="309" ht="13.5" hidden="1" customHeight="1" x14ac:dyDescent="0.3"/>
    <row r="310" ht="13.5" hidden="1" customHeight="1" x14ac:dyDescent="0.3"/>
    <row r="311" ht="13.5" hidden="1" customHeight="1" x14ac:dyDescent="0.3"/>
    <row r="312" ht="13.5" hidden="1" customHeight="1" x14ac:dyDescent="0.3"/>
    <row r="313" ht="13.5" hidden="1" customHeight="1" x14ac:dyDescent="0.3"/>
    <row r="314" ht="13.5" hidden="1" customHeight="1" x14ac:dyDescent="0.3"/>
    <row r="315" ht="13.5" hidden="1" customHeight="1" x14ac:dyDescent="0.3"/>
    <row r="316" ht="13.5" hidden="1" customHeight="1" x14ac:dyDescent="0.3"/>
    <row r="317" ht="13.5" hidden="1" customHeight="1" x14ac:dyDescent="0.3"/>
    <row r="318" ht="13.5" hidden="1" customHeight="1" x14ac:dyDescent="0.3"/>
    <row r="319" ht="13.5" hidden="1" customHeight="1" x14ac:dyDescent="0.3"/>
    <row r="320" ht="13.5" hidden="1" customHeight="1" x14ac:dyDescent="0.3"/>
    <row r="321" ht="13.5" hidden="1" customHeight="1" x14ac:dyDescent="0.3"/>
    <row r="322" ht="13.5" hidden="1" customHeight="1" x14ac:dyDescent="0.3"/>
    <row r="323" ht="13.5" hidden="1" customHeight="1" x14ac:dyDescent="0.3"/>
    <row r="324" ht="13.5" hidden="1" customHeight="1" x14ac:dyDescent="0.3"/>
    <row r="325" ht="13.5" hidden="1" customHeight="1" x14ac:dyDescent="0.3"/>
    <row r="326" ht="13.5" hidden="1" customHeight="1" x14ac:dyDescent="0.3"/>
    <row r="327" ht="13.5" hidden="1" customHeight="1" x14ac:dyDescent="0.3"/>
    <row r="328" ht="13.5" hidden="1" customHeight="1" x14ac:dyDescent="0.3"/>
    <row r="329" ht="13.5" hidden="1" customHeight="1" x14ac:dyDescent="0.3"/>
    <row r="330" ht="13.5" hidden="1" customHeight="1" x14ac:dyDescent="0.3"/>
    <row r="331" ht="13.5" hidden="1" customHeight="1" x14ac:dyDescent="0.3"/>
    <row r="332" ht="13.5" hidden="1" customHeight="1" x14ac:dyDescent="0.3"/>
    <row r="333" ht="13.5" hidden="1" customHeight="1" x14ac:dyDescent="0.3"/>
    <row r="334" ht="13.5" hidden="1" customHeight="1" x14ac:dyDescent="0.3"/>
    <row r="335" ht="13.5" hidden="1" customHeight="1" x14ac:dyDescent="0.3"/>
    <row r="336" ht="13.5" hidden="1" customHeight="1" x14ac:dyDescent="0.3"/>
    <row r="337" ht="13.5" hidden="1" customHeight="1" x14ac:dyDescent="0.3"/>
    <row r="338" ht="13.5" hidden="1" customHeight="1" x14ac:dyDescent="0.3"/>
    <row r="339" ht="13.5" hidden="1" customHeight="1" x14ac:dyDescent="0.3"/>
    <row r="340" ht="13.5" hidden="1" customHeight="1" x14ac:dyDescent="0.3"/>
    <row r="341" ht="13.5" hidden="1" customHeight="1" x14ac:dyDescent="0.3"/>
    <row r="342" ht="13.5" hidden="1" customHeight="1" x14ac:dyDescent="0.3"/>
    <row r="343" ht="13.5" hidden="1" customHeight="1" x14ac:dyDescent="0.3"/>
    <row r="344" ht="13.5" hidden="1" customHeight="1" x14ac:dyDescent="0.3"/>
    <row r="345" ht="13.5" hidden="1" customHeight="1" x14ac:dyDescent="0.3"/>
    <row r="346" ht="13.5" hidden="1" customHeight="1" x14ac:dyDescent="0.3"/>
    <row r="347" ht="13.5" hidden="1" customHeight="1" x14ac:dyDescent="0.3"/>
    <row r="348" ht="13.5" hidden="1" customHeight="1" x14ac:dyDescent="0.3"/>
    <row r="349" ht="13.5" hidden="1" customHeight="1" x14ac:dyDescent="0.3"/>
    <row r="350" ht="13.5" hidden="1" customHeight="1" x14ac:dyDescent="0.3"/>
    <row r="351" ht="13.5" hidden="1" customHeight="1" x14ac:dyDescent="0.3"/>
    <row r="352" ht="13.5" hidden="1" customHeight="1" x14ac:dyDescent="0.3"/>
    <row r="353" ht="13.5" hidden="1" customHeight="1" x14ac:dyDescent="0.3"/>
    <row r="354" ht="13.5" hidden="1" customHeight="1" x14ac:dyDescent="0.3"/>
    <row r="355" ht="13.5" hidden="1" customHeight="1" x14ac:dyDescent="0.3"/>
    <row r="356" ht="13.5" hidden="1" customHeight="1" x14ac:dyDescent="0.3"/>
    <row r="357" ht="13.5" hidden="1" customHeight="1" x14ac:dyDescent="0.3"/>
    <row r="358" ht="13.5" hidden="1" customHeight="1" x14ac:dyDescent="0.3"/>
    <row r="359" ht="13.5" hidden="1" customHeight="1" x14ac:dyDescent="0.3"/>
    <row r="360" ht="13.5" hidden="1" customHeight="1" x14ac:dyDescent="0.3"/>
    <row r="361" ht="13.5" hidden="1" customHeight="1" x14ac:dyDescent="0.3"/>
    <row r="362" ht="13.5" hidden="1" customHeight="1" x14ac:dyDescent="0.3"/>
    <row r="363" ht="13.5" hidden="1" customHeight="1" x14ac:dyDescent="0.3"/>
    <row r="364" ht="13.5" hidden="1" customHeight="1" x14ac:dyDescent="0.3"/>
    <row r="365" ht="13.5" hidden="1" customHeight="1" x14ac:dyDescent="0.3"/>
    <row r="366" ht="13.5" hidden="1" customHeight="1" x14ac:dyDescent="0.3"/>
    <row r="367" ht="13.5" hidden="1" customHeight="1" x14ac:dyDescent="0.3"/>
    <row r="368" ht="13.5" hidden="1" customHeight="1" x14ac:dyDescent="0.3"/>
    <row r="369" ht="13.5" hidden="1" customHeight="1" x14ac:dyDescent="0.3"/>
    <row r="370" ht="13.5" hidden="1" customHeight="1" x14ac:dyDescent="0.3"/>
    <row r="371" ht="13.5" hidden="1" customHeight="1" x14ac:dyDescent="0.3"/>
    <row r="372" ht="13.5" hidden="1" customHeight="1" x14ac:dyDescent="0.3"/>
    <row r="373" ht="13.5" hidden="1" customHeight="1" x14ac:dyDescent="0.3"/>
    <row r="374" ht="13.5" hidden="1" customHeight="1" x14ac:dyDescent="0.3"/>
    <row r="375" ht="13.5" hidden="1" customHeight="1" x14ac:dyDescent="0.3"/>
    <row r="376" ht="13.5" hidden="1" customHeight="1" x14ac:dyDescent="0.3"/>
    <row r="377" ht="13.5" hidden="1" customHeight="1" x14ac:dyDescent="0.3"/>
    <row r="378" ht="13.5" hidden="1" customHeight="1" x14ac:dyDescent="0.3"/>
    <row r="379" ht="13.5" hidden="1" customHeight="1" x14ac:dyDescent="0.3"/>
    <row r="380" ht="13.5" hidden="1" customHeight="1" x14ac:dyDescent="0.3"/>
    <row r="381" ht="13.5" hidden="1" customHeight="1" x14ac:dyDescent="0.3"/>
    <row r="382" ht="13.5" hidden="1" customHeight="1" x14ac:dyDescent="0.3"/>
    <row r="383" ht="13.5" hidden="1" customHeight="1" x14ac:dyDescent="0.3"/>
    <row r="384" ht="13.5" hidden="1" customHeight="1" x14ac:dyDescent="0.3"/>
    <row r="385" ht="13.5" hidden="1" customHeight="1" x14ac:dyDescent="0.3"/>
    <row r="386" ht="13.5" hidden="1" customHeight="1" x14ac:dyDescent="0.3"/>
    <row r="387" ht="13.5" hidden="1" customHeight="1" x14ac:dyDescent="0.3"/>
    <row r="388" ht="13.5" hidden="1" customHeight="1" x14ac:dyDescent="0.3"/>
    <row r="389" ht="13.5" hidden="1" customHeight="1" x14ac:dyDescent="0.3"/>
    <row r="390" ht="13.5" hidden="1" customHeight="1" x14ac:dyDescent="0.3"/>
    <row r="391" ht="13.5" hidden="1" customHeight="1" x14ac:dyDescent="0.3"/>
    <row r="392" ht="13.5" hidden="1" customHeight="1" x14ac:dyDescent="0.3"/>
    <row r="393" ht="13.5" hidden="1" customHeight="1" x14ac:dyDescent="0.3"/>
    <row r="394" ht="13.5" hidden="1" customHeight="1" x14ac:dyDescent="0.3"/>
    <row r="395" ht="13.5" hidden="1" customHeight="1" x14ac:dyDescent="0.3"/>
    <row r="396" ht="13.5" hidden="1" customHeight="1" x14ac:dyDescent="0.3"/>
    <row r="397" ht="13.5" hidden="1" customHeight="1" x14ac:dyDescent="0.3"/>
    <row r="398" ht="13.5" hidden="1" customHeight="1" x14ac:dyDescent="0.3"/>
    <row r="399" ht="13.5" hidden="1" customHeight="1" x14ac:dyDescent="0.3"/>
    <row r="400" ht="13.5" hidden="1" customHeight="1" x14ac:dyDescent="0.3"/>
    <row r="401" ht="13.5" hidden="1" customHeight="1" x14ac:dyDescent="0.3"/>
    <row r="402" ht="13.5" hidden="1" customHeight="1" x14ac:dyDescent="0.3"/>
    <row r="403" ht="13.5" hidden="1" customHeight="1" x14ac:dyDescent="0.3"/>
    <row r="404" ht="13.5" hidden="1" customHeight="1" x14ac:dyDescent="0.3"/>
    <row r="405" ht="13.5" hidden="1" customHeight="1" x14ac:dyDescent="0.3"/>
    <row r="406" ht="13.5" hidden="1" customHeight="1" x14ac:dyDescent="0.3"/>
    <row r="407" ht="13.5" hidden="1" customHeight="1" x14ac:dyDescent="0.3"/>
    <row r="408" ht="13.5" hidden="1" customHeight="1" x14ac:dyDescent="0.3"/>
    <row r="409" ht="13.5" hidden="1" customHeight="1" x14ac:dyDescent="0.3"/>
    <row r="410" ht="13.5" hidden="1" customHeight="1" x14ac:dyDescent="0.3"/>
    <row r="411" ht="13.5" hidden="1" customHeight="1" x14ac:dyDescent="0.3"/>
    <row r="412" ht="13.5" hidden="1" customHeight="1" x14ac:dyDescent="0.3"/>
    <row r="413" ht="13.5" hidden="1" customHeight="1" x14ac:dyDescent="0.3"/>
    <row r="414" ht="13.5" hidden="1" customHeight="1" x14ac:dyDescent="0.3"/>
    <row r="415" ht="13.5" hidden="1" customHeight="1" x14ac:dyDescent="0.3"/>
    <row r="416" ht="13.5" hidden="1" customHeight="1" x14ac:dyDescent="0.3"/>
    <row r="417" ht="13.5" hidden="1" customHeight="1" x14ac:dyDescent="0.3"/>
    <row r="418" ht="13.5" hidden="1" customHeight="1" x14ac:dyDescent="0.3"/>
    <row r="419" ht="13.5" hidden="1" customHeight="1" x14ac:dyDescent="0.3"/>
    <row r="420" ht="13.5" hidden="1" customHeight="1" x14ac:dyDescent="0.3"/>
    <row r="421" ht="13.5" hidden="1" customHeight="1" x14ac:dyDescent="0.3"/>
    <row r="422" ht="13.5" hidden="1" customHeight="1" x14ac:dyDescent="0.3"/>
    <row r="423" ht="13.5" hidden="1" customHeight="1" x14ac:dyDescent="0.3"/>
    <row r="424" ht="13.5" hidden="1" customHeight="1" x14ac:dyDescent="0.3"/>
    <row r="425" ht="13.5" hidden="1" customHeight="1" x14ac:dyDescent="0.3"/>
    <row r="426" ht="13.5" hidden="1" customHeight="1" x14ac:dyDescent="0.3"/>
    <row r="427" ht="13.5" hidden="1" customHeight="1" x14ac:dyDescent="0.3"/>
    <row r="428" ht="13.5" hidden="1" customHeight="1" x14ac:dyDescent="0.3"/>
    <row r="429" ht="13.5" hidden="1" customHeight="1" x14ac:dyDescent="0.3"/>
    <row r="430" ht="13.5" hidden="1" customHeight="1" x14ac:dyDescent="0.3"/>
    <row r="431" ht="13.5" hidden="1" customHeight="1" x14ac:dyDescent="0.3"/>
    <row r="432" ht="13.5" hidden="1" customHeight="1" x14ac:dyDescent="0.3"/>
    <row r="433" ht="13.5" hidden="1" customHeight="1" x14ac:dyDescent="0.3"/>
    <row r="434" ht="13.5" hidden="1" customHeight="1" x14ac:dyDescent="0.3"/>
    <row r="435" ht="13.5" hidden="1" customHeight="1" x14ac:dyDescent="0.3"/>
    <row r="436" ht="13.5" hidden="1" customHeight="1" x14ac:dyDescent="0.3"/>
    <row r="437" ht="13.5" hidden="1" customHeight="1" x14ac:dyDescent="0.3"/>
    <row r="438" ht="13.5" hidden="1" customHeight="1" x14ac:dyDescent="0.3"/>
    <row r="439" ht="13.5" hidden="1" customHeight="1" x14ac:dyDescent="0.3"/>
    <row r="440" ht="13.5" hidden="1" customHeight="1" x14ac:dyDescent="0.3"/>
    <row r="441" ht="13.5" hidden="1" customHeight="1" x14ac:dyDescent="0.3"/>
    <row r="442" ht="13.5" hidden="1" customHeight="1" x14ac:dyDescent="0.3"/>
    <row r="443" ht="13.5" hidden="1" customHeight="1" x14ac:dyDescent="0.3"/>
    <row r="444" ht="13.5" hidden="1" customHeight="1" x14ac:dyDescent="0.3"/>
    <row r="445" ht="13.5" hidden="1" customHeight="1" x14ac:dyDescent="0.3"/>
    <row r="446" ht="13.5" hidden="1" customHeight="1" x14ac:dyDescent="0.3"/>
    <row r="447" ht="13.5" hidden="1" customHeight="1" x14ac:dyDescent="0.3"/>
    <row r="448" ht="13.5" hidden="1" customHeight="1" x14ac:dyDescent="0.3"/>
    <row r="449" ht="13.5" hidden="1" customHeight="1" x14ac:dyDescent="0.3"/>
    <row r="450" ht="13.5" hidden="1" customHeight="1" x14ac:dyDescent="0.3"/>
    <row r="451" ht="13.5" hidden="1" customHeight="1" x14ac:dyDescent="0.3"/>
    <row r="452" ht="13.5" hidden="1" customHeight="1" x14ac:dyDescent="0.3"/>
    <row r="453" ht="13.5" hidden="1" customHeight="1" x14ac:dyDescent="0.3"/>
    <row r="454" ht="13.5" hidden="1" customHeight="1" x14ac:dyDescent="0.3"/>
    <row r="455" ht="13.5" hidden="1" customHeight="1" x14ac:dyDescent="0.3"/>
    <row r="456" ht="13.5" hidden="1" customHeight="1" x14ac:dyDescent="0.3"/>
    <row r="457" ht="13.5" hidden="1" customHeight="1" x14ac:dyDescent="0.3"/>
    <row r="458" ht="13.5" hidden="1" customHeight="1" x14ac:dyDescent="0.3"/>
    <row r="459" ht="13.5" hidden="1" customHeight="1" x14ac:dyDescent="0.3"/>
    <row r="460" ht="13.5" hidden="1" customHeight="1" x14ac:dyDescent="0.3"/>
    <row r="461" ht="13.5" hidden="1" customHeight="1" x14ac:dyDescent="0.3"/>
    <row r="462" ht="13.5" hidden="1" customHeight="1" x14ac:dyDescent="0.3"/>
    <row r="463" ht="13.5" hidden="1" customHeight="1" x14ac:dyDescent="0.3"/>
    <row r="464" ht="13.5" hidden="1" customHeight="1" x14ac:dyDescent="0.3"/>
    <row r="465" ht="13.5" hidden="1" customHeight="1" x14ac:dyDescent="0.3"/>
    <row r="466" ht="13.5" hidden="1" customHeight="1" x14ac:dyDescent="0.3"/>
    <row r="467" ht="13.5" hidden="1" customHeight="1" x14ac:dyDescent="0.3"/>
    <row r="468" ht="13.5" hidden="1" customHeight="1" x14ac:dyDescent="0.3"/>
    <row r="469" ht="13.5" hidden="1" customHeight="1" x14ac:dyDescent="0.3"/>
    <row r="470" ht="13.5" hidden="1" customHeight="1" x14ac:dyDescent="0.3"/>
    <row r="471" ht="13.5" hidden="1" customHeight="1" x14ac:dyDescent="0.3"/>
    <row r="472" ht="13.5" hidden="1" customHeight="1" x14ac:dyDescent="0.3"/>
    <row r="473" ht="13.5" hidden="1" customHeight="1" x14ac:dyDescent="0.3"/>
    <row r="474" ht="13.5" hidden="1" customHeight="1" x14ac:dyDescent="0.3"/>
    <row r="475" ht="13.5" hidden="1" customHeight="1" x14ac:dyDescent="0.3"/>
    <row r="476" ht="13.5" hidden="1" customHeight="1" x14ac:dyDescent="0.3"/>
    <row r="477" ht="13.5" hidden="1" customHeight="1" x14ac:dyDescent="0.3"/>
    <row r="478" ht="13.5" hidden="1" customHeight="1" x14ac:dyDescent="0.3"/>
    <row r="479" ht="13.5" hidden="1" customHeight="1" x14ac:dyDescent="0.3"/>
    <row r="480" ht="13.5" hidden="1" customHeight="1" x14ac:dyDescent="0.3"/>
    <row r="481" ht="13.5" hidden="1" customHeight="1" x14ac:dyDescent="0.3"/>
    <row r="482" ht="13.5" hidden="1" customHeight="1" x14ac:dyDescent="0.3"/>
    <row r="483" ht="13.5" hidden="1" customHeight="1" x14ac:dyDescent="0.3"/>
    <row r="484" ht="13.5" hidden="1" customHeight="1" x14ac:dyDescent="0.3"/>
    <row r="485" ht="13.5" hidden="1" customHeight="1" x14ac:dyDescent="0.3"/>
    <row r="486" ht="13.5" hidden="1" customHeight="1" x14ac:dyDescent="0.3"/>
    <row r="487" ht="13.5" hidden="1" customHeight="1" x14ac:dyDescent="0.3"/>
    <row r="488" ht="13.5" hidden="1" customHeight="1" x14ac:dyDescent="0.3"/>
    <row r="489" ht="13.5" hidden="1" customHeight="1" x14ac:dyDescent="0.3"/>
    <row r="490" ht="13.5" hidden="1" customHeight="1" x14ac:dyDescent="0.3"/>
    <row r="491" ht="13.5" hidden="1" customHeight="1" x14ac:dyDescent="0.3"/>
    <row r="492" ht="13.5" hidden="1" customHeight="1" x14ac:dyDescent="0.3"/>
    <row r="493" ht="13.5" hidden="1" customHeight="1" x14ac:dyDescent="0.3"/>
    <row r="494" ht="13.5" hidden="1" customHeight="1" x14ac:dyDescent="0.3"/>
    <row r="495" ht="13.5" hidden="1" customHeight="1" x14ac:dyDescent="0.3"/>
    <row r="496" ht="13.5" hidden="1" customHeight="1" x14ac:dyDescent="0.3"/>
    <row r="497" ht="13.5" hidden="1" customHeight="1" x14ac:dyDescent="0.3"/>
    <row r="498" ht="13.5" hidden="1" customHeight="1" x14ac:dyDescent="0.3"/>
    <row r="499" ht="13.5" hidden="1" customHeight="1" x14ac:dyDescent="0.3"/>
    <row r="500" ht="13.5" hidden="1" customHeight="1" x14ac:dyDescent="0.3"/>
    <row r="501" ht="13.5" hidden="1" customHeight="1" x14ac:dyDescent="0.3"/>
    <row r="502" ht="13.5" hidden="1" customHeight="1" x14ac:dyDescent="0.3"/>
    <row r="503" ht="13.5" hidden="1" customHeight="1" x14ac:dyDescent="0.3"/>
    <row r="504" ht="13.5" hidden="1" customHeight="1" x14ac:dyDescent="0.3"/>
    <row r="505" ht="13.5" hidden="1" customHeight="1" x14ac:dyDescent="0.3"/>
    <row r="506" ht="13.5" hidden="1" customHeight="1" x14ac:dyDescent="0.3"/>
    <row r="507" ht="13.5" hidden="1" customHeight="1" x14ac:dyDescent="0.3"/>
    <row r="508" ht="13.5" hidden="1" customHeight="1" x14ac:dyDescent="0.3"/>
    <row r="509" ht="13.5" hidden="1" customHeight="1" x14ac:dyDescent="0.3"/>
    <row r="510" ht="13.5" hidden="1" customHeight="1" x14ac:dyDescent="0.3"/>
    <row r="511" ht="13.5" hidden="1" customHeight="1" x14ac:dyDescent="0.3"/>
    <row r="512" ht="13.5" hidden="1" customHeight="1" x14ac:dyDescent="0.3"/>
    <row r="513" ht="13.5" hidden="1" customHeight="1" x14ac:dyDescent="0.3"/>
    <row r="514" ht="13.5" hidden="1" customHeight="1" x14ac:dyDescent="0.3"/>
    <row r="515" ht="13.5" hidden="1" customHeight="1" x14ac:dyDescent="0.3"/>
    <row r="516" ht="13.5" hidden="1" customHeight="1" x14ac:dyDescent="0.3"/>
    <row r="517" ht="13.5" hidden="1" customHeight="1" x14ac:dyDescent="0.3"/>
    <row r="518" ht="13.5" hidden="1" customHeight="1" x14ac:dyDescent="0.3"/>
    <row r="519" ht="13.5" hidden="1" customHeight="1" x14ac:dyDescent="0.3"/>
    <row r="520" ht="13.5" hidden="1" customHeight="1" x14ac:dyDescent="0.3"/>
    <row r="521" ht="13.5" hidden="1" customHeight="1" x14ac:dyDescent="0.3"/>
    <row r="522" ht="13.5" hidden="1" customHeight="1" x14ac:dyDescent="0.3"/>
    <row r="523" ht="13.5" hidden="1" customHeight="1" x14ac:dyDescent="0.3"/>
    <row r="524" ht="13.5" hidden="1" customHeight="1" x14ac:dyDescent="0.3"/>
    <row r="525" ht="13.5" hidden="1" customHeight="1" x14ac:dyDescent="0.3"/>
    <row r="526" ht="13.5" hidden="1" customHeight="1" x14ac:dyDescent="0.3"/>
    <row r="527" ht="13.5" hidden="1" customHeight="1" x14ac:dyDescent="0.3"/>
    <row r="528" ht="13.5" hidden="1" customHeight="1" x14ac:dyDescent="0.3"/>
    <row r="529" ht="13.5" hidden="1" customHeight="1" x14ac:dyDescent="0.3"/>
    <row r="530" ht="13.5" hidden="1" customHeight="1" x14ac:dyDescent="0.3"/>
    <row r="531" ht="13.5" hidden="1" customHeight="1" x14ac:dyDescent="0.3"/>
    <row r="532" ht="13.5" hidden="1" customHeight="1" x14ac:dyDescent="0.3"/>
    <row r="533" ht="13.5" hidden="1" customHeight="1" x14ac:dyDescent="0.3"/>
    <row r="534" ht="13.5" hidden="1" customHeight="1" x14ac:dyDescent="0.3"/>
    <row r="535" ht="13.5" hidden="1" customHeight="1" x14ac:dyDescent="0.3"/>
    <row r="536" ht="13.5" hidden="1" customHeight="1" x14ac:dyDescent="0.3"/>
    <row r="537" ht="13.5" hidden="1" customHeight="1" x14ac:dyDescent="0.3"/>
    <row r="538" ht="13.5" hidden="1" customHeight="1" x14ac:dyDescent="0.3"/>
    <row r="539" ht="13.5" hidden="1" customHeight="1" x14ac:dyDescent="0.3"/>
    <row r="540" ht="13.5" hidden="1" customHeight="1" x14ac:dyDescent="0.3"/>
    <row r="541" ht="13.5" hidden="1" customHeight="1" x14ac:dyDescent="0.3"/>
    <row r="542" ht="13.5" hidden="1" customHeight="1" x14ac:dyDescent="0.3"/>
    <row r="543" ht="13.5" hidden="1" customHeight="1" x14ac:dyDescent="0.3"/>
    <row r="544" ht="13.5" hidden="1" customHeight="1" x14ac:dyDescent="0.3"/>
    <row r="545" ht="13.5" hidden="1" customHeight="1" x14ac:dyDescent="0.3"/>
    <row r="546" ht="13.5" hidden="1" customHeight="1" x14ac:dyDescent="0.3"/>
    <row r="547" ht="13.5" hidden="1" customHeight="1" x14ac:dyDescent="0.3"/>
    <row r="548" ht="13.5" hidden="1" customHeight="1" x14ac:dyDescent="0.3"/>
    <row r="549" ht="13.5" hidden="1" customHeight="1" x14ac:dyDescent="0.3"/>
    <row r="550" ht="13.5" hidden="1" customHeight="1" x14ac:dyDescent="0.3"/>
    <row r="551" ht="13.5" hidden="1" customHeight="1" x14ac:dyDescent="0.3"/>
    <row r="552" ht="13.5" hidden="1" customHeight="1" x14ac:dyDescent="0.3"/>
    <row r="553" ht="13.5" hidden="1" customHeight="1" x14ac:dyDescent="0.3"/>
    <row r="554" ht="13.5" hidden="1" customHeight="1" x14ac:dyDescent="0.3"/>
    <row r="555" ht="13.5" hidden="1" customHeight="1" x14ac:dyDescent="0.3"/>
    <row r="556" ht="13.5" hidden="1" customHeight="1" x14ac:dyDescent="0.3"/>
    <row r="557" ht="13.5" hidden="1" customHeight="1" x14ac:dyDescent="0.3"/>
    <row r="558" ht="13.5" hidden="1" customHeight="1" x14ac:dyDescent="0.3"/>
    <row r="559" ht="13.5" hidden="1" customHeight="1" x14ac:dyDescent="0.3"/>
    <row r="560" ht="13.5" hidden="1" customHeight="1" x14ac:dyDescent="0.3"/>
    <row r="561" ht="13.5" hidden="1" customHeight="1" x14ac:dyDescent="0.3"/>
    <row r="562" ht="13.5" hidden="1" customHeight="1" x14ac:dyDescent="0.3"/>
    <row r="563" ht="13.5" hidden="1" customHeight="1" x14ac:dyDescent="0.3"/>
    <row r="564" ht="13.5" hidden="1" customHeight="1" x14ac:dyDescent="0.3"/>
    <row r="565" ht="13.5" hidden="1" customHeight="1" x14ac:dyDescent="0.3"/>
    <row r="566" ht="13.5" hidden="1" customHeight="1" x14ac:dyDescent="0.3"/>
    <row r="567" ht="13.5" hidden="1" customHeight="1" x14ac:dyDescent="0.3"/>
    <row r="568" ht="13.5" hidden="1" customHeight="1" x14ac:dyDescent="0.3"/>
    <row r="569" ht="13.5" hidden="1" customHeight="1" x14ac:dyDescent="0.3"/>
    <row r="570" ht="13.5" hidden="1" customHeight="1" x14ac:dyDescent="0.3"/>
    <row r="571" ht="13.5" hidden="1" customHeight="1" x14ac:dyDescent="0.3"/>
    <row r="572" ht="13.5" hidden="1" customHeight="1" x14ac:dyDescent="0.3"/>
    <row r="573" ht="13.5" hidden="1" customHeight="1" x14ac:dyDescent="0.3"/>
    <row r="574" ht="13.5" hidden="1" customHeight="1" x14ac:dyDescent="0.3"/>
    <row r="575" ht="13.5" hidden="1" customHeight="1" x14ac:dyDescent="0.3"/>
    <row r="576" ht="13.5" hidden="1" customHeight="1" x14ac:dyDescent="0.3"/>
    <row r="577" ht="13.5" hidden="1" customHeight="1" x14ac:dyDescent="0.3"/>
    <row r="578" ht="13.5" hidden="1" customHeight="1" x14ac:dyDescent="0.3"/>
    <row r="579" ht="13.5" hidden="1" customHeight="1" x14ac:dyDescent="0.3"/>
    <row r="580" ht="13.5" hidden="1" customHeight="1" x14ac:dyDescent="0.3"/>
    <row r="581" ht="13.5" hidden="1" customHeight="1" x14ac:dyDescent="0.3"/>
    <row r="582" ht="13.5" hidden="1" customHeight="1" x14ac:dyDescent="0.3"/>
    <row r="583" ht="13.5" hidden="1" customHeight="1" x14ac:dyDescent="0.3"/>
    <row r="584" ht="13.5" hidden="1" customHeight="1" x14ac:dyDescent="0.3"/>
    <row r="585" ht="13.5" hidden="1" customHeight="1" x14ac:dyDescent="0.3"/>
    <row r="586" ht="13.5" hidden="1" customHeight="1" x14ac:dyDescent="0.3"/>
    <row r="587" ht="13.5" hidden="1" customHeight="1" x14ac:dyDescent="0.3"/>
    <row r="588" ht="13.5" hidden="1" customHeight="1" x14ac:dyDescent="0.3"/>
    <row r="589" ht="13.5" hidden="1" customHeight="1" x14ac:dyDescent="0.3"/>
    <row r="590" ht="13.5" hidden="1" customHeight="1" x14ac:dyDescent="0.3"/>
    <row r="591" ht="13.5" hidden="1" customHeight="1" x14ac:dyDescent="0.3"/>
    <row r="592" ht="13.5" hidden="1" customHeight="1" x14ac:dyDescent="0.3"/>
    <row r="593" ht="13.5" hidden="1" customHeight="1" x14ac:dyDescent="0.3"/>
    <row r="594" ht="13.5" hidden="1" customHeight="1" x14ac:dyDescent="0.3"/>
    <row r="595" ht="13.5" hidden="1" customHeight="1" x14ac:dyDescent="0.3"/>
    <row r="596" ht="13.5" hidden="1" customHeight="1" x14ac:dyDescent="0.3"/>
    <row r="597" ht="13.5" hidden="1" customHeight="1" x14ac:dyDescent="0.3"/>
    <row r="598" ht="13.5" hidden="1" customHeight="1" x14ac:dyDescent="0.3"/>
    <row r="599" ht="13.5" hidden="1" customHeight="1" x14ac:dyDescent="0.3"/>
    <row r="600" ht="13.5" hidden="1" customHeight="1" x14ac:dyDescent="0.3"/>
    <row r="601" ht="13.5" hidden="1" customHeight="1" x14ac:dyDescent="0.3"/>
    <row r="602" ht="13.5" hidden="1" customHeight="1" x14ac:dyDescent="0.3"/>
    <row r="603" ht="13.5" hidden="1" customHeight="1" x14ac:dyDescent="0.3"/>
    <row r="604" ht="13.5" hidden="1" customHeight="1" x14ac:dyDescent="0.3"/>
    <row r="605" ht="13.5" hidden="1" customHeight="1" x14ac:dyDescent="0.3"/>
    <row r="606" ht="13.5" hidden="1" customHeight="1" x14ac:dyDescent="0.3"/>
    <row r="607" ht="13.5" hidden="1" customHeight="1" x14ac:dyDescent="0.3"/>
    <row r="608" ht="13.5" hidden="1" customHeight="1" x14ac:dyDescent="0.3"/>
    <row r="609" ht="13.5" hidden="1" customHeight="1" x14ac:dyDescent="0.3"/>
    <row r="610" ht="13.5" hidden="1" customHeight="1" x14ac:dyDescent="0.3"/>
    <row r="611" ht="13.5" hidden="1" customHeight="1" x14ac:dyDescent="0.3"/>
    <row r="612" ht="13.5" hidden="1" customHeight="1" x14ac:dyDescent="0.3"/>
    <row r="613" ht="13.5" hidden="1" customHeight="1" x14ac:dyDescent="0.3"/>
    <row r="614" ht="13.5" hidden="1" customHeight="1" x14ac:dyDescent="0.3"/>
    <row r="615" ht="13.5" hidden="1" customHeight="1" x14ac:dyDescent="0.3"/>
    <row r="616" ht="13.5" hidden="1" customHeight="1" x14ac:dyDescent="0.3"/>
    <row r="617" ht="13.5" hidden="1" customHeight="1" x14ac:dyDescent="0.3"/>
    <row r="618" ht="13.5" hidden="1" customHeight="1" x14ac:dyDescent="0.3"/>
    <row r="619" ht="13.5" hidden="1" customHeight="1" x14ac:dyDescent="0.3"/>
    <row r="620" ht="13.5" hidden="1" customHeight="1" x14ac:dyDescent="0.3"/>
    <row r="621" ht="13.5" hidden="1" customHeight="1" x14ac:dyDescent="0.3"/>
    <row r="622" ht="13.5" hidden="1" customHeight="1" x14ac:dyDescent="0.3"/>
    <row r="623" ht="13.5" hidden="1" customHeight="1" x14ac:dyDescent="0.3"/>
    <row r="624" ht="13.5" hidden="1" customHeight="1" x14ac:dyDescent="0.3"/>
    <row r="625" ht="13.5" hidden="1" customHeight="1" x14ac:dyDescent="0.3"/>
    <row r="626" ht="13.5" hidden="1" customHeight="1" x14ac:dyDescent="0.3"/>
    <row r="627" ht="13.5" hidden="1" customHeight="1" x14ac:dyDescent="0.3"/>
    <row r="628" ht="13.5" hidden="1" customHeight="1" x14ac:dyDescent="0.3"/>
    <row r="629" ht="13.5" hidden="1" customHeight="1" x14ac:dyDescent="0.3"/>
    <row r="630" ht="13.5" hidden="1" customHeight="1" x14ac:dyDescent="0.3"/>
    <row r="631" ht="13.5" hidden="1" customHeight="1" x14ac:dyDescent="0.3"/>
    <row r="632" ht="13.5" hidden="1" customHeight="1" x14ac:dyDescent="0.3"/>
    <row r="633" ht="13.5" hidden="1" customHeight="1" x14ac:dyDescent="0.3"/>
    <row r="634" ht="13.5" hidden="1" customHeight="1" x14ac:dyDescent="0.3"/>
    <row r="635" ht="13.5" hidden="1" customHeight="1" x14ac:dyDescent="0.3"/>
    <row r="636" ht="13.5" hidden="1" customHeight="1" x14ac:dyDescent="0.3"/>
    <row r="637" ht="13.5" hidden="1" customHeight="1" x14ac:dyDescent="0.3"/>
    <row r="638" ht="13.5" hidden="1" customHeight="1" x14ac:dyDescent="0.3"/>
    <row r="639" ht="13.5" hidden="1" customHeight="1" x14ac:dyDescent="0.3"/>
    <row r="640" ht="13.5" hidden="1" customHeight="1" x14ac:dyDescent="0.3"/>
    <row r="641" ht="13.5" hidden="1" customHeight="1" x14ac:dyDescent="0.3"/>
    <row r="642" ht="13.5" hidden="1" customHeight="1" x14ac:dyDescent="0.3"/>
    <row r="643" ht="13.5" hidden="1" customHeight="1" x14ac:dyDescent="0.3"/>
    <row r="644" ht="13.5" hidden="1" customHeight="1" x14ac:dyDescent="0.3"/>
    <row r="645" ht="13.5" hidden="1" customHeight="1" x14ac:dyDescent="0.3"/>
    <row r="646" ht="13.5" hidden="1" customHeight="1" x14ac:dyDescent="0.3"/>
    <row r="647" ht="13.5" hidden="1" customHeight="1" x14ac:dyDescent="0.3"/>
    <row r="648" ht="13.5" hidden="1" customHeight="1" x14ac:dyDescent="0.3"/>
    <row r="649" ht="13.5" hidden="1" customHeight="1" x14ac:dyDescent="0.3"/>
    <row r="650" ht="13.5" hidden="1" customHeight="1" x14ac:dyDescent="0.3"/>
    <row r="651" ht="13.5" hidden="1" customHeight="1" x14ac:dyDescent="0.3"/>
    <row r="652" ht="13.5" hidden="1" customHeight="1" x14ac:dyDescent="0.3"/>
    <row r="653" ht="13.5" hidden="1" customHeight="1" x14ac:dyDescent="0.3"/>
    <row r="654" ht="13.5" hidden="1" customHeight="1" x14ac:dyDescent="0.3"/>
    <row r="655" ht="13.5" hidden="1" customHeight="1" x14ac:dyDescent="0.3"/>
    <row r="656" ht="13.5" hidden="1" customHeight="1" x14ac:dyDescent="0.3"/>
    <row r="657" ht="13.5" hidden="1" customHeight="1" x14ac:dyDescent="0.3"/>
    <row r="658" ht="13.5" hidden="1" customHeight="1" x14ac:dyDescent="0.3"/>
    <row r="659" ht="13.5" hidden="1" customHeight="1" x14ac:dyDescent="0.3"/>
    <row r="660" ht="13.5" hidden="1" customHeight="1" x14ac:dyDescent="0.3"/>
    <row r="661" ht="13.5" hidden="1" customHeight="1" x14ac:dyDescent="0.3"/>
    <row r="662" ht="13.5" hidden="1" customHeight="1" x14ac:dyDescent="0.3"/>
    <row r="663" ht="13.5" hidden="1" customHeight="1" x14ac:dyDescent="0.3"/>
    <row r="664" ht="13.5" hidden="1" customHeight="1" x14ac:dyDescent="0.3"/>
    <row r="665" ht="13.5" hidden="1" customHeight="1" x14ac:dyDescent="0.3"/>
    <row r="666" ht="13.5" hidden="1" customHeight="1" x14ac:dyDescent="0.3"/>
    <row r="667" ht="13.5" hidden="1" customHeight="1" x14ac:dyDescent="0.3"/>
    <row r="668" ht="13.5" hidden="1" customHeight="1" x14ac:dyDescent="0.3"/>
    <row r="669" ht="13.5" hidden="1" customHeight="1" x14ac:dyDescent="0.3"/>
    <row r="670" ht="13.5" hidden="1" customHeight="1" x14ac:dyDescent="0.3"/>
    <row r="671" ht="13.5" hidden="1" customHeight="1" x14ac:dyDescent="0.3"/>
    <row r="672" ht="13.5" hidden="1" customHeight="1" x14ac:dyDescent="0.3"/>
    <row r="673" ht="13.5" hidden="1" customHeight="1" x14ac:dyDescent="0.3"/>
    <row r="674" ht="13.5" hidden="1" customHeight="1" x14ac:dyDescent="0.3"/>
    <row r="675" ht="13.5" hidden="1" customHeight="1" x14ac:dyDescent="0.3"/>
    <row r="676" ht="13.5" hidden="1" customHeight="1" x14ac:dyDescent="0.3"/>
    <row r="677" ht="13.5" hidden="1" customHeight="1" x14ac:dyDescent="0.3"/>
    <row r="678" ht="13.5" hidden="1" customHeight="1" x14ac:dyDescent="0.3"/>
    <row r="679" ht="13.5" hidden="1" customHeight="1" x14ac:dyDescent="0.3"/>
    <row r="680" ht="13.5" hidden="1" customHeight="1" x14ac:dyDescent="0.3"/>
    <row r="681" ht="13.5" hidden="1" customHeight="1" x14ac:dyDescent="0.3"/>
    <row r="682" ht="13.5" hidden="1" customHeight="1" x14ac:dyDescent="0.3"/>
    <row r="683" ht="13.5" hidden="1" customHeight="1" x14ac:dyDescent="0.3"/>
    <row r="684" ht="13.5" hidden="1" customHeight="1" x14ac:dyDescent="0.3"/>
    <row r="685" ht="13.5" hidden="1" customHeight="1" x14ac:dyDescent="0.3"/>
    <row r="686" ht="13.5" hidden="1" customHeight="1" x14ac:dyDescent="0.3"/>
    <row r="687" ht="13.5" hidden="1" customHeight="1" x14ac:dyDescent="0.3"/>
    <row r="688" ht="13.5" hidden="1" customHeight="1" x14ac:dyDescent="0.3"/>
    <row r="689" ht="13.5" hidden="1" customHeight="1" x14ac:dyDescent="0.3"/>
    <row r="690" ht="13.5" hidden="1" customHeight="1" x14ac:dyDescent="0.3"/>
    <row r="691" ht="13.5" hidden="1" customHeight="1" x14ac:dyDescent="0.3"/>
    <row r="692" ht="13.5" hidden="1" customHeight="1" x14ac:dyDescent="0.3"/>
    <row r="693" ht="13.5" hidden="1" customHeight="1" x14ac:dyDescent="0.3"/>
    <row r="694" ht="13.5" hidden="1" customHeight="1" x14ac:dyDescent="0.3"/>
    <row r="695" ht="13.5" hidden="1" customHeight="1" x14ac:dyDescent="0.3"/>
    <row r="696" ht="13.5" hidden="1" customHeight="1" x14ac:dyDescent="0.3"/>
    <row r="697" ht="13.5" hidden="1" customHeight="1" x14ac:dyDescent="0.3"/>
    <row r="698" ht="13.5" hidden="1" customHeight="1" x14ac:dyDescent="0.3"/>
    <row r="699" ht="13.5" hidden="1" customHeight="1" x14ac:dyDescent="0.3"/>
    <row r="700" ht="13.5" hidden="1" customHeight="1" x14ac:dyDescent="0.3"/>
    <row r="701" ht="13.5" hidden="1" customHeight="1" x14ac:dyDescent="0.3"/>
    <row r="702" ht="13.5" hidden="1" customHeight="1" x14ac:dyDescent="0.3"/>
    <row r="703" ht="13.5" hidden="1" customHeight="1" x14ac:dyDescent="0.3"/>
    <row r="704" ht="13.5" hidden="1" customHeight="1" x14ac:dyDescent="0.3"/>
    <row r="705" ht="13.5" hidden="1" customHeight="1" x14ac:dyDescent="0.3"/>
    <row r="706" ht="13.5" hidden="1" customHeight="1" x14ac:dyDescent="0.3"/>
    <row r="707" ht="13.5" hidden="1" customHeight="1" x14ac:dyDescent="0.3"/>
    <row r="708" ht="13.5" hidden="1" customHeight="1" x14ac:dyDescent="0.3"/>
    <row r="709" ht="13.5" hidden="1" customHeight="1" x14ac:dyDescent="0.3"/>
    <row r="710" ht="13.5" hidden="1" customHeight="1" x14ac:dyDescent="0.3"/>
    <row r="711" ht="13.5" hidden="1" customHeight="1" x14ac:dyDescent="0.3"/>
    <row r="712" ht="13.5" hidden="1" customHeight="1" x14ac:dyDescent="0.3"/>
    <row r="713" ht="13.5" hidden="1" customHeight="1" x14ac:dyDescent="0.3"/>
    <row r="714" ht="13.5" hidden="1" customHeight="1" x14ac:dyDescent="0.3"/>
    <row r="715" ht="13.5" hidden="1" customHeight="1" x14ac:dyDescent="0.3"/>
    <row r="716" ht="13.5" hidden="1" customHeight="1" x14ac:dyDescent="0.3"/>
    <row r="717" ht="13.5" hidden="1" customHeight="1" x14ac:dyDescent="0.3"/>
    <row r="718" ht="13.5" hidden="1" customHeight="1" x14ac:dyDescent="0.3"/>
    <row r="719" ht="13.5" hidden="1" customHeight="1" x14ac:dyDescent="0.3"/>
    <row r="720" ht="13.5" hidden="1" customHeight="1" x14ac:dyDescent="0.3"/>
    <row r="721" ht="13.5" hidden="1" customHeight="1" x14ac:dyDescent="0.3"/>
    <row r="722" ht="13.5" hidden="1" customHeight="1" x14ac:dyDescent="0.3"/>
    <row r="723" ht="13.5" hidden="1" customHeight="1" x14ac:dyDescent="0.3"/>
    <row r="724" ht="13.5" hidden="1" customHeight="1" x14ac:dyDescent="0.3"/>
    <row r="725" ht="13.5" hidden="1" customHeight="1" x14ac:dyDescent="0.3"/>
    <row r="726" ht="13.5" hidden="1" customHeight="1" x14ac:dyDescent="0.3"/>
    <row r="727" ht="13.5" hidden="1" customHeight="1" x14ac:dyDescent="0.3"/>
    <row r="728" ht="13.5" hidden="1" customHeight="1" x14ac:dyDescent="0.3"/>
    <row r="729" ht="13.5" hidden="1" customHeight="1" x14ac:dyDescent="0.3"/>
    <row r="730" ht="13.5" hidden="1" customHeight="1" x14ac:dyDescent="0.3"/>
    <row r="731" ht="13.5" hidden="1" customHeight="1" x14ac:dyDescent="0.3"/>
    <row r="732" ht="13.5" hidden="1" customHeight="1" x14ac:dyDescent="0.3"/>
    <row r="733" ht="13.5" hidden="1" customHeight="1" x14ac:dyDescent="0.3"/>
    <row r="734" ht="13.5" hidden="1" customHeight="1" x14ac:dyDescent="0.3"/>
    <row r="735" ht="13.5" hidden="1" customHeight="1" x14ac:dyDescent="0.3"/>
    <row r="736" ht="13.5" hidden="1" customHeight="1" x14ac:dyDescent="0.3"/>
    <row r="737" ht="13.5" hidden="1" customHeight="1" x14ac:dyDescent="0.3"/>
    <row r="738" ht="13.5" hidden="1" customHeight="1" x14ac:dyDescent="0.3"/>
    <row r="739" ht="13.5" hidden="1" customHeight="1" x14ac:dyDescent="0.3"/>
    <row r="740" ht="13.5" hidden="1" customHeight="1" x14ac:dyDescent="0.3"/>
    <row r="741" ht="13.5" hidden="1" customHeight="1" x14ac:dyDescent="0.3"/>
    <row r="742" ht="13.5" hidden="1" customHeight="1" x14ac:dyDescent="0.3"/>
    <row r="743" ht="13.5" hidden="1" customHeight="1" x14ac:dyDescent="0.3"/>
    <row r="744" ht="13.5" hidden="1" customHeight="1" x14ac:dyDescent="0.3"/>
    <row r="745" ht="13.5" hidden="1" customHeight="1" x14ac:dyDescent="0.3"/>
    <row r="746" ht="13.5" hidden="1" customHeight="1" x14ac:dyDescent="0.3"/>
    <row r="747" ht="13.5" hidden="1" customHeight="1" x14ac:dyDescent="0.3"/>
    <row r="748" ht="13.5" hidden="1" customHeight="1" x14ac:dyDescent="0.3"/>
    <row r="749" ht="13.5" hidden="1" customHeight="1" x14ac:dyDescent="0.3"/>
    <row r="750" ht="13.5" hidden="1" customHeight="1" x14ac:dyDescent="0.3"/>
    <row r="751" ht="13.5" hidden="1" customHeight="1" x14ac:dyDescent="0.3"/>
    <row r="752" ht="13.5" hidden="1" customHeight="1" x14ac:dyDescent="0.3"/>
    <row r="753" ht="13.5" hidden="1" customHeight="1" x14ac:dyDescent="0.3"/>
    <row r="754" ht="13.5" hidden="1" customHeight="1" x14ac:dyDescent="0.3"/>
    <row r="755" ht="13.5" hidden="1" customHeight="1" x14ac:dyDescent="0.3"/>
    <row r="756" ht="13.5" hidden="1" customHeight="1" x14ac:dyDescent="0.3"/>
    <row r="757" ht="13.5" hidden="1" customHeight="1" x14ac:dyDescent="0.3"/>
    <row r="758" ht="13.5" hidden="1" customHeight="1" x14ac:dyDescent="0.3"/>
    <row r="759" ht="13.5" hidden="1" customHeight="1" x14ac:dyDescent="0.3"/>
    <row r="760" ht="13.5" hidden="1" customHeight="1" x14ac:dyDescent="0.3"/>
    <row r="761" ht="13.5" hidden="1" customHeight="1" x14ac:dyDescent="0.3"/>
    <row r="762" ht="13.5" hidden="1" customHeight="1" x14ac:dyDescent="0.3"/>
    <row r="763" ht="13.5" hidden="1" customHeight="1" x14ac:dyDescent="0.3"/>
    <row r="764" ht="13.5" hidden="1" customHeight="1" x14ac:dyDescent="0.3"/>
    <row r="765" ht="13.5" hidden="1" customHeight="1" x14ac:dyDescent="0.3"/>
    <row r="766" ht="13.5" hidden="1" customHeight="1" x14ac:dyDescent="0.3"/>
    <row r="767" ht="13.5" hidden="1" customHeight="1" x14ac:dyDescent="0.3"/>
    <row r="768" ht="13.5" hidden="1" customHeight="1" x14ac:dyDescent="0.3"/>
    <row r="769" ht="13.5" hidden="1" customHeight="1" x14ac:dyDescent="0.3"/>
    <row r="770" ht="13.5" hidden="1" customHeight="1" x14ac:dyDescent="0.3"/>
    <row r="771" ht="13.5" hidden="1" customHeight="1" x14ac:dyDescent="0.3"/>
    <row r="772" ht="13.5" hidden="1" customHeight="1" x14ac:dyDescent="0.3"/>
    <row r="773" ht="13.5" hidden="1" customHeight="1" x14ac:dyDescent="0.3"/>
    <row r="774" ht="13.5" hidden="1" customHeight="1" x14ac:dyDescent="0.3"/>
    <row r="775" ht="13.5" hidden="1" customHeight="1" x14ac:dyDescent="0.3"/>
    <row r="776" ht="13.5" hidden="1" customHeight="1" x14ac:dyDescent="0.3"/>
    <row r="777" ht="13.5" hidden="1" customHeight="1" x14ac:dyDescent="0.3"/>
    <row r="778" ht="13.5" hidden="1" customHeight="1" x14ac:dyDescent="0.3"/>
    <row r="779" ht="13.5" hidden="1" customHeight="1" x14ac:dyDescent="0.3"/>
    <row r="780" ht="13.5" hidden="1" customHeight="1" x14ac:dyDescent="0.3"/>
    <row r="781" ht="13.5" hidden="1" customHeight="1" x14ac:dyDescent="0.3"/>
    <row r="782" ht="13.5" hidden="1" customHeight="1" x14ac:dyDescent="0.3"/>
    <row r="783" ht="13.5" hidden="1" customHeight="1" x14ac:dyDescent="0.3"/>
    <row r="784" ht="13.5" hidden="1" customHeight="1" x14ac:dyDescent="0.3"/>
    <row r="785" ht="13.5" hidden="1" customHeight="1" x14ac:dyDescent="0.3"/>
    <row r="786" ht="13.5" hidden="1" customHeight="1" x14ac:dyDescent="0.3"/>
    <row r="787" ht="13.5" hidden="1" customHeight="1" x14ac:dyDescent="0.3"/>
    <row r="788" ht="13.5" hidden="1" customHeight="1" x14ac:dyDescent="0.3"/>
    <row r="789" ht="13.5" hidden="1" customHeight="1" x14ac:dyDescent="0.3"/>
    <row r="790" ht="13.5" hidden="1" customHeight="1" x14ac:dyDescent="0.3"/>
    <row r="791" ht="13.5" hidden="1" customHeight="1" x14ac:dyDescent="0.3"/>
    <row r="792" ht="13.5" hidden="1" customHeight="1" x14ac:dyDescent="0.3"/>
    <row r="793" ht="13.5" hidden="1" customHeight="1" x14ac:dyDescent="0.3"/>
    <row r="794" ht="13.5" hidden="1" customHeight="1" x14ac:dyDescent="0.3"/>
    <row r="795" ht="13.5" hidden="1" customHeight="1" x14ac:dyDescent="0.3"/>
    <row r="796" ht="13.5" hidden="1" customHeight="1" x14ac:dyDescent="0.3"/>
    <row r="797" ht="13.5" hidden="1" customHeight="1" x14ac:dyDescent="0.3"/>
    <row r="798" ht="13.5" hidden="1" customHeight="1" x14ac:dyDescent="0.3"/>
    <row r="799" ht="13.5" hidden="1" customHeight="1" x14ac:dyDescent="0.3"/>
    <row r="800" ht="13.5" hidden="1" customHeight="1" x14ac:dyDescent="0.3"/>
    <row r="801" ht="13.5" hidden="1" customHeight="1" x14ac:dyDescent="0.3"/>
    <row r="802" ht="13.5" hidden="1" customHeight="1" x14ac:dyDescent="0.3"/>
    <row r="803" ht="13.5" hidden="1" customHeight="1" x14ac:dyDescent="0.3"/>
    <row r="804" ht="13.5" hidden="1" customHeight="1" x14ac:dyDescent="0.3"/>
    <row r="805" ht="13.5" hidden="1" customHeight="1" x14ac:dyDescent="0.3"/>
    <row r="806" ht="13.5" hidden="1" customHeight="1" x14ac:dyDescent="0.3"/>
    <row r="807" ht="13.5" hidden="1" customHeight="1" x14ac:dyDescent="0.3"/>
    <row r="808" ht="13.5" hidden="1" customHeight="1" x14ac:dyDescent="0.3"/>
    <row r="809" ht="13.5" hidden="1" customHeight="1" x14ac:dyDescent="0.3"/>
    <row r="810" ht="13.5" hidden="1" customHeight="1" x14ac:dyDescent="0.3"/>
    <row r="811" ht="13.5" hidden="1" customHeight="1" x14ac:dyDescent="0.3"/>
    <row r="812" ht="13.5" hidden="1" customHeight="1" x14ac:dyDescent="0.3"/>
    <row r="813" ht="13.5" hidden="1" customHeight="1" x14ac:dyDescent="0.3"/>
    <row r="814" ht="13.5" hidden="1" customHeight="1" x14ac:dyDescent="0.3"/>
    <row r="815" ht="13.5" hidden="1" customHeight="1" x14ac:dyDescent="0.3"/>
    <row r="816" ht="13.5" hidden="1" customHeight="1" x14ac:dyDescent="0.3"/>
    <row r="817" ht="13.5" hidden="1" customHeight="1" x14ac:dyDescent="0.3"/>
    <row r="818" ht="13.5" hidden="1" customHeight="1" x14ac:dyDescent="0.3"/>
    <row r="819" ht="13.5" hidden="1" customHeight="1" x14ac:dyDescent="0.3"/>
    <row r="820" ht="13.5" hidden="1" customHeight="1" x14ac:dyDescent="0.3"/>
    <row r="821" ht="13.5" hidden="1" customHeight="1" x14ac:dyDescent="0.3"/>
    <row r="822" ht="13.5" hidden="1" customHeight="1" x14ac:dyDescent="0.3"/>
    <row r="823" ht="13.5" hidden="1" customHeight="1" x14ac:dyDescent="0.3"/>
    <row r="824" ht="13.5" hidden="1" customHeight="1" x14ac:dyDescent="0.3"/>
    <row r="825" ht="13.5" hidden="1" customHeight="1" x14ac:dyDescent="0.3"/>
    <row r="826" ht="13.5" hidden="1" customHeight="1" x14ac:dyDescent="0.3"/>
    <row r="827" ht="13.5" hidden="1" customHeight="1" x14ac:dyDescent="0.3"/>
    <row r="828" ht="13.5" hidden="1" customHeight="1" x14ac:dyDescent="0.3"/>
    <row r="829" ht="13.5" hidden="1" customHeight="1" x14ac:dyDescent="0.3"/>
    <row r="830" ht="13.5" hidden="1" customHeight="1" x14ac:dyDescent="0.3"/>
    <row r="831" ht="13.5" hidden="1" customHeight="1" x14ac:dyDescent="0.3"/>
    <row r="832" ht="13.5" hidden="1" customHeight="1" x14ac:dyDescent="0.3"/>
    <row r="833" ht="13.5" hidden="1" customHeight="1" x14ac:dyDescent="0.3"/>
    <row r="834" ht="13.5" hidden="1" customHeight="1" x14ac:dyDescent="0.3"/>
    <row r="835" ht="13.5" hidden="1" customHeight="1" x14ac:dyDescent="0.3"/>
    <row r="836" ht="13.5" hidden="1" customHeight="1" x14ac:dyDescent="0.3"/>
    <row r="837" ht="13.5" hidden="1" customHeight="1" x14ac:dyDescent="0.3"/>
    <row r="838" ht="13.5" hidden="1" customHeight="1" x14ac:dyDescent="0.3"/>
    <row r="839" ht="13.5" hidden="1" customHeight="1" x14ac:dyDescent="0.3"/>
    <row r="840" ht="13.5" hidden="1" customHeight="1" x14ac:dyDescent="0.3"/>
    <row r="841" ht="13.5" hidden="1" customHeight="1" x14ac:dyDescent="0.3"/>
    <row r="842" ht="13.5" hidden="1" customHeight="1" x14ac:dyDescent="0.3"/>
    <row r="843" ht="13.5" hidden="1" customHeight="1" x14ac:dyDescent="0.3"/>
    <row r="844" ht="13.5" hidden="1" customHeight="1" x14ac:dyDescent="0.3"/>
    <row r="845" ht="13.5" hidden="1" customHeight="1" x14ac:dyDescent="0.3"/>
    <row r="846" ht="13.5" hidden="1" customHeight="1" x14ac:dyDescent="0.3"/>
    <row r="847" ht="13.5" hidden="1" customHeight="1" x14ac:dyDescent="0.3"/>
    <row r="848" ht="13.5" hidden="1" customHeight="1" x14ac:dyDescent="0.3"/>
    <row r="849" ht="13.5" hidden="1" customHeight="1" x14ac:dyDescent="0.3"/>
    <row r="850" ht="13.5" hidden="1" customHeight="1" x14ac:dyDescent="0.3"/>
    <row r="851" ht="13.5" hidden="1" customHeight="1" x14ac:dyDescent="0.3"/>
    <row r="852" ht="13.5" hidden="1" customHeight="1" x14ac:dyDescent="0.3"/>
    <row r="853" ht="13.5" hidden="1" customHeight="1" x14ac:dyDescent="0.3"/>
    <row r="854" ht="13.5" hidden="1" customHeight="1" x14ac:dyDescent="0.3"/>
    <row r="855" ht="13.5" hidden="1" customHeight="1" x14ac:dyDescent="0.3"/>
    <row r="856" ht="13.5" hidden="1" customHeight="1" x14ac:dyDescent="0.3"/>
    <row r="857" ht="13.5" hidden="1" customHeight="1" x14ac:dyDescent="0.3"/>
    <row r="858" ht="13.5" hidden="1" customHeight="1" x14ac:dyDescent="0.3"/>
    <row r="859" ht="13.5" hidden="1" customHeight="1" x14ac:dyDescent="0.3"/>
    <row r="860" ht="13.5" hidden="1" customHeight="1" x14ac:dyDescent="0.3"/>
    <row r="861" ht="13.5" hidden="1" customHeight="1" x14ac:dyDescent="0.3"/>
    <row r="862" ht="13.5" hidden="1" customHeight="1" x14ac:dyDescent="0.3"/>
    <row r="863" ht="13.5" hidden="1" customHeight="1" x14ac:dyDescent="0.3"/>
    <row r="864" ht="13.5" hidden="1" customHeight="1" x14ac:dyDescent="0.3"/>
    <row r="865" ht="13.5" hidden="1" customHeight="1" x14ac:dyDescent="0.3"/>
    <row r="866" ht="13.5" hidden="1" customHeight="1" x14ac:dyDescent="0.3"/>
    <row r="867" ht="13.5" hidden="1" customHeight="1" x14ac:dyDescent="0.3"/>
    <row r="868" ht="13.5" hidden="1" customHeight="1" x14ac:dyDescent="0.3"/>
    <row r="869" ht="13.5" hidden="1" customHeight="1" x14ac:dyDescent="0.3"/>
    <row r="870" ht="13.5" hidden="1" customHeight="1" x14ac:dyDescent="0.3"/>
    <row r="871" ht="13.5" hidden="1" customHeight="1" x14ac:dyDescent="0.3"/>
    <row r="872" ht="13.5" hidden="1" customHeight="1" x14ac:dyDescent="0.3"/>
    <row r="873" ht="13.5" hidden="1" customHeight="1" x14ac:dyDescent="0.3"/>
    <row r="874" ht="13.5" hidden="1" customHeight="1" x14ac:dyDescent="0.3"/>
    <row r="875" ht="13.5" hidden="1" customHeight="1" x14ac:dyDescent="0.3"/>
    <row r="876" ht="13.5" hidden="1" customHeight="1" x14ac:dyDescent="0.3"/>
    <row r="877" ht="13.5" hidden="1" customHeight="1" x14ac:dyDescent="0.3"/>
    <row r="878" ht="13.5" hidden="1" customHeight="1" x14ac:dyDescent="0.3"/>
    <row r="879" ht="13.5" hidden="1" customHeight="1" x14ac:dyDescent="0.3"/>
    <row r="880" ht="13.5" hidden="1" customHeight="1" x14ac:dyDescent="0.3"/>
    <row r="881" ht="13.5" hidden="1" customHeight="1" x14ac:dyDescent="0.3"/>
    <row r="882" ht="13.5" hidden="1" customHeight="1" x14ac:dyDescent="0.3"/>
    <row r="883" ht="13.5" hidden="1" customHeight="1" x14ac:dyDescent="0.3"/>
    <row r="884" ht="13.5" hidden="1" customHeight="1" x14ac:dyDescent="0.3"/>
    <row r="885" ht="13.5" hidden="1" customHeight="1" x14ac:dyDescent="0.3"/>
    <row r="886" ht="13.5" hidden="1" customHeight="1" x14ac:dyDescent="0.3"/>
    <row r="887" ht="13.5" hidden="1" customHeight="1" x14ac:dyDescent="0.3"/>
    <row r="888" ht="13.5" hidden="1" customHeight="1" x14ac:dyDescent="0.3"/>
    <row r="889" ht="13.5" hidden="1" customHeight="1" x14ac:dyDescent="0.3"/>
    <row r="890" ht="13.5" hidden="1" customHeight="1" x14ac:dyDescent="0.3"/>
    <row r="891" ht="13.5" hidden="1" customHeight="1" x14ac:dyDescent="0.3"/>
    <row r="892" ht="13.5" hidden="1" customHeight="1" x14ac:dyDescent="0.3"/>
    <row r="893" ht="13.5" hidden="1" customHeight="1" x14ac:dyDescent="0.3"/>
    <row r="894" ht="13.5" hidden="1" customHeight="1" x14ac:dyDescent="0.3"/>
    <row r="895" ht="13.5" hidden="1" customHeight="1" x14ac:dyDescent="0.3"/>
    <row r="896" ht="13.5" hidden="1" customHeight="1" x14ac:dyDescent="0.3"/>
    <row r="897" ht="13.5" hidden="1" customHeight="1" x14ac:dyDescent="0.3"/>
    <row r="898" ht="13.5" hidden="1" customHeight="1" x14ac:dyDescent="0.3"/>
    <row r="899" ht="13.5" hidden="1" customHeight="1" x14ac:dyDescent="0.3"/>
    <row r="900" ht="13.5" hidden="1" customHeight="1" x14ac:dyDescent="0.3"/>
    <row r="901" ht="13.5" hidden="1" customHeight="1" x14ac:dyDescent="0.3"/>
    <row r="902" ht="13.5" hidden="1" customHeight="1" x14ac:dyDescent="0.3"/>
    <row r="903" ht="13.5" hidden="1" customHeight="1" x14ac:dyDescent="0.3"/>
    <row r="904" ht="13.5" hidden="1" customHeight="1" x14ac:dyDescent="0.3"/>
    <row r="905" ht="13.5" hidden="1" customHeight="1" x14ac:dyDescent="0.3"/>
    <row r="906" ht="13.5" hidden="1" customHeight="1" x14ac:dyDescent="0.3"/>
    <row r="907" ht="13.5" hidden="1" customHeight="1" x14ac:dyDescent="0.3"/>
    <row r="908" ht="13.5" hidden="1" customHeight="1" x14ac:dyDescent="0.3"/>
    <row r="909" ht="13.5" hidden="1" customHeight="1" x14ac:dyDescent="0.3"/>
    <row r="910" ht="13.5" hidden="1" customHeight="1" x14ac:dyDescent="0.3"/>
    <row r="911" ht="13.5" hidden="1" customHeight="1" x14ac:dyDescent="0.3"/>
    <row r="912" ht="13.5" hidden="1" customHeight="1" x14ac:dyDescent="0.3"/>
    <row r="913" ht="13.5" hidden="1" customHeight="1" x14ac:dyDescent="0.3"/>
    <row r="914" ht="13.5" hidden="1" customHeight="1" x14ac:dyDescent="0.3"/>
    <row r="915" ht="13.5" hidden="1" customHeight="1" x14ac:dyDescent="0.3"/>
    <row r="916" ht="13.5" hidden="1" customHeight="1" x14ac:dyDescent="0.3"/>
    <row r="917" ht="13.5" hidden="1" customHeight="1" x14ac:dyDescent="0.3"/>
    <row r="918" ht="13.5" hidden="1" customHeight="1" x14ac:dyDescent="0.3"/>
    <row r="919" ht="13.5" hidden="1" customHeight="1" x14ac:dyDescent="0.3"/>
    <row r="920" ht="13.5" hidden="1" customHeight="1" x14ac:dyDescent="0.3"/>
    <row r="921" ht="13.5" hidden="1" customHeight="1" x14ac:dyDescent="0.3"/>
    <row r="922" ht="13.5" hidden="1" customHeight="1" x14ac:dyDescent="0.3"/>
    <row r="923" ht="13.5" hidden="1" customHeight="1" x14ac:dyDescent="0.3"/>
    <row r="924" ht="13.5" hidden="1" customHeight="1" x14ac:dyDescent="0.3"/>
    <row r="925" ht="13.5" hidden="1" customHeight="1" x14ac:dyDescent="0.3"/>
    <row r="926" ht="13.5" hidden="1" customHeight="1" x14ac:dyDescent="0.3"/>
    <row r="927" ht="13.5" hidden="1" customHeight="1" x14ac:dyDescent="0.3"/>
    <row r="928" ht="13.5" hidden="1" customHeight="1" x14ac:dyDescent="0.3"/>
    <row r="929" ht="13.5" hidden="1" customHeight="1" x14ac:dyDescent="0.3"/>
    <row r="930" ht="13.5" hidden="1" customHeight="1" x14ac:dyDescent="0.3"/>
    <row r="931" ht="13.5" hidden="1" customHeight="1" x14ac:dyDescent="0.3"/>
    <row r="932" ht="13.5" hidden="1" customHeight="1" x14ac:dyDescent="0.3"/>
    <row r="933" ht="13.5" hidden="1" customHeight="1" x14ac:dyDescent="0.3"/>
    <row r="934" ht="13.5" hidden="1" customHeight="1" x14ac:dyDescent="0.3"/>
    <row r="935" ht="13.5" hidden="1" customHeight="1" x14ac:dyDescent="0.3"/>
    <row r="936" ht="13.5" hidden="1" customHeight="1" x14ac:dyDescent="0.3"/>
    <row r="937" ht="13.5" hidden="1" customHeight="1" x14ac:dyDescent="0.3"/>
    <row r="938" ht="13.5" hidden="1" customHeight="1" x14ac:dyDescent="0.3"/>
    <row r="939" ht="13.5" hidden="1" customHeight="1" x14ac:dyDescent="0.3"/>
    <row r="940" ht="13.5" hidden="1" customHeight="1" x14ac:dyDescent="0.3"/>
    <row r="941" ht="13.5" hidden="1" customHeight="1" x14ac:dyDescent="0.3"/>
    <row r="942" ht="13.5" hidden="1" customHeight="1" x14ac:dyDescent="0.3"/>
    <row r="943" ht="13.5" hidden="1" customHeight="1" x14ac:dyDescent="0.3"/>
    <row r="944" ht="13.5" hidden="1" customHeight="1" x14ac:dyDescent="0.3"/>
    <row r="945" ht="13.5" hidden="1" customHeight="1" x14ac:dyDescent="0.3"/>
    <row r="946" ht="13.5" hidden="1" customHeight="1" x14ac:dyDescent="0.3"/>
    <row r="947" ht="13.5" hidden="1" customHeight="1" x14ac:dyDescent="0.3"/>
    <row r="948" ht="13.5" hidden="1" customHeight="1" x14ac:dyDescent="0.3"/>
    <row r="949" ht="13.5" hidden="1" customHeight="1" x14ac:dyDescent="0.3"/>
    <row r="950" ht="13.5" hidden="1" customHeight="1" x14ac:dyDescent="0.3"/>
    <row r="951" ht="13.5" hidden="1" customHeight="1" x14ac:dyDescent="0.3"/>
    <row r="952" ht="13.5" hidden="1" customHeight="1" x14ac:dyDescent="0.3"/>
    <row r="953" ht="13.5" hidden="1" customHeight="1" x14ac:dyDescent="0.3"/>
    <row r="954" ht="13.5" hidden="1" customHeight="1" x14ac:dyDescent="0.3"/>
    <row r="955" ht="13.5" hidden="1" customHeight="1" x14ac:dyDescent="0.3"/>
    <row r="956" ht="13.5" hidden="1" customHeight="1" x14ac:dyDescent="0.3"/>
    <row r="957" ht="13.5" hidden="1" customHeight="1" x14ac:dyDescent="0.3"/>
    <row r="958" ht="13.5" hidden="1" customHeight="1" x14ac:dyDescent="0.3"/>
    <row r="959" ht="13.5" hidden="1" customHeight="1" x14ac:dyDescent="0.3"/>
    <row r="960" ht="13.5" hidden="1" customHeight="1" x14ac:dyDescent="0.3"/>
    <row r="961" ht="13.5" hidden="1" customHeight="1" x14ac:dyDescent="0.3"/>
    <row r="962" ht="13.5" hidden="1" customHeight="1" x14ac:dyDescent="0.3"/>
    <row r="963" ht="13.5" hidden="1" customHeight="1" x14ac:dyDescent="0.3"/>
    <row r="964" ht="13.5" hidden="1" customHeight="1" x14ac:dyDescent="0.3"/>
    <row r="965" ht="13.5" hidden="1" customHeight="1" x14ac:dyDescent="0.3"/>
    <row r="966" ht="13.5" hidden="1" customHeight="1" x14ac:dyDescent="0.3"/>
    <row r="967" ht="13.5" hidden="1" customHeight="1" x14ac:dyDescent="0.3"/>
    <row r="968" ht="13.5" hidden="1" customHeight="1" x14ac:dyDescent="0.3"/>
    <row r="969" ht="13.5" hidden="1" customHeight="1" x14ac:dyDescent="0.3"/>
    <row r="970" ht="13.5" hidden="1" customHeight="1" x14ac:dyDescent="0.3"/>
    <row r="971" ht="13.5" hidden="1" customHeight="1" x14ac:dyDescent="0.3"/>
    <row r="972" ht="13.5" hidden="1" customHeight="1" x14ac:dyDescent="0.3"/>
    <row r="973" ht="13.5" hidden="1" customHeight="1" x14ac:dyDescent="0.3"/>
    <row r="974" ht="13.5" hidden="1" customHeight="1" x14ac:dyDescent="0.3"/>
    <row r="975" ht="13.5" hidden="1" customHeight="1" x14ac:dyDescent="0.3"/>
    <row r="976" ht="13.5" hidden="1" customHeight="1" x14ac:dyDescent="0.3"/>
    <row r="977" ht="13.5" hidden="1" customHeight="1" x14ac:dyDescent="0.3"/>
    <row r="978" ht="13.5" hidden="1" customHeight="1" x14ac:dyDescent="0.3"/>
    <row r="979" ht="13.5" hidden="1" customHeight="1" x14ac:dyDescent="0.3"/>
    <row r="980" ht="13.5" hidden="1" customHeight="1" x14ac:dyDescent="0.3"/>
    <row r="981" ht="13.5" hidden="1" customHeight="1" x14ac:dyDescent="0.3"/>
    <row r="982" ht="13.5" hidden="1" customHeight="1" x14ac:dyDescent="0.3"/>
    <row r="983" ht="13.5" hidden="1" customHeight="1" x14ac:dyDescent="0.3"/>
    <row r="984" ht="13.5" hidden="1" customHeight="1" x14ac:dyDescent="0.3"/>
    <row r="985" ht="13.5" hidden="1" customHeight="1" x14ac:dyDescent="0.3"/>
    <row r="986" ht="13.5" hidden="1" customHeight="1" x14ac:dyDescent="0.3"/>
    <row r="987" ht="13.5" hidden="1" customHeight="1" x14ac:dyDescent="0.3"/>
    <row r="988" ht="13.5" hidden="1" customHeight="1" x14ac:dyDescent="0.3"/>
    <row r="989" ht="13.5" hidden="1" customHeight="1" x14ac:dyDescent="0.3"/>
    <row r="990" ht="13.5" hidden="1" customHeight="1" x14ac:dyDescent="0.3"/>
    <row r="991" ht="13.5" hidden="1" customHeight="1" x14ac:dyDescent="0.3"/>
    <row r="992" ht="13.5" hidden="1" customHeight="1" x14ac:dyDescent="0.3"/>
    <row r="993" ht="13.5" hidden="1" customHeight="1" x14ac:dyDescent="0.3"/>
    <row r="994" ht="13.5" hidden="1" customHeight="1" x14ac:dyDescent="0.3"/>
    <row r="995" ht="13.5" hidden="1" customHeight="1" x14ac:dyDescent="0.3"/>
    <row r="996" ht="13.5" hidden="1" customHeight="1" x14ac:dyDescent="0.3"/>
    <row r="997" ht="13.5" hidden="1" customHeight="1" x14ac:dyDescent="0.3"/>
    <row r="998" ht="13.5" hidden="1" customHeight="1" x14ac:dyDescent="0.3"/>
    <row r="999" ht="13.5" hidden="1" customHeight="1" x14ac:dyDescent="0.3"/>
    <row r="1000" ht="13.5" hidden="1" customHeight="1" x14ac:dyDescent="0.3"/>
    <row r="1001" ht="13.5" hidden="1" customHeight="1" x14ac:dyDescent="0.3"/>
    <row r="1002" ht="13.5" hidden="1" customHeight="1" x14ac:dyDescent="0.3"/>
    <row r="1003" ht="13.5" hidden="1" customHeight="1" x14ac:dyDescent="0.3"/>
    <row r="1004" ht="13.5" hidden="1" customHeight="1" x14ac:dyDescent="0.3"/>
    <row r="1005" ht="13.5" hidden="1" customHeight="1" x14ac:dyDescent="0.3"/>
    <row r="1006" ht="13.5" hidden="1" customHeight="1" x14ac:dyDescent="0.3"/>
    <row r="1007" ht="13.5" hidden="1" customHeight="1" x14ac:dyDescent="0.3"/>
    <row r="1008" ht="13.5" hidden="1" customHeight="1" x14ac:dyDescent="0.3"/>
    <row r="1009" ht="13.5" hidden="1" customHeight="1" x14ac:dyDescent="0.3"/>
    <row r="1010" ht="13.5" hidden="1" customHeight="1" x14ac:dyDescent="0.3"/>
    <row r="1011" ht="13.5" hidden="1" customHeight="1" x14ac:dyDescent="0.3"/>
    <row r="1012" ht="13.5" hidden="1" customHeight="1" x14ac:dyDescent="0.3"/>
  </sheetData>
  <mergeCells count="7">
    <mergeCell ref="C1:P1"/>
    <mergeCell ref="C5:P5"/>
    <mergeCell ref="B33:B40"/>
    <mergeCell ref="B44:B51"/>
    <mergeCell ref="C30:P30"/>
    <mergeCell ref="B8:B15"/>
    <mergeCell ref="B19:B26"/>
  </mergeCells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5</vt:i4>
      </vt:variant>
      <vt:variant>
        <vt:lpstr>טווחים בעלי שם</vt:lpstr>
      </vt:variant>
      <vt:variant>
        <vt:i4>20</vt:i4>
      </vt:variant>
    </vt:vector>
  </HeadingPairs>
  <TitlesOfParts>
    <vt:vector size="25" baseType="lpstr">
      <vt:lpstr>הוצאות (והחזרים) משתנות וקבועות</vt:lpstr>
      <vt:lpstr>הכנסות קבועות ומשתנות</vt:lpstr>
      <vt:lpstr>סיכום ותובנות</vt:lpstr>
      <vt:lpstr>קטגוריות הוצאות משתנות וקבועות</vt:lpstr>
      <vt:lpstr>קטגוריות הכנסות קבועות ומשתנות</vt:lpstr>
      <vt:lpstr>אוכלים_בחוץ</vt:lpstr>
      <vt:lpstr>בנקאות_וחיסכון</vt:lpstr>
      <vt:lpstr>בעח</vt:lpstr>
      <vt:lpstr>דמי_כיס</vt:lpstr>
      <vt:lpstr>דמי_כיס_משתנות</vt:lpstr>
      <vt:lpstr>העברה_בין_חשבונות</vt:lpstr>
      <vt:lpstr>חופשות_וטיולים</vt:lpstr>
      <vt:lpstr>טיפוח_אישי</vt:lpstr>
      <vt:lpstr>כ</vt:lpstr>
      <vt:lpstr>כושר_וספורט</vt:lpstr>
      <vt:lpstr>לימודים_והעשרה_עצמית</vt:lpstr>
      <vt:lpstr>מנויים</vt:lpstr>
      <vt:lpstr>משכורת_חודשית</vt:lpstr>
      <vt:lpstr>עבודות_מהצד</vt:lpstr>
      <vt:lpstr>פנאי_תרבות_והעשרה</vt:lpstr>
      <vt:lpstr>קניות</vt:lpstr>
      <vt:lpstr>רכב_ותחבורה</vt:lpstr>
      <vt:lpstr>שונות</vt:lpstr>
      <vt:lpstr>שונות_הכנסות_משתנות</vt:lpstr>
      <vt:lpstr>שירותים_בריאות_ופארם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 Cohen</dc:creator>
  <cp:lastModifiedBy>אור כהן</cp:lastModifiedBy>
  <dcterms:created xsi:type="dcterms:W3CDTF">2015-06-05T18:19:34Z</dcterms:created>
  <dcterms:modified xsi:type="dcterms:W3CDTF">2021-12-19T15:15:26Z</dcterms:modified>
</cp:coreProperties>
</file>