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hu-my.sharepoint.com/personal/cohenro1_shu_edu/Documents/Data Science/Diabetes2/"/>
    </mc:Choice>
  </mc:AlternateContent>
  <xr:revisionPtr revIDLastSave="2" documentId="13_ncr:20001_{3BAFF849-22E1-4ABE-8EF6-671AE4423EAF}" xr6:coauthVersionLast="47" xr6:coauthVersionMax="47" xr10:uidLastSave="{5D77CD46-C2F2-42A9-A362-E888CED0CC0B}"/>
  <bookViews>
    <workbookView xWindow="-120" yWindow="-120" windowWidth="24240" windowHeight="13290" tabRatio="923" xr2:uid="{1AD1DB87-FCAB-4C64-A6CB-527B9652C141}"/>
  </bookViews>
  <sheets>
    <sheet name="Instructions" sheetId="1" r:id="rId1"/>
    <sheet name="diabetesTest_95_5 Human" sheetId="12" r:id="rId2"/>
    <sheet name="diabetesTest_95_5 Model" sheetId="15" state="hidden" r:id="rId3"/>
    <sheet name="diabetesTest_95_5 Actual" sheetId="14" state="hidden" r:id="rId4"/>
  </sheets>
  <definedNames>
    <definedName name="ExternalData_1" localSheetId="3" hidden="1">'diabetesTest_95_5 Actual'!$A$2:$A$40</definedName>
    <definedName name="ExternalData_2" localSheetId="1" hidden="1">'diabetesTest_95_5 Human'!$B$2:$I$40</definedName>
    <definedName name="ExternalData_2" localSheetId="2" hidden="1">'diabetesTest_95_5 Model'!$A$2:$A$40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" i="14" l="1"/>
  <c r="V27" i="14"/>
  <c r="V15" i="14"/>
  <c r="V11" i="14"/>
  <c r="T39" i="14"/>
  <c r="T35" i="14"/>
  <c r="T23" i="14"/>
  <c r="T19" i="14"/>
  <c r="T7" i="14"/>
  <c r="T3" i="14"/>
  <c r="L17" i="14"/>
  <c r="K32" i="14"/>
  <c r="H34" i="14"/>
  <c r="H30" i="14"/>
  <c r="H18" i="14"/>
  <c r="H14" i="14"/>
  <c r="H2" i="14"/>
  <c r="G40" i="14"/>
  <c r="W40" i="14" s="1"/>
  <c r="G39" i="14"/>
  <c r="W39" i="14" s="1"/>
  <c r="G38" i="14"/>
  <c r="V38" i="14" s="1"/>
  <c r="G37" i="14"/>
  <c r="H37" i="14" s="1"/>
  <c r="G36" i="14"/>
  <c r="W36" i="14" s="1"/>
  <c r="G35" i="14"/>
  <c r="W35" i="14" s="1"/>
  <c r="G34" i="14"/>
  <c r="V34" i="14" s="1"/>
  <c r="G33" i="14"/>
  <c r="H33" i="14" s="1"/>
  <c r="G32" i="14"/>
  <c r="W32" i="14" s="1"/>
  <c r="G31" i="14"/>
  <c r="W31" i="14" s="1"/>
  <c r="G30" i="14"/>
  <c r="V30" i="14" s="1"/>
  <c r="G29" i="14"/>
  <c r="H29" i="14" s="1"/>
  <c r="G28" i="14"/>
  <c r="W28" i="14" s="1"/>
  <c r="G27" i="14"/>
  <c r="W27" i="14" s="1"/>
  <c r="G26" i="14"/>
  <c r="V26" i="14" s="1"/>
  <c r="G25" i="14"/>
  <c r="H25" i="14" s="1"/>
  <c r="G24" i="14"/>
  <c r="W24" i="14" s="1"/>
  <c r="G23" i="14"/>
  <c r="W23" i="14" s="1"/>
  <c r="G22" i="14"/>
  <c r="V22" i="14" s="1"/>
  <c r="G21" i="14"/>
  <c r="H21" i="14" s="1"/>
  <c r="G20" i="14"/>
  <c r="W20" i="14" s="1"/>
  <c r="G19" i="14"/>
  <c r="W19" i="14" s="1"/>
  <c r="G18" i="14"/>
  <c r="V18" i="14" s="1"/>
  <c r="G17" i="14"/>
  <c r="H17" i="14" s="1"/>
  <c r="G16" i="14"/>
  <c r="W16" i="14" s="1"/>
  <c r="G15" i="14"/>
  <c r="W15" i="14" s="1"/>
  <c r="G14" i="14"/>
  <c r="V14" i="14" s="1"/>
  <c r="G13" i="14"/>
  <c r="H13" i="14" s="1"/>
  <c r="G12" i="14"/>
  <c r="W12" i="14" s="1"/>
  <c r="G11" i="14"/>
  <c r="W11" i="14" s="1"/>
  <c r="G10" i="14"/>
  <c r="V10" i="14" s="1"/>
  <c r="G9" i="14"/>
  <c r="H9" i="14" s="1"/>
  <c r="G8" i="14"/>
  <c r="W8" i="14" s="1"/>
  <c r="G7" i="14"/>
  <c r="W7" i="14" s="1"/>
  <c r="G6" i="14"/>
  <c r="V6" i="14" s="1"/>
  <c r="G5" i="14"/>
  <c r="H5" i="14" s="1"/>
  <c r="G4" i="14"/>
  <c r="W4" i="14" s="1"/>
  <c r="G3" i="14"/>
  <c r="W3" i="14" s="1"/>
  <c r="G2" i="14"/>
  <c r="W2" i="14" s="1"/>
  <c r="D21" i="14"/>
  <c r="C40" i="14"/>
  <c r="N40" i="14" s="1"/>
  <c r="C39" i="14"/>
  <c r="L39" i="14" s="1"/>
  <c r="C38" i="14"/>
  <c r="M38" i="14" s="1"/>
  <c r="C37" i="14"/>
  <c r="L37" i="14" s="1"/>
  <c r="C36" i="14"/>
  <c r="N36" i="14" s="1"/>
  <c r="C35" i="14"/>
  <c r="N35" i="14" s="1"/>
  <c r="C34" i="14"/>
  <c r="N34" i="14" s="1"/>
  <c r="C33" i="14"/>
  <c r="N33" i="14" s="1"/>
  <c r="C32" i="14"/>
  <c r="N32" i="14" s="1"/>
  <c r="C31" i="14"/>
  <c r="M31" i="14" s="1"/>
  <c r="C30" i="14"/>
  <c r="M30" i="14" s="1"/>
  <c r="C29" i="14"/>
  <c r="M29" i="14" s="1"/>
  <c r="C28" i="14"/>
  <c r="M28" i="14" s="1"/>
  <c r="C27" i="14"/>
  <c r="D27" i="14" s="1"/>
  <c r="C26" i="14"/>
  <c r="N26" i="14" s="1"/>
  <c r="C25" i="14"/>
  <c r="L25" i="14" s="1"/>
  <c r="C24" i="14"/>
  <c r="L24" i="14" s="1"/>
  <c r="C23" i="14"/>
  <c r="N23" i="14" s="1"/>
  <c r="C22" i="14"/>
  <c r="N22" i="14" s="1"/>
  <c r="C21" i="14"/>
  <c r="N21" i="14" s="1"/>
  <c r="C20" i="14"/>
  <c r="N20" i="14" s="1"/>
  <c r="C19" i="14"/>
  <c r="L19" i="14" s="1"/>
  <c r="C18" i="14"/>
  <c r="N18" i="14" s="1"/>
  <c r="C17" i="14"/>
  <c r="N17" i="14" s="1"/>
  <c r="C16" i="14"/>
  <c r="N16" i="14" s="1"/>
  <c r="C15" i="14"/>
  <c r="K15" i="14" s="1"/>
  <c r="C14" i="14"/>
  <c r="N14" i="14" s="1"/>
  <c r="C13" i="14"/>
  <c r="L13" i="14" s="1"/>
  <c r="C12" i="14"/>
  <c r="N12" i="14" s="1"/>
  <c r="C11" i="14"/>
  <c r="N11" i="14" s="1"/>
  <c r="C10" i="14"/>
  <c r="D10" i="14" s="1"/>
  <c r="C9" i="14"/>
  <c r="N9" i="14" s="1"/>
  <c r="C8" i="14"/>
  <c r="M8" i="14" s="1"/>
  <c r="C7" i="14"/>
  <c r="M7" i="14" s="1"/>
  <c r="C6" i="14"/>
  <c r="K6" i="14" s="1"/>
  <c r="C5" i="14"/>
  <c r="N5" i="14" s="1"/>
  <c r="C4" i="14"/>
  <c r="K4" i="14" s="1"/>
  <c r="C3" i="14"/>
  <c r="M3" i="14" s="1"/>
  <c r="C2" i="14"/>
  <c r="N2" i="14" s="1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B7" i="1"/>
  <c r="B9" i="1" s="1"/>
  <c r="B11" i="1" s="1"/>
  <c r="B13" i="1" s="1"/>
  <c r="B15" i="1" s="1"/>
  <c r="B17" i="1" s="1"/>
  <c r="B19" i="1" s="1"/>
  <c r="D6" i="14" l="1"/>
  <c r="D31" i="14"/>
  <c r="L7" i="14"/>
  <c r="M20" i="14"/>
  <c r="N28" i="14"/>
  <c r="D7" i="14"/>
  <c r="D35" i="14"/>
  <c r="M35" i="14"/>
  <c r="N31" i="14"/>
  <c r="L35" i="14"/>
  <c r="N6" i="14"/>
  <c r="D23" i="14"/>
  <c r="K35" i="14"/>
  <c r="M10" i="14"/>
  <c r="N10" i="14"/>
  <c r="K40" i="14"/>
  <c r="L40" i="14"/>
  <c r="M40" i="14"/>
  <c r="D40" i="14"/>
  <c r="D38" i="14"/>
  <c r="K38" i="14"/>
  <c r="N38" i="14"/>
  <c r="L38" i="14"/>
  <c r="D39" i="14"/>
  <c r="N39" i="14"/>
  <c r="K39" i="14"/>
  <c r="M39" i="14"/>
  <c r="K37" i="14"/>
  <c r="D37" i="14"/>
  <c r="M37" i="14"/>
  <c r="N37" i="14"/>
  <c r="K36" i="14"/>
  <c r="L36" i="14"/>
  <c r="M36" i="14"/>
  <c r="D36" i="14"/>
  <c r="M34" i="14"/>
  <c r="D34" i="14"/>
  <c r="K34" i="14"/>
  <c r="L34" i="14"/>
  <c r="L33" i="14"/>
  <c r="D33" i="14"/>
  <c r="K33" i="14"/>
  <c r="M33" i="14"/>
  <c r="M32" i="14"/>
  <c r="D32" i="14"/>
  <c r="L32" i="14"/>
  <c r="K31" i="14"/>
  <c r="L31" i="14"/>
  <c r="K30" i="14"/>
  <c r="N30" i="14"/>
  <c r="D30" i="14"/>
  <c r="L30" i="14"/>
  <c r="L29" i="14"/>
  <c r="N29" i="14"/>
  <c r="D29" i="14"/>
  <c r="K29" i="14"/>
  <c r="D28" i="14"/>
  <c r="L28" i="14"/>
  <c r="K28" i="14"/>
  <c r="K27" i="14"/>
  <c r="L27" i="14"/>
  <c r="M27" i="14"/>
  <c r="N27" i="14"/>
  <c r="K26" i="14"/>
  <c r="D26" i="14"/>
  <c r="L26" i="14"/>
  <c r="M26" i="14"/>
  <c r="D25" i="14"/>
  <c r="K25" i="14"/>
  <c r="M25" i="14"/>
  <c r="N25" i="14"/>
  <c r="K24" i="14"/>
  <c r="N24" i="14"/>
  <c r="M24" i="14"/>
  <c r="D24" i="14"/>
  <c r="K23" i="14"/>
  <c r="L23" i="14"/>
  <c r="M23" i="14"/>
  <c r="K22" i="14"/>
  <c r="D22" i="14"/>
  <c r="L22" i="14"/>
  <c r="M22" i="14"/>
  <c r="K21" i="14"/>
  <c r="M21" i="14"/>
  <c r="L21" i="14"/>
  <c r="D20" i="14"/>
  <c r="L20" i="14"/>
  <c r="K20" i="14"/>
  <c r="M19" i="14"/>
  <c r="N19" i="14"/>
  <c r="D19" i="14"/>
  <c r="K19" i="14"/>
  <c r="K18" i="14"/>
  <c r="D18" i="14"/>
  <c r="L18" i="14"/>
  <c r="M18" i="14"/>
  <c r="M17" i="14"/>
  <c r="D17" i="14"/>
  <c r="K17" i="14"/>
  <c r="L16" i="14"/>
  <c r="K16" i="14"/>
  <c r="M16" i="14"/>
  <c r="D16" i="14"/>
  <c r="D15" i="14"/>
  <c r="M15" i="14"/>
  <c r="N15" i="14"/>
  <c r="L15" i="14"/>
  <c r="K14" i="14"/>
  <c r="L14" i="14"/>
  <c r="M14" i="14"/>
  <c r="D14" i="14"/>
  <c r="M13" i="14"/>
  <c r="D13" i="14"/>
  <c r="K13" i="14"/>
  <c r="N13" i="14"/>
  <c r="L12" i="14"/>
  <c r="K12" i="14"/>
  <c r="M12" i="14"/>
  <c r="D12" i="14"/>
  <c r="M11" i="14"/>
  <c r="L11" i="14"/>
  <c r="K11" i="14"/>
  <c r="D11" i="14"/>
  <c r="K10" i="14"/>
  <c r="L10" i="14"/>
  <c r="D9" i="14"/>
  <c r="K9" i="14"/>
  <c r="L9" i="14"/>
  <c r="M9" i="14"/>
  <c r="K8" i="14"/>
  <c r="N8" i="14"/>
  <c r="L8" i="14"/>
  <c r="D8" i="14"/>
  <c r="N7" i="14"/>
  <c r="K7" i="14"/>
  <c r="M6" i="14"/>
  <c r="L6" i="14"/>
  <c r="D4" i="14"/>
  <c r="H6" i="14"/>
  <c r="H22" i="14"/>
  <c r="H38" i="14"/>
  <c r="T11" i="14"/>
  <c r="T27" i="14"/>
  <c r="V3" i="14"/>
  <c r="V19" i="14"/>
  <c r="V35" i="14"/>
  <c r="H10" i="14"/>
  <c r="H26" i="14"/>
  <c r="T2" i="14"/>
  <c r="T15" i="14"/>
  <c r="T31" i="14"/>
  <c r="V7" i="14"/>
  <c r="V23" i="14"/>
  <c r="V39" i="14"/>
  <c r="U9" i="14"/>
  <c r="U29" i="14"/>
  <c r="W37" i="14"/>
  <c r="H3" i="14"/>
  <c r="I2" i="14" s="1"/>
  <c r="H7" i="14"/>
  <c r="H11" i="14"/>
  <c r="H15" i="14"/>
  <c r="H19" i="14"/>
  <c r="H23" i="14"/>
  <c r="H27" i="14"/>
  <c r="H31" i="14"/>
  <c r="H35" i="14"/>
  <c r="H39" i="14"/>
  <c r="U2" i="14"/>
  <c r="T4" i="14"/>
  <c r="T8" i="14"/>
  <c r="T12" i="14"/>
  <c r="T16" i="14"/>
  <c r="T20" i="14"/>
  <c r="T24" i="14"/>
  <c r="T28" i="14"/>
  <c r="T32" i="14"/>
  <c r="T36" i="14"/>
  <c r="T40" i="14"/>
  <c r="U6" i="14"/>
  <c r="U10" i="14"/>
  <c r="U14" i="14"/>
  <c r="U18" i="14"/>
  <c r="U22" i="14"/>
  <c r="U26" i="14"/>
  <c r="U30" i="14"/>
  <c r="U34" i="14"/>
  <c r="U38" i="14"/>
  <c r="V4" i="14"/>
  <c r="V8" i="14"/>
  <c r="V12" i="14"/>
  <c r="V16" i="14"/>
  <c r="V20" i="14"/>
  <c r="V24" i="14"/>
  <c r="V28" i="14"/>
  <c r="V32" i="14"/>
  <c r="V36" i="14"/>
  <c r="V40" i="14"/>
  <c r="W6" i="14"/>
  <c r="W10" i="14"/>
  <c r="W14" i="14"/>
  <c r="W18" i="14"/>
  <c r="W22" i="14"/>
  <c r="W26" i="14"/>
  <c r="W30" i="14"/>
  <c r="W34" i="14"/>
  <c r="W38" i="14"/>
  <c r="U13" i="14"/>
  <c r="U25" i="14"/>
  <c r="W5" i="14"/>
  <c r="W13" i="14"/>
  <c r="W21" i="14"/>
  <c r="W25" i="14"/>
  <c r="W33" i="14"/>
  <c r="H4" i="14"/>
  <c r="H8" i="14"/>
  <c r="H12" i="14"/>
  <c r="H16" i="14"/>
  <c r="H20" i="14"/>
  <c r="H24" i="14"/>
  <c r="H28" i="14"/>
  <c r="H32" i="14"/>
  <c r="H36" i="14"/>
  <c r="H40" i="14"/>
  <c r="V2" i="14"/>
  <c r="T5" i="14"/>
  <c r="T9" i="14"/>
  <c r="T13" i="14"/>
  <c r="T17" i="14"/>
  <c r="T21" i="14"/>
  <c r="T25" i="14"/>
  <c r="T29" i="14"/>
  <c r="T33" i="14"/>
  <c r="T37" i="14"/>
  <c r="U3" i="14"/>
  <c r="U7" i="14"/>
  <c r="U11" i="14"/>
  <c r="U15" i="14"/>
  <c r="U19" i="14"/>
  <c r="U23" i="14"/>
  <c r="U27" i="14"/>
  <c r="U31" i="14"/>
  <c r="U35" i="14"/>
  <c r="U39" i="14"/>
  <c r="V5" i="14"/>
  <c r="V9" i="14"/>
  <c r="V13" i="14"/>
  <c r="V17" i="14"/>
  <c r="V21" i="14"/>
  <c r="V25" i="14"/>
  <c r="V29" i="14"/>
  <c r="V33" i="14"/>
  <c r="V37" i="14"/>
  <c r="U5" i="14"/>
  <c r="U17" i="14"/>
  <c r="U21" i="14"/>
  <c r="U33" i="14"/>
  <c r="U37" i="14"/>
  <c r="W9" i="14"/>
  <c r="W17" i="14"/>
  <c r="W29" i="14"/>
  <c r="T6" i="14"/>
  <c r="T10" i="14"/>
  <c r="T14" i="14"/>
  <c r="T18" i="14"/>
  <c r="T22" i="14"/>
  <c r="T26" i="14"/>
  <c r="T30" i="14"/>
  <c r="T34" i="14"/>
  <c r="T38" i="14"/>
  <c r="U4" i="14"/>
  <c r="U8" i="14"/>
  <c r="U12" i="14"/>
  <c r="U16" i="14"/>
  <c r="U20" i="14"/>
  <c r="U24" i="14"/>
  <c r="U28" i="14"/>
  <c r="U32" i="14"/>
  <c r="U36" i="14"/>
  <c r="U40" i="14"/>
  <c r="D5" i="14"/>
  <c r="L4" i="14"/>
  <c r="K5" i="14"/>
  <c r="L5" i="14"/>
  <c r="M5" i="14"/>
  <c r="M4" i="14"/>
  <c r="N4" i="14"/>
  <c r="L3" i="14"/>
  <c r="N3" i="14"/>
  <c r="D3" i="14"/>
  <c r="K3" i="14"/>
  <c r="D2" i="14"/>
  <c r="M2" i="14"/>
  <c r="L2" i="14"/>
  <c r="K2" i="14"/>
  <c r="K42" i="14" l="1"/>
  <c r="Q7" i="14" s="1"/>
  <c r="N42" i="14"/>
  <c r="R8" i="14" s="1"/>
  <c r="M42" i="14"/>
  <c r="Q8" i="14" s="1"/>
  <c r="W42" i="14"/>
  <c r="AA8" i="14" s="1"/>
  <c r="T42" i="14"/>
  <c r="Z7" i="14" s="1"/>
  <c r="U42" i="14"/>
  <c r="AA7" i="14" s="1"/>
  <c r="V42" i="14"/>
  <c r="Z8" i="14" s="1"/>
  <c r="E2" i="14"/>
  <c r="L42" i="14"/>
  <c r="R7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5D81B-2667-453B-8A5B-BE61CB5FBF0E}" keepAlive="1" name="Query - diabetesTest" description="Connection to the 'diabetesTest' query in the workbook." type="5" refreshedVersion="0" background="1" saveData="1">
    <dbPr connection="Provider=Microsoft.Mashup.OleDb.1;Data Source=$Workbook$;Location=diabetesTest;Extended Properties=&quot;&quot;" command="SELECT * FROM [diabetesTest]"/>
  </connection>
  <connection id="2" xr16:uid="{65429D05-0D09-4C12-A6CB-0A7464F02EFE}" keepAlive="1" name="Query - diabetesTest (2)" description="Connection to the 'diabetesTest (2)' query in the workbook." type="5" refreshedVersion="0" background="1" saveData="1">
    <dbPr connection="Provider=Microsoft.Mashup.OleDb.1;Data Source=$Workbook$;Location=&quot;diabetesTest (2)&quot;;Extended Properties=&quot;&quot;" command="SELECT * FROM [diabetesTest (2)]"/>
  </connection>
  <connection id="3" xr16:uid="{B253A3BB-1F2C-4489-A936-70771740BFDB}" keepAlive="1" name="Query - diabetesTest_95_5" description="Connection to the 'diabetesTest_95_5' query in the workbook." type="5" refreshedVersion="0" background="1" saveData="1">
    <dbPr connection="Provider=Microsoft.Mashup.OleDb.1;Data Source=$Workbook$;Location=diabetesTest_95_5;Extended Properties=&quot;&quot;" command="SELECT * FROM [diabetesTest_95_5]"/>
  </connection>
  <connection id="4" xr16:uid="{18D30BFB-8761-43EA-9D09-5C92EC21F1EA}" keepAlive="1" name="Query - diabetesTest_95_5 (2)" description="Connection to the 'diabetesTest_95_5 (2)' query in the workbook." type="5" refreshedVersion="0" background="1" saveData="1">
    <dbPr connection="Provider=Microsoft.Mashup.OleDb.1;Data Source=$Workbook$;Location=&quot;diabetesTest_95_5 (2)&quot;;Extended Properties=&quot;&quot;" command="SELECT * FROM [diabetesTest_95_5 (2)]"/>
  </connection>
  <connection id="5" xr16:uid="{F229AA97-0B60-4ABD-B347-A5572AA12E0B}" keepAlive="1" name="Query - diabetesTest_95_5 (3)" description="Connection to the 'diabetesTest_95_5 (3)' query in the workbook." type="5" refreshedVersion="7" background="1" saveData="1">
    <dbPr connection="Provider=Microsoft.Mashup.OleDb.1;Data Source=$Workbook$;Location=&quot;diabetesTest_95_5 (3)&quot;;Extended Properties=&quot;&quot;" command="SELECT * FROM [diabetesTest_95_5 (3)]"/>
  </connection>
  <connection id="6" xr16:uid="{F03AB175-C692-4399-938B-E7740134918A}" keepAlive="1" name="Query - diabetesTestOutput" description="Connection to the 'diabetesTestOutput' query in the workbook." type="5" refreshedVersion="0" background="1" saveData="1">
    <dbPr connection="Provider=Microsoft.Mashup.OleDb.1;Data Source=$Workbook$;Location=diabetesTestOutput;Extended Properties=&quot;&quot;" command="SELECT * FROM [diabetesTestOutput]"/>
  </connection>
  <connection id="7" xr16:uid="{06D5D0A7-2F10-4310-BD43-78F1AB59CEE1}" keepAlive="1" name="Query - diabetesTestOutput_95_5" description="Connection to the 'diabetesTestOutput_95_5' query in the workbook." type="5" refreshedVersion="7" background="1" saveData="1">
    <dbPr connection="Provider=Microsoft.Mashup.OleDb.1;Data Source=$Workbook$;Location=diabetesTestOutput_95_5;Extended Properties=&quot;&quot;" command="SELECT * FROM [diabetesTestOutput_95_5]"/>
  </connection>
  <connection id="8" xr16:uid="{3FF2650D-4B70-4AAC-9349-2258DD42D240}" keepAlive="1" name="Query - diabetesTestPredicted" description="Connection to the 'diabetesTestPredicted' query in the workbook." type="5" refreshedVersion="0" background="1" saveData="1">
    <dbPr connection="Provider=Microsoft.Mashup.OleDb.1;Data Source=$Workbook$;Location=diabetesTestPredicted;Extended Properties=&quot;&quot;" command="SELECT * FROM [diabetesTestPredicted]"/>
  </connection>
  <connection id="9" xr16:uid="{FE3F368A-89A5-4BBC-8191-A869E49480FC}" keepAlive="1" name="Query - diabetesTestPredicted_95_5" description="Connection to the 'diabetesTestPredicted_95_5' query in the workbook." type="5" refreshedVersion="7" background="1" saveData="1">
    <dbPr connection="Provider=Microsoft.Mashup.OleDb.1;Data Source=$Workbook$;Location=diabetesTestPredicted_95_5;Extended Properties=&quot;&quot;" command="SELECT * FROM [diabetesTestPredicted_95_5]"/>
  </connection>
</connections>
</file>

<file path=xl/sharedStrings.xml><?xml version="1.0" encoding="utf-8"?>
<sst xmlns="http://schemas.openxmlformats.org/spreadsheetml/2006/main" count="113" uniqueCount="54">
  <si>
    <t>Pregnancies - Number of times pregnant</t>
  </si>
  <si>
    <t>Glucose - Plasma glucose concentration - a 2 hours in an oral glucose tolerance test</t>
  </si>
  <si>
    <t>BloodPressure - Diastolic blood pressure (mm Hg)</t>
  </si>
  <si>
    <t>SkinThickness - Triceps skin fold thickness (mm)</t>
  </si>
  <si>
    <t>Insulin - 2-Hour serum insulin (mu U/ml)</t>
  </si>
  <si>
    <t>BMI - Body mass index (weight in kg/(height in m)^2)</t>
  </si>
  <si>
    <t>Age - Age (years)</t>
  </si>
  <si>
    <t>Outcome - Class variable (0 or 1) 268 of 768 are 1 (have diabetes), the others are 0 (don't have diabetes)</t>
  </si>
  <si>
    <t>Eight factor variables will be given.  Your goal is to predict Diabetes outcome correctly!</t>
  </si>
  <si>
    <t>DiabetesPedigreeFunction - A function that scores the likelihood of diabetes based on family history</t>
  </si>
  <si>
    <t>Glucose</t>
  </si>
  <si>
    <t>BP</t>
  </si>
  <si>
    <t>SkinThick</t>
  </si>
  <si>
    <t>Insulin</t>
  </si>
  <si>
    <t>BMI</t>
  </si>
  <si>
    <t>Age</t>
  </si>
  <si>
    <t>DPfunc</t>
  </si>
  <si>
    <t>Your results will be compared against the results of an AI/ML alorithm.</t>
  </si>
  <si>
    <t>Who will win - the doctor or the AI Machine?</t>
  </si>
  <si>
    <t>|</t>
  </si>
  <si>
    <t>NumPreg</t>
  </si>
  <si>
    <t>Note: 0 = No Diabetes, 1=Diabetes</t>
  </si>
  <si>
    <t>OK</t>
  </si>
  <si>
    <t>ERROR</t>
  </si>
  <si>
    <t>Model Predicted</t>
  </si>
  <si>
    <t>Actual Diagnosis</t>
  </si>
  <si>
    <t>Select Table, Dev Menu, Open form</t>
  </si>
  <si>
    <t>Human Predicted</t>
  </si>
  <si>
    <t>Human Result</t>
  </si>
  <si>
    <t>Model Result</t>
  </si>
  <si>
    <t>Human Correct</t>
  </si>
  <si>
    <t>Model Correct</t>
  </si>
  <si>
    <t>TP</t>
  </si>
  <si>
    <t>FP</t>
  </si>
  <si>
    <t>FN</t>
  </si>
  <si>
    <t>TN</t>
  </si>
  <si>
    <t>Human</t>
  </si>
  <si>
    <t>Human TP</t>
  </si>
  <si>
    <t>Human FP</t>
  </si>
  <si>
    <t>Human FN</t>
  </si>
  <si>
    <t>Human TN</t>
  </si>
  <si>
    <t>Positive</t>
  </si>
  <si>
    <t>Negative</t>
  </si>
  <si>
    <t>Actual Positive</t>
  </si>
  <si>
    <t>Actual Negative</t>
  </si>
  <si>
    <t>Actual</t>
  </si>
  <si>
    <t>Predicted Positive</t>
  </si>
  <si>
    <t>Predicted Negative</t>
  </si>
  <si>
    <t>Model FN</t>
  </si>
  <si>
    <t>Model  TP</t>
  </si>
  <si>
    <t>Model TN</t>
  </si>
  <si>
    <t>Model  FP</t>
  </si>
  <si>
    <t>Model</t>
  </si>
  <si>
    <t>Human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</si>
</sst>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3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13" xfId="0" applyFont="1" applyFill="1" applyBorder="1" applyAlignment="1">
      <alignment horizontal="center" wrapText="1"/>
    </xf>
    <xf numFmtId="164" fontId="0" fillId="2" borderId="13" xfId="0" applyNumberFormat="1" applyFont="1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164" fontId="0" fillId="0" borderId="13" xfId="0" applyNumberFormat="1" applyBorder="1" applyAlignment="1">
      <alignment horizontal="center"/>
    </xf>
  </cellXfs>
  <cellStyles count="1"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5" xr16:uid="{DEB1190B-1DF0-48C1-A86B-A52692650EF0}" autoFormatId="16" applyNumberFormats="0" applyBorderFormats="0" applyFontFormats="0" applyPatternFormats="0" applyAlignmentFormats="0" applyWidthHeightFormats="0">
  <queryTableRefresh headersInLastRefresh="0"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7" xr16:uid="{47807A49-5A44-4EEB-AE07-0637BA63A35E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DA2006-D807-488C-91A7-0410FFE9C458}" name="diabetesTest_95_5__3" displayName="diabetesTest_95_5__3" ref="B2:K40" tableType="queryTable" headerRowCount="0" totalsRowShown="0" headerRowDxfId="14" dataDxfId="13">
  <tableColumns count="10">
    <tableColumn id="1" xr3:uid="{438AFE18-8686-4867-855A-F8EF197FD85D}" uniqueName="1" name="Column1" queryTableFieldId="1" dataDxfId="12"/>
    <tableColumn id="2" xr3:uid="{C59DC807-8CAA-48A3-9C6A-84A8954B1A78}" uniqueName="2" name="Column2" queryTableFieldId="2" dataDxfId="11"/>
    <tableColumn id="3" xr3:uid="{6194BA69-1E8C-4D00-9FDF-2EB30AD33720}" uniqueName="3" name="Column3" queryTableFieldId="3" dataDxfId="10"/>
    <tableColumn id="4" xr3:uid="{1E48F3B0-D9D9-4376-AE52-5FEFEFF0D30F}" uniqueName="4" name="Column4" queryTableFieldId="4" dataDxfId="9"/>
    <tableColumn id="5" xr3:uid="{1217F987-75C5-432F-B8DE-0B06245B63BB}" uniqueName="5" name="Column5" queryTableFieldId="5" dataDxfId="8"/>
    <tableColumn id="6" xr3:uid="{571252CE-EE2F-43EA-87D6-0BFE06B95FED}" uniqueName="6" name="Column6" queryTableFieldId="6" dataDxfId="7"/>
    <tableColumn id="7" xr3:uid="{272DED0F-B487-4C3F-A5B8-EA516324820B}" uniqueName="7" name="Column7" queryTableFieldId="7" dataDxfId="6"/>
    <tableColumn id="8" xr3:uid="{11481B52-655E-4E58-9F26-E66CBF316C64}" uniqueName="8" name="Column8" queryTableFieldId="8" dataDxfId="5"/>
    <tableColumn id="9" xr3:uid="{D2969B45-FDDB-4B66-A9D3-A88E7C8DA9D6}" uniqueName="9" name="|" queryTableFieldId="9" dataDxfId="4"/>
    <tableColumn id="10" xr3:uid="{6BC7DD37-8BF9-4783-911A-A2ED9CF07535}" uniqueName="10" name="Projection" queryTableFieldId="10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3823B1-B2FE-477B-9CE4-AE5C6B0F47F6}" name="diabetesTestOutput_95_5" displayName="diabetesTestOutput_95_5" ref="A2:A40" tableType="queryTable" headerRowCount="0" totalsRowShown="0" headerRowDxfId="2" dataDxfId="1">
  <tableColumns count="1">
    <tableColumn id="1" xr3:uid="{24AE190F-65FF-4AF5-B898-24065B8A45D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1288-95F1-43A6-ABAE-A306706484E3}">
  <dimension ref="B2:C28"/>
  <sheetViews>
    <sheetView tabSelected="1" workbookViewId="0"/>
  </sheetViews>
  <sheetFormatPr defaultRowHeight="15" x14ac:dyDescent="0.25"/>
  <cols>
    <col min="2" max="2" width="9.140625" style="1"/>
    <col min="3" max="3" width="103.5703125" customWidth="1"/>
  </cols>
  <sheetData>
    <row r="2" spans="2:3" ht="18.75" x14ac:dyDescent="0.3">
      <c r="C2" s="10" t="s">
        <v>8</v>
      </c>
    </row>
    <row r="3" spans="2:3" ht="15" customHeight="1" thickBot="1" x14ac:dyDescent="0.3"/>
    <row r="4" spans="2:3" ht="15" customHeight="1" x14ac:dyDescent="0.25">
      <c r="B4" s="2"/>
      <c r="C4" s="7"/>
    </row>
    <row r="5" spans="2:3" ht="15" customHeight="1" x14ac:dyDescent="0.25">
      <c r="B5" s="3">
        <v>0</v>
      </c>
      <c r="C5" s="5" t="s">
        <v>0</v>
      </c>
    </row>
    <row r="6" spans="2:3" ht="15" customHeight="1" x14ac:dyDescent="0.25">
      <c r="B6" s="3"/>
      <c r="C6" s="4"/>
    </row>
    <row r="7" spans="2:3" ht="15" customHeight="1" x14ac:dyDescent="0.25">
      <c r="B7" s="3">
        <f>B5+1</f>
        <v>1</v>
      </c>
      <c r="C7" s="5" t="s">
        <v>1</v>
      </c>
    </row>
    <row r="8" spans="2:3" ht="15" customHeight="1" x14ac:dyDescent="0.25">
      <c r="B8" s="3"/>
      <c r="C8" s="4"/>
    </row>
    <row r="9" spans="2:3" ht="15" customHeight="1" x14ac:dyDescent="0.25">
      <c r="B9" s="3">
        <f>B7+1</f>
        <v>2</v>
      </c>
      <c r="C9" s="5" t="s">
        <v>2</v>
      </c>
    </row>
    <row r="10" spans="2:3" ht="15" customHeight="1" x14ac:dyDescent="0.25">
      <c r="B10" s="3"/>
      <c r="C10" s="4"/>
    </row>
    <row r="11" spans="2:3" ht="15" customHeight="1" x14ac:dyDescent="0.25">
      <c r="B11" s="3">
        <f>B9+1</f>
        <v>3</v>
      </c>
      <c r="C11" s="5" t="s">
        <v>3</v>
      </c>
    </row>
    <row r="12" spans="2:3" ht="15" customHeight="1" x14ac:dyDescent="0.25">
      <c r="B12" s="3"/>
      <c r="C12" s="4"/>
    </row>
    <row r="13" spans="2:3" ht="15" customHeight="1" x14ac:dyDescent="0.25">
      <c r="B13" s="3">
        <f>B11+1</f>
        <v>4</v>
      </c>
      <c r="C13" s="5" t="s">
        <v>4</v>
      </c>
    </row>
    <row r="14" spans="2:3" ht="15" customHeight="1" x14ac:dyDescent="0.25">
      <c r="B14" s="3"/>
      <c r="C14" s="4"/>
    </row>
    <row r="15" spans="2:3" ht="15" customHeight="1" x14ac:dyDescent="0.25">
      <c r="B15" s="3">
        <f>B13+1</f>
        <v>5</v>
      </c>
      <c r="C15" s="5" t="s">
        <v>5</v>
      </c>
    </row>
    <row r="16" spans="2:3" ht="15" customHeight="1" x14ac:dyDescent="0.25">
      <c r="B16" s="3"/>
      <c r="C16" s="4"/>
    </row>
    <row r="17" spans="2:3" ht="15" customHeight="1" x14ac:dyDescent="0.25">
      <c r="B17" s="3">
        <f>B15+1</f>
        <v>6</v>
      </c>
      <c r="C17" s="5" t="s">
        <v>9</v>
      </c>
    </row>
    <row r="18" spans="2:3" ht="15" customHeight="1" x14ac:dyDescent="0.25">
      <c r="B18" s="3"/>
      <c r="C18" s="4"/>
    </row>
    <row r="19" spans="2:3" ht="15" customHeight="1" x14ac:dyDescent="0.25">
      <c r="B19" s="3">
        <f>B17+1</f>
        <v>7</v>
      </c>
      <c r="C19" s="5" t="s">
        <v>6</v>
      </c>
    </row>
    <row r="20" spans="2:3" ht="15" customHeight="1" thickBot="1" x14ac:dyDescent="0.3">
      <c r="B20" s="6"/>
      <c r="C20" s="8"/>
    </row>
    <row r="21" spans="2:3" ht="15" customHeight="1" thickBot="1" x14ac:dyDescent="0.3"/>
    <row r="22" spans="2:3" ht="15" customHeight="1" x14ac:dyDescent="0.25">
      <c r="B22" s="2"/>
      <c r="C22" s="7"/>
    </row>
    <row r="23" spans="2:3" ht="15" customHeight="1" x14ac:dyDescent="0.25">
      <c r="B23" s="3"/>
      <c r="C23" s="5" t="s">
        <v>7</v>
      </c>
    </row>
    <row r="24" spans="2:3" ht="15" customHeight="1" thickBot="1" x14ac:dyDescent="0.3">
      <c r="B24" s="6"/>
      <c r="C24" s="8"/>
    </row>
    <row r="25" spans="2:3" ht="15" customHeight="1" x14ac:dyDescent="0.25"/>
    <row r="26" spans="2:3" ht="18.75" x14ac:dyDescent="0.3">
      <c r="C26" s="10" t="s">
        <v>17</v>
      </c>
    </row>
    <row r="28" spans="2:3" ht="18.75" x14ac:dyDescent="0.3">
      <c r="C28" s="10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9743-248F-4A5B-B96F-B37EE142E9FD}">
  <dimension ref="B1:U40"/>
  <sheetViews>
    <sheetView workbookViewId="0">
      <selection activeCell="K1" sqref="K1"/>
    </sheetView>
  </sheetViews>
  <sheetFormatPr defaultRowHeight="15" x14ac:dyDescent="0.25"/>
  <cols>
    <col min="2" max="3" width="11.140625" bestFit="1" customWidth="1"/>
    <col min="4" max="4" width="12" style="30" bestFit="1" customWidth="1"/>
    <col min="5" max="9" width="11.140625" bestFit="1" customWidth="1"/>
    <col min="10" max="10" width="3.85546875" customWidth="1"/>
    <col min="11" max="11" width="12.140625" customWidth="1"/>
    <col min="12" max="12" width="2.28515625" customWidth="1"/>
    <col min="20" max="21" width="0" hidden="1" customWidth="1"/>
  </cols>
  <sheetData>
    <row r="1" spans="2:21" ht="30" customHeight="1" thickBot="1" x14ac:dyDescent="0.3">
      <c r="B1" s="31" t="s">
        <v>20</v>
      </c>
      <c r="C1" s="31" t="s">
        <v>10</v>
      </c>
      <c r="D1" s="32" t="s">
        <v>11</v>
      </c>
      <c r="E1" s="31" t="s">
        <v>12</v>
      </c>
      <c r="F1" s="31" t="s">
        <v>13</v>
      </c>
      <c r="G1" s="31" t="s">
        <v>14</v>
      </c>
      <c r="H1" s="31" t="s">
        <v>16</v>
      </c>
      <c r="I1" s="31" t="s">
        <v>15</v>
      </c>
      <c r="J1" s="33" t="s">
        <v>19</v>
      </c>
      <c r="K1" s="33" t="s">
        <v>53</v>
      </c>
      <c r="M1" s="19" t="s">
        <v>21</v>
      </c>
      <c r="N1" s="20"/>
      <c r="O1" s="20"/>
      <c r="P1" s="21"/>
      <c r="T1" s="11" t="s">
        <v>22</v>
      </c>
      <c r="U1" s="11" t="s">
        <v>23</v>
      </c>
    </row>
    <row r="2" spans="2:21" ht="15.75" thickBot="1" x14ac:dyDescent="0.3">
      <c r="B2" s="25">
        <v>0</v>
      </c>
      <c r="C2" s="25">
        <v>131</v>
      </c>
      <c r="D2" s="34">
        <v>72.405184174624836</v>
      </c>
      <c r="E2" s="25">
        <v>29</v>
      </c>
      <c r="F2" s="25">
        <v>125</v>
      </c>
      <c r="G2" s="25">
        <v>43.2</v>
      </c>
      <c r="H2" s="25">
        <v>0.27</v>
      </c>
      <c r="I2" s="25">
        <v>26</v>
      </c>
      <c r="J2" s="25" t="s">
        <v>19</v>
      </c>
      <c r="K2" s="25"/>
      <c r="M2" t="str">
        <f>IF(OR(K2=0,K2=1),$T$1,$U$1)</f>
        <v>OK</v>
      </c>
    </row>
    <row r="3" spans="2:21" x14ac:dyDescent="0.25">
      <c r="B3" s="25">
        <v>1</v>
      </c>
      <c r="C3" s="25">
        <v>93</v>
      </c>
      <c r="D3" s="34">
        <v>70</v>
      </c>
      <c r="E3" s="25">
        <v>31</v>
      </c>
      <c r="F3" s="25">
        <v>125</v>
      </c>
      <c r="G3" s="25">
        <v>30.4</v>
      </c>
      <c r="H3" s="25">
        <v>0.315</v>
      </c>
      <c r="I3" s="25">
        <v>23</v>
      </c>
      <c r="J3" s="25" t="s">
        <v>19</v>
      </c>
      <c r="K3" s="25"/>
      <c r="M3" t="str">
        <f t="shared" ref="M3:M40" si="0">IF(OR(K3=0,K3=1),$T$1,$U$1)</f>
        <v>OK</v>
      </c>
      <c r="N3" s="14"/>
      <c r="O3" s="15"/>
      <c r="P3" s="15"/>
      <c r="Q3" s="7"/>
    </row>
    <row r="4" spans="2:21" x14ac:dyDescent="0.25">
      <c r="B4" s="25">
        <v>7</v>
      </c>
      <c r="C4" s="25">
        <v>106</v>
      </c>
      <c r="D4" s="34">
        <v>92</v>
      </c>
      <c r="E4" s="25">
        <v>18</v>
      </c>
      <c r="F4" s="25">
        <v>125</v>
      </c>
      <c r="G4" s="25">
        <v>22.7</v>
      </c>
      <c r="H4" s="25">
        <v>0.23500000000000001</v>
      </c>
      <c r="I4" s="25">
        <v>48</v>
      </c>
      <c r="J4" s="25" t="s">
        <v>19</v>
      </c>
      <c r="K4" s="25"/>
      <c r="M4" t="str">
        <f t="shared" si="0"/>
        <v>OK</v>
      </c>
      <c r="N4" s="16" t="s">
        <v>26</v>
      </c>
      <c r="O4" s="9"/>
      <c r="P4" s="9"/>
      <c r="Q4" s="4"/>
    </row>
    <row r="5" spans="2:21" ht="15.75" thickBot="1" x14ac:dyDescent="0.3">
      <c r="B5" s="25">
        <v>3</v>
      </c>
      <c r="C5" s="25">
        <v>158</v>
      </c>
      <c r="D5" s="34">
        <v>70</v>
      </c>
      <c r="E5" s="25">
        <v>30</v>
      </c>
      <c r="F5" s="25">
        <v>328</v>
      </c>
      <c r="G5" s="25">
        <v>35.5</v>
      </c>
      <c r="H5" s="25">
        <v>0.34399999999999997</v>
      </c>
      <c r="I5" s="25">
        <v>35</v>
      </c>
      <c r="J5" s="25" t="s">
        <v>19</v>
      </c>
      <c r="K5" s="25"/>
      <c r="M5" t="str">
        <f t="shared" si="0"/>
        <v>OK</v>
      </c>
      <c r="N5" s="17"/>
      <c r="O5" s="18"/>
      <c r="P5" s="18"/>
      <c r="Q5" s="8"/>
    </row>
    <row r="6" spans="2:21" x14ac:dyDescent="0.25">
      <c r="B6" s="25">
        <v>0</v>
      </c>
      <c r="C6" s="25">
        <v>57</v>
      </c>
      <c r="D6" s="34">
        <v>60</v>
      </c>
      <c r="E6" s="25">
        <v>29</v>
      </c>
      <c r="F6" s="25">
        <v>125</v>
      </c>
      <c r="G6" s="25">
        <v>21.7</v>
      </c>
      <c r="H6" s="25">
        <v>0.73499999999999999</v>
      </c>
      <c r="I6" s="25">
        <v>67</v>
      </c>
      <c r="J6" s="25" t="s">
        <v>19</v>
      </c>
      <c r="K6" s="25"/>
      <c r="M6" t="str">
        <f t="shared" si="0"/>
        <v>OK</v>
      </c>
    </row>
    <row r="7" spans="2:21" x14ac:dyDescent="0.25">
      <c r="B7" s="25">
        <v>3</v>
      </c>
      <c r="C7" s="25">
        <v>193</v>
      </c>
      <c r="D7" s="34">
        <v>70</v>
      </c>
      <c r="E7" s="25">
        <v>31</v>
      </c>
      <c r="F7" s="25">
        <v>125</v>
      </c>
      <c r="G7" s="25">
        <v>34.9</v>
      </c>
      <c r="H7" s="25">
        <v>0.24100000000000002</v>
      </c>
      <c r="I7" s="25">
        <v>25</v>
      </c>
      <c r="J7" s="25" t="s">
        <v>19</v>
      </c>
      <c r="K7" s="25"/>
      <c r="M7" t="str">
        <f t="shared" si="0"/>
        <v>OK</v>
      </c>
    </row>
    <row r="8" spans="2:21" x14ac:dyDescent="0.25">
      <c r="B8" s="25">
        <v>9</v>
      </c>
      <c r="C8" s="25">
        <v>140</v>
      </c>
      <c r="D8" s="34">
        <v>94</v>
      </c>
      <c r="E8" s="25">
        <v>29</v>
      </c>
      <c r="F8" s="25">
        <v>125</v>
      </c>
      <c r="G8" s="25">
        <v>32.700000000000003</v>
      </c>
      <c r="H8" s="25">
        <v>0.7340000000000001</v>
      </c>
      <c r="I8" s="25">
        <v>45</v>
      </c>
      <c r="J8" s="25" t="s">
        <v>19</v>
      </c>
      <c r="K8" s="25"/>
      <c r="M8" t="str">
        <f t="shared" si="0"/>
        <v>OK</v>
      </c>
    </row>
    <row r="9" spans="2:21" x14ac:dyDescent="0.25">
      <c r="B9" s="25">
        <v>2</v>
      </c>
      <c r="C9" s="25">
        <v>146</v>
      </c>
      <c r="D9" s="34">
        <v>76</v>
      </c>
      <c r="E9" s="25">
        <v>35</v>
      </c>
      <c r="F9" s="25">
        <v>194</v>
      </c>
      <c r="G9" s="25">
        <v>38.200000000000003</v>
      </c>
      <c r="H9" s="25">
        <v>0.32899999999999996</v>
      </c>
      <c r="I9" s="25">
        <v>29</v>
      </c>
      <c r="J9" s="25" t="s">
        <v>19</v>
      </c>
      <c r="K9" s="25"/>
      <c r="M9" t="str">
        <f t="shared" si="0"/>
        <v>OK</v>
      </c>
    </row>
    <row r="10" spans="2:21" x14ac:dyDescent="0.25">
      <c r="B10" s="25">
        <v>3</v>
      </c>
      <c r="C10" s="25">
        <v>78</v>
      </c>
      <c r="D10" s="34">
        <v>50</v>
      </c>
      <c r="E10" s="25">
        <v>32</v>
      </c>
      <c r="F10" s="25">
        <v>88</v>
      </c>
      <c r="G10" s="25">
        <v>31</v>
      </c>
      <c r="H10" s="25">
        <v>0.24800000000000003</v>
      </c>
      <c r="I10" s="25">
        <v>26</v>
      </c>
      <c r="J10" s="25" t="s">
        <v>19</v>
      </c>
      <c r="K10" s="25"/>
      <c r="M10" t="str">
        <f t="shared" si="0"/>
        <v>OK</v>
      </c>
    </row>
    <row r="11" spans="2:21" x14ac:dyDescent="0.25">
      <c r="B11" s="25">
        <v>4</v>
      </c>
      <c r="C11" s="25">
        <v>132</v>
      </c>
      <c r="D11" s="34">
        <v>72.405184174624836</v>
      </c>
      <c r="E11" s="25">
        <v>29</v>
      </c>
      <c r="F11" s="25">
        <v>125</v>
      </c>
      <c r="G11" s="25">
        <v>32.9</v>
      </c>
      <c r="H11" s="25">
        <v>0.30199999999999999</v>
      </c>
      <c r="I11" s="25">
        <v>23</v>
      </c>
      <c r="J11" s="25" t="s">
        <v>19</v>
      </c>
      <c r="K11" s="25"/>
      <c r="M11" t="str">
        <f t="shared" si="0"/>
        <v>OK</v>
      </c>
    </row>
    <row r="12" spans="2:21" x14ac:dyDescent="0.25">
      <c r="B12" s="25">
        <v>1</v>
      </c>
      <c r="C12" s="25">
        <v>83</v>
      </c>
      <c r="D12" s="34">
        <v>68</v>
      </c>
      <c r="E12" s="25">
        <v>29</v>
      </c>
      <c r="F12" s="25">
        <v>125</v>
      </c>
      <c r="G12" s="25">
        <v>18.2</v>
      </c>
      <c r="H12" s="25">
        <v>0.624</v>
      </c>
      <c r="I12" s="25">
        <v>27</v>
      </c>
      <c r="J12" s="25" t="s">
        <v>19</v>
      </c>
      <c r="K12" s="25"/>
      <c r="M12" t="str">
        <f t="shared" si="0"/>
        <v>OK</v>
      </c>
    </row>
    <row r="13" spans="2:21" x14ac:dyDescent="0.25">
      <c r="B13" s="25">
        <v>0</v>
      </c>
      <c r="C13" s="25">
        <v>134</v>
      </c>
      <c r="D13" s="34">
        <v>58</v>
      </c>
      <c r="E13" s="25">
        <v>20</v>
      </c>
      <c r="F13" s="25">
        <v>291</v>
      </c>
      <c r="G13" s="25">
        <v>26.4</v>
      </c>
      <c r="H13" s="25">
        <v>0.35200000000000004</v>
      </c>
      <c r="I13" s="25">
        <v>21</v>
      </c>
      <c r="J13" s="25" t="s">
        <v>19</v>
      </c>
      <c r="K13" s="25"/>
      <c r="M13" t="str">
        <f t="shared" si="0"/>
        <v>OK</v>
      </c>
    </row>
    <row r="14" spans="2:21" x14ac:dyDescent="0.25">
      <c r="B14" s="25">
        <v>4</v>
      </c>
      <c r="C14" s="25">
        <v>94</v>
      </c>
      <c r="D14" s="34">
        <v>65</v>
      </c>
      <c r="E14" s="25">
        <v>22</v>
      </c>
      <c r="F14" s="25">
        <v>125</v>
      </c>
      <c r="G14" s="25">
        <v>24.7</v>
      </c>
      <c r="H14" s="25">
        <v>0.14800000000000002</v>
      </c>
      <c r="I14" s="25">
        <v>21</v>
      </c>
      <c r="J14" s="25" t="s">
        <v>19</v>
      </c>
      <c r="K14" s="25"/>
      <c r="M14" t="str">
        <f t="shared" si="0"/>
        <v>OK</v>
      </c>
    </row>
    <row r="15" spans="2:21" x14ac:dyDescent="0.25">
      <c r="B15" s="25">
        <v>3</v>
      </c>
      <c r="C15" s="25">
        <v>111</v>
      </c>
      <c r="D15" s="34">
        <v>62</v>
      </c>
      <c r="E15" s="25">
        <v>29</v>
      </c>
      <c r="F15" s="25">
        <v>125</v>
      </c>
      <c r="G15" s="25">
        <v>22.6</v>
      </c>
      <c r="H15" s="25">
        <v>0.14199999999999996</v>
      </c>
      <c r="I15" s="25">
        <v>21</v>
      </c>
      <c r="J15" s="25" t="s">
        <v>19</v>
      </c>
      <c r="K15" s="25"/>
      <c r="M15" t="str">
        <f t="shared" si="0"/>
        <v>OK</v>
      </c>
    </row>
    <row r="16" spans="2:21" x14ac:dyDescent="0.25">
      <c r="B16" s="25">
        <v>11</v>
      </c>
      <c r="C16" s="25">
        <v>143</v>
      </c>
      <c r="D16" s="34">
        <v>94</v>
      </c>
      <c r="E16" s="25">
        <v>33</v>
      </c>
      <c r="F16" s="25">
        <v>146</v>
      </c>
      <c r="G16" s="25">
        <v>36.6</v>
      </c>
      <c r="H16" s="25">
        <v>0.254</v>
      </c>
      <c r="I16" s="25">
        <v>51</v>
      </c>
      <c r="J16" s="25" t="s">
        <v>19</v>
      </c>
      <c r="K16" s="25"/>
      <c r="M16" t="str">
        <f t="shared" si="0"/>
        <v>OK</v>
      </c>
    </row>
    <row r="17" spans="2:13" x14ac:dyDescent="0.25">
      <c r="B17" s="25">
        <v>1</v>
      </c>
      <c r="C17" s="25">
        <v>153</v>
      </c>
      <c r="D17" s="34">
        <v>82</v>
      </c>
      <c r="E17" s="25">
        <v>42</v>
      </c>
      <c r="F17" s="25">
        <v>485</v>
      </c>
      <c r="G17" s="25">
        <v>40.6</v>
      </c>
      <c r="H17" s="25">
        <v>0.68700000000000006</v>
      </c>
      <c r="I17" s="25">
        <v>23</v>
      </c>
      <c r="J17" s="25" t="s">
        <v>19</v>
      </c>
      <c r="K17" s="25"/>
      <c r="M17" t="str">
        <f t="shared" si="0"/>
        <v>OK</v>
      </c>
    </row>
    <row r="18" spans="2:13" x14ac:dyDescent="0.25">
      <c r="B18" s="25">
        <v>3</v>
      </c>
      <c r="C18" s="25">
        <v>173</v>
      </c>
      <c r="D18" s="34">
        <v>84</v>
      </c>
      <c r="E18" s="25">
        <v>33</v>
      </c>
      <c r="F18" s="25">
        <v>474</v>
      </c>
      <c r="G18" s="25">
        <v>35.700000000000003</v>
      </c>
      <c r="H18" s="25">
        <v>0.25800000000000001</v>
      </c>
      <c r="I18" s="25">
        <v>22</v>
      </c>
      <c r="J18" s="25" t="s">
        <v>19</v>
      </c>
      <c r="K18" s="25"/>
      <c r="M18" t="str">
        <f t="shared" si="0"/>
        <v>OK</v>
      </c>
    </row>
    <row r="19" spans="2:13" x14ac:dyDescent="0.25">
      <c r="B19" s="25">
        <v>10</v>
      </c>
      <c r="C19" s="25">
        <v>129</v>
      </c>
      <c r="D19" s="34">
        <v>62</v>
      </c>
      <c r="E19" s="25">
        <v>36</v>
      </c>
      <c r="F19" s="25">
        <v>125</v>
      </c>
      <c r="G19" s="25">
        <v>41.2</v>
      </c>
      <c r="H19" s="25">
        <v>0.441</v>
      </c>
      <c r="I19" s="25">
        <v>38</v>
      </c>
      <c r="J19" s="25" t="s">
        <v>19</v>
      </c>
      <c r="K19" s="25"/>
      <c r="M19" t="str">
        <f t="shared" si="0"/>
        <v>OK</v>
      </c>
    </row>
    <row r="20" spans="2:13" x14ac:dyDescent="0.25">
      <c r="B20" s="25">
        <v>3</v>
      </c>
      <c r="C20" s="25">
        <v>78</v>
      </c>
      <c r="D20" s="34">
        <v>70</v>
      </c>
      <c r="E20" s="25">
        <v>29</v>
      </c>
      <c r="F20" s="25">
        <v>125</v>
      </c>
      <c r="G20" s="25">
        <v>32.5</v>
      </c>
      <c r="H20" s="25">
        <v>0.27</v>
      </c>
      <c r="I20" s="25">
        <v>39</v>
      </c>
      <c r="J20" s="25" t="s">
        <v>19</v>
      </c>
      <c r="K20" s="25"/>
      <c r="M20" t="str">
        <f t="shared" si="0"/>
        <v>OK</v>
      </c>
    </row>
    <row r="21" spans="2:13" x14ac:dyDescent="0.25">
      <c r="B21" s="25">
        <v>3</v>
      </c>
      <c r="C21" s="25">
        <v>116</v>
      </c>
      <c r="D21" s="34">
        <v>72.405184174624836</v>
      </c>
      <c r="E21" s="25">
        <v>29</v>
      </c>
      <c r="F21" s="25">
        <v>125</v>
      </c>
      <c r="G21" s="25">
        <v>23.5</v>
      </c>
      <c r="H21" s="25">
        <v>0.187</v>
      </c>
      <c r="I21" s="25">
        <v>23</v>
      </c>
      <c r="J21" s="25" t="s">
        <v>19</v>
      </c>
      <c r="K21" s="25"/>
      <c r="M21" t="str">
        <f t="shared" si="0"/>
        <v>OK</v>
      </c>
    </row>
    <row r="22" spans="2:13" x14ac:dyDescent="0.25">
      <c r="B22" s="25">
        <v>1</v>
      </c>
      <c r="C22" s="25">
        <v>147</v>
      </c>
      <c r="D22" s="34">
        <v>94</v>
      </c>
      <c r="E22" s="25">
        <v>41</v>
      </c>
      <c r="F22" s="25">
        <v>125</v>
      </c>
      <c r="G22" s="25">
        <v>49.3</v>
      </c>
      <c r="H22" s="25">
        <v>0.35799999999999998</v>
      </c>
      <c r="I22" s="25">
        <v>27</v>
      </c>
      <c r="J22" s="25" t="s">
        <v>19</v>
      </c>
      <c r="K22" s="25"/>
      <c r="M22" t="str">
        <f t="shared" si="0"/>
        <v>OK</v>
      </c>
    </row>
    <row r="23" spans="2:13" x14ac:dyDescent="0.25">
      <c r="B23" s="25">
        <v>2</v>
      </c>
      <c r="C23" s="25">
        <v>120</v>
      </c>
      <c r="D23" s="34">
        <v>76</v>
      </c>
      <c r="E23" s="25">
        <v>37</v>
      </c>
      <c r="F23" s="25">
        <v>105</v>
      </c>
      <c r="G23" s="25">
        <v>39.700000000000003</v>
      </c>
      <c r="H23" s="25">
        <v>0.21500000000000002</v>
      </c>
      <c r="I23" s="25">
        <v>29</v>
      </c>
      <c r="J23" s="25" t="s">
        <v>19</v>
      </c>
      <c r="K23" s="25"/>
      <c r="M23" t="str">
        <f t="shared" si="0"/>
        <v>OK</v>
      </c>
    </row>
    <row r="24" spans="2:13" x14ac:dyDescent="0.25">
      <c r="B24" s="25">
        <v>2</v>
      </c>
      <c r="C24" s="25">
        <v>100</v>
      </c>
      <c r="D24" s="34">
        <v>64</v>
      </c>
      <c r="E24" s="25">
        <v>23</v>
      </c>
      <c r="F24" s="25">
        <v>125</v>
      </c>
      <c r="G24" s="25">
        <v>29.7</v>
      </c>
      <c r="H24" s="25">
        <v>0.36799999999999999</v>
      </c>
      <c r="I24" s="25">
        <v>21</v>
      </c>
      <c r="J24" s="25" t="s">
        <v>19</v>
      </c>
      <c r="K24" s="25"/>
      <c r="M24" t="str">
        <f t="shared" si="0"/>
        <v>OK</v>
      </c>
    </row>
    <row r="25" spans="2:13" x14ac:dyDescent="0.25">
      <c r="B25" s="25">
        <v>5</v>
      </c>
      <c r="C25" s="25">
        <v>147</v>
      </c>
      <c r="D25" s="34">
        <v>75</v>
      </c>
      <c r="E25" s="25">
        <v>29</v>
      </c>
      <c r="F25" s="25">
        <v>125</v>
      </c>
      <c r="G25" s="25">
        <v>29.9</v>
      </c>
      <c r="H25" s="25">
        <v>0.434</v>
      </c>
      <c r="I25" s="25">
        <v>28</v>
      </c>
      <c r="J25" s="25" t="s">
        <v>19</v>
      </c>
      <c r="K25" s="25"/>
      <c r="M25" t="str">
        <f t="shared" si="0"/>
        <v>OK</v>
      </c>
    </row>
    <row r="26" spans="2:13" x14ac:dyDescent="0.25">
      <c r="B26" s="25">
        <v>8</v>
      </c>
      <c r="C26" s="25">
        <v>151</v>
      </c>
      <c r="D26" s="34">
        <v>78</v>
      </c>
      <c r="E26" s="25">
        <v>32</v>
      </c>
      <c r="F26" s="25">
        <v>210</v>
      </c>
      <c r="G26" s="25">
        <v>42.9</v>
      </c>
      <c r="H26" s="25">
        <v>0.51600000000000001</v>
      </c>
      <c r="I26" s="25">
        <v>36</v>
      </c>
      <c r="J26" s="25" t="s">
        <v>19</v>
      </c>
      <c r="K26" s="25"/>
      <c r="M26" t="str">
        <f t="shared" si="0"/>
        <v>OK</v>
      </c>
    </row>
    <row r="27" spans="2:13" x14ac:dyDescent="0.25">
      <c r="B27" s="25">
        <v>1</v>
      </c>
      <c r="C27" s="25">
        <v>84</v>
      </c>
      <c r="D27" s="34">
        <v>64</v>
      </c>
      <c r="E27" s="25">
        <v>23</v>
      </c>
      <c r="F27" s="25">
        <v>115</v>
      </c>
      <c r="G27" s="25">
        <v>36.9</v>
      </c>
      <c r="H27" s="25">
        <v>0.47100000000000003</v>
      </c>
      <c r="I27" s="25">
        <v>28</v>
      </c>
      <c r="J27" s="25" t="s">
        <v>19</v>
      </c>
      <c r="K27" s="25"/>
      <c r="M27" t="str">
        <f t="shared" si="0"/>
        <v>OK</v>
      </c>
    </row>
    <row r="28" spans="2:13" x14ac:dyDescent="0.25">
      <c r="B28" s="25">
        <v>4</v>
      </c>
      <c r="C28" s="25">
        <v>144</v>
      </c>
      <c r="D28" s="34">
        <v>82</v>
      </c>
      <c r="E28" s="25">
        <v>32</v>
      </c>
      <c r="F28" s="25">
        <v>125</v>
      </c>
      <c r="G28" s="25">
        <v>38.5</v>
      </c>
      <c r="H28" s="25">
        <v>0.55399999999999994</v>
      </c>
      <c r="I28" s="25">
        <v>37</v>
      </c>
      <c r="J28" s="25" t="s">
        <v>19</v>
      </c>
      <c r="K28" s="25"/>
      <c r="M28" t="str">
        <f t="shared" si="0"/>
        <v>OK</v>
      </c>
    </row>
    <row r="29" spans="2:13" x14ac:dyDescent="0.25">
      <c r="B29" s="25">
        <v>9</v>
      </c>
      <c r="C29" s="25">
        <v>184</v>
      </c>
      <c r="D29" s="34">
        <v>85</v>
      </c>
      <c r="E29" s="25">
        <v>15</v>
      </c>
      <c r="F29" s="25">
        <v>125</v>
      </c>
      <c r="G29" s="25">
        <v>30</v>
      </c>
      <c r="H29" s="25">
        <v>1.2130000000000001</v>
      </c>
      <c r="I29" s="25">
        <v>49</v>
      </c>
      <c r="J29" s="25" t="s">
        <v>19</v>
      </c>
      <c r="K29" s="25"/>
      <c r="M29" t="str">
        <f t="shared" si="0"/>
        <v>OK</v>
      </c>
    </row>
    <row r="30" spans="2:13" x14ac:dyDescent="0.25">
      <c r="B30" s="25">
        <v>1</v>
      </c>
      <c r="C30" s="25">
        <v>89</v>
      </c>
      <c r="D30" s="34">
        <v>76</v>
      </c>
      <c r="E30" s="25">
        <v>34</v>
      </c>
      <c r="F30" s="25">
        <v>37</v>
      </c>
      <c r="G30" s="25">
        <v>31.2</v>
      </c>
      <c r="H30" s="25">
        <v>0.192</v>
      </c>
      <c r="I30" s="25">
        <v>23</v>
      </c>
      <c r="J30" s="25" t="s">
        <v>19</v>
      </c>
      <c r="K30" s="25"/>
      <c r="M30" t="str">
        <f t="shared" si="0"/>
        <v>OK</v>
      </c>
    </row>
    <row r="31" spans="2:13" x14ac:dyDescent="0.25">
      <c r="B31" s="25">
        <v>0</v>
      </c>
      <c r="C31" s="25">
        <v>165</v>
      </c>
      <c r="D31" s="34">
        <v>90</v>
      </c>
      <c r="E31" s="25">
        <v>33</v>
      </c>
      <c r="F31" s="25">
        <v>680</v>
      </c>
      <c r="G31" s="25">
        <v>52.3</v>
      </c>
      <c r="H31" s="25">
        <v>0.42700000000000005</v>
      </c>
      <c r="I31" s="25">
        <v>23</v>
      </c>
      <c r="J31" s="25" t="s">
        <v>19</v>
      </c>
      <c r="K31" s="25"/>
      <c r="M31" t="str">
        <f t="shared" si="0"/>
        <v>OK</v>
      </c>
    </row>
    <row r="32" spans="2:13" x14ac:dyDescent="0.25">
      <c r="B32" s="25">
        <v>2</v>
      </c>
      <c r="C32" s="25">
        <v>88</v>
      </c>
      <c r="D32" s="34">
        <v>74</v>
      </c>
      <c r="E32" s="25">
        <v>19</v>
      </c>
      <c r="F32" s="25">
        <v>53</v>
      </c>
      <c r="G32" s="25">
        <v>29</v>
      </c>
      <c r="H32" s="25">
        <v>0.22899999999999998</v>
      </c>
      <c r="I32" s="25">
        <v>22</v>
      </c>
      <c r="J32" s="25" t="s">
        <v>19</v>
      </c>
      <c r="K32" s="25"/>
      <c r="M32" t="str">
        <f t="shared" si="0"/>
        <v>OK</v>
      </c>
    </row>
    <row r="33" spans="2:13" x14ac:dyDescent="0.25">
      <c r="B33" s="25">
        <v>0</v>
      </c>
      <c r="C33" s="25">
        <v>107</v>
      </c>
      <c r="D33" s="34">
        <v>76</v>
      </c>
      <c r="E33" s="25">
        <v>29</v>
      </c>
      <c r="F33" s="25">
        <v>125</v>
      </c>
      <c r="G33" s="25">
        <v>45.3</v>
      </c>
      <c r="H33" s="25">
        <v>0.68599999999999994</v>
      </c>
      <c r="I33" s="25">
        <v>24</v>
      </c>
      <c r="J33" s="25" t="s">
        <v>19</v>
      </c>
      <c r="K33" s="25"/>
      <c r="M33" t="str">
        <f t="shared" si="0"/>
        <v>OK</v>
      </c>
    </row>
    <row r="34" spans="2:13" x14ac:dyDescent="0.25">
      <c r="B34" s="25">
        <v>7</v>
      </c>
      <c r="C34" s="25">
        <v>125</v>
      </c>
      <c r="D34" s="34">
        <v>86</v>
      </c>
      <c r="E34" s="25">
        <v>29</v>
      </c>
      <c r="F34" s="25">
        <v>125</v>
      </c>
      <c r="G34" s="25">
        <v>37.6</v>
      </c>
      <c r="H34" s="25">
        <v>0.30399999999999999</v>
      </c>
      <c r="I34" s="25">
        <v>51</v>
      </c>
      <c r="J34" s="25" t="s">
        <v>19</v>
      </c>
      <c r="K34" s="25"/>
      <c r="M34" t="str">
        <f t="shared" si="0"/>
        <v>OK</v>
      </c>
    </row>
    <row r="35" spans="2:13" x14ac:dyDescent="0.25">
      <c r="B35" s="25">
        <v>5</v>
      </c>
      <c r="C35" s="25">
        <v>105</v>
      </c>
      <c r="D35" s="34">
        <v>72</v>
      </c>
      <c r="E35" s="25">
        <v>29</v>
      </c>
      <c r="F35" s="25">
        <v>325</v>
      </c>
      <c r="G35" s="25">
        <v>36.9</v>
      </c>
      <c r="H35" s="25">
        <v>0.15899999999999997</v>
      </c>
      <c r="I35" s="25">
        <v>28</v>
      </c>
      <c r="J35" s="25" t="s">
        <v>19</v>
      </c>
      <c r="K35" s="25"/>
      <c r="M35" t="str">
        <f t="shared" si="0"/>
        <v>OK</v>
      </c>
    </row>
    <row r="36" spans="2:13" x14ac:dyDescent="0.25">
      <c r="B36" s="25">
        <v>8</v>
      </c>
      <c r="C36" s="25">
        <v>105</v>
      </c>
      <c r="D36" s="34">
        <v>100</v>
      </c>
      <c r="E36" s="25">
        <v>36</v>
      </c>
      <c r="F36" s="25">
        <v>125</v>
      </c>
      <c r="G36" s="25">
        <v>43.3</v>
      </c>
      <c r="H36" s="25">
        <v>0.23899999999999996</v>
      </c>
      <c r="I36" s="25">
        <v>45</v>
      </c>
      <c r="J36" s="25" t="s">
        <v>19</v>
      </c>
      <c r="K36" s="25"/>
      <c r="M36" t="str">
        <f t="shared" si="0"/>
        <v>OK</v>
      </c>
    </row>
    <row r="37" spans="2:13" x14ac:dyDescent="0.25">
      <c r="B37" s="25">
        <v>5</v>
      </c>
      <c r="C37" s="25">
        <v>111</v>
      </c>
      <c r="D37" s="34">
        <v>72</v>
      </c>
      <c r="E37" s="25">
        <v>28</v>
      </c>
      <c r="F37" s="25">
        <v>125</v>
      </c>
      <c r="G37" s="25">
        <v>23.9</v>
      </c>
      <c r="H37" s="25">
        <v>0.40700000000000003</v>
      </c>
      <c r="I37" s="25">
        <v>27</v>
      </c>
      <c r="J37" s="25" t="s">
        <v>19</v>
      </c>
      <c r="K37" s="25"/>
      <c r="M37" t="str">
        <f t="shared" si="0"/>
        <v>OK</v>
      </c>
    </row>
    <row r="38" spans="2:13" x14ac:dyDescent="0.25">
      <c r="B38" s="25">
        <v>4</v>
      </c>
      <c r="C38" s="25">
        <v>118</v>
      </c>
      <c r="D38" s="34">
        <v>70</v>
      </c>
      <c r="E38" s="25">
        <v>29</v>
      </c>
      <c r="F38" s="25">
        <v>125</v>
      </c>
      <c r="G38" s="25">
        <v>44.5</v>
      </c>
      <c r="H38" s="25">
        <v>0.90400000000000003</v>
      </c>
      <c r="I38" s="25">
        <v>26</v>
      </c>
      <c r="J38" s="25" t="s">
        <v>19</v>
      </c>
      <c r="K38" s="25"/>
      <c r="M38" t="str">
        <f t="shared" si="0"/>
        <v>OK</v>
      </c>
    </row>
    <row r="39" spans="2:13" x14ac:dyDescent="0.25">
      <c r="B39" s="25">
        <v>4</v>
      </c>
      <c r="C39" s="25">
        <v>99</v>
      </c>
      <c r="D39" s="34">
        <v>72</v>
      </c>
      <c r="E39" s="25">
        <v>17</v>
      </c>
      <c r="F39" s="25">
        <v>125</v>
      </c>
      <c r="G39" s="25">
        <v>25.6</v>
      </c>
      <c r="H39" s="25">
        <v>0.29399999999999998</v>
      </c>
      <c r="I39" s="25">
        <v>28</v>
      </c>
      <c r="J39" s="25" t="s">
        <v>19</v>
      </c>
      <c r="K39" s="25"/>
      <c r="M39" t="str">
        <f t="shared" si="0"/>
        <v>OK</v>
      </c>
    </row>
    <row r="40" spans="2:13" x14ac:dyDescent="0.25">
      <c r="B40" s="25">
        <v>10</v>
      </c>
      <c r="C40" s="25">
        <v>162</v>
      </c>
      <c r="D40" s="34">
        <v>84</v>
      </c>
      <c r="E40" s="25">
        <v>29</v>
      </c>
      <c r="F40" s="25">
        <v>125</v>
      </c>
      <c r="G40" s="25">
        <v>27.7</v>
      </c>
      <c r="H40" s="25">
        <v>0.182</v>
      </c>
      <c r="I40" s="25">
        <v>54</v>
      </c>
      <c r="J40" s="25" t="s">
        <v>19</v>
      </c>
      <c r="K40" s="25"/>
      <c r="M40" t="str">
        <f t="shared" si="0"/>
        <v>OK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BF3-875C-417A-9D81-96BF0FFA1145}">
  <dimension ref="A1:A40"/>
  <sheetViews>
    <sheetView workbookViewId="0"/>
  </sheetViews>
  <sheetFormatPr defaultRowHeight="15" x14ac:dyDescent="0.25"/>
  <cols>
    <col min="1" max="1" width="11.140625" bestFit="1" customWidth="1"/>
  </cols>
  <sheetData>
    <row r="1" spans="1:1" ht="30" x14ac:dyDescent="0.25">
      <c r="A1" s="12" t="s">
        <v>24</v>
      </c>
    </row>
    <row r="2" spans="1:1" x14ac:dyDescent="0.25">
      <c r="A2">
        <v>1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1</v>
      </c>
    </row>
    <row r="6" spans="1:1" x14ac:dyDescent="0.25">
      <c r="A6">
        <v>0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1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0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B095-8B08-4DC7-B5D9-87210F522AE5}">
  <dimension ref="A1:AB42"/>
  <sheetViews>
    <sheetView workbookViewId="0"/>
  </sheetViews>
  <sheetFormatPr defaultRowHeight="15" x14ac:dyDescent="0.25"/>
  <cols>
    <col min="1" max="1" width="11.140625" style="12" bestFit="1" customWidth="1"/>
    <col min="2" max="2" width="2.5703125" customWidth="1"/>
    <col min="6" max="6" width="2.7109375" customWidth="1"/>
    <col min="10" max="10" width="2.7109375" style="22" customWidth="1"/>
    <col min="15" max="15" width="9.140625" style="22"/>
    <col min="16" max="16" width="18.28515625" bestFit="1" customWidth="1"/>
    <col min="19" max="19" width="9.140625" style="22"/>
  </cols>
  <sheetData>
    <row r="1" spans="1:28" ht="30" customHeight="1" thickBot="1" x14ac:dyDescent="0.35">
      <c r="A1" s="12" t="s">
        <v>25</v>
      </c>
      <c r="B1" s="23"/>
      <c r="C1" s="13" t="s">
        <v>27</v>
      </c>
      <c r="D1" s="13" t="s">
        <v>28</v>
      </c>
      <c r="E1" s="13" t="s">
        <v>30</v>
      </c>
      <c r="F1" s="23"/>
      <c r="G1" s="13" t="s">
        <v>24</v>
      </c>
      <c r="H1" s="13" t="s">
        <v>29</v>
      </c>
      <c r="I1" s="13" t="s">
        <v>31</v>
      </c>
      <c r="J1" s="23"/>
      <c r="K1" s="13" t="s">
        <v>37</v>
      </c>
      <c r="L1" s="13" t="s">
        <v>38</v>
      </c>
      <c r="M1" s="13" t="s">
        <v>39</v>
      </c>
      <c r="N1" s="13" t="s">
        <v>40</v>
      </c>
      <c r="O1" s="23"/>
      <c r="P1" s="28" t="s">
        <v>36</v>
      </c>
      <c r="Q1" s="13" t="s">
        <v>43</v>
      </c>
      <c r="R1" s="13" t="s">
        <v>44</v>
      </c>
      <c r="S1" s="23"/>
      <c r="T1" s="13" t="s">
        <v>49</v>
      </c>
      <c r="U1" s="13" t="s">
        <v>51</v>
      </c>
      <c r="V1" s="13" t="s">
        <v>48</v>
      </c>
      <c r="W1" s="13" t="s">
        <v>50</v>
      </c>
      <c r="X1" s="1"/>
      <c r="Y1" s="28" t="s">
        <v>52</v>
      </c>
      <c r="Z1" s="13" t="s">
        <v>43</v>
      </c>
      <c r="AA1" s="13" t="s">
        <v>44</v>
      </c>
      <c r="AB1" s="1"/>
    </row>
    <row r="2" spans="1:28" ht="15.75" thickBot="1" x14ac:dyDescent="0.3">
      <c r="A2" s="12">
        <v>1</v>
      </c>
      <c r="B2" s="23"/>
      <c r="C2" s="1">
        <f>diabetesTest_95_5__3[[#This Row],[Projection]]</f>
        <v>0</v>
      </c>
      <c r="D2" s="1" t="b">
        <f>IF(C2=A2, TRUE, FALSE)</f>
        <v>0</v>
      </c>
      <c r="E2" s="24">
        <f>COUNTIF(D2:D40, "=TRUE")</f>
        <v>25</v>
      </c>
      <c r="F2" s="23"/>
      <c r="G2" s="1">
        <f>#REF!</f>
        <v>1</v>
      </c>
      <c r="H2" s="1" t="b">
        <f>IF(G2=A2, TRUE, FALSE)</f>
        <v>1</v>
      </c>
      <c r="I2" s="24">
        <f>COUNTIF(H2:H40, "=TRUE")</f>
        <v>33</v>
      </c>
      <c r="J2" s="23"/>
      <c r="K2" s="1">
        <f>IF(AND(A2=1, C2=1),1,0)</f>
        <v>0</v>
      </c>
      <c r="L2" s="1">
        <f>IF(AND(A2=0, C2=1),1,0)</f>
        <v>0</v>
      </c>
      <c r="M2" s="1">
        <f>IF(AND(A2=1, C2=0),1,0)</f>
        <v>1</v>
      </c>
      <c r="N2" s="1">
        <f>IF(AND(A2=0, C2=0),1,0)</f>
        <v>0</v>
      </c>
      <c r="O2" s="23"/>
      <c r="P2" s="1" t="s">
        <v>46</v>
      </c>
      <c r="Q2" s="25" t="s">
        <v>32</v>
      </c>
      <c r="R2" s="25" t="s">
        <v>33</v>
      </c>
      <c r="S2" s="23"/>
      <c r="T2" s="1">
        <f>IF(AND(A2=1, G2=1),1,0)</f>
        <v>1</v>
      </c>
      <c r="U2" s="1">
        <f>IF(AND(A2=0, G2=1),1,0)</f>
        <v>0</v>
      </c>
      <c r="V2" s="1">
        <f>IF(AND(A2=1, G2=0),1,0)</f>
        <v>0</v>
      </c>
      <c r="W2" s="1">
        <f>IF(AND(A2=0, G2=0),1,0)</f>
        <v>0</v>
      </c>
      <c r="X2" s="1"/>
      <c r="Y2" s="1" t="s">
        <v>46</v>
      </c>
      <c r="Z2" s="25" t="s">
        <v>32</v>
      </c>
      <c r="AA2" s="25" t="s">
        <v>33</v>
      </c>
      <c r="AB2" s="1"/>
    </row>
    <row r="3" spans="1:28" x14ac:dyDescent="0.25">
      <c r="A3" s="12">
        <v>0</v>
      </c>
      <c r="B3" s="23"/>
      <c r="C3" s="1">
        <f>diabetesTest_95_5__3[[#This Row],[Projection]]</f>
        <v>0</v>
      </c>
      <c r="D3" s="1" t="b">
        <f t="shared" ref="D3:D40" si="0">IF(C3=A3, TRUE, FALSE)</f>
        <v>1</v>
      </c>
      <c r="E3" s="1"/>
      <c r="F3" s="23"/>
      <c r="G3" s="1">
        <f>#REF!</f>
        <v>0</v>
      </c>
      <c r="H3" s="1" t="b">
        <f t="shared" ref="H3:H40" si="1">IF(G3=A3, TRUE, FALSE)</f>
        <v>1</v>
      </c>
      <c r="I3" s="1"/>
      <c r="J3" s="23"/>
      <c r="K3" s="1">
        <f t="shared" ref="K3:K40" si="2">IF(AND(A3=1, C3=1),1,0)</f>
        <v>0</v>
      </c>
      <c r="L3" s="1">
        <f t="shared" ref="L3:L40" si="3">IF(AND(A3=0, C3=1),1,0)</f>
        <v>0</v>
      </c>
      <c r="M3" s="1">
        <f t="shared" ref="M3:M40" si="4">IF(AND(A3=1, C3=0),1,0)</f>
        <v>0</v>
      </c>
      <c r="N3" s="1">
        <f t="shared" ref="N3:N40" si="5">IF(AND(A3=0, C3=0),1,0)</f>
        <v>1</v>
      </c>
      <c r="O3" s="23"/>
      <c r="P3" s="1" t="s">
        <v>47</v>
      </c>
      <c r="Q3" s="25" t="s">
        <v>34</v>
      </c>
      <c r="R3" s="25" t="s">
        <v>35</v>
      </c>
      <c r="S3" s="23"/>
      <c r="T3" s="1">
        <f t="shared" ref="T3:T40" si="6">IF(AND(A3=1, G3=1),1,0)</f>
        <v>0</v>
      </c>
      <c r="U3" s="1">
        <f t="shared" ref="U3:U40" si="7">IF(AND(A3=0, G3=1),1,0)</f>
        <v>0</v>
      </c>
      <c r="V3" s="1">
        <f t="shared" ref="V3:V40" si="8">IF(AND(A3=1, G3=0),1,0)</f>
        <v>0</v>
      </c>
      <c r="W3" s="1">
        <f t="shared" ref="W3:W40" si="9">IF(AND(A3=0, G3=0),1,0)</f>
        <v>1</v>
      </c>
      <c r="X3" s="1"/>
      <c r="Y3" s="1" t="s">
        <v>47</v>
      </c>
      <c r="Z3" s="25" t="s">
        <v>34</v>
      </c>
      <c r="AA3" s="25" t="s">
        <v>35</v>
      </c>
      <c r="AB3" s="1"/>
    </row>
    <row r="4" spans="1:28" x14ac:dyDescent="0.25">
      <c r="A4" s="12">
        <v>0</v>
      </c>
      <c r="B4" s="23"/>
      <c r="C4" s="1">
        <f>diabetesTest_95_5__3[[#This Row],[Projection]]</f>
        <v>0</v>
      </c>
      <c r="D4" s="1" t="b">
        <f t="shared" si="0"/>
        <v>1</v>
      </c>
      <c r="E4" s="1"/>
      <c r="F4" s="23"/>
      <c r="G4" s="1">
        <f>#REF!</f>
        <v>0</v>
      </c>
      <c r="H4" s="1" t="b">
        <f t="shared" si="1"/>
        <v>1</v>
      </c>
      <c r="I4" s="1"/>
      <c r="J4" s="23"/>
      <c r="K4" s="1">
        <f t="shared" si="2"/>
        <v>0</v>
      </c>
      <c r="L4" s="1">
        <f t="shared" si="3"/>
        <v>0</v>
      </c>
      <c r="M4" s="1">
        <f t="shared" si="4"/>
        <v>0</v>
      </c>
      <c r="N4" s="1">
        <f t="shared" si="5"/>
        <v>1</v>
      </c>
      <c r="O4" s="23"/>
      <c r="P4" s="1"/>
      <c r="Q4" s="1"/>
      <c r="R4" s="1"/>
      <c r="S4" s="23"/>
      <c r="T4" s="1">
        <f t="shared" si="6"/>
        <v>0</v>
      </c>
      <c r="U4" s="1">
        <f t="shared" si="7"/>
        <v>0</v>
      </c>
      <c r="V4" s="1">
        <f t="shared" si="8"/>
        <v>0</v>
      </c>
      <c r="W4" s="1">
        <f t="shared" si="9"/>
        <v>1</v>
      </c>
      <c r="X4" s="1"/>
      <c r="Y4" s="1"/>
      <c r="Z4" s="1"/>
      <c r="AA4" s="1"/>
      <c r="AB4" s="1"/>
    </row>
    <row r="5" spans="1:28" x14ac:dyDescent="0.25">
      <c r="A5" s="12">
        <v>1</v>
      </c>
      <c r="B5" s="23"/>
      <c r="C5" s="1">
        <f>diabetesTest_95_5__3[[#This Row],[Projection]]</f>
        <v>0</v>
      </c>
      <c r="D5" s="1" t="b">
        <f t="shared" si="0"/>
        <v>0</v>
      </c>
      <c r="E5" s="1"/>
      <c r="F5" s="23"/>
      <c r="G5" s="1">
        <f>#REF!</f>
        <v>1</v>
      </c>
      <c r="H5" s="1" t="b">
        <f t="shared" si="1"/>
        <v>1</v>
      </c>
      <c r="I5" s="1"/>
      <c r="J5" s="23"/>
      <c r="K5" s="1">
        <f t="shared" si="2"/>
        <v>0</v>
      </c>
      <c r="L5" s="1">
        <f t="shared" si="3"/>
        <v>0</v>
      </c>
      <c r="M5" s="1">
        <f t="shared" si="4"/>
        <v>1</v>
      </c>
      <c r="N5" s="1">
        <f t="shared" si="5"/>
        <v>0</v>
      </c>
      <c r="O5" s="23"/>
      <c r="P5" s="1"/>
      <c r="Q5" s="1" t="s">
        <v>45</v>
      </c>
      <c r="R5" s="1" t="s">
        <v>45</v>
      </c>
      <c r="S5" s="23"/>
      <c r="T5" s="1">
        <f t="shared" si="6"/>
        <v>1</v>
      </c>
      <c r="U5" s="1">
        <f t="shared" si="7"/>
        <v>0</v>
      </c>
      <c r="V5" s="1">
        <f t="shared" si="8"/>
        <v>0</v>
      </c>
      <c r="W5" s="1">
        <f t="shared" si="9"/>
        <v>0</v>
      </c>
      <c r="X5" s="1"/>
      <c r="Y5" s="1"/>
      <c r="Z5" s="1" t="s">
        <v>45</v>
      </c>
      <c r="AA5" s="1" t="s">
        <v>45</v>
      </c>
      <c r="AB5" s="1"/>
    </row>
    <row r="6" spans="1:28" x14ac:dyDescent="0.25">
      <c r="A6" s="12">
        <v>0</v>
      </c>
      <c r="B6" s="23"/>
      <c r="C6" s="1">
        <f>diabetesTest_95_5__3[[#This Row],[Projection]]</f>
        <v>0</v>
      </c>
      <c r="D6" s="1" t="b">
        <f t="shared" si="0"/>
        <v>1</v>
      </c>
      <c r="E6" s="1"/>
      <c r="F6" s="23"/>
      <c r="G6" s="1">
        <f>#REF!</f>
        <v>0</v>
      </c>
      <c r="H6" s="1" t="b">
        <f t="shared" si="1"/>
        <v>1</v>
      </c>
      <c r="I6" s="1"/>
      <c r="J6" s="23"/>
      <c r="K6" s="1">
        <f t="shared" si="2"/>
        <v>0</v>
      </c>
      <c r="L6" s="1">
        <f t="shared" si="3"/>
        <v>0</v>
      </c>
      <c r="M6" s="1">
        <f t="shared" si="4"/>
        <v>0</v>
      </c>
      <c r="N6" s="1">
        <f t="shared" si="5"/>
        <v>1</v>
      </c>
      <c r="O6" s="23"/>
      <c r="P6" s="29" t="s">
        <v>36</v>
      </c>
      <c r="Q6" s="1" t="s">
        <v>41</v>
      </c>
      <c r="R6" s="1" t="s">
        <v>42</v>
      </c>
      <c r="S6" s="23"/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f t="shared" si="9"/>
        <v>1</v>
      </c>
      <c r="X6" s="1"/>
      <c r="Y6" s="29" t="s">
        <v>52</v>
      </c>
      <c r="Z6" s="1" t="s">
        <v>41</v>
      </c>
      <c r="AA6" s="1" t="s">
        <v>42</v>
      </c>
      <c r="AB6" s="1"/>
    </row>
    <row r="7" spans="1:28" ht="15.75" thickBot="1" x14ac:dyDescent="0.3">
      <c r="A7" s="12">
        <v>1</v>
      </c>
      <c r="B7" s="23"/>
      <c r="C7" s="1">
        <f>diabetesTest_95_5__3[[#This Row],[Projection]]</f>
        <v>0</v>
      </c>
      <c r="D7" s="1" t="b">
        <f t="shared" si="0"/>
        <v>0</v>
      </c>
      <c r="E7" s="1"/>
      <c r="F7" s="23"/>
      <c r="G7" s="1">
        <f>#REF!</f>
        <v>1</v>
      </c>
      <c r="H7" s="1" t="b">
        <f t="shared" si="1"/>
        <v>1</v>
      </c>
      <c r="I7" s="1"/>
      <c r="J7" s="23"/>
      <c r="K7" s="1">
        <f t="shared" si="2"/>
        <v>0</v>
      </c>
      <c r="L7" s="1">
        <f t="shared" si="3"/>
        <v>0</v>
      </c>
      <c r="M7" s="1">
        <f t="shared" si="4"/>
        <v>1</v>
      </c>
      <c r="N7" s="1">
        <f t="shared" si="5"/>
        <v>0</v>
      </c>
      <c r="O7" s="23"/>
      <c r="P7" s="1" t="s">
        <v>46</v>
      </c>
      <c r="Q7" s="27">
        <f>K42</f>
        <v>0</v>
      </c>
      <c r="R7" s="25">
        <f>L42</f>
        <v>0</v>
      </c>
      <c r="S7" s="23"/>
      <c r="T7" s="1">
        <f t="shared" si="6"/>
        <v>1</v>
      </c>
      <c r="U7" s="1">
        <f t="shared" si="7"/>
        <v>0</v>
      </c>
      <c r="V7" s="1">
        <f t="shared" si="8"/>
        <v>0</v>
      </c>
      <c r="W7" s="1">
        <f t="shared" si="9"/>
        <v>0</v>
      </c>
      <c r="X7" s="1"/>
      <c r="Y7" s="1" t="s">
        <v>46</v>
      </c>
      <c r="Z7" s="27">
        <f>T42</f>
        <v>10</v>
      </c>
      <c r="AA7" s="27">
        <f>U42</f>
        <v>2</v>
      </c>
      <c r="AB7" s="1"/>
    </row>
    <row r="8" spans="1:28" ht="15.75" thickBot="1" x14ac:dyDescent="0.3">
      <c r="A8" s="12">
        <v>1</v>
      </c>
      <c r="B8" s="23"/>
      <c r="C8" s="1">
        <f>diabetesTest_95_5__3[[#This Row],[Projection]]</f>
        <v>0</v>
      </c>
      <c r="D8" s="1" t="b">
        <f t="shared" si="0"/>
        <v>0</v>
      </c>
      <c r="E8" s="1"/>
      <c r="F8" s="23"/>
      <c r="G8" s="1">
        <f>#REF!</f>
        <v>1</v>
      </c>
      <c r="H8" s="1" t="b">
        <f t="shared" si="1"/>
        <v>1</v>
      </c>
      <c r="I8" s="1"/>
      <c r="J8" s="23"/>
      <c r="K8" s="1">
        <f t="shared" si="2"/>
        <v>0</v>
      </c>
      <c r="L8" s="1">
        <f t="shared" si="3"/>
        <v>0</v>
      </c>
      <c r="M8" s="1">
        <f t="shared" si="4"/>
        <v>1</v>
      </c>
      <c r="N8" s="1">
        <f t="shared" si="5"/>
        <v>0</v>
      </c>
      <c r="O8" s="23"/>
      <c r="P8" s="1" t="s">
        <v>47</v>
      </c>
      <c r="Q8" s="24">
        <f>M42</f>
        <v>14</v>
      </c>
      <c r="R8" s="26">
        <f>N42</f>
        <v>25</v>
      </c>
      <c r="S8" s="23"/>
      <c r="T8" s="1">
        <f t="shared" si="6"/>
        <v>1</v>
      </c>
      <c r="U8" s="1">
        <f t="shared" si="7"/>
        <v>0</v>
      </c>
      <c r="V8" s="1">
        <f t="shared" si="8"/>
        <v>0</v>
      </c>
      <c r="W8" s="1">
        <f t="shared" si="9"/>
        <v>0</v>
      </c>
      <c r="X8" s="1"/>
      <c r="Y8" s="1" t="s">
        <v>47</v>
      </c>
      <c r="Z8" s="24">
        <f>V42</f>
        <v>4</v>
      </c>
      <c r="AA8" s="26">
        <f>W42</f>
        <v>23</v>
      </c>
      <c r="AB8" s="1"/>
    </row>
    <row r="9" spans="1:28" x14ac:dyDescent="0.25">
      <c r="A9" s="12">
        <v>0</v>
      </c>
      <c r="B9" s="23"/>
      <c r="C9" s="1">
        <f>diabetesTest_95_5__3[[#This Row],[Projection]]</f>
        <v>0</v>
      </c>
      <c r="D9" s="1" t="b">
        <f t="shared" si="0"/>
        <v>1</v>
      </c>
      <c r="E9" s="1"/>
      <c r="F9" s="23"/>
      <c r="G9" s="1">
        <f>#REF!</f>
        <v>0</v>
      </c>
      <c r="H9" s="1" t="b">
        <f t="shared" si="1"/>
        <v>1</v>
      </c>
      <c r="I9" s="1"/>
      <c r="J9" s="23"/>
      <c r="K9" s="1">
        <f t="shared" si="2"/>
        <v>0</v>
      </c>
      <c r="L9" s="1">
        <f t="shared" si="3"/>
        <v>0</v>
      </c>
      <c r="M9" s="1">
        <f t="shared" si="4"/>
        <v>0</v>
      </c>
      <c r="N9" s="1">
        <f t="shared" si="5"/>
        <v>1</v>
      </c>
      <c r="O9" s="23"/>
      <c r="P9" s="1"/>
      <c r="Q9" s="1"/>
      <c r="R9" s="1"/>
      <c r="S9" s="23"/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f t="shared" si="9"/>
        <v>1</v>
      </c>
      <c r="X9" s="1"/>
      <c r="Y9" s="1"/>
      <c r="Z9" s="1"/>
      <c r="AA9" s="1"/>
      <c r="AB9" s="1"/>
    </row>
    <row r="10" spans="1:28" x14ac:dyDescent="0.25">
      <c r="A10" s="12">
        <v>1</v>
      </c>
      <c r="B10" s="23"/>
      <c r="C10" s="1">
        <f>diabetesTest_95_5__3[[#This Row],[Projection]]</f>
        <v>0</v>
      </c>
      <c r="D10" s="1" t="b">
        <f t="shared" si="0"/>
        <v>0</v>
      </c>
      <c r="E10" s="1"/>
      <c r="F10" s="23"/>
      <c r="G10" s="1">
        <f>#REF!</f>
        <v>0</v>
      </c>
      <c r="H10" s="1" t="b">
        <f t="shared" si="1"/>
        <v>0</v>
      </c>
      <c r="I10" s="1"/>
      <c r="J10" s="23"/>
      <c r="K10" s="1">
        <f t="shared" si="2"/>
        <v>0</v>
      </c>
      <c r="L10" s="1">
        <f t="shared" si="3"/>
        <v>0</v>
      </c>
      <c r="M10" s="1">
        <f t="shared" si="4"/>
        <v>1</v>
      </c>
      <c r="N10" s="1">
        <f t="shared" si="5"/>
        <v>0</v>
      </c>
      <c r="O10" s="23"/>
      <c r="P10" s="1"/>
      <c r="Q10" s="1"/>
      <c r="R10" s="1"/>
      <c r="S10" s="23"/>
      <c r="T10" s="1">
        <f t="shared" si="6"/>
        <v>0</v>
      </c>
      <c r="U10" s="1">
        <f t="shared" si="7"/>
        <v>0</v>
      </c>
      <c r="V10" s="1">
        <f t="shared" si="8"/>
        <v>1</v>
      </c>
      <c r="W10" s="1">
        <f t="shared" si="9"/>
        <v>0</v>
      </c>
      <c r="X10" s="1"/>
      <c r="Y10" s="1"/>
      <c r="Z10" s="1"/>
      <c r="AA10" s="1"/>
      <c r="AB10" s="1"/>
    </row>
    <row r="11" spans="1:28" x14ac:dyDescent="0.25">
      <c r="A11" s="12">
        <v>1</v>
      </c>
      <c r="B11" s="23"/>
      <c r="C11" s="1">
        <f>diabetesTest_95_5__3[[#This Row],[Projection]]</f>
        <v>0</v>
      </c>
      <c r="D11" s="1" t="b">
        <f t="shared" si="0"/>
        <v>0</v>
      </c>
      <c r="E11" s="1"/>
      <c r="F11" s="23"/>
      <c r="G11" s="1">
        <f>#REF!</f>
        <v>0</v>
      </c>
      <c r="H11" s="1" t="b">
        <f t="shared" si="1"/>
        <v>0</v>
      </c>
      <c r="I11" s="1"/>
      <c r="J11" s="23"/>
      <c r="K11" s="1">
        <f t="shared" si="2"/>
        <v>0</v>
      </c>
      <c r="L11" s="1">
        <f t="shared" si="3"/>
        <v>0</v>
      </c>
      <c r="M11" s="1">
        <f t="shared" si="4"/>
        <v>1</v>
      </c>
      <c r="N11" s="1">
        <f t="shared" si="5"/>
        <v>0</v>
      </c>
      <c r="O11" s="23"/>
      <c r="P11" s="1"/>
      <c r="Q11" s="1"/>
      <c r="R11" s="1"/>
      <c r="S11" s="23"/>
      <c r="T11" s="1">
        <f t="shared" si="6"/>
        <v>0</v>
      </c>
      <c r="U11" s="1">
        <f t="shared" si="7"/>
        <v>0</v>
      </c>
      <c r="V11" s="1">
        <f t="shared" si="8"/>
        <v>1</v>
      </c>
      <c r="W11" s="1">
        <f t="shared" si="9"/>
        <v>0</v>
      </c>
      <c r="X11" s="1"/>
      <c r="Y11" s="1"/>
      <c r="Z11" s="1"/>
      <c r="AA11" s="1"/>
      <c r="AB11" s="1"/>
    </row>
    <row r="12" spans="1:28" x14ac:dyDescent="0.25">
      <c r="A12" s="12">
        <v>0</v>
      </c>
      <c r="B12" s="23"/>
      <c r="C12" s="1">
        <f>diabetesTest_95_5__3[[#This Row],[Projection]]</f>
        <v>0</v>
      </c>
      <c r="D12" s="1" t="b">
        <f t="shared" si="0"/>
        <v>1</v>
      </c>
      <c r="E12" s="1"/>
      <c r="F12" s="23"/>
      <c r="G12" s="1">
        <f>#REF!</f>
        <v>0</v>
      </c>
      <c r="H12" s="1" t="b">
        <f t="shared" si="1"/>
        <v>1</v>
      </c>
      <c r="I12" s="1"/>
      <c r="J12" s="23"/>
      <c r="K12" s="1">
        <f t="shared" si="2"/>
        <v>0</v>
      </c>
      <c r="L12" s="1">
        <f t="shared" si="3"/>
        <v>0</v>
      </c>
      <c r="M12" s="1">
        <f t="shared" si="4"/>
        <v>0</v>
      </c>
      <c r="N12" s="1">
        <f t="shared" si="5"/>
        <v>1</v>
      </c>
      <c r="O12" s="23"/>
      <c r="P12" s="1"/>
      <c r="Q12" s="1"/>
      <c r="R12" s="1"/>
      <c r="S12" s="23"/>
      <c r="T12" s="1">
        <f t="shared" si="6"/>
        <v>0</v>
      </c>
      <c r="U12" s="1">
        <f t="shared" si="7"/>
        <v>0</v>
      </c>
      <c r="V12" s="1">
        <f t="shared" si="8"/>
        <v>0</v>
      </c>
      <c r="W12" s="1">
        <f t="shared" si="9"/>
        <v>1</v>
      </c>
      <c r="X12" s="1"/>
      <c r="Y12" s="1"/>
      <c r="Z12" s="1"/>
      <c r="AA12" s="1"/>
      <c r="AB12" s="1"/>
    </row>
    <row r="13" spans="1:28" x14ac:dyDescent="0.25">
      <c r="A13" s="12">
        <v>0</v>
      </c>
      <c r="B13" s="23"/>
      <c r="C13" s="1">
        <f>diabetesTest_95_5__3[[#This Row],[Projection]]</f>
        <v>0</v>
      </c>
      <c r="D13" s="1" t="b">
        <f t="shared" si="0"/>
        <v>1</v>
      </c>
      <c r="E13" s="1"/>
      <c r="F13" s="23"/>
      <c r="G13" s="1">
        <f>#REF!</f>
        <v>0</v>
      </c>
      <c r="H13" s="1" t="b">
        <f t="shared" si="1"/>
        <v>1</v>
      </c>
      <c r="I13" s="1"/>
      <c r="J13" s="23"/>
      <c r="K13" s="1">
        <f t="shared" si="2"/>
        <v>0</v>
      </c>
      <c r="L13" s="1">
        <f t="shared" si="3"/>
        <v>0</v>
      </c>
      <c r="M13" s="1">
        <f t="shared" si="4"/>
        <v>0</v>
      </c>
      <c r="N13" s="1">
        <f t="shared" si="5"/>
        <v>1</v>
      </c>
      <c r="O13" s="23"/>
      <c r="P13" s="1"/>
      <c r="Q13" s="1"/>
      <c r="R13" s="1"/>
      <c r="S13" s="23"/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f t="shared" si="9"/>
        <v>1</v>
      </c>
      <c r="X13" s="1"/>
      <c r="Y13" s="1"/>
      <c r="Z13" s="1"/>
      <c r="AA13" s="1"/>
      <c r="AB13" s="1"/>
    </row>
    <row r="14" spans="1:28" x14ac:dyDescent="0.25">
      <c r="A14" s="12">
        <v>0</v>
      </c>
      <c r="B14" s="23"/>
      <c r="C14" s="1">
        <f>diabetesTest_95_5__3[[#This Row],[Projection]]</f>
        <v>0</v>
      </c>
      <c r="D14" s="1" t="b">
        <f t="shared" si="0"/>
        <v>1</v>
      </c>
      <c r="E14" s="1"/>
      <c r="F14" s="23"/>
      <c r="G14" s="1">
        <f>#REF!</f>
        <v>0</v>
      </c>
      <c r="H14" s="1" t="b">
        <f t="shared" si="1"/>
        <v>1</v>
      </c>
      <c r="I14" s="1"/>
      <c r="J14" s="23"/>
      <c r="K14" s="1">
        <f t="shared" si="2"/>
        <v>0</v>
      </c>
      <c r="L14" s="1">
        <f t="shared" si="3"/>
        <v>0</v>
      </c>
      <c r="M14" s="1">
        <f t="shared" si="4"/>
        <v>0</v>
      </c>
      <c r="N14" s="1">
        <f t="shared" si="5"/>
        <v>1</v>
      </c>
      <c r="O14" s="23"/>
      <c r="P14" s="1"/>
      <c r="Q14" s="1"/>
      <c r="R14" s="1"/>
      <c r="S14" s="23"/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f t="shared" si="9"/>
        <v>1</v>
      </c>
      <c r="X14" s="1"/>
      <c r="Y14" s="1"/>
      <c r="Z14" s="1"/>
      <c r="AA14" s="1"/>
      <c r="AB14" s="1"/>
    </row>
    <row r="15" spans="1:28" x14ac:dyDescent="0.25">
      <c r="A15" s="12">
        <v>0</v>
      </c>
      <c r="B15" s="23"/>
      <c r="C15" s="1">
        <f>diabetesTest_95_5__3[[#This Row],[Projection]]</f>
        <v>0</v>
      </c>
      <c r="D15" s="1" t="b">
        <f t="shared" si="0"/>
        <v>1</v>
      </c>
      <c r="E15" s="1"/>
      <c r="F15" s="23"/>
      <c r="G15" s="1">
        <f>#REF!</f>
        <v>0</v>
      </c>
      <c r="H15" s="1" t="b">
        <f t="shared" si="1"/>
        <v>1</v>
      </c>
      <c r="I15" s="1"/>
      <c r="J15" s="23"/>
      <c r="K15" s="1">
        <f t="shared" si="2"/>
        <v>0</v>
      </c>
      <c r="L15" s="1">
        <f t="shared" si="3"/>
        <v>0</v>
      </c>
      <c r="M15" s="1">
        <f t="shared" si="4"/>
        <v>0</v>
      </c>
      <c r="N15" s="1">
        <f t="shared" si="5"/>
        <v>1</v>
      </c>
      <c r="O15" s="23"/>
      <c r="P15" s="1"/>
      <c r="Q15" s="1"/>
      <c r="R15" s="1"/>
      <c r="S15" s="23"/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f t="shared" si="9"/>
        <v>1</v>
      </c>
      <c r="X15" s="1"/>
      <c r="Y15" s="1"/>
      <c r="Z15" s="1"/>
      <c r="AA15" s="1"/>
      <c r="AB15" s="1"/>
    </row>
    <row r="16" spans="1:28" x14ac:dyDescent="0.25">
      <c r="A16" s="12">
        <v>1</v>
      </c>
      <c r="B16" s="23"/>
      <c r="C16" s="1">
        <f>diabetesTest_95_5__3[[#This Row],[Projection]]</f>
        <v>0</v>
      </c>
      <c r="D16" s="1" t="b">
        <f t="shared" si="0"/>
        <v>0</v>
      </c>
      <c r="E16" s="1"/>
      <c r="F16" s="23"/>
      <c r="G16" s="1">
        <f>#REF!</f>
        <v>0</v>
      </c>
      <c r="H16" s="1" t="b">
        <f t="shared" si="1"/>
        <v>0</v>
      </c>
      <c r="I16" s="1"/>
      <c r="J16" s="23"/>
      <c r="K16" s="1">
        <f t="shared" si="2"/>
        <v>0</v>
      </c>
      <c r="L16" s="1">
        <f t="shared" si="3"/>
        <v>0</v>
      </c>
      <c r="M16" s="1">
        <f t="shared" si="4"/>
        <v>1</v>
      </c>
      <c r="N16" s="1">
        <f t="shared" si="5"/>
        <v>0</v>
      </c>
      <c r="O16" s="23"/>
      <c r="P16" s="1"/>
      <c r="Q16" s="1"/>
      <c r="R16" s="1"/>
      <c r="S16" s="23"/>
      <c r="T16" s="1">
        <f t="shared" si="6"/>
        <v>0</v>
      </c>
      <c r="U16" s="1">
        <f t="shared" si="7"/>
        <v>0</v>
      </c>
      <c r="V16" s="1">
        <f t="shared" si="8"/>
        <v>1</v>
      </c>
      <c r="W16" s="1">
        <f t="shared" si="9"/>
        <v>0</v>
      </c>
      <c r="X16" s="1"/>
      <c r="Y16" s="1"/>
      <c r="Z16" s="1"/>
      <c r="AA16" s="1"/>
      <c r="AB16" s="1"/>
    </row>
    <row r="17" spans="1:28" x14ac:dyDescent="0.25">
      <c r="A17" s="12">
        <v>0</v>
      </c>
      <c r="B17" s="23"/>
      <c r="C17" s="1">
        <f>diabetesTest_95_5__3[[#This Row],[Projection]]</f>
        <v>0</v>
      </c>
      <c r="D17" s="1" t="b">
        <f t="shared" si="0"/>
        <v>1</v>
      </c>
      <c r="E17" s="1"/>
      <c r="F17" s="23"/>
      <c r="G17" s="1">
        <f>#REF!</f>
        <v>0</v>
      </c>
      <c r="H17" s="1" t="b">
        <f t="shared" si="1"/>
        <v>1</v>
      </c>
      <c r="I17" s="1"/>
      <c r="J17" s="23"/>
      <c r="K17" s="1">
        <f t="shared" si="2"/>
        <v>0</v>
      </c>
      <c r="L17" s="1">
        <f t="shared" si="3"/>
        <v>0</v>
      </c>
      <c r="M17" s="1">
        <f t="shared" si="4"/>
        <v>0</v>
      </c>
      <c r="N17" s="1">
        <f t="shared" si="5"/>
        <v>1</v>
      </c>
      <c r="O17" s="23"/>
      <c r="P17" s="1"/>
      <c r="Q17" s="1"/>
      <c r="R17" s="1"/>
      <c r="S17" s="23"/>
      <c r="T17" s="1">
        <f t="shared" si="6"/>
        <v>0</v>
      </c>
      <c r="U17" s="1">
        <f t="shared" si="7"/>
        <v>0</v>
      </c>
      <c r="V17" s="1">
        <f t="shared" si="8"/>
        <v>0</v>
      </c>
      <c r="W17" s="1">
        <f t="shared" si="9"/>
        <v>1</v>
      </c>
      <c r="X17" s="1"/>
      <c r="Y17" s="1"/>
      <c r="Z17" s="1"/>
      <c r="AA17" s="1"/>
      <c r="AB17" s="1"/>
    </row>
    <row r="18" spans="1:28" x14ac:dyDescent="0.25">
      <c r="A18" s="12">
        <v>1</v>
      </c>
      <c r="B18" s="23"/>
      <c r="C18" s="1">
        <f>diabetesTest_95_5__3[[#This Row],[Projection]]</f>
        <v>0</v>
      </c>
      <c r="D18" s="1" t="b">
        <f t="shared" si="0"/>
        <v>0</v>
      </c>
      <c r="E18" s="1"/>
      <c r="F18" s="23"/>
      <c r="G18" s="1">
        <f>#REF!</f>
        <v>1</v>
      </c>
      <c r="H18" s="1" t="b">
        <f t="shared" si="1"/>
        <v>1</v>
      </c>
      <c r="I18" s="1"/>
      <c r="J18" s="23"/>
      <c r="K18" s="1">
        <f t="shared" si="2"/>
        <v>0</v>
      </c>
      <c r="L18" s="1">
        <f t="shared" si="3"/>
        <v>0</v>
      </c>
      <c r="M18" s="1">
        <f t="shared" si="4"/>
        <v>1</v>
      </c>
      <c r="N18" s="1">
        <f t="shared" si="5"/>
        <v>0</v>
      </c>
      <c r="O18" s="23"/>
      <c r="P18" s="1"/>
      <c r="Q18" s="1"/>
      <c r="R18" s="1"/>
      <c r="S18" s="23"/>
      <c r="T18" s="1">
        <f t="shared" si="6"/>
        <v>1</v>
      </c>
      <c r="U18" s="1">
        <f t="shared" si="7"/>
        <v>0</v>
      </c>
      <c r="V18" s="1">
        <f t="shared" si="8"/>
        <v>0</v>
      </c>
      <c r="W18" s="1">
        <f t="shared" si="9"/>
        <v>0</v>
      </c>
      <c r="X18" s="1"/>
      <c r="Y18" s="1"/>
      <c r="Z18" s="1"/>
      <c r="AA18" s="1"/>
      <c r="AB18" s="1"/>
    </row>
    <row r="19" spans="1:28" x14ac:dyDescent="0.25">
      <c r="A19" s="12">
        <v>1</v>
      </c>
      <c r="B19" s="23"/>
      <c r="C19" s="1">
        <f>diabetesTest_95_5__3[[#This Row],[Projection]]</f>
        <v>0</v>
      </c>
      <c r="D19" s="1" t="b">
        <f t="shared" si="0"/>
        <v>0</v>
      </c>
      <c r="E19" s="1"/>
      <c r="F19" s="23"/>
      <c r="G19" s="1">
        <f>#REF!</f>
        <v>1</v>
      </c>
      <c r="H19" s="1" t="b">
        <f t="shared" si="1"/>
        <v>1</v>
      </c>
      <c r="I19" s="1"/>
      <c r="J19" s="23"/>
      <c r="K19" s="1">
        <f t="shared" si="2"/>
        <v>0</v>
      </c>
      <c r="L19" s="1">
        <f t="shared" si="3"/>
        <v>0</v>
      </c>
      <c r="M19" s="1">
        <f t="shared" si="4"/>
        <v>1</v>
      </c>
      <c r="N19" s="1">
        <f t="shared" si="5"/>
        <v>0</v>
      </c>
      <c r="O19" s="23"/>
      <c r="P19" s="1"/>
      <c r="Q19" s="1"/>
      <c r="R19" s="1"/>
      <c r="S19" s="23"/>
      <c r="T19" s="1">
        <f t="shared" si="6"/>
        <v>1</v>
      </c>
      <c r="U19" s="1">
        <f t="shared" si="7"/>
        <v>0</v>
      </c>
      <c r="V19" s="1">
        <f t="shared" si="8"/>
        <v>0</v>
      </c>
      <c r="W19" s="1">
        <f t="shared" si="9"/>
        <v>0</v>
      </c>
      <c r="X19" s="1"/>
      <c r="Y19" s="1"/>
      <c r="Z19" s="1"/>
      <c r="AA19" s="1"/>
      <c r="AB19" s="1"/>
    </row>
    <row r="20" spans="1:28" x14ac:dyDescent="0.25">
      <c r="A20" s="12">
        <v>0</v>
      </c>
      <c r="B20" s="23"/>
      <c r="C20" s="1">
        <f>diabetesTest_95_5__3[[#This Row],[Projection]]</f>
        <v>0</v>
      </c>
      <c r="D20" s="1" t="b">
        <f t="shared" si="0"/>
        <v>1</v>
      </c>
      <c r="E20" s="1"/>
      <c r="F20" s="23"/>
      <c r="G20" s="1">
        <f>#REF!</f>
        <v>0</v>
      </c>
      <c r="H20" s="1" t="b">
        <f t="shared" si="1"/>
        <v>1</v>
      </c>
      <c r="I20" s="1"/>
      <c r="J20" s="23"/>
      <c r="K20" s="1">
        <f t="shared" si="2"/>
        <v>0</v>
      </c>
      <c r="L20" s="1">
        <f t="shared" si="3"/>
        <v>0</v>
      </c>
      <c r="M20" s="1">
        <f t="shared" si="4"/>
        <v>0</v>
      </c>
      <c r="N20" s="1">
        <f t="shared" si="5"/>
        <v>1</v>
      </c>
      <c r="O20" s="23"/>
      <c r="P20" s="1"/>
      <c r="Q20" s="1"/>
      <c r="R20" s="1"/>
      <c r="S20" s="23"/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f t="shared" si="9"/>
        <v>1</v>
      </c>
      <c r="X20" s="1"/>
      <c r="Y20" s="1"/>
      <c r="Z20" s="1"/>
      <c r="AA20" s="1"/>
      <c r="AB20" s="1"/>
    </row>
    <row r="21" spans="1:28" x14ac:dyDescent="0.25">
      <c r="A21" s="12">
        <v>0</v>
      </c>
      <c r="B21" s="23"/>
      <c r="C21" s="1">
        <f>diabetesTest_95_5__3[[#This Row],[Projection]]</f>
        <v>0</v>
      </c>
      <c r="D21" s="1" t="b">
        <f t="shared" si="0"/>
        <v>1</v>
      </c>
      <c r="E21" s="1"/>
      <c r="F21" s="23"/>
      <c r="G21" s="1">
        <f>#REF!</f>
        <v>0</v>
      </c>
      <c r="H21" s="1" t="b">
        <f t="shared" si="1"/>
        <v>1</v>
      </c>
      <c r="I21" s="1"/>
      <c r="J21" s="23"/>
      <c r="K21" s="1">
        <f t="shared" si="2"/>
        <v>0</v>
      </c>
      <c r="L21" s="1">
        <f t="shared" si="3"/>
        <v>0</v>
      </c>
      <c r="M21" s="1">
        <f t="shared" si="4"/>
        <v>0</v>
      </c>
      <c r="N21" s="1">
        <f t="shared" si="5"/>
        <v>1</v>
      </c>
      <c r="O21" s="23"/>
      <c r="P21" s="1"/>
      <c r="Q21" s="1"/>
      <c r="R21" s="1"/>
      <c r="S21" s="23"/>
      <c r="T21" s="1">
        <f t="shared" si="6"/>
        <v>0</v>
      </c>
      <c r="U21" s="1">
        <f t="shared" si="7"/>
        <v>0</v>
      </c>
      <c r="V21" s="1">
        <f t="shared" si="8"/>
        <v>0</v>
      </c>
      <c r="W21" s="1">
        <f t="shared" si="9"/>
        <v>1</v>
      </c>
      <c r="X21" s="1"/>
      <c r="Y21" s="1"/>
      <c r="Z21" s="1"/>
      <c r="AA21" s="1"/>
      <c r="AB21" s="1"/>
    </row>
    <row r="22" spans="1:28" x14ac:dyDescent="0.25">
      <c r="A22" s="12">
        <v>1</v>
      </c>
      <c r="B22" s="23"/>
      <c r="C22" s="1">
        <f>diabetesTest_95_5__3[[#This Row],[Projection]]</f>
        <v>0</v>
      </c>
      <c r="D22" s="1" t="b">
        <f t="shared" si="0"/>
        <v>0</v>
      </c>
      <c r="E22" s="1"/>
      <c r="F22" s="23"/>
      <c r="G22" s="1">
        <f>#REF!</f>
        <v>1</v>
      </c>
      <c r="H22" s="1" t="b">
        <f t="shared" si="1"/>
        <v>1</v>
      </c>
      <c r="I22" s="1"/>
      <c r="J22" s="23"/>
      <c r="K22" s="1">
        <f t="shared" si="2"/>
        <v>0</v>
      </c>
      <c r="L22" s="1">
        <f t="shared" si="3"/>
        <v>0</v>
      </c>
      <c r="M22" s="1">
        <f t="shared" si="4"/>
        <v>1</v>
      </c>
      <c r="N22" s="1">
        <f t="shared" si="5"/>
        <v>0</v>
      </c>
      <c r="O22" s="23"/>
      <c r="P22" s="1"/>
      <c r="Q22" s="1"/>
      <c r="R22" s="1"/>
      <c r="S22" s="23"/>
      <c r="T22" s="1">
        <f t="shared" si="6"/>
        <v>1</v>
      </c>
      <c r="U22" s="1">
        <f t="shared" si="7"/>
        <v>0</v>
      </c>
      <c r="V22" s="1">
        <f t="shared" si="8"/>
        <v>0</v>
      </c>
      <c r="W22" s="1">
        <f t="shared" si="9"/>
        <v>0</v>
      </c>
      <c r="X22" s="1"/>
      <c r="Y22" s="1"/>
      <c r="Z22" s="1"/>
      <c r="AA22" s="1"/>
      <c r="AB22" s="1"/>
    </row>
    <row r="23" spans="1:28" x14ac:dyDescent="0.25">
      <c r="A23" s="12">
        <v>0</v>
      </c>
      <c r="B23" s="23"/>
      <c r="C23" s="1">
        <f>diabetesTest_95_5__3[[#This Row],[Projection]]</f>
        <v>0</v>
      </c>
      <c r="D23" s="1" t="b">
        <f t="shared" si="0"/>
        <v>1</v>
      </c>
      <c r="E23" s="1"/>
      <c r="F23" s="23"/>
      <c r="G23" s="1">
        <f>#REF!</f>
        <v>0</v>
      </c>
      <c r="H23" s="1" t="b">
        <f t="shared" si="1"/>
        <v>1</v>
      </c>
      <c r="I23" s="1"/>
      <c r="J23" s="23"/>
      <c r="K23" s="1">
        <f t="shared" si="2"/>
        <v>0</v>
      </c>
      <c r="L23" s="1">
        <f t="shared" si="3"/>
        <v>0</v>
      </c>
      <c r="M23" s="1">
        <f t="shared" si="4"/>
        <v>0</v>
      </c>
      <c r="N23" s="1">
        <f t="shared" si="5"/>
        <v>1</v>
      </c>
      <c r="O23" s="23"/>
      <c r="P23" s="1"/>
      <c r="Q23" s="1"/>
      <c r="R23" s="1"/>
      <c r="S23" s="23"/>
      <c r="T23" s="1">
        <f t="shared" si="6"/>
        <v>0</v>
      </c>
      <c r="U23" s="1">
        <f t="shared" si="7"/>
        <v>0</v>
      </c>
      <c r="V23" s="1">
        <f t="shared" si="8"/>
        <v>0</v>
      </c>
      <c r="W23" s="1">
        <f t="shared" si="9"/>
        <v>1</v>
      </c>
      <c r="X23" s="1"/>
      <c r="Y23" s="1"/>
      <c r="Z23" s="1"/>
      <c r="AA23" s="1"/>
      <c r="AB23" s="1"/>
    </row>
    <row r="24" spans="1:28" x14ac:dyDescent="0.25">
      <c r="A24" s="12">
        <v>0</v>
      </c>
      <c r="B24" s="23"/>
      <c r="C24" s="1">
        <f>diabetesTest_95_5__3[[#This Row],[Projection]]</f>
        <v>0</v>
      </c>
      <c r="D24" s="1" t="b">
        <f t="shared" si="0"/>
        <v>1</v>
      </c>
      <c r="E24" s="1"/>
      <c r="F24" s="23"/>
      <c r="G24" s="1">
        <f>#REF!</f>
        <v>0</v>
      </c>
      <c r="H24" s="1" t="b">
        <f t="shared" si="1"/>
        <v>1</v>
      </c>
      <c r="I24" s="1"/>
      <c r="J24" s="23"/>
      <c r="K24" s="1">
        <f t="shared" si="2"/>
        <v>0</v>
      </c>
      <c r="L24" s="1">
        <f t="shared" si="3"/>
        <v>0</v>
      </c>
      <c r="M24" s="1">
        <f t="shared" si="4"/>
        <v>0</v>
      </c>
      <c r="N24" s="1">
        <f t="shared" si="5"/>
        <v>1</v>
      </c>
      <c r="O24" s="23"/>
      <c r="P24" s="1"/>
      <c r="Q24" s="1"/>
      <c r="R24" s="1"/>
      <c r="S24" s="23"/>
      <c r="T24" s="1">
        <f t="shared" si="6"/>
        <v>0</v>
      </c>
      <c r="U24" s="1">
        <f t="shared" si="7"/>
        <v>0</v>
      </c>
      <c r="V24" s="1">
        <f t="shared" si="8"/>
        <v>0</v>
      </c>
      <c r="W24" s="1">
        <f t="shared" si="9"/>
        <v>1</v>
      </c>
      <c r="X24" s="1"/>
      <c r="Y24" s="1"/>
      <c r="Z24" s="1"/>
      <c r="AA24" s="1"/>
      <c r="AB24" s="1"/>
    </row>
    <row r="25" spans="1:28" x14ac:dyDescent="0.25">
      <c r="A25" s="12">
        <v>0</v>
      </c>
      <c r="B25" s="23"/>
      <c r="C25" s="1">
        <f>diabetesTest_95_5__3[[#This Row],[Projection]]</f>
        <v>0</v>
      </c>
      <c r="D25" s="1" t="b">
        <f t="shared" si="0"/>
        <v>1</v>
      </c>
      <c r="E25" s="1"/>
      <c r="F25" s="23"/>
      <c r="G25" s="1">
        <f>#REF!</f>
        <v>1</v>
      </c>
      <c r="H25" s="1" t="b">
        <f t="shared" si="1"/>
        <v>0</v>
      </c>
      <c r="I25" s="1"/>
      <c r="J25" s="23"/>
      <c r="K25" s="1">
        <f t="shared" si="2"/>
        <v>0</v>
      </c>
      <c r="L25" s="1">
        <f t="shared" si="3"/>
        <v>0</v>
      </c>
      <c r="M25" s="1">
        <f t="shared" si="4"/>
        <v>0</v>
      </c>
      <c r="N25" s="1">
        <f t="shared" si="5"/>
        <v>1</v>
      </c>
      <c r="O25" s="23"/>
      <c r="P25" s="1"/>
      <c r="Q25" s="1"/>
      <c r="R25" s="1"/>
      <c r="S25" s="23"/>
      <c r="T25" s="1">
        <f t="shared" si="6"/>
        <v>0</v>
      </c>
      <c r="U25" s="1">
        <f t="shared" si="7"/>
        <v>1</v>
      </c>
      <c r="V25" s="1">
        <f t="shared" si="8"/>
        <v>0</v>
      </c>
      <c r="W25" s="1">
        <f t="shared" si="9"/>
        <v>0</v>
      </c>
      <c r="X25" s="1"/>
      <c r="Y25" s="1"/>
      <c r="Z25" s="1"/>
      <c r="AA25" s="1"/>
      <c r="AB25" s="1"/>
    </row>
    <row r="26" spans="1:28" x14ac:dyDescent="0.25">
      <c r="A26" s="12">
        <v>1</v>
      </c>
      <c r="B26" s="23"/>
      <c r="C26" s="1">
        <f>diabetesTest_95_5__3[[#This Row],[Projection]]</f>
        <v>0</v>
      </c>
      <c r="D26" s="1" t="b">
        <f t="shared" si="0"/>
        <v>0</v>
      </c>
      <c r="E26" s="1"/>
      <c r="F26" s="23"/>
      <c r="G26" s="1">
        <f>#REF!</f>
        <v>1</v>
      </c>
      <c r="H26" s="1" t="b">
        <f t="shared" si="1"/>
        <v>1</v>
      </c>
      <c r="I26" s="1"/>
      <c r="J26" s="23"/>
      <c r="K26" s="1">
        <f t="shared" si="2"/>
        <v>0</v>
      </c>
      <c r="L26" s="1">
        <f t="shared" si="3"/>
        <v>0</v>
      </c>
      <c r="M26" s="1">
        <f t="shared" si="4"/>
        <v>1</v>
      </c>
      <c r="N26" s="1">
        <f t="shared" si="5"/>
        <v>0</v>
      </c>
      <c r="O26" s="23"/>
      <c r="P26" s="1"/>
      <c r="Q26" s="1"/>
      <c r="R26" s="1"/>
      <c r="S26" s="23"/>
      <c r="T26" s="1">
        <f t="shared" si="6"/>
        <v>1</v>
      </c>
      <c r="U26" s="1">
        <f t="shared" si="7"/>
        <v>0</v>
      </c>
      <c r="V26" s="1">
        <f t="shared" si="8"/>
        <v>0</v>
      </c>
      <c r="W26" s="1">
        <f t="shared" si="9"/>
        <v>0</v>
      </c>
      <c r="X26" s="1"/>
      <c r="Y26" s="1"/>
      <c r="Z26" s="1"/>
      <c r="AA26" s="1"/>
      <c r="AB26" s="1"/>
    </row>
    <row r="27" spans="1:28" x14ac:dyDescent="0.25">
      <c r="A27" s="12">
        <v>0</v>
      </c>
      <c r="B27" s="23"/>
      <c r="C27" s="1">
        <f>diabetesTest_95_5__3[[#This Row],[Projection]]</f>
        <v>0</v>
      </c>
      <c r="D27" s="1" t="b">
        <f t="shared" si="0"/>
        <v>1</v>
      </c>
      <c r="E27" s="1"/>
      <c r="F27" s="23"/>
      <c r="G27" s="1">
        <f>#REF!</f>
        <v>0</v>
      </c>
      <c r="H27" s="1" t="b">
        <f t="shared" si="1"/>
        <v>1</v>
      </c>
      <c r="I27" s="1"/>
      <c r="J27" s="23"/>
      <c r="K27" s="1">
        <f t="shared" si="2"/>
        <v>0</v>
      </c>
      <c r="L27" s="1">
        <f t="shared" si="3"/>
        <v>0</v>
      </c>
      <c r="M27" s="1">
        <f t="shared" si="4"/>
        <v>0</v>
      </c>
      <c r="N27" s="1">
        <f t="shared" si="5"/>
        <v>1</v>
      </c>
      <c r="O27" s="23"/>
      <c r="P27" s="1"/>
      <c r="Q27" s="1"/>
      <c r="R27" s="1"/>
      <c r="S27" s="23"/>
      <c r="T27" s="1">
        <f t="shared" si="6"/>
        <v>0</v>
      </c>
      <c r="U27" s="1">
        <f t="shared" si="7"/>
        <v>0</v>
      </c>
      <c r="V27" s="1">
        <f t="shared" si="8"/>
        <v>0</v>
      </c>
      <c r="W27" s="1">
        <f t="shared" si="9"/>
        <v>1</v>
      </c>
      <c r="X27" s="1"/>
      <c r="Y27" s="1"/>
      <c r="Z27" s="1"/>
      <c r="AA27" s="1"/>
      <c r="AB27" s="1"/>
    </row>
    <row r="28" spans="1:28" x14ac:dyDescent="0.25">
      <c r="A28" s="12">
        <v>1</v>
      </c>
      <c r="B28" s="23"/>
      <c r="C28" s="1">
        <f>diabetesTest_95_5__3[[#This Row],[Projection]]</f>
        <v>0</v>
      </c>
      <c r="D28" s="1" t="b">
        <f t="shared" si="0"/>
        <v>0</v>
      </c>
      <c r="E28" s="1"/>
      <c r="F28" s="23"/>
      <c r="G28" s="1">
        <f>#REF!</f>
        <v>1</v>
      </c>
      <c r="H28" s="1" t="b">
        <f t="shared" si="1"/>
        <v>1</v>
      </c>
      <c r="I28" s="1"/>
      <c r="J28" s="23"/>
      <c r="K28" s="1">
        <f t="shared" si="2"/>
        <v>0</v>
      </c>
      <c r="L28" s="1">
        <f t="shared" si="3"/>
        <v>0</v>
      </c>
      <c r="M28" s="1">
        <f t="shared" si="4"/>
        <v>1</v>
      </c>
      <c r="N28" s="1">
        <f t="shared" si="5"/>
        <v>0</v>
      </c>
      <c r="O28" s="23"/>
      <c r="P28" s="1"/>
      <c r="Q28" s="1"/>
      <c r="R28" s="1"/>
      <c r="S28" s="23"/>
      <c r="T28" s="1">
        <f t="shared" si="6"/>
        <v>1</v>
      </c>
      <c r="U28" s="1">
        <f t="shared" si="7"/>
        <v>0</v>
      </c>
      <c r="V28" s="1">
        <f t="shared" si="8"/>
        <v>0</v>
      </c>
      <c r="W28" s="1">
        <f t="shared" si="9"/>
        <v>0</v>
      </c>
      <c r="X28" s="1"/>
      <c r="Y28" s="1"/>
      <c r="Z28" s="1"/>
      <c r="AA28" s="1"/>
      <c r="AB28" s="1"/>
    </row>
    <row r="29" spans="1:28" x14ac:dyDescent="0.25">
      <c r="A29" s="12">
        <v>1</v>
      </c>
      <c r="B29" s="23"/>
      <c r="C29" s="1">
        <f>diabetesTest_95_5__3[[#This Row],[Projection]]</f>
        <v>0</v>
      </c>
      <c r="D29" s="1" t="b">
        <f t="shared" si="0"/>
        <v>0</v>
      </c>
      <c r="E29" s="1"/>
      <c r="F29" s="23"/>
      <c r="G29" s="1">
        <f>#REF!</f>
        <v>1</v>
      </c>
      <c r="H29" s="1" t="b">
        <f t="shared" si="1"/>
        <v>1</v>
      </c>
      <c r="I29" s="1"/>
      <c r="J29" s="23"/>
      <c r="K29" s="1">
        <f t="shared" si="2"/>
        <v>0</v>
      </c>
      <c r="L29" s="1">
        <f t="shared" si="3"/>
        <v>0</v>
      </c>
      <c r="M29" s="1">
        <f t="shared" si="4"/>
        <v>1</v>
      </c>
      <c r="N29" s="1">
        <f t="shared" si="5"/>
        <v>0</v>
      </c>
      <c r="O29" s="23"/>
      <c r="P29" s="1"/>
      <c r="Q29" s="1"/>
      <c r="R29" s="1"/>
      <c r="S29" s="23"/>
      <c r="T29" s="1">
        <f t="shared" si="6"/>
        <v>1</v>
      </c>
      <c r="U29" s="1">
        <f t="shared" si="7"/>
        <v>0</v>
      </c>
      <c r="V29" s="1">
        <f t="shared" si="8"/>
        <v>0</v>
      </c>
      <c r="W29" s="1">
        <f t="shared" si="9"/>
        <v>0</v>
      </c>
      <c r="X29" s="1"/>
      <c r="Y29" s="1"/>
      <c r="Z29" s="1"/>
      <c r="AA29" s="1"/>
      <c r="AB29" s="1"/>
    </row>
    <row r="30" spans="1:28" x14ac:dyDescent="0.25">
      <c r="A30" s="12">
        <v>0</v>
      </c>
      <c r="B30" s="23"/>
      <c r="C30" s="1">
        <f>diabetesTest_95_5__3[[#This Row],[Projection]]</f>
        <v>0</v>
      </c>
      <c r="D30" s="1" t="b">
        <f t="shared" si="0"/>
        <v>1</v>
      </c>
      <c r="E30" s="1"/>
      <c r="F30" s="23"/>
      <c r="G30" s="1">
        <f>#REF!</f>
        <v>0</v>
      </c>
      <c r="H30" s="1" t="b">
        <f t="shared" si="1"/>
        <v>1</v>
      </c>
      <c r="I30" s="1"/>
      <c r="J30" s="23"/>
      <c r="K30" s="1">
        <f t="shared" si="2"/>
        <v>0</v>
      </c>
      <c r="L30" s="1">
        <f t="shared" si="3"/>
        <v>0</v>
      </c>
      <c r="M30" s="1">
        <f t="shared" si="4"/>
        <v>0</v>
      </c>
      <c r="N30" s="1">
        <f t="shared" si="5"/>
        <v>1</v>
      </c>
      <c r="O30" s="23"/>
      <c r="P30" s="1"/>
      <c r="Q30" s="1"/>
      <c r="R30" s="1"/>
      <c r="S30" s="23"/>
      <c r="T30" s="1">
        <f t="shared" si="6"/>
        <v>0</v>
      </c>
      <c r="U30" s="1">
        <f t="shared" si="7"/>
        <v>0</v>
      </c>
      <c r="V30" s="1">
        <f t="shared" si="8"/>
        <v>0</v>
      </c>
      <c r="W30" s="1">
        <f t="shared" si="9"/>
        <v>1</v>
      </c>
      <c r="X30" s="1"/>
      <c r="Y30" s="1"/>
      <c r="Z30" s="1"/>
      <c r="AA30" s="1"/>
      <c r="AB30" s="1"/>
    </row>
    <row r="31" spans="1:28" x14ac:dyDescent="0.25">
      <c r="A31" s="12">
        <v>0</v>
      </c>
      <c r="B31" s="23"/>
      <c r="C31" s="1">
        <f>diabetesTest_95_5__3[[#This Row],[Projection]]</f>
        <v>0</v>
      </c>
      <c r="D31" s="1" t="b">
        <f t="shared" si="0"/>
        <v>1</v>
      </c>
      <c r="E31" s="1"/>
      <c r="F31" s="23"/>
      <c r="G31" s="1">
        <f>#REF!</f>
        <v>0</v>
      </c>
      <c r="H31" s="1" t="b">
        <f t="shared" si="1"/>
        <v>1</v>
      </c>
      <c r="I31" s="1"/>
      <c r="J31" s="23"/>
      <c r="K31" s="1">
        <f t="shared" si="2"/>
        <v>0</v>
      </c>
      <c r="L31" s="1">
        <f t="shared" si="3"/>
        <v>0</v>
      </c>
      <c r="M31" s="1">
        <f t="shared" si="4"/>
        <v>0</v>
      </c>
      <c r="N31" s="1">
        <f t="shared" si="5"/>
        <v>1</v>
      </c>
      <c r="O31" s="23"/>
      <c r="P31" s="1"/>
      <c r="Q31" s="1"/>
      <c r="R31" s="1"/>
      <c r="S31" s="23"/>
      <c r="T31" s="1">
        <f t="shared" si="6"/>
        <v>0</v>
      </c>
      <c r="U31" s="1">
        <f t="shared" si="7"/>
        <v>0</v>
      </c>
      <c r="V31" s="1">
        <f t="shared" si="8"/>
        <v>0</v>
      </c>
      <c r="W31" s="1">
        <f t="shared" si="9"/>
        <v>1</v>
      </c>
      <c r="X31" s="1"/>
      <c r="Y31" s="1"/>
      <c r="Z31" s="1"/>
      <c r="AA31" s="1"/>
      <c r="AB31" s="1"/>
    </row>
    <row r="32" spans="1:28" x14ac:dyDescent="0.25">
      <c r="A32" s="12">
        <v>0</v>
      </c>
      <c r="B32" s="23"/>
      <c r="C32" s="1">
        <f>diabetesTest_95_5__3[[#This Row],[Projection]]</f>
        <v>0</v>
      </c>
      <c r="D32" s="1" t="b">
        <f t="shared" si="0"/>
        <v>1</v>
      </c>
      <c r="E32" s="1"/>
      <c r="F32" s="23"/>
      <c r="G32" s="1">
        <f>#REF!</f>
        <v>0</v>
      </c>
      <c r="H32" s="1" t="b">
        <f t="shared" si="1"/>
        <v>1</v>
      </c>
      <c r="I32" s="1"/>
      <c r="J32" s="23"/>
      <c r="K32" s="1">
        <f t="shared" si="2"/>
        <v>0</v>
      </c>
      <c r="L32" s="1">
        <f t="shared" si="3"/>
        <v>0</v>
      </c>
      <c r="M32" s="1">
        <f t="shared" si="4"/>
        <v>0</v>
      </c>
      <c r="N32" s="1">
        <f t="shared" si="5"/>
        <v>1</v>
      </c>
      <c r="O32" s="23"/>
      <c r="P32" s="1"/>
      <c r="Q32" s="1"/>
      <c r="R32" s="1"/>
      <c r="S32" s="23"/>
      <c r="T32" s="1">
        <f t="shared" si="6"/>
        <v>0</v>
      </c>
      <c r="U32" s="1">
        <f t="shared" si="7"/>
        <v>0</v>
      </c>
      <c r="V32" s="1">
        <f t="shared" si="8"/>
        <v>0</v>
      </c>
      <c r="W32" s="1">
        <f t="shared" si="9"/>
        <v>1</v>
      </c>
      <c r="X32" s="1"/>
      <c r="Y32" s="1"/>
      <c r="Z32" s="1"/>
      <c r="AA32" s="1"/>
      <c r="AB32" s="1"/>
    </row>
    <row r="33" spans="1:28" x14ac:dyDescent="0.25">
      <c r="A33" s="12">
        <v>0</v>
      </c>
      <c r="B33" s="23"/>
      <c r="C33" s="1">
        <f>diabetesTest_95_5__3[[#This Row],[Projection]]</f>
        <v>0</v>
      </c>
      <c r="D33" s="1" t="b">
        <f t="shared" si="0"/>
        <v>1</v>
      </c>
      <c r="E33" s="1"/>
      <c r="F33" s="23"/>
      <c r="G33" s="1">
        <f>#REF!</f>
        <v>0</v>
      </c>
      <c r="H33" s="1" t="b">
        <f t="shared" si="1"/>
        <v>1</v>
      </c>
      <c r="I33" s="1"/>
      <c r="J33" s="23"/>
      <c r="K33" s="1">
        <f t="shared" si="2"/>
        <v>0</v>
      </c>
      <c r="L33" s="1">
        <f t="shared" si="3"/>
        <v>0</v>
      </c>
      <c r="M33" s="1">
        <f t="shared" si="4"/>
        <v>0</v>
      </c>
      <c r="N33" s="1">
        <f t="shared" si="5"/>
        <v>1</v>
      </c>
      <c r="O33" s="23"/>
      <c r="P33" s="1"/>
      <c r="Q33" s="1"/>
      <c r="R33" s="1"/>
      <c r="S33" s="23"/>
      <c r="T33" s="1">
        <f t="shared" si="6"/>
        <v>0</v>
      </c>
      <c r="U33" s="1">
        <f t="shared" si="7"/>
        <v>0</v>
      </c>
      <c r="V33" s="1">
        <f t="shared" si="8"/>
        <v>0</v>
      </c>
      <c r="W33" s="1">
        <f t="shared" si="9"/>
        <v>1</v>
      </c>
      <c r="X33" s="1"/>
      <c r="Y33" s="1"/>
      <c r="Z33" s="1"/>
      <c r="AA33" s="1"/>
      <c r="AB33" s="1"/>
    </row>
    <row r="34" spans="1:28" x14ac:dyDescent="0.25">
      <c r="A34" s="12">
        <v>0</v>
      </c>
      <c r="B34" s="23"/>
      <c r="C34" s="1">
        <f>diabetesTest_95_5__3[[#This Row],[Projection]]</f>
        <v>0</v>
      </c>
      <c r="D34" s="1" t="b">
        <f t="shared" si="0"/>
        <v>1</v>
      </c>
      <c r="E34" s="1"/>
      <c r="F34" s="23"/>
      <c r="G34" s="1">
        <f>#REF!</f>
        <v>0</v>
      </c>
      <c r="H34" s="1" t="b">
        <f t="shared" si="1"/>
        <v>1</v>
      </c>
      <c r="I34" s="1"/>
      <c r="J34" s="23"/>
      <c r="K34" s="1">
        <f t="shared" si="2"/>
        <v>0</v>
      </c>
      <c r="L34" s="1">
        <f t="shared" si="3"/>
        <v>0</v>
      </c>
      <c r="M34" s="1">
        <f t="shared" si="4"/>
        <v>0</v>
      </c>
      <c r="N34" s="1">
        <f t="shared" si="5"/>
        <v>1</v>
      </c>
      <c r="O34" s="23"/>
      <c r="P34" s="1"/>
      <c r="Q34" s="1"/>
      <c r="R34" s="1"/>
      <c r="S34" s="23"/>
      <c r="T34" s="1">
        <f t="shared" si="6"/>
        <v>0</v>
      </c>
      <c r="U34" s="1">
        <f t="shared" si="7"/>
        <v>0</v>
      </c>
      <c r="V34" s="1">
        <f t="shared" si="8"/>
        <v>0</v>
      </c>
      <c r="W34" s="1">
        <f t="shared" si="9"/>
        <v>1</v>
      </c>
      <c r="X34" s="1"/>
      <c r="Y34" s="1"/>
      <c r="Z34" s="1"/>
      <c r="AA34" s="1"/>
      <c r="AB34" s="1"/>
    </row>
    <row r="35" spans="1:28" x14ac:dyDescent="0.25">
      <c r="A35" s="12">
        <v>0</v>
      </c>
      <c r="B35" s="23"/>
      <c r="C35" s="1">
        <f>diabetesTest_95_5__3[[#This Row],[Projection]]</f>
        <v>0</v>
      </c>
      <c r="D35" s="1" t="b">
        <f t="shared" si="0"/>
        <v>1</v>
      </c>
      <c r="E35" s="1"/>
      <c r="F35" s="23"/>
      <c r="G35" s="1">
        <f>#REF!</f>
        <v>0</v>
      </c>
      <c r="H35" s="1" t="b">
        <f t="shared" si="1"/>
        <v>1</v>
      </c>
      <c r="I35" s="1"/>
      <c r="J35" s="23"/>
      <c r="K35" s="1">
        <f t="shared" si="2"/>
        <v>0</v>
      </c>
      <c r="L35" s="1">
        <f t="shared" si="3"/>
        <v>0</v>
      </c>
      <c r="M35" s="1">
        <f t="shared" si="4"/>
        <v>0</v>
      </c>
      <c r="N35" s="1">
        <f t="shared" si="5"/>
        <v>1</v>
      </c>
      <c r="O35" s="23"/>
      <c r="P35" s="1"/>
      <c r="Q35" s="1"/>
      <c r="R35" s="1"/>
      <c r="S35" s="23"/>
      <c r="T35" s="1">
        <f t="shared" si="6"/>
        <v>0</v>
      </c>
      <c r="U35" s="1">
        <f t="shared" si="7"/>
        <v>0</v>
      </c>
      <c r="V35" s="1">
        <f t="shared" si="8"/>
        <v>0</v>
      </c>
      <c r="W35" s="1">
        <f t="shared" si="9"/>
        <v>1</v>
      </c>
      <c r="X35" s="1"/>
      <c r="Y35" s="1"/>
      <c r="Z35" s="1"/>
      <c r="AA35" s="1"/>
      <c r="AB35" s="1"/>
    </row>
    <row r="36" spans="1:28" x14ac:dyDescent="0.25">
      <c r="A36" s="12">
        <v>1</v>
      </c>
      <c r="B36" s="23"/>
      <c r="C36" s="1">
        <f>diabetesTest_95_5__3[[#This Row],[Projection]]</f>
        <v>0</v>
      </c>
      <c r="D36" s="1" t="b">
        <f t="shared" si="0"/>
        <v>0</v>
      </c>
      <c r="E36" s="1"/>
      <c r="F36" s="23"/>
      <c r="G36" s="1">
        <f>#REF!</f>
        <v>0</v>
      </c>
      <c r="H36" s="1" t="b">
        <f t="shared" si="1"/>
        <v>0</v>
      </c>
      <c r="I36" s="1"/>
      <c r="J36" s="23"/>
      <c r="K36" s="1">
        <f t="shared" si="2"/>
        <v>0</v>
      </c>
      <c r="L36" s="1">
        <f t="shared" si="3"/>
        <v>0</v>
      </c>
      <c r="M36" s="1">
        <f t="shared" si="4"/>
        <v>1</v>
      </c>
      <c r="N36" s="1">
        <f t="shared" si="5"/>
        <v>0</v>
      </c>
      <c r="O36" s="23"/>
      <c r="P36" s="1"/>
      <c r="Q36" s="1"/>
      <c r="R36" s="1"/>
      <c r="S36" s="23"/>
      <c r="T36" s="1">
        <f t="shared" si="6"/>
        <v>0</v>
      </c>
      <c r="U36" s="1">
        <f t="shared" si="7"/>
        <v>0</v>
      </c>
      <c r="V36" s="1">
        <f t="shared" si="8"/>
        <v>1</v>
      </c>
      <c r="W36" s="1">
        <f t="shared" si="9"/>
        <v>0</v>
      </c>
      <c r="X36" s="1"/>
      <c r="Y36" s="1"/>
      <c r="Z36" s="1"/>
      <c r="AA36" s="1"/>
      <c r="AB36" s="1"/>
    </row>
    <row r="37" spans="1:28" x14ac:dyDescent="0.25">
      <c r="A37" s="12">
        <v>0</v>
      </c>
      <c r="B37" s="23"/>
      <c r="C37" s="1">
        <f>diabetesTest_95_5__3[[#This Row],[Projection]]</f>
        <v>0</v>
      </c>
      <c r="D37" s="1" t="b">
        <f t="shared" si="0"/>
        <v>1</v>
      </c>
      <c r="E37" s="1"/>
      <c r="F37" s="23"/>
      <c r="G37" s="1">
        <f>#REF!</f>
        <v>0</v>
      </c>
      <c r="H37" s="1" t="b">
        <f t="shared" si="1"/>
        <v>1</v>
      </c>
      <c r="I37" s="1"/>
      <c r="J37" s="23"/>
      <c r="K37" s="1">
        <f t="shared" si="2"/>
        <v>0</v>
      </c>
      <c r="L37" s="1">
        <f t="shared" si="3"/>
        <v>0</v>
      </c>
      <c r="M37" s="1">
        <f t="shared" si="4"/>
        <v>0</v>
      </c>
      <c r="N37" s="1">
        <f t="shared" si="5"/>
        <v>1</v>
      </c>
      <c r="O37" s="23"/>
      <c r="P37" s="1"/>
      <c r="Q37" s="1"/>
      <c r="R37" s="1"/>
      <c r="S37" s="23"/>
      <c r="T37" s="1">
        <f t="shared" si="6"/>
        <v>0</v>
      </c>
      <c r="U37" s="1">
        <f t="shared" si="7"/>
        <v>0</v>
      </c>
      <c r="V37" s="1">
        <f t="shared" si="8"/>
        <v>0</v>
      </c>
      <c r="W37" s="1">
        <f t="shared" si="9"/>
        <v>1</v>
      </c>
      <c r="X37" s="1"/>
      <c r="Y37" s="1"/>
      <c r="Z37" s="1"/>
      <c r="AA37" s="1"/>
      <c r="AB37" s="1"/>
    </row>
    <row r="38" spans="1:28" x14ac:dyDescent="0.25">
      <c r="A38" s="12">
        <v>0</v>
      </c>
      <c r="B38" s="23"/>
      <c r="C38" s="1">
        <f>diabetesTest_95_5__3[[#This Row],[Projection]]</f>
        <v>0</v>
      </c>
      <c r="D38" s="1" t="b">
        <f t="shared" si="0"/>
        <v>1</v>
      </c>
      <c r="E38" s="1"/>
      <c r="F38" s="23"/>
      <c r="G38" s="1">
        <f>#REF!</f>
        <v>0</v>
      </c>
      <c r="H38" s="1" t="b">
        <f t="shared" si="1"/>
        <v>1</v>
      </c>
      <c r="I38" s="1"/>
      <c r="J38" s="23"/>
      <c r="K38" s="1">
        <f t="shared" si="2"/>
        <v>0</v>
      </c>
      <c r="L38" s="1">
        <f t="shared" si="3"/>
        <v>0</v>
      </c>
      <c r="M38" s="1">
        <f t="shared" si="4"/>
        <v>0</v>
      </c>
      <c r="N38" s="1">
        <f t="shared" si="5"/>
        <v>1</v>
      </c>
      <c r="O38" s="23"/>
      <c r="P38" s="1"/>
      <c r="Q38" s="1"/>
      <c r="R38" s="1"/>
      <c r="S38" s="23"/>
      <c r="T38" s="1">
        <f t="shared" si="6"/>
        <v>0</v>
      </c>
      <c r="U38" s="1">
        <f t="shared" si="7"/>
        <v>0</v>
      </c>
      <c r="V38" s="1">
        <f t="shared" si="8"/>
        <v>0</v>
      </c>
      <c r="W38" s="1">
        <f t="shared" si="9"/>
        <v>1</v>
      </c>
      <c r="X38" s="1"/>
      <c r="Y38" s="1"/>
      <c r="Z38" s="1"/>
      <c r="AA38" s="1"/>
      <c r="AB38" s="1"/>
    </row>
    <row r="39" spans="1:28" x14ac:dyDescent="0.25">
      <c r="A39" s="12">
        <v>0</v>
      </c>
      <c r="B39" s="23"/>
      <c r="C39" s="1">
        <f>diabetesTest_95_5__3[[#This Row],[Projection]]</f>
        <v>0</v>
      </c>
      <c r="D39" s="1" t="b">
        <f t="shared" si="0"/>
        <v>1</v>
      </c>
      <c r="E39" s="1"/>
      <c r="F39" s="23"/>
      <c r="G39" s="1">
        <f>#REF!</f>
        <v>0</v>
      </c>
      <c r="H39" s="1" t="b">
        <f t="shared" si="1"/>
        <v>1</v>
      </c>
      <c r="I39" s="1"/>
      <c r="J39" s="23"/>
      <c r="K39" s="1">
        <f t="shared" si="2"/>
        <v>0</v>
      </c>
      <c r="L39" s="1">
        <f t="shared" si="3"/>
        <v>0</v>
      </c>
      <c r="M39" s="1">
        <f t="shared" si="4"/>
        <v>0</v>
      </c>
      <c r="N39" s="1">
        <f t="shared" si="5"/>
        <v>1</v>
      </c>
      <c r="O39" s="23"/>
      <c r="P39" s="1"/>
      <c r="Q39" s="1"/>
      <c r="R39" s="1"/>
      <c r="S39" s="23"/>
      <c r="T39" s="1">
        <f t="shared" si="6"/>
        <v>0</v>
      </c>
      <c r="U39" s="1">
        <f t="shared" si="7"/>
        <v>0</v>
      </c>
      <c r="V39" s="1">
        <f t="shared" si="8"/>
        <v>0</v>
      </c>
      <c r="W39" s="1">
        <f t="shared" si="9"/>
        <v>1</v>
      </c>
      <c r="X39" s="1"/>
      <c r="Y39" s="1"/>
      <c r="Z39" s="1"/>
      <c r="AA39" s="1"/>
      <c r="AB39" s="1"/>
    </row>
    <row r="40" spans="1:28" x14ac:dyDescent="0.25">
      <c r="A40" s="12">
        <v>0</v>
      </c>
      <c r="B40" s="23"/>
      <c r="C40" s="1">
        <f>diabetesTest_95_5__3[[#This Row],[Projection]]</f>
        <v>0</v>
      </c>
      <c r="D40" s="1" t="b">
        <f t="shared" si="0"/>
        <v>1</v>
      </c>
      <c r="E40" s="1"/>
      <c r="F40" s="23"/>
      <c r="G40" s="1">
        <f>#REF!</f>
        <v>1</v>
      </c>
      <c r="H40" s="1" t="b">
        <f t="shared" si="1"/>
        <v>0</v>
      </c>
      <c r="I40" s="1"/>
      <c r="J40" s="23"/>
      <c r="K40" s="1">
        <f t="shared" si="2"/>
        <v>0</v>
      </c>
      <c r="L40" s="1">
        <f t="shared" si="3"/>
        <v>0</v>
      </c>
      <c r="M40" s="1">
        <f t="shared" si="4"/>
        <v>0</v>
      </c>
      <c r="N40" s="1">
        <f t="shared" si="5"/>
        <v>1</v>
      </c>
      <c r="O40" s="23"/>
      <c r="P40" s="1"/>
      <c r="Q40" s="1"/>
      <c r="R40" s="1"/>
      <c r="S40" s="23"/>
      <c r="T40" s="1">
        <f t="shared" si="6"/>
        <v>0</v>
      </c>
      <c r="U40" s="1">
        <f t="shared" si="7"/>
        <v>1</v>
      </c>
      <c r="V40" s="1">
        <f t="shared" si="8"/>
        <v>0</v>
      </c>
      <c r="W40" s="1">
        <f t="shared" si="9"/>
        <v>0</v>
      </c>
      <c r="X40" s="1"/>
      <c r="Y40" s="1"/>
      <c r="Z40" s="1"/>
      <c r="AA40" s="1"/>
      <c r="AB40" s="1"/>
    </row>
    <row r="42" spans="1:28" x14ac:dyDescent="0.25">
      <c r="K42" s="1">
        <f>SUM(K2:K40)</f>
        <v>0</v>
      </c>
      <c r="L42" s="1">
        <f>SUM(L2:L40)</f>
        <v>0</v>
      </c>
      <c r="M42" s="1">
        <f>SUM(M2:M40)</f>
        <v>14</v>
      </c>
      <c r="N42" s="1">
        <f>SUM(N2:N40)</f>
        <v>25</v>
      </c>
      <c r="T42" s="1">
        <f>SUM(T2:T40)</f>
        <v>10</v>
      </c>
      <c r="U42" s="1">
        <f>SUM(U2:U40)</f>
        <v>2</v>
      </c>
      <c r="V42" s="1">
        <f>SUM(V2:V40)</f>
        <v>4</v>
      </c>
      <c r="W42" s="1">
        <f>SUM(W2:W40)</f>
        <v>23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W F 3 w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Y X f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F 3 w U h U O Z z G Z A Q A A P B A A A B M A H A B G b 3 J t d W x h c y 9 T Z W N 0 a W 9 u M S 5 t I K I Y A C i g F A A A A A A A A A A A A A A A A A A A A A A A A A A A A O 1 W Q W + C M B S + m / g f m n r R h J G A 4 t w W T r B l u 8 w t 4 G k s B u u b N o H W t M X E G P / 7 6 t g c J p A l X k Q n F + D 7 a N 9 7 H 1 / e q w S i K G c o y O / W X b P R b M h 5 L G C K p j S e g A I Z g l T I R Q m o Z g P p K + C Z I K A R T y 5 N n 5 M s B a b a D z Q B 0 + N M 6 R f Z x t 5 t N J I g Z E T 4 H J j g V j R k 4 A u 6 B H S l o y k d 8 z F O E j R i G h K S q l X k x y p G A a H A C E T + d 3 A 7 K q Z h E r n E H e P N h 4 S m V I F w s Y E N 5 P E k S 5 l 0 B w a 6 Z 4 R P K Z u 5 l u 3 Y B n r N u I J A r R J w f x / N Z 8 7 g v W P k 5 b S w N 4 / Z T B c c r h a A d V 1 h P N E f h S J m 8 o O L N N 9 9 S 8 p 2 X r u x X u M c t X T 0 J 6 b 6 P X P L b w z 0 Q 9 i a U B p C L E s n I A p M t 5 L p V W 3 m V C 7 p V z L X l c x g P 8 y m 0 2 x Q V q p F 0 Q 0 t v O e H t t 3 B F 1 P 8 d 1 M U f 8 M w U 4 u s L o 0 i T + Y P Z 1 j H d s Y B K r 9 o g B K l 0 X o I v c v n D L U e 3 z h j p y Y 6 f + V y W p 2 u l D i w 0 Z U S x x p + u S 9 q N A E v 5 q i d O b o X c 1 z M U X p C q t N U K W R 0 h v N 7 d z a p k + T 7 S Z 2 y 6 p 9 Q S w E C L Q A U A A I A C A B Y X f B S p R T p F K M A A A D 1 A A A A E g A A A A A A A A A A A A A A A A A A A A A A Q 2 9 u Z m l n L 1 B h Y 2 t h Z 2 U u e G 1 s U E s B A i 0 A F A A C A A g A W F 3 w U g / K 6 a u k A A A A 6 Q A A A B M A A A A A A A A A A A A A A A A A 7 w A A A F t D b 2 5 0 Z W 5 0 X 1 R 5 c G V z X S 5 4 b W x Q S w E C L Q A U A A I A C A B Y X f B S F Q 5 n M Z k B A A A 8 E A A A E w A A A A A A A A A A A A A A A A D g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U g A A A A A A A L 9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W F i Z X R l c 1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N U M T Q 6 M j U 6 M j I u M T M 1 N z A 2 N 1 o i I C 8 + P E V u d H J 5 I F R 5 c G U 9 I k Z p b G x D b 2 x 1 b W 5 U e X B l c y I g V m F s d W U 9 I n N B d 1 V G Q X d V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h Y m V 0 Z X N U Z X N 0 L 0 F 1 d G 9 S Z W 1 v d m V k Q 2 9 s d W 1 u c z E u e 0 N v b H V t b j E s M H 0 m c X V v d D s s J n F 1 b 3 Q 7 U 2 V j d G l v b j E v Z G l h Y m V 0 Z X N U Z X N 0 L 0 F 1 d G 9 S Z W 1 v d m V k Q 2 9 s d W 1 u c z E u e 0 N v b H V t b j I s M X 0 m c X V v d D s s J n F 1 b 3 Q 7 U 2 V j d G l v b j E v Z G l h Y m V 0 Z X N U Z X N 0 L 0 F 1 d G 9 S Z W 1 v d m V k Q 2 9 s d W 1 u c z E u e 0 N v b H V t b j M s M n 0 m c X V v d D s s J n F 1 b 3 Q 7 U 2 V j d G l v b j E v Z G l h Y m V 0 Z X N U Z X N 0 L 0 F 1 d G 9 S Z W 1 v d m V k Q 2 9 s d W 1 u c z E u e 0 N v b H V t b j Q s M 3 0 m c X V v d D s s J n F 1 b 3 Q 7 U 2 V j d G l v b j E v Z G l h Y m V 0 Z X N U Z X N 0 L 0 F 1 d G 9 S Z W 1 v d m V k Q 2 9 s d W 1 u c z E u e 0 N v b H V t b j U s N H 0 m c X V v d D s s J n F 1 b 3 Q 7 U 2 V j d G l v b j E v Z G l h Y m V 0 Z X N U Z X N 0 L 0 F 1 d G 9 S Z W 1 v d m V k Q 2 9 s d W 1 u c z E u e 0 N v b H V t b j Y s N X 0 m c X V v d D s s J n F 1 b 3 Q 7 U 2 V j d G l v b j E v Z G l h Y m V 0 Z X N U Z X N 0 L 0 F 1 d G 9 S Z W 1 v d m V k Q 2 9 s d W 1 u c z E u e 0 N v b H V t b j c s N n 0 m c X V v d D s s J n F 1 b 3 Q 7 U 2 V j d G l v b j E v Z G l h Y m V 0 Z X N U Z X N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h Y m V 0 Z X N U Z X N 0 L 0 F 1 d G 9 S Z W 1 v d m V k Q 2 9 s d W 1 u c z E u e 0 N v b H V t b j E s M H 0 m c X V v d D s s J n F 1 b 3 Q 7 U 2 V j d G l v b j E v Z G l h Y m V 0 Z X N U Z X N 0 L 0 F 1 d G 9 S Z W 1 v d m V k Q 2 9 s d W 1 u c z E u e 0 N v b H V t b j I s M X 0 m c X V v d D s s J n F 1 b 3 Q 7 U 2 V j d G l v b j E v Z G l h Y m V 0 Z X N U Z X N 0 L 0 F 1 d G 9 S Z W 1 v d m V k Q 2 9 s d W 1 u c z E u e 0 N v b H V t b j M s M n 0 m c X V v d D s s J n F 1 b 3 Q 7 U 2 V j d G l v b j E v Z G l h Y m V 0 Z X N U Z X N 0 L 0 F 1 d G 9 S Z W 1 v d m V k Q 2 9 s d W 1 u c z E u e 0 N v b H V t b j Q s M 3 0 m c X V v d D s s J n F 1 b 3 Q 7 U 2 V j d G l v b j E v Z G l h Y m V 0 Z X N U Z X N 0 L 0 F 1 d G 9 S Z W 1 v d m V k Q 2 9 s d W 1 u c z E u e 0 N v b H V t b j U s N H 0 m c X V v d D s s J n F 1 b 3 Q 7 U 2 V j d G l v b j E v Z G l h Y m V 0 Z X N U Z X N 0 L 0 F 1 d G 9 S Z W 1 v d m V k Q 2 9 s d W 1 u c z E u e 0 N v b H V t b j Y s N X 0 m c X V v d D s s J n F 1 b 3 Q 7 U 2 V j d G l v b j E v Z G l h Y m V 0 Z X N U Z X N 0 L 0 F 1 d G 9 S Z W 1 v d m V k Q 2 9 s d W 1 u c z E u e 0 N v b H V t b j c s N n 0 m c X V v d D s s J n F 1 b 3 Q 7 U 2 V j d G l v b j E v Z G l h Y m V 0 Z X N U Z X N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Y W J l d G V z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1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1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N U M T Q 6 N T k 6 M D g u M j U y M T E 4 O F o i I C 8 + P E V u d H J 5 I F R 5 c G U 9 I k Z p b G x D b 2 x 1 b W 5 U e X B l c y I g V m F s d W U 9 I n N B d 1 V G Q X d V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h Y m V 0 Z X N U Z X N 0 I C g y K S 9 B d X R v U m V t b 3 Z l Z E N v b H V t b n M x L n t D b 2 x 1 b W 4 x L D B 9 J n F 1 b 3 Q 7 L C Z x d W 9 0 O 1 N l Y 3 R p b 2 4 x L 2 R p Y W J l d G V z V G V z d C A o M i k v Q X V 0 b 1 J l b W 9 2 Z W R D b 2 x 1 b W 5 z M S 5 7 Q 2 9 s d W 1 u M i w x f S Z x d W 9 0 O y w m c X V v d D t T Z W N 0 a W 9 u M S 9 k a W F i Z X R l c 1 R l c 3 Q g K D I p L 0 F 1 d G 9 S Z W 1 v d m V k Q 2 9 s d W 1 u c z E u e 0 N v b H V t b j M s M n 0 m c X V v d D s s J n F 1 b 3 Q 7 U 2 V j d G l v b j E v Z G l h Y m V 0 Z X N U Z X N 0 I C g y K S 9 B d X R v U m V t b 3 Z l Z E N v b H V t b n M x L n t D b 2 x 1 b W 4 0 L D N 9 J n F 1 b 3 Q 7 L C Z x d W 9 0 O 1 N l Y 3 R p b 2 4 x L 2 R p Y W J l d G V z V G V z d C A o M i k v Q X V 0 b 1 J l b W 9 2 Z W R D b 2 x 1 b W 5 z M S 5 7 Q 2 9 s d W 1 u N S w 0 f S Z x d W 9 0 O y w m c X V v d D t T Z W N 0 a W 9 u M S 9 k a W F i Z X R l c 1 R l c 3 Q g K D I p L 0 F 1 d G 9 S Z W 1 v d m V k Q 2 9 s d W 1 u c z E u e 0 N v b H V t b j Y s N X 0 m c X V v d D s s J n F 1 b 3 Q 7 U 2 V j d G l v b j E v Z G l h Y m V 0 Z X N U Z X N 0 I C g y K S 9 B d X R v U m V t b 3 Z l Z E N v b H V t b n M x L n t D b 2 x 1 b W 4 3 L D Z 9 J n F 1 b 3 Q 7 L C Z x d W 9 0 O 1 N l Y 3 R p b 2 4 x L 2 R p Y W J l d G V z V G V z d C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W F i Z X R l c 1 R l c 3 Q g K D I p L 0 F 1 d G 9 S Z W 1 v d m V k Q 2 9 s d W 1 u c z E u e 0 N v b H V t b j E s M H 0 m c X V v d D s s J n F 1 b 3 Q 7 U 2 V j d G l v b j E v Z G l h Y m V 0 Z X N U Z X N 0 I C g y K S 9 B d X R v U m V t b 3 Z l Z E N v b H V t b n M x L n t D b 2 x 1 b W 4 y L D F 9 J n F 1 b 3 Q 7 L C Z x d W 9 0 O 1 N l Y 3 R p b 2 4 x L 2 R p Y W J l d G V z V G V z d C A o M i k v Q X V 0 b 1 J l b W 9 2 Z W R D b 2 x 1 b W 5 z M S 5 7 Q 2 9 s d W 1 u M y w y f S Z x d W 9 0 O y w m c X V v d D t T Z W N 0 a W 9 u M S 9 k a W F i Z X R l c 1 R l c 3 Q g K D I p L 0 F 1 d G 9 S Z W 1 v d m V k Q 2 9 s d W 1 u c z E u e 0 N v b H V t b j Q s M 3 0 m c X V v d D s s J n F 1 b 3 Q 7 U 2 V j d G l v b j E v Z G l h Y m V 0 Z X N U Z X N 0 I C g y K S 9 B d X R v U m V t b 3 Z l Z E N v b H V t b n M x L n t D b 2 x 1 b W 4 1 L D R 9 J n F 1 b 3 Q 7 L C Z x d W 9 0 O 1 N l Y 3 R p b 2 4 x L 2 R p Y W J l d G V z V G V z d C A o M i k v Q X V 0 b 1 J l b W 9 2 Z W R D b 2 x 1 b W 5 z M S 5 7 Q 2 9 s d W 1 u N i w 1 f S Z x d W 9 0 O y w m c X V v d D t T Z W N 0 a W 9 u M S 9 k a W F i Z X R l c 1 R l c 3 Q g K D I p L 0 F 1 d G 9 S Z W 1 v d m V k Q 2 9 s d W 1 u c z E u e 0 N v b H V t b j c s N n 0 m c X V v d D s s J n F 1 b 3 Q 7 U 2 V j d G l v b j E v Z G l h Y m V 0 Z X N U Z X N 0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F i Z X R l c 1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Y m V 0 Z X N U Z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Y m V 0 Z X N U Z X N 0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E 1 O j M 0 O j Q 3 L j E x N j E w O T d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h Y m V 0 Z X N U Z X N 0 T 3 V 0 c H V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l h Y m V 0 Z X N U Z X N 0 T 3 V 0 c H V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Y W J l d G V z V G V z d E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1 R l c 3 R P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1 R l c 3 R Q c m V k a W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R U M T U 6 M j k 6 M T g u O D I 3 N T E 3 M l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F i Z X R l c 1 R l c 3 R Q c m V k a W N 0 Z W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a W F i Z X R l c 1 R l c 3 R Q c m V k a W N 0 Z W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h Y m V 0 Z X N U Z X N 0 U H J l Z G l j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V G V z d F B y Z W R p Y 3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V G V z d F 8 5 N V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Z U M T Q 6 N T I 6 M D U u N z g 3 M j Y y M V o i I C 8 + P E V u d H J 5 I F R 5 c G U 9 I k Z p b G x D b 2 x 1 b W 5 U e X B l c y I g V m F s d W U 9 I n N B d 0 1 G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h Y m V 0 Z X N U Z X N 0 X z k 1 X z U v Q X V 0 b 1 J l b W 9 2 Z W R D b 2 x 1 b W 5 z M S 5 7 Q 2 9 s d W 1 u M S w w f S Z x d W 9 0 O y w m c X V v d D t T Z W N 0 a W 9 u M S 9 k a W F i Z X R l c 1 R l c 3 R f O T V f N S 9 B d X R v U m V t b 3 Z l Z E N v b H V t b n M x L n t D b 2 x 1 b W 4 y L D F 9 J n F 1 b 3 Q 7 L C Z x d W 9 0 O 1 N l Y 3 R p b 2 4 x L 2 R p Y W J l d G V z V G V z d F 8 5 N V 8 1 L 0 F 1 d G 9 S Z W 1 v d m V k Q 2 9 s d W 1 u c z E u e 0 N v b H V t b j M s M n 0 m c X V v d D s s J n F 1 b 3 Q 7 U 2 V j d G l v b j E v Z G l h Y m V 0 Z X N U Z X N 0 X z k 1 X z U v Q X V 0 b 1 J l b W 9 2 Z W R D b 2 x 1 b W 5 z M S 5 7 Q 2 9 s d W 1 u N C w z f S Z x d W 9 0 O y w m c X V v d D t T Z W N 0 a W 9 u M S 9 k a W F i Z X R l c 1 R l c 3 R f O T V f N S 9 B d X R v U m V t b 3 Z l Z E N v b H V t b n M x L n t D b 2 x 1 b W 4 1 L D R 9 J n F 1 b 3 Q 7 L C Z x d W 9 0 O 1 N l Y 3 R p b 2 4 x L 2 R p Y W J l d G V z V G V z d F 8 5 N V 8 1 L 0 F 1 d G 9 S Z W 1 v d m V k Q 2 9 s d W 1 u c z E u e 0 N v b H V t b j Y s N X 0 m c X V v d D s s J n F 1 b 3 Q 7 U 2 V j d G l v b j E v Z G l h Y m V 0 Z X N U Z X N 0 X z k 1 X z U v Q X V 0 b 1 J l b W 9 2 Z W R D b 2 x 1 b W 5 z M S 5 7 Q 2 9 s d W 1 u N y w 2 f S Z x d W 9 0 O y w m c X V v d D t T Z W N 0 a W 9 u M S 9 k a W F i Z X R l c 1 R l c 3 R f O T V f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p Y W J l d G V z V G V z d F 8 5 N V 8 1 L 0 F 1 d G 9 S Z W 1 v d m V k Q 2 9 s d W 1 u c z E u e 0 N v b H V t b j E s M H 0 m c X V v d D s s J n F 1 b 3 Q 7 U 2 V j d G l v b j E v Z G l h Y m V 0 Z X N U Z X N 0 X z k 1 X z U v Q X V 0 b 1 J l b W 9 2 Z W R D b 2 x 1 b W 5 z M S 5 7 Q 2 9 s d W 1 u M i w x f S Z x d W 9 0 O y w m c X V v d D t T Z W N 0 a W 9 u M S 9 k a W F i Z X R l c 1 R l c 3 R f O T V f N S 9 B d X R v U m V t b 3 Z l Z E N v b H V t b n M x L n t D b 2 x 1 b W 4 z L D J 9 J n F 1 b 3 Q 7 L C Z x d W 9 0 O 1 N l Y 3 R p b 2 4 x L 2 R p Y W J l d G V z V G V z d F 8 5 N V 8 1 L 0 F 1 d G 9 S Z W 1 v d m V k Q 2 9 s d W 1 u c z E u e 0 N v b H V t b j Q s M 3 0 m c X V v d D s s J n F 1 b 3 Q 7 U 2 V j d G l v b j E v Z G l h Y m V 0 Z X N U Z X N 0 X z k 1 X z U v Q X V 0 b 1 J l b W 9 2 Z W R D b 2 x 1 b W 5 z M S 5 7 Q 2 9 s d W 1 u N S w 0 f S Z x d W 9 0 O y w m c X V v d D t T Z W N 0 a W 9 u M S 9 k a W F i Z X R l c 1 R l c 3 R f O T V f N S 9 B d X R v U m V t b 3 Z l Z E N v b H V t b n M x L n t D b 2 x 1 b W 4 2 L D V 9 J n F 1 b 3 Q 7 L C Z x d W 9 0 O 1 N l Y 3 R p b 2 4 x L 2 R p Y W J l d G V z V G V z d F 8 5 N V 8 1 L 0 F 1 d G 9 S Z W 1 v d m V k Q 2 9 s d W 1 u c z E u e 0 N v b H V t b j c s N n 0 m c X V v d D s s J n F 1 b 3 Q 7 U 2 V j d G l v b j E v Z G l h Y m V 0 Z X N U Z X N 0 X z k 1 X z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h Y m V 0 Z X N U Z X N 0 X z k 1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Y m V 0 Z X N U Z X N 0 X z k 1 X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1 R l c 3 R f O T V f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2 V D E 0 O j U 4 O j M 1 L j E z M T Q w N z N a I i A v P j x F b n R y e S B U e X B l P S J G a W x s Q 2 9 s d W 1 u V H l w Z X M i I F Z h b H V l P S J z Q X d N R k F 3 T U Z C U U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W J l d G V z V G V z d F 8 5 N V 8 1 I C g y K S 9 B d X R v U m V t b 3 Z l Z E N v b H V t b n M x L n t D b 2 x 1 b W 4 x L D B 9 J n F 1 b 3 Q 7 L C Z x d W 9 0 O 1 N l Y 3 R p b 2 4 x L 2 R p Y W J l d G V z V G V z d F 8 5 N V 8 1 I C g y K S 9 B d X R v U m V t b 3 Z l Z E N v b H V t b n M x L n t D b 2 x 1 b W 4 y L D F 9 J n F 1 b 3 Q 7 L C Z x d W 9 0 O 1 N l Y 3 R p b 2 4 x L 2 R p Y W J l d G V z V G V z d F 8 5 N V 8 1 I C g y K S 9 B d X R v U m V t b 3 Z l Z E N v b H V t b n M x L n t D b 2 x 1 b W 4 z L D J 9 J n F 1 b 3 Q 7 L C Z x d W 9 0 O 1 N l Y 3 R p b 2 4 x L 2 R p Y W J l d G V z V G V z d F 8 5 N V 8 1 I C g y K S 9 B d X R v U m V t b 3 Z l Z E N v b H V t b n M x L n t D b 2 x 1 b W 4 0 L D N 9 J n F 1 b 3 Q 7 L C Z x d W 9 0 O 1 N l Y 3 R p b 2 4 x L 2 R p Y W J l d G V z V G V z d F 8 5 N V 8 1 I C g y K S 9 B d X R v U m V t b 3 Z l Z E N v b H V t b n M x L n t D b 2 x 1 b W 4 1 L D R 9 J n F 1 b 3 Q 7 L C Z x d W 9 0 O 1 N l Y 3 R p b 2 4 x L 2 R p Y W J l d G V z V G V z d F 8 5 N V 8 1 I C g y K S 9 B d X R v U m V t b 3 Z l Z E N v b H V t b n M x L n t D b 2 x 1 b W 4 2 L D V 9 J n F 1 b 3 Q 7 L C Z x d W 9 0 O 1 N l Y 3 R p b 2 4 x L 2 R p Y W J l d G V z V G V z d F 8 5 N V 8 1 I C g y K S 9 B d X R v U m V t b 3 Z l Z E N v b H V t b n M x L n t D b 2 x 1 b W 4 3 L D Z 9 J n F 1 b 3 Q 7 L C Z x d W 9 0 O 1 N l Y 3 R p b 2 4 x L 2 R p Y W J l d G V z V G V z d F 8 5 N V 8 1 I C g y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p Y W J l d G V z V G V z d F 8 5 N V 8 1 I C g y K S 9 B d X R v U m V t b 3 Z l Z E N v b H V t b n M x L n t D b 2 x 1 b W 4 x L D B 9 J n F 1 b 3 Q 7 L C Z x d W 9 0 O 1 N l Y 3 R p b 2 4 x L 2 R p Y W J l d G V z V G V z d F 8 5 N V 8 1 I C g y K S 9 B d X R v U m V t b 3 Z l Z E N v b H V t b n M x L n t D b 2 x 1 b W 4 y L D F 9 J n F 1 b 3 Q 7 L C Z x d W 9 0 O 1 N l Y 3 R p b 2 4 x L 2 R p Y W J l d G V z V G V z d F 8 5 N V 8 1 I C g y K S 9 B d X R v U m V t b 3 Z l Z E N v b H V t b n M x L n t D b 2 x 1 b W 4 z L D J 9 J n F 1 b 3 Q 7 L C Z x d W 9 0 O 1 N l Y 3 R p b 2 4 x L 2 R p Y W J l d G V z V G V z d F 8 5 N V 8 1 I C g y K S 9 B d X R v U m V t b 3 Z l Z E N v b H V t b n M x L n t D b 2 x 1 b W 4 0 L D N 9 J n F 1 b 3 Q 7 L C Z x d W 9 0 O 1 N l Y 3 R p b 2 4 x L 2 R p Y W J l d G V z V G V z d F 8 5 N V 8 1 I C g y K S 9 B d X R v U m V t b 3 Z l Z E N v b H V t b n M x L n t D b 2 x 1 b W 4 1 L D R 9 J n F 1 b 3 Q 7 L C Z x d W 9 0 O 1 N l Y 3 R p b 2 4 x L 2 R p Y W J l d G V z V G V z d F 8 5 N V 8 1 I C g y K S 9 B d X R v U m V t b 3 Z l Z E N v b H V t b n M x L n t D b 2 x 1 b W 4 2 L D V 9 J n F 1 b 3 Q 7 L C Z x d W 9 0 O 1 N l Y 3 R p b 2 4 x L 2 R p Y W J l d G V z V G V z d F 8 5 N V 8 1 I C g y K S 9 B d X R v U m V t b 3 Z l Z E N v b H V t b n M x L n t D b 2 x 1 b W 4 3 L D Z 9 J n F 1 b 3 Q 7 L C Z x d W 9 0 O 1 N l Y 3 R p b 2 4 x L 2 R p Y W J l d G V z V G V z d F 8 5 N V 8 1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F i Z X R l c 1 R l c 3 R f O T V f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1 R l c 3 R f O T V f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V G V z d F 8 5 N V 8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h Y m V 0 Z X N U Z X N 0 X z k 1 X z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Z U M T U 6 M D I 6 M T A u N j Q 1 O T A z M V o i I C 8 + P E V u d H J 5 I F R 5 c G U 9 I k Z p b G x D b 2 x 1 b W 5 U e X B l c y I g V m F s d W U 9 I n N B d 0 1 G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h Y m V 0 Z X N U Z X N 0 X z k 1 X z U g K D M p L 0 F 1 d G 9 S Z W 1 v d m V k Q 2 9 s d W 1 u c z E u e 0 N v b H V t b j E s M H 0 m c X V v d D s s J n F 1 b 3 Q 7 U 2 V j d G l v b j E v Z G l h Y m V 0 Z X N U Z X N 0 X z k 1 X z U g K D M p L 0 F 1 d G 9 S Z W 1 v d m V k Q 2 9 s d W 1 u c z E u e 0 N v b H V t b j I s M X 0 m c X V v d D s s J n F 1 b 3 Q 7 U 2 V j d G l v b j E v Z G l h Y m V 0 Z X N U Z X N 0 X z k 1 X z U g K D M p L 0 F 1 d G 9 S Z W 1 v d m V k Q 2 9 s d W 1 u c z E u e 0 N v b H V t b j M s M n 0 m c X V v d D s s J n F 1 b 3 Q 7 U 2 V j d G l v b j E v Z G l h Y m V 0 Z X N U Z X N 0 X z k 1 X z U g K D M p L 0 F 1 d G 9 S Z W 1 v d m V k Q 2 9 s d W 1 u c z E u e 0 N v b H V t b j Q s M 3 0 m c X V v d D s s J n F 1 b 3 Q 7 U 2 V j d G l v b j E v Z G l h Y m V 0 Z X N U Z X N 0 X z k 1 X z U g K D M p L 0 F 1 d G 9 S Z W 1 v d m V k Q 2 9 s d W 1 u c z E u e 0 N v b H V t b j U s N H 0 m c X V v d D s s J n F 1 b 3 Q 7 U 2 V j d G l v b j E v Z G l h Y m V 0 Z X N U Z X N 0 X z k 1 X z U g K D M p L 0 F 1 d G 9 S Z W 1 v d m V k Q 2 9 s d W 1 u c z E u e 0 N v b H V t b j Y s N X 0 m c X V v d D s s J n F 1 b 3 Q 7 U 2 V j d G l v b j E v Z G l h Y m V 0 Z X N U Z X N 0 X z k 1 X z U g K D M p L 0 F 1 d G 9 S Z W 1 v d m V k Q 2 9 s d W 1 u c z E u e 0 N v b H V t b j c s N n 0 m c X V v d D s s J n F 1 b 3 Q 7 U 2 V j d G l v b j E v Z G l h Y m V 0 Z X N U Z X N 0 X z k 1 X z U g K D M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h Y m V 0 Z X N U Z X N 0 X z k 1 X z U g K D M p L 0 F 1 d G 9 S Z W 1 v d m V k Q 2 9 s d W 1 u c z E u e 0 N v b H V t b j E s M H 0 m c X V v d D s s J n F 1 b 3 Q 7 U 2 V j d G l v b j E v Z G l h Y m V 0 Z X N U Z X N 0 X z k 1 X z U g K D M p L 0 F 1 d G 9 S Z W 1 v d m V k Q 2 9 s d W 1 u c z E u e 0 N v b H V t b j I s M X 0 m c X V v d D s s J n F 1 b 3 Q 7 U 2 V j d G l v b j E v Z G l h Y m V 0 Z X N U Z X N 0 X z k 1 X z U g K D M p L 0 F 1 d G 9 S Z W 1 v d m V k Q 2 9 s d W 1 u c z E u e 0 N v b H V t b j M s M n 0 m c X V v d D s s J n F 1 b 3 Q 7 U 2 V j d G l v b j E v Z G l h Y m V 0 Z X N U Z X N 0 X z k 1 X z U g K D M p L 0 F 1 d G 9 S Z W 1 v d m V k Q 2 9 s d W 1 u c z E u e 0 N v b H V t b j Q s M 3 0 m c X V v d D s s J n F 1 b 3 Q 7 U 2 V j d G l v b j E v Z G l h Y m V 0 Z X N U Z X N 0 X z k 1 X z U g K D M p L 0 F 1 d G 9 S Z W 1 v d m V k Q 2 9 s d W 1 u c z E u e 0 N v b H V t b j U s N H 0 m c X V v d D s s J n F 1 b 3 Q 7 U 2 V j d G l v b j E v Z G l h Y m V 0 Z X N U Z X N 0 X z k 1 X z U g K D M p L 0 F 1 d G 9 S Z W 1 v d m V k Q 2 9 s d W 1 u c z E u e 0 N v b H V t b j Y s N X 0 m c X V v d D s s J n F 1 b 3 Q 7 U 2 V j d G l v b j E v Z G l h Y m V 0 Z X N U Z X N 0 X z k 1 X z U g K D M p L 0 F 1 d G 9 S Z W 1 v d m V k Q 2 9 s d W 1 u c z E u e 0 N v b H V t b j c s N n 0 m c X V v d D s s J n F 1 b 3 Q 7 U 2 V j d G l v b j E v Z G l h Y m V 0 Z X N U Z X N 0 X z k 1 X z U g K D M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Y W J l d G V z V G V z d F 8 5 N V 8 1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V G V z d F 8 5 N V 8 1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Y m V 0 Z X N U Z X N 0 T 3 V 0 c H V 0 X z k 1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F i Z X R l c 1 R l c 3 R P d X R w d X R f O T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N l Q x N T o x M z o 0 M y 4 3 O D Y y N D k y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W J l d G V z V G V z d E 9 1 d H B 1 d F 8 5 N V 8 1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l h Y m V 0 Z X N U Z X N 0 T 3 V 0 c H V 0 X z k 1 X z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h Y m V 0 Z X N U Z X N 0 T 3 V 0 c H V 0 X z k 1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Y m V 0 Z X N U Z X N 0 T 3 V 0 c H V 0 X z k 1 X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1 R l c 3 R Q c m V k a W N 0 Z W R f O T V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Y W J l d G V z V G V z d F B y Z W R p Y 3 R l Z F 8 5 N V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2 V D E 1 O j E 2 O j U w L j k 0 O D Q w N z F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h Y m V 0 Z X N U Z X N 0 U H J l Z G l j d G V k X z k 1 X z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a W F i Z X R l c 1 R l c 3 R Q c m V k a W N 0 Z W R f O T V f N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F i Z X R l c 1 R l c 3 R Q c m V k a W N 0 Z W R f O T V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1 R l c 3 R Q c m V k a W N 0 Z W R f O T V f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7 O C C / r F S X T o 8 N x r q L w h p C A A A A A A I A A A A A A A N m A A D A A A A A E A A A A J z e 1 r S N + l T e l r s O c T q G I 5 0 A A A A A B I A A A K A A A A A Q A A A A 9 e J R g M R g k D r x Q e S K M B C W R 1 A A A A A / Q d J u E o W l G 4 D f O O I y p R P x / m Y z h a 4 U m 3 7 Z O u a / L B w 2 8 M K b 2 z t 9 + M c K A 9 + 2 D I 0 u 6 8 v Y 1 8 3 E e i P + A M A a 1 8 U Y R w I k F a 5 C a n 3 6 f J Y G R i N C H b + 4 i x Q A A A C J W N C x a d 4 l P y f 6 T 3 4 W k 6 K E 2 R a Z v A = = < / D a t a M a s h u p > 
</file>

<file path=customXml/itemProps1.xml><?xml version="1.0" encoding="utf-8"?>
<ds:datastoreItem xmlns:ds="http://schemas.openxmlformats.org/officeDocument/2006/customXml" ds:itemID="{69A50F0C-65C0-457D-84B0-CED4A3D23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diabetesTest_95_5 Human</vt:lpstr>
      <vt:lpstr>diabetesTest_95_5 Model</vt:lpstr>
      <vt:lpstr>diabetesTest_95_5 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Cohen</dc:creator>
  <cp:lastModifiedBy>Robert Cohen</cp:lastModifiedBy>
  <dcterms:created xsi:type="dcterms:W3CDTF">2021-07-13T14:10:30Z</dcterms:created>
  <dcterms:modified xsi:type="dcterms:W3CDTF">2021-08-11T21:33:22Z</dcterms:modified>
</cp:coreProperties>
</file>