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39E1C8B5-B351-40A9-A742-55BA38992641}" xr6:coauthVersionLast="43" xr6:coauthVersionMax="43" xr10:uidLastSave="{00000000-0000-0000-0000-000000000000}"/>
  <bookViews>
    <workbookView xWindow="2880" yWindow="105" windowWidth="21585" windowHeight="1522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J21" i="5" l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2" i="5" l="1"/>
  <c r="J23" i="5"/>
  <c r="J24" i="5"/>
  <c r="J25" i="5"/>
  <c r="J26" i="5"/>
  <c r="J27" i="5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<sst xmlns="http://schemas.openxmlformats.org/spreadsheetml/2006/main" count="270" uniqueCount="65">
  <si>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</si>
  <si>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</si>
  <si>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</si>
  <si>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</si>
  <si>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</si>
  <si>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</si>
  <si>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</si>
  <si>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</si>
  <si>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</si>
  <si>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</si>
  <si>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</si>
  <si>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</si>
  <si>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</si>
  <si>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</si>
  <si>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</si>
  <si>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</si>
  <si>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</si>
  <si>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</si>
  <si>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</si>
  <si>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</si>
  <si>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</si>
  <si>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</si>
  <si>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</si>
  <si>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</si>
  <si>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</si>
  <si>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</si>
  <si>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</si>
  <si>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</si>
  <si>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</si>
  <si>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</si>
  <si>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</si>
  <si>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</si>
  <si>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</si>
  <si>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</si>
  <si>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</si>
  <si>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</si>
  <si>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</si>
  <si>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</si>
  <si>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</si>
  <si>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</si>
  <si>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</si>
  <si>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</si>
  <si>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</si>
  <si>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</si>
  <si>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</si>
  <si>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</si>
  <si>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</si>
  <si>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</si>
  <si>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</si>
  <si>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</si>
  <si>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</si>
  <si>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MONA</t>
  </si>
  <si>
    <t>RDD</t>
  </si>
  <si>
    <t>XTZ</t>
  </si>
  <si>
    <t>BTG XTZ</t>
  </si>
  <si>
    <t>BSV ZIL</t>
  </si>
  <si>
    <t>MONA RDD ZIL</t>
  </si>
  <si>
    <t>BTG LRC PPT</t>
  </si>
  <si>
    <t>MONA RDD</t>
  </si>
  <si>
    <t>LRC PPT</t>
  </si>
  <si>
    <t>BNB</t>
  </si>
  <si>
    <t>XMR</t>
  </si>
  <si>
    <t>IOT</t>
  </si>
  <si>
    <t>NEO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</si>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</sst>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5" fontId="4" fillId="5" borderId="5" xfId="0" applyNumberFormat="1" applyFont="1" applyFill="1" applyBorder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ten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4A1-45B8-A67C-A641BD263CC0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4A1-45B8-A67C-A641BD263CC0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4A1-45B8-A67C-A641BD263CC0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ten</c:v>
                </c:pt>
                <c:pt idx="1">
                  <c:v>twenty</c:v>
                </c:pt>
                <c:pt idx="2">
                  <c:v>forty</c:v>
                </c:pt>
                <c:pt idx="3">
                  <c:v>total</c:v>
                </c:pt>
                <c:pt idx="4">
                  <c:v>currency</c:v>
                </c:pt>
                <c:pt idx="5">
                  <c:v>platform</c:v>
                </c:pt>
                <c:pt idx="6">
                  <c:v>application</c:v>
                </c:pt>
                <c:pt idx="7">
                  <c:v>ERC20</c:v>
                </c:pt>
                <c:pt idx="8">
                  <c:v>BTC</c:v>
                </c:pt>
                <c:pt idx="9">
                  <c:v>ETH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-6.6962999999999995E-2</c:v>
                </c:pt>
                <c:pt idx="1">
                  <c:v>-6.0685999999999997E-2</c:v>
                </c:pt>
                <c:pt idx="2">
                  <c:v>-9.1042999999999999E-2</c:v>
                </c:pt>
                <c:pt idx="3">
                  <c:v>-6.5672999999999995E-2</c:v>
                </c:pt>
                <c:pt idx="4">
                  <c:v>-6.4107999999999998E-2</c:v>
                </c:pt>
                <c:pt idx="5">
                  <c:v>-6.8754999999999997E-2</c:v>
                </c:pt>
                <c:pt idx="6">
                  <c:v>-7.2639999999999996E-2</c:v>
                </c:pt>
                <c:pt idx="7">
                  <c:v>-6.9387000000000004E-2</c:v>
                </c:pt>
                <c:pt idx="8">
                  <c:v>-0.100185</c:v>
                </c:pt>
                <c:pt idx="9">
                  <c:v>-5.5958000000000001E-2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A1-45B8-A67C-A641BD263CC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A1-45B8-A67C-A641BD263CC0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A1-45B8-A67C-A641BD263CC0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ten</c:v>
                </c:pt>
                <c:pt idx="1">
                  <c:v>twenty</c:v>
                </c:pt>
                <c:pt idx="2">
                  <c:v>forty</c:v>
                </c:pt>
                <c:pt idx="3">
                  <c:v>total</c:v>
                </c:pt>
                <c:pt idx="4">
                  <c:v>currency</c:v>
                </c:pt>
                <c:pt idx="5">
                  <c:v>platform</c:v>
                </c:pt>
                <c:pt idx="6">
                  <c:v>application</c:v>
                </c:pt>
                <c:pt idx="7">
                  <c:v>ERC20</c:v>
                </c:pt>
                <c:pt idx="8">
                  <c:v>BTC</c:v>
                </c:pt>
                <c:pt idx="9">
                  <c:v>ETH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0.133101</c:v>
                </c:pt>
                <c:pt idx="1">
                  <c:v>0.14874200000000001</c:v>
                </c:pt>
                <c:pt idx="2">
                  <c:v>0.14940300000000001</c:v>
                </c:pt>
                <c:pt idx="3">
                  <c:v>0.13117100000000001</c:v>
                </c:pt>
                <c:pt idx="4">
                  <c:v>0.139686</c:v>
                </c:pt>
                <c:pt idx="5">
                  <c:v>0.13832700000000001</c:v>
                </c:pt>
                <c:pt idx="6">
                  <c:v>0.127883</c:v>
                </c:pt>
                <c:pt idx="7">
                  <c:v>0.13395299999999999</c:v>
                </c:pt>
                <c:pt idx="8">
                  <c:v>0.14325599999999999</c:v>
                </c:pt>
                <c:pt idx="9">
                  <c:v>0.110473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484-4E74-A7D1-6D022A97EA10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721-4958-9E8B-9EAF816AE8F5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721-4958-9E8B-9EAF816AE8F5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BTC</c:v>
                </c:pt>
                <c:pt idx="1">
                  <c:v>ETH</c:v>
                </c:pt>
                <c:pt idx="2">
                  <c:v>XRP</c:v>
                </c:pt>
                <c:pt idx="3">
                  <c:v>XLM</c:v>
                </c:pt>
                <c:pt idx="4">
                  <c:v>LTC</c:v>
                </c:pt>
                <c:pt idx="5">
                  <c:v>BCH</c:v>
                </c:pt>
                <c:pt idx="6">
                  <c:v>TRX</c:v>
                </c:pt>
                <c:pt idx="7">
                  <c:v>EOS</c:v>
                </c:pt>
                <c:pt idx="8">
                  <c:v>ADA</c:v>
                </c:pt>
                <c:pt idx="9">
                  <c:v>BSV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-0.100185</c:v>
                </c:pt>
                <c:pt idx="1">
                  <c:v>-5.5958000000000001E-2</c:v>
                </c:pt>
                <c:pt idx="2">
                  <c:v>-9.2172000000000004E-2</c:v>
                </c:pt>
                <c:pt idx="3">
                  <c:v>-5.0944999999999997E-2</c:v>
                </c:pt>
                <c:pt idx="4">
                  <c:v>-7.6406000000000002E-2</c:v>
                </c:pt>
                <c:pt idx="5">
                  <c:v>-6.1817999999999998E-2</c:v>
                </c:pt>
                <c:pt idx="6">
                  <c:v>-0.10778799999999999</c:v>
                </c:pt>
                <c:pt idx="7">
                  <c:v>-4.0626000000000002E-2</c:v>
                </c:pt>
                <c:pt idx="8">
                  <c:v>-6.9896E-2</c:v>
                </c:pt>
                <c:pt idx="9">
                  <c:v>-0.123071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84-4E74-A7D1-6D022A97EA10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1-4958-9E8B-9EAF816AE8F5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1-4958-9E8B-9EAF816AE8F5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BTC</c:v>
                </c:pt>
                <c:pt idx="1">
                  <c:v>ETH</c:v>
                </c:pt>
                <c:pt idx="2">
                  <c:v>XRP</c:v>
                </c:pt>
                <c:pt idx="3">
                  <c:v>XLM</c:v>
                </c:pt>
                <c:pt idx="4">
                  <c:v>LTC</c:v>
                </c:pt>
                <c:pt idx="5">
                  <c:v>BCH</c:v>
                </c:pt>
                <c:pt idx="6">
                  <c:v>TRX</c:v>
                </c:pt>
                <c:pt idx="7">
                  <c:v>EOS</c:v>
                </c:pt>
                <c:pt idx="8">
                  <c:v>ADA</c:v>
                </c:pt>
                <c:pt idx="9">
                  <c:v>BSV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0.14325599999999999</c:v>
                </c:pt>
                <c:pt idx="1">
                  <c:v>0.110473</c:v>
                </c:pt>
                <c:pt idx="2">
                  <c:v>0.26519100000000001</c:v>
                </c:pt>
                <c:pt idx="3">
                  <c:v>0.19455900000000001</c:v>
                </c:pt>
                <c:pt idx="4">
                  <c:v>0.12429999999999999</c:v>
                </c:pt>
                <c:pt idx="5">
                  <c:v>0.15976199999999999</c:v>
                </c:pt>
                <c:pt idx="6">
                  <c:v>0.11349099999999999</c:v>
                </c:pt>
                <c:pt idx="7">
                  <c:v>0.129967</c:v>
                </c:pt>
                <c:pt idx="8">
                  <c:v>0.17217099999999999</c:v>
                </c:pt>
                <c:pt idx="9">
                  <c:v>0.68209200000000003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D32" sqref="D32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568.51994400000001</v>
      </c>
      <c r="D4" s="19">
        <f t="shared" ref="D4:L4" si="0">Q4</f>
        <v>552.78390200000001</v>
      </c>
      <c r="E4" s="19">
        <f t="shared" si="0"/>
        <v>77.098057999999995</v>
      </c>
      <c r="F4" s="19">
        <f t="shared" si="0"/>
        <v>240.20960099999999</v>
      </c>
      <c r="G4" s="19">
        <f t="shared" si="0"/>
        <v>31.400697999999998</v>
      </c>
      <c r="H4" s="19">
        <f t="shared" si="0"/>
        <v>19.586334999999998</v>
      </c>
      <c r="I4" s="19">
        <f t="shared" si="0"/>
        <v>24.912528999999999</v>
      </c>
      <c r="J4" s="19">
        <f t="shared" si="0"/>
        <v>74.736980000000003</v>
      </c>
      <c r="K4" s="19">
        <f t="shared" si="0"/>
        <v>5288.21234</v>
      </c>
      <c r="L4" s="20">
        <f t="shared" si="0"/>
        <v>162.29101</v>
      </c>
      <c r="M4" s="52"/>
      <c r="N4" s="52"/>
      <c r="O4" s="2" t="s">
        <v>9</v>
      </c>
      <c r="P4" s="3">
        <v>568.51994400000001</v>
      </c>
      <c r="Q4" s="3">
        <v>552.78390200000001</v>
      </c>
      <c r="R4" s="3">
        <v>77.098057999999995</v>
      </c>
      <c r="S4" s="3">
        <v>240.20960099999999</v>
      </c>
      <c r="T4" s="3">
        <v>31.400697999999998</v>
      </c>
      <c r="U4" s="3">
        <v>19.586334999999998</v>
      </c>
      <c r="V4" s="3">
        <v>24.912528999999999</v>
      </c>
      <c r="W4" s="3">
        <v>74.736980000000003</v>
      </c>
      <c r="X4" s="3">
        <v>5288.21234</v>
      </c>
      <c r="Y4" s="3">
        <v>162.29101</v>
      </c>
    </row>
    <row r="5" spans="1:25" ht="15.75" thickBot="1">
      <c r="A5" s="52"/>
      <c r="B5" s="10" t="s">
        <v>10</v>
      </c>
      <c r="C5" s="21">
        <f t="shared" ref="C5:C10" si="1">P5</f>
        <v>904.97552299999995</v>
      </c>
      <c r="D5" s="21">
        <f t="shared" ref="D5:D10" si="2">Q5</f>
        <v>898.92678599999999</v>
      </c>
      <c r="E5" s="21">
        <f t="shared" ref="E5:E10" si="3">R5</f>
        <v>96.815645000000004</v>
      </c>
      <c r="F5" s="21">
        <f t="shared" ref="F5:F10" si="4">S5</f>
        <v>380.92577699999998</v>
      </c>
      <c r="G5" s="21">
        <f t="shared" ref="G5:G10" si="5">T5</f>
        <v>50.857877000000002</v>
      </c>
      <c r="H5" s="21">
        <f t="shared" ref="H5:H10" si="6">U5</f>
        <v>29.575050999999998</v>
      </c>
      <c r="I5" s="21">
        <f t="shared" ref="I5:I10" si="7">V5</f>
        <v>33.068381000000002</v>
      </c>
      <c r="J5" s="21">
        <f t="shared" ref="J5:J10" si="8">W5</f>
        <v>101.570238</v>
      </c>
      <c r="K5" s="21">
        <f t="shared" ref="K5:K10" si="9">X5</f>
        <v>8677.0454200000004</v>
      </c>
      <c r="L5" s="22">
        <f t="shared" ref="L5:L10" si="10">Y5</f>
        <v>267.28946000000002</v>
      </c>
      <c r="M5" s="52"/>
      <c r="N5" s="52"/>
      <c r="O5" s="4" t="s">
        <v>10</v>
      </c>
      <c r="P5" s="5">
        <v>904.97552299999995</v>
      </c>
      <c r="Q5" s="5">
        <v>898.92678599999999</v>
      </c>
      <c r="R5" s="5">
        <v>96.815645000000004</v>
      </c>
      <c r="S5" s="5">
        <v>380.92577699999998</v>
      </c>
      <c r="T5" s="5">
        <v>50.857877000000002</v>
      </c>
      <c r="U5" s="5">
        <v>29.575050999999998</v>
      </c>
      <c r="V5" s="5">
        <v>33.068381000000002</v>
      </c>
      <c r="W5" s="5">
        <v>101.570238</v>
      </c>
      <c r="X5" s="5">
        <v>8677.0454200000004</v>
      </c>
      <c r="Y5" s="5">
        <v>267.28946000000002</v>
      </c>
    </row>
    <row r="6" spans="1:25" ht="27.75" thickBot="1">
      <c r="A6" s="52"/>
      <c r="B6" s="11" t="s">
        <v>11</v>
      </c>
      <c r="C6" s="19">
        <f t="shared" si="1"/>
        <v>89.088187000000005</v>
      </c>
      <c r="D6" s="19">
        <f t="shared" si="2"/>
        <v>98.196423999999993</v>
      </c>
      <c r="E6" s="19">
        <f t="shared" si="3"/>
        <v>97.513315000000006</v>
      </c>
      <c r="F6" s="19">
        <f t="shared" si="4"/>
        <v>87.658446999999995</v>
      </c>
      <c r="G6" s="19">
        <f t="shared" si="5"/>
        <v>90.350740999999999</v>
      </c>
      <c r="H6" s="19">
        <f t="shared" si="6"/>
        <v>105.04359599999999</v>
      </c>
      <c r="I6" s="19">
        <f t="shared" si="7"/>
        <v>87.140945000000002</v>
      </c>
      <c r="J6" s="19">
        <f t="shared" si="8"/>
        <v>89.441225000000003</v>
      </c>
      <c r="K6" s="19">
        <f t="shared" si="9"/>
        <v>88.359609000000006</v>
      </c>
      <c r="L6" s="23">
        <f t="shared" si="10"/>
        <v>71.216690999999997</v>
      </c>
      <c r="M6" s="52"/>
      <c r="N6" s="52"/>
      <c r="O6" s="2" t="s">
        <v>11</v>
      </c>
      <c r="P6" s="3">
        <v>89.088187000000005</v>
      </c>
      <c r="Q6" s="3">
        <v>98.196423999999993</v>
      </c>
      <c r="R6" s="3">
        <v>97.513315000000006</v>
      </c>
      <c r="S6" s="3">
        <v>87.658446999999995</v>
      </c>
      <c r="T6" s="3">
        <v>90.350740999999999</v>
      </c>
      <c r="U6" s="3">
        <v>105.04359599999999</v>
      </c>
      <c r="V6" s="3">
        <v>87.140945000000002</v>
      </c>
      <c r="W6" s="3">
        <v>89.441225000000003</v>
      </c>
      <c r="X6" s="3">
        <v>88.359609000000006</v>
      </c>
      <c r="Y6" s="3">
        <v>71.216690999999997</v>
      </c>
    </row>
    <row r="7" spans="1:25" ht="24.75" thickBot="1">
      <c r="A7" s="52"/>
      <c r="B7" s="10" t="s">
        <v>12</v>
      </c>
      <c r="C7" s="21">
        <f t="shared" si="1"/>
        <v>4.6630890000000003</v>
      </c>
      <c r="D7" s="21">
        <f t="shared" si="2"/>
        <v>5.1398359999999998</v>
      </c>
      <c r="E7" s="21">
        <f t="shared" si="3"/>
        <v>5.1040799999999997</v>
      </c>
      <c r="F7" s="21">
        <f t="shared" si="4"/>
        <v>4.5882529999999999</v>
      </c>
      <c r="G7" s="21">
        <f t="shared" si="5"/>
        <v>4.7291740000000004</v>
      </c>
      <c r="H7" s="21">
        <f t="shared" si="6"/>
        <v>5.4982329999999999</v>
      </c>
      <c r="I7" s="21">
        <f t="shared" si="7"/>
        <v>4.5611660000000001</v>
      </c>
      <c r="J7" s="21">
        <f t="shared" si="8"/>
        <v>4.6815680000000004</v>
      </c>
      <c r="K7" s="21">
        <f t="shared" si="9"/>
        <v>4.6249529999999996</v>
      </c>
      <c r="L7" s="22">
        <f t="shared" si="10"/>
        <v>3.727652</v>
      </c>
      <c r="M7" s="52"/>
      <c r="N7" s="52"/>
      <c r="O7" s="4" t="s">
        <v>12</v>
      </c>
      <c r="P7" s="5">
        <v>4.6630890000000003</v>
      </c>
      <c r="Q7" s="5">
        <v>5.1398359999999998</v>
      </c>
      <c r="R7" s="5">
        <v>5.1040799999999997</v>
      </c>
      <c r="S7" s="5">
        <v>4.5882529999999999</v>
      </c>
      <c r="T7" s="5">
        <v>4.7291740000000004</v>
      </c>
      <c r="U7" s="5">
        <v>5.4982329999999999</v>
      </c>
      <c r="V7" s="5">
        <v>4.5611660000000001</v>
      </c>
      <c r="W7" s="5">
        <v>4.6815680000000004</v>
      </c>
      <c r="X7" s="5">
        <v>4.6249529999999996</v>
      </c>
      <c r="Y7" s="5">
        <v>3.727652</v>
      </c>
    </row>
    <row r="8" spans="1:25" ht="15.75" thickBot="1">
      <c r="A8" s="52"/>
      <c r="B8" s="11" t="s">
        <v>13</v>
      </c>
      <c r="C8" s="14">
        <f t="shared" si="1"/>
        <v>0.59180999999999995</v>
      </c>
      <c r="D8" s="14">
        <f t="shared" si="2"/>
        <v>0.62618099999999999</v>
      </c>
      <c r="E8" s="14">
        <f t="shared" si="3"/>
        <v>0.255747</v>
      </c>
      <c r="F8" s="14">
        <f t="shared" si="4"/>
        <v>0.58580600000000005</v>
      </c>
      <c r="G8" s="14">
        <f t="shared" si="5"/>
        <v>0.61964200000000003</v>
      </c>
      <c r="H8" s="14">
        <f t="shared" si="6"/>
        <v>0.50998399999999999</v>
      </c>
      <c r="I8" s="14">
        <f t="shared" si="7"/>
        <v>0.32738</v>
      </c>
      <c r="J8" s="14">
        <f t="shared" si="8"/>
        <v>0.35903600000000002</v>
      </c>
      <c r="K8" s="14">
        <f t="shared" si="9"/>
        <v>0.64082799999999995</v>
      </c>
      <c r="L8" s="18">
        <f t="shared" si="10"/>
        <v>0.646976</v>
      </c>
      <c r="M8" s="52"/>
      <c r="N8" s="52"/>
      <c r="O8" s="2" t="s">
        <v>13</v>
      </c>
      <c r="P8" s="3">
        <v>0.59180999999999995</v>
      </c>
      <c r="Q8" s="3">
        <v>0.62618099999999999</v>
      </c>
      <c r="R8" s="3">
        <v>0.255747</v>
      </c>
      <c r="S8" s="3">
        <v>0.58580600000000005</v>
      </c>
      <c r="T8" s="3">
        <v>0.61964200000000003</v>
      </c>
      <c r="U8" s="3">
        <v>0.50998399999999999</v>
      </c>
      <c r="V8" s="3">
        <v>0.32738</v>
      </c>
      <c r="W8" s="3">
        <v>0.35903600000000002</v>
      </c>
      <c r="X8" s="3">
        <v>0.64082799999999995</v>
      </c>
      <c r="Y8" s="3">
        <v>0.646976</v>
      </c>
    </row>
    <row r="9" spans="1:25" ht="15.75" thickBot="1">
      <c r="A9" s="52"/>
      <c r="B9" s="10" t="s">
        <v>14</v>
      </c>
      <c r="C9" s="21">
        <f t="shared" si="1"/>
        <v>7.081232</v>
      </c>
      <c r="D9" s="21">
        <f t="shared" si="2"/>
        <v>6.7828739999999996</v>
      </c>
      <c r="E9" s="21">
        <f t="shared" si="3"/>
        <v>3.966771</v>
      </c>
      <c r="F9" s="21">
        <f t="shared" si="4"/>
        <v>7.1445040000000004</v>
      </c>
      <c r="G9" s="21">
        <f t="shared" si="5"/>
        <v>7.1494340000000003</v>
      </c>
      <c r="H9" s="21">
        <f t="shared" si="6"/>
        <v>5.795134</v>
      </c>
      <c r="I9" s="21">
        <f t="shared" si="7"/>
        <v>4.8369479999999996</v>
      </c>
      <c r="J9" s="21">
        <f t="shared" si="8"/>
        <v>5.0255380000000001</v>
      </c>
      <c r="K9" s="21">
        <f t="shared" si="9"/>
        <v>6.8778220000000001</v>
      </c>
      <c r="L9" s="22">
        <f t="shared" si="10"/>
        <v>9.2621540000000007</v>
      </c>
      <c r="M9" s="52"/>
      <c r="N9" s="52"/>
      <c r="O9" s="4" t="s">
        <v>14</v>
      </c>
      <c r="P9" s="5">
        <v>7.081232</v>
      </c>
      <c r="Q9" s="5">
        <v>6.7828739999999996</v>
      </c>
      <c r="R9" s="5">
        <v>3.966771</v>
      </c>
      <c r="S9" s="5">
        <v>7.1445040000000004</v>
      </c>
      <c r="T9" s="5">
        <v>7.1494340000000003</v>
      </c>
      <c r="U9" s="5">
        <v>5.795134</v>
      </c>
      <c r="V9" s="5">
        <v>4.8369479999999996</v>
      </c>
      <c r="W9" s="5">
        <v>5.0255380000000001</v>
      </c>
      <c r="X9" s="5">
        <v>6.8778220000000001</v>
      </c>
      <c r="Y9" s="5">
        <v>9.2621540000000007</v>
      </c>
    </row>
    <row r="10" spans="1:25" ht="15.75" thickBot="1">
      <c r="A10" s="52"/>
      <c r="B10" s="9" t="s">
        <v>36</v>
      </c>
      <c r="C10" s="19">
        <f t="shared" si="1"/>
        <v>0.538941</v>
      </c>
      <c r="D10" s="19">
        <f t="shared" si="2"/>
        <v>0.96637200000000001</v>
      </c>
      <c r="E10" s="19">
        <f t="shared" si="3"/>
        <v>-3.1248019999999999</v>
      </c>
      <c r="F10" s="19">
        <f t="shared" si="4"/>
        <v>0.424682</v>
      </c>
      <c r="G10" s="19">
        <f t="shared" si="5"/>
        <v>0.98667800000000006</v>
      </c>
      <c r="H10" s="19">
        <f t="shared" si="6"/>
        <v>1.5233999999999999E-2</v>
      </c>
      <c r="I10" s="19">
        <f t="shared" si="7"/>
        <v>-2.8231130000000002</v>
      </c>
      <c r="J10" s="19">
        <f t="shared" si="8"/>
        <v>-2.3869739999999999</v>
      </c>
      <c r="K10" s="19">
        <f t="shared" si="9"/>
        <v>0</v>
      </c>
      <c r="L10" s="20">
        <f t="shared" si="10"/>
        <v>0.75532999999999995</v>
      </c>
      <c r="M10" s="52"/>
      <c r="N10" s="52"/>
      <c r="O10" s="4" t="s">
        <v>36</v>
      </c>
      <c r="P10" s="5">
        <v>0.538941</v>
      </c>
      <c r="Q10" s="5">
        <v>0.96637200000000001</v>
      </c>
      <c r="R10" s="5">
        <v>-3.1248019999999999</v>
      </c>
      <c r="S10" s="5">
        <v>0.424682</v>
      </c>
      <c r="T10" s="5">
        <v>0.98667800000000006</v>
      </c>
      <c r="U10" s="5">
        <v>1.5233999999999999E-2</v>
      </c>
      <c r="V10" s="5">
        <v>-2.8231130000000002</v>
      </c>
      <c r="W10" s="5">
        <v>-2.3869739999999999</v>
      </c>
      <c r="X10" s="5">
        <v>0</v>
      </c>
      <c r="Y10" s="5">
        <v>0.75532999999999995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904.97552299999995</v>
      </c>
      <c r="D14" s="21">
        <f t="shared" ref="D14:D19" si="13">Q14</f>
        <v>898.92678599999999</v>
      </c>
      <c r="E14" s="21">
        <f t="shared" ref="E14:E19" si="14">R14</f>
        <v>96.815645000000004</v>
      </c>
      <c r="F14" s="21">
        <f t="shared" ref="F14:F19" si="15">S14</f>
        <v>380.92577699999998</v>
      </c>
      <c r="G14" s="21">
        <f t="shared" ref="G14:G19" si="16">T14</f>
        <v>50.857877000000002</v>
      </c>
      <c r="H14" s="21">
        <f t="shared" ref="H14:H19" si="17">U14</f>
        <v>29.575050999999998</v>
      </c>
      <c r="I14" s="21">
        <f t="shared" ref="I14:I19" si="18">V14</f>
        <v>33.068381000000002</v>
      </c>
      <c r="J14" s="21">
        <f t="shared" ref="J14:J19" si="19">W14</f>
        <v>101.570238</v>
      </c>
      <c r="K14" s="21">
        <f t="shared" ref="K14:K19" si="20">X14</f>
        <v>8677.0454200000004</v>
      </c>
      <c r="L14" s="22">
        <f t="shared" ref="L14:L19" si="21">Y14</f>
        <v>267.28946000000002</v>
      </c>
      <c r="M14" s="57"/>
      <c r="N14" s="58"/>
      <c r="O14" s="4" t="s">
        <v>10</v>
      </c>
      <c r="P14" s="5">
        <v>904.97552299999995</v>
      </c>
      <c r="Q14" s="5">
        <v>898.92678599999999</v>
      </c>
      <c r="R14" s="5">
        <v>96.815645000000004</v>
      </c>
      <c r="S14" s="5">
        <v>380.92577699999998</v>
      </c>
      <c r="T14" s="5">
        <v>50.857877000000002</v>
      </c>
      <c r="U14" s="5">
        <v>29.575050999999998</v>
      </c>
      <c r="V14" s="5">
        <v>33.068381000000002</v>
      </c>
      <c r="W14" s="5">
        <v>101.570238</v>
      </c>
      <c r="X14" s="5">
        <v>8677.0454200000004</v>
      </c>
      <c r="Y14" s="5">
        <v>267.28946000000002</v>
      </c>
    </row>
    <row r="15" spans="1:25" ht="27.75" thickBot="1">
      <c r="A15" s="52"/>
      <c r="B15" s="11" t="s">
        <v>11</v>
      </c>
      <c r="C15" s="19">
        <f t="shared" si="12"/>
        <v>70.661968999999999</v>
      </c>
      <c r="D15" s="19">
        <f t="shared" si="13"/>
        <v>75.958894000000001</v>
      </c>
      <c r="E15" s="19">
        <f t="shared" si="14"/>
        <v>78.902158999999997</v>
      </c>
      <c r="F15" s="19">
        <f t="shared" si="15"/>
        <v>69.476135999999997</v>
      </c>
      <c r="G15" s="19">
        <f t="shared" si="16"/>
        <v>70.959637000000001</v>
      </c>
      <c r="H15" s="19">
        <f t="shared" si="17"/>
        <v>80.206975999999997</v>
      </c>
      <c r="I15" s="19">
        <f t="shared" si="18"/>
        <v>69.733535000000003</v>
      </c>
      <c r="J15" s="19">
        <f t="shared" si="19"/>
        <v>71.965059999999994</v>
      </c>
      <c r="K15" s="19">
        <f t="shared" si="20"/>
        <v>63.335104999999999</v>
      </c>
      <c r="L15" s="23">
        <f t="shared" si="21"/>
        <v>59.243121000000002</v>
      </c>
      <c r="M15" s="57"/>
      <c r="N15" s="58"/>
      <c r="O15" s="2" t="s">
        <v>11</v>
      </c>
      <c r="P15" s="3">
        <v>70.661968999999999</v>
      </c>
      <c r="Q15" s="3">
        <v>75.958894000000001</v>
      </c>
      <c r="R15" s="3">
        <v>78.902158999999997</v>
      </c>
      <c r="S15" s="3">
        <v>69.476135999999997</v>
      </c>
      <c r="T15" s="3">
        <v>70.959637000000001</v>
      </c>
      <c r="U15" s="3">
        <v>80.206975999999997</v>
      </c>
      <c r="V15" s="3">
        <v>69.733535000000003</v>
      </c>
      <c r="W15" s="3">
        <v>71.965059999999994</v>
      </c>
      <c r="X15" s="3">
        <v>63.335104999999999</v>
      </c>
      <c r="Y15" s="3">
        <v>59.243121000000002</v>
      </c>
    </row>
    <row r="16" spans="1:25" ht="24.75" thickBot="1">
      <c r="A16" s="52"/>
      <c r="B16" s="10" t="s">
        <v>12</v>
      </c>
      <c r="C16" s="21">
        <f t="shared" si="12"/>
        <v>3.6986159999999999</v>
      </c>
      <c r="D16" s="21">
        <f t="shared" si="13"/>
        <v>3.97587</v>
      </c>
      <c r="E16" s="21">
        <f t="shared" si="14"/>
        <v>4.1299279999999996</v>
      </c>
      <c r="F16" s="21">
        <f t="shared" si="15"/>
        <v>3.6365470000000002</v>
      </c>
      <c r="G16" s="21">
        <f t="shared" si="16"/>
        <v>3.714197</v>
      </c>
      <c r="H16" s="21">
        <f t="shared" si="17"/>
        <v>4.1982249999999999</v>
      </c>
      <c r="I16" s="21">
        <f t="shared" si="18"/>
        <v>3.65002</v>
      </c>
      <c r="J16" s="21">
        <f t="shared" si="19"/>
        <v>3.766823</v>
      </c>
      <c r="K16" s="21">
        <f t="shared" si="20"/>
        <v>3.3151109999999999</v>
      </c>
      <c r="L16" s="22">
        <f t="shared" si="21"/>
        <v>3.100927</v>
      </c>
      <c r="M16" s="57"/>
      <c r="N16" s="58"/>
      <c r="O16" s="4" t="s">
        <v>12</v>
      </c>
      <c r="P16" s="5">
        <v>3.6986159999999999</v>
      </c>
      <c r="Q16" s="5">
        <v>3.97587</v>
      </c>
      <c r="R16" s="5">
        <v>4.1299279999999996</v>
      </c>
      <c r="S16" s="5">
        <v>3.6365470000000002</v>
      </c>
      <c r="T16" s="5">
        <v>3.714197</v>
      </c>
      <c r="U16" s="5">
        <v>4.1982249999999999</v>
      </c>
      <c r="V16" s="5">
        <v>3.65002</v>
      </c>
      <c r="W16" s="5">
        <v>3.766823</v>
      </c>
      <c r="X16" s="5">
        <v>3.3151109999999999</v>
      </c>
      <c r="Y16" s="5">
        <v>3.100927</v>
      </c>
    </row>
    <row r="17" spans="1:25" ht="15.75" thickBot="1">
      <c r="A17" s="52"/>
      <c r="B17" s="11" t="s">
        <v>13</v>
      </c>
      <c r="C17" s="14">
        <f t="shared" si="12"/>
        <v>1.1297839999999999</v>
      </c>
      <c r="D17" s="14">
        <f t="shared" si="13"/>
        <v>1.3569260000000001</v>
      </c>
      <c r="E17" s="14">
        <f t="shared" si="14"/>
        <v>0.68957500000000005</v>
      </c>
      <c r="F17" s="14">
        <f t="shared" si="15"/>
        <v>1.1322639999999999</v>
      </c>
      <c r="G17" s="14">
        <f t="shared" si="16"/>
        <v>1.258667</v>
      </c>
      <c r="H17" s="14">
        <f t="shared" si="17"/>
        <v>0.87604800000000005</v>
      </c>
      <c r="I17" s="14">
        <f t="shared" si="18"/>
        <v>0.88796399999999998</v>
      </c>
      <c r="J17" s="14">
        <f t="shared" si="19"/>
        <v>0.99645600000000001</v>
      </c>
      <c r="K17" s="14">
        <f t="shared" si="20"/>
        <v>1.279188</v>
      </c>
      <c r="L17" s="18">
        <f t="shared" si="21"/>
        <v>0.97303399999999995</v>
      </c>
      <c r="M17" s="57"/>
      <c r="N17" s="59"/>
      <c r="O17" s="2" t="s">
        <v>13</v>
      </c>
      <c r="P17" s="3">
        <v>1.1297839999999999</v>
      </c>
      <c r="Q17" s="3">
        <v>1.3569260000000001</v>
      </c>
      <c r="R17" s="3">
        <v>0.68957500000000005</v>
      </c>
      <c r="S17" s="3">
        <v>1.1322639999999999</v>
      </c>
      <c r="T17" s="3">
        <v>1.258667</v>
      </c>
      <c r="U17" s="3">
        <v>0.87604800000000005</v>
      </c>
      <c r="V17" s="3">
        <v>0.88796399999999998</v>
      </c>
      <c r="W17" s="3">
        <v>0.99645600000000001</v>
      </c>
      <c r="X17" s="3">
        <v>1.279188</v>
      </c>
      <c r="Y17" s="3">
        <v>0.97303399999999995</v>
      </c>
    </row>
    <row r="18" spans="1:25" ht="15.75" thickBot="1">
      <c r="A18" s="52"/>
      <c r="B18" s="10" t="s">
        <v>14</v>
      </c>
      <c r="C18" s="21">
        <f t="shared" si="12"/>
        <v>4.7399079999999998</v>
      </c>
      <c r="D18" s="21">
        <f t="shared" si="13"/>
        <v>5.023301</v>
      </c>
      <c r="E18" s="21">
        <f t="shared" si="14"/>
        <v>3.1344959999999999</v>
      </c>
      <c r="F18" s="21">
        <f t="shared" si="15"/>
        <v>4.818721</v>
      </c>
      <c r="G18" s="21">
        <f t="shared" si="16"/>
        <v>5.0561290000000003</v>
      </c>
      <c r="H18" s="21">
        <f t="shared" si="17"/>
        <v>3.6124390000000002</v>
      </c>
      <c r="I18" s="21">
        <f t="shared" si="18"/>
        <v>4.1765699999999999</v>
      </c>
      <c r="J18" s="21">
        <f t="shared" si="19"/>
        <v>4.3344829999999996</v>
      </c>
      <c r="K18" s="21">
        <f t="shared" si="20"/>
        <v>5.6544109999999996</v>
      </c>
      <c r="L18" s="22">
        <f t="shared" si="21"/>
        <v>5.0167489999999999</v>
      </c>
      <c r="M18" s="57"/>
      <c r="N18" s="58"/>
      <c r="O18" s="4" t="s">
        <v>14</v>
      </c>
      <c r="P18" s="5">
        <v>4.7399079999999998</v>
      </c>
      <c r="Q18" s="5">
        <v>5.023301</v>
      </c>
      <c r="R18" s="5">
        <v>3.1344959999999999</v>
      </c>
      <c r="S18" s="5">
        <v>4.818721</v>
      </c>
      <c r="T18" s="5">
        <v>5.0561290000000003</v>
      </c>
      <c r="U18" s="5">
        <v>3.6124390000000002</v>
      </c>
      <c r="V18" s="5">
        <v>4.1765699999999999</v>
      </c>
      <c r="W18" s="5">
        <v>4.3344829999999996</v>
      </c>
      <c r="X18" s="5">
        <v>5.6544109999999996</v>
      </c>
      <c r="Y18" s="5">
        <v>5.0167489999999999</v>
      </c>
    </row>
    <row r="19" spans="1:25" ht="15.75" thickBot="1">
      <c r="A19" s="52"/>
      <c r="B19" s="9" t="s">
        <v>36</v>
      </c>
      <c r="C19" s="19">
        <f t="shared" si="12"/>
        <v>-0.62185599999999996</v>
      </c>
      <c r="D19" s="19">
        <f t="shared" si="13"/>
        <v>0.485039</v>
      </c>
      <c r="E19" s="19">
        <f t="shared" si="14"/>
        <v>-1.924153</v>
      </c>
      <c r="F19" s="19">
        <f t="shared" si="15"/>
        <v>-0.61725799999999997</v>
      </c>
      <c r="G19" s="19">
        <f t="shared" si="16"/>
        <v>1.9060000000000001E-2</v>
      </c>
      <c r="H19" s="19">
        <f t="shared" si="17"/>
        <v>-1.3093630000000001</v>
      </c>
      <c r="I19" s="19">
        <f t="shared" si="18"/>
        <v>-1.2961769999999999</v>
      </c>
      <c r="J19" s="19">
        <f t="shared" si="19"/>
        <v>-0.89732999999999996</v>
      </c>
      <c r="K19" s="19">
        <f t="shared" si="20"/>
        <v>0</v>
      </c>
      <c r="L19" s="20">
        <f t="shared" si="21"/>
        <v>-1.274788</v>
      </c>
      <c r="M19" s="57"/>
      <c r="N19" s="58"/>
      <c r="O19" s="2" t="s">
        <v>36</v>
      </c>
      <c r="P19" s="3">
        <v>-0.62185599999999996</v>
      </c>
      <c r="Q19" s="3">
        <v>0.485039</v>
      </c>
      <c r="R19" s="3">
        <v>-1.924153</v>
      </c>
      <c r="S19" s="3">
        <v>-0.61725799999999997</v>
      </c>
      <c r="T19" s="3">
        <v>1.9060000000000001E-2</v>
      </c>
      <c r="U19" s="3">
        <v>-1.3093630000000001</v>
      </c>
      <c r="V19" s="3">
        <v>-1.2961769999999999</v>
      </c>
      <c r="W19" s="3">
        <v>-0.89732999999999996</v>
      </c>
      <c r="X19" s="3">
        <v>0</v>
      </c>
      <c r="Y19" s="3">
        <v>-1.274788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3771.3295800000001</v>
      </c>
      <c r="Y22" s="3">
        <v>134.00175999999999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904.97552299999995</v>
      </c>
      <c r="E23" s="21">
        <f t="shared" ref="E23:E28" si="24">Q23</f>
        <v>898.92678599999999</v>
      </c>
      <c r="F23" s="21">
        <f t="shared" ref="F23:F28" si="25">R23</f>
        <v>96.815645000000004</v>
      </c>
      <c r="G23" s="21">
        <f t="shared" ref="G23:G28" si="26">S23</f>
        <v>380.92577699999998</v>
      </c>
      <c r="H23" s="21">
        <f t="shared" ref="H23:H28" si="27">T23</f>
        <v>50.857877000000002</v>
      </c>
      <c r="I23" s="21">
        <f t="shared" ref="I23:I28" si="28">U23</f>
        <v>29.575050999999998</v>
      </c>
      <c r="J23" s="22">
        <f t="shared" ref="J23:J28" si="29">V23</f>
        <v>33.068381000000002</v>
      </c>
      <c r="K23" s="55"/>
      <c r="L23" s="55"/>
      <c r="M23" s="52"/>
      <c r="N23" s="52"/>
      <c r="O23" s="4" t="s">
        <v>10</v>
      </c>
      <c r="P23" s="5">
        <v>904.97552299999995</v>
      </c>
      <c r="Q23" s="5">
        <v>898.92678599999999</v>
      </c>
      <c r="R23" s="5">
        <v>96.815645000000004</v>
      </c>
      <c r="S23" s="5">
        <v>380.92577699999998</v>
      </c>
      <c r="T23" s="5">
        <v>50.857877000000002</v>
      </c>
      <c r="U23" s="5">
        <v>29.575050999999998</v>
      </c>
      <c r="V23" s="5">
        <v>33.068381000000002</v>
      </c>
      <c r="W23" s="5">
        <v>101.570238</v>
      </c>
      <c r="X23" s="5">
        <v>8677.0454200000004</v>
      </c>
      <c r="Y23" s="5">
        <v>267.28946000000002</v>
      </c>
    </row>
    <row r="24" spans="1:25" ht="27.75" thickBot="1">
      <c r="A24" s="52"/>
      <c r="B24" s="40"/>
      <c r="C24" s="11" t="s">
        <v>11</v>
      </c>
      <c r="D24" s="19">
        <f t="shared" si="23"/>
        <v>69.303438999999997</v>
      </c>
      <c r="E24" s="19">
        <f t="shared" si="24"/>
        <v>75.127742999999995</v>
      </c>
      <c r="F24" s="19">
        <f t="shared" si="25"/>
        <v>74.866545000000002</v>
      </c>
      <c r="G24" s="19">
        <f t="shared" si="26"/>
        <v>68.584204</v>
      </c>
      <c r="H24" s="19">
        <f t="shared" si="27"/>
        <v>67.372298999999998</v>
      </c>
      <c r="I24" s="19">
        <f t="shared" si="28"/>
        <v>81.735203999999996</v>
      </c>
      <c r="J24" s="23">
        <f t="shared" si="29"/>
        <v>70.570554999999999</v>
      </c>
      <c r="K24" s="55"/>
      <c r="L24" s="55"/>
      <c r="M24" s="52"/>
      <c r="N24" s="52"/>
      <c r="O24" s="2" t="s">
        <v>11</v>
      </c>
      <c r="P24" s="3">
        <v>69.303438999999997</v>
      </c>
      <c r="Q24" s="3">
        <v>75.127742999999995</v>
      </c>
      <c r="R24" s="3">
        <v>74.866545000000002</v>
      </c>
      <c r="S24" s="3">
        <v>68.584204</v>
      </c>
      <c r="T24" s="3">
        <v>67.372298999999998</v>
      </c>
      <c r="U24" s="3">
        <v>81.735203999999996</v>
      </c>
      <c r="V24" s="3">
        <v>70.570554999999999</v>
      </c>
      <c r="W24" s="3">
        <v>72.940483</v>
      </c>
      <c r="X24" s="3">
        <v>55.733876000000002</v>
      </c>
      <c r="Y24" s="3">
        <v>66.951645999999997</v>
      </c>
    </row>
    <row r="25" spans="1:25" ht="27.75" thickBot="1">
      <c r="A25" s="52"/>
      <c r="B25" s="40"/>
      <c r="C25" s="10" t="s">
        <v>12</v>
      </c>
      <c r="D25" s="21">
        <f t="shared" si="23"/>
        <v>3.6275080000000002</v>
      </c>
      <c r="E25" s="21">
        <f t="shared" si="24"/>
        <v>3.932366</v>
      </c>
      <c r="F25" s="21">
        <f t="shared" si="25"/>
        <v>3.9186939999999999</v>
      </c>
      <c r="G25" s="21">
        <f t="shared" si="26"/>
        <v>3.589861</v>
      </c>
      <c r="H25" s="21">
        <f t="shared" si="27"/>
        <v>3.526427</v>
      </c>
      <c r="I25" s="21">
        <f t="shared" si="28"/>
        <v>4.2782159999999996</v>
      </c>
      <c r="J25" s="22">
        <f t="shared" si="29"/>
        <v>3.693832</v>
      </c>
      <c r="K25" s="55"/>
      <c r="L25" s="55"/>
      <c r="M25" s="52"/>
      <c r="N25" s="52"/>
      <c r="O25" s="4" t="s">
        <v>12</v>
      </c>
      <c r="P25" s="5">
        <v>3.6275080000000002</v>
      </c>
      <c r="Q25" s="5">
        <v>3.932366</v>
      </c>
      <c r="R25" s="5">
        <v>3.9186939999999999</v>
      </c>
      <c r="S25" s="5">
        <v>3.589861</v>
      </c>
      <c r="T25" s="5">
        <v>3.526427</v>
      </c>
      <c r="U25" s="5">
        <v>4.2782159999999996</v>
      </c>
      <c r="V25" s="5">
        <v>3.693832</v>
      </c>
      <c r="W25" s="5">
        <v>3.817879</v>
      </c>
      <c r="X25" s="5">
        <v>2.9172440000000002</v>
      </c>
      <c r="Y25" s="5">
        <v>3.5044089999999999</v>
      </c>
    </row>
    <row r="26" spans="1:25" ht="15.75" thickBot="1">
      <c r="A26" s="52"/>
      <c r="B26" s="40"/>
      <c r="C26" s="11" t="s">
        <v>13</v>
      </c>
      <c r="D26" s="14">
        <f t="shared" si="23"/>
        <v>1.1520820000000001</v>
      </c>
      <c r="E26" s="14">
        <f t="shared" si="24"/>
        <v>1.660631</v>
      </c>
      <c r="F26" s="14">
        <f t="shared" si="25"/>
        <v>0.77174500000000001</v>
      </c>
      <c r="G26" s="14">
        <f t="shared" si="26"/>
        <v>1.173117</v>
      </c>
      <c r="H26" s="14">
        <f t="shared" si="27"/>
        <v>1.2870729999999999</v>
      </c>
      <c r="I26" s="14">
        <f t="shared" si="28"/>
        <v>0.92703100000000005</v>
      </c>
      <c r="J26" s="18">
        <f t="shared" si="29"/>
        <v>1.51112</v>
      </c>
      <c r="K26" s="55"/>
      <c r="L26" s="55"/>
      <c r="M26" s="52"/>
      <c r="N26" s="52"/>
      <c r="O26" s="2" t="s">
        <v>13</v>
      </c>
      <c r="P26" s="3">
        <v>1.1520820000000001</v>
      </c>
      <c r="Q26" s="3">
        <v>1.660631</v>
      </c>
      <c r="R26" s="3">
        <v>0.77174500000000001</v>
      </c>
      <c r="S26" s="3">
        <v>1.173117</v>
      </c>
      <c r="T26" s="3">
        <v>1.2870729999999999</v>
      </c>
      <c r="U26" s="3">
        <v>0.92703100000000005</v>
      </c>
      <c r="V26" s="3">
        <v>1.51112</v>
      </c>
      <c r="W26" s="3">
        <v>1.5440609999999999</v>
      </c>
      <c r="X26" s="3">
        <v>1.3007919999999999</v>
      </c>
      <c r="Y26" s="3">
        <v>0.99467099999999997</v>
      </c>
    </row>
    <row r="27" spans="1:25" ht="15.75" thickBot="1">
      <c r="A27" s="52"/>
      <c r="B27" s="40"/>
      <c r="C27" s="10" t="s">
        <v>14</v>
      </c>
      <c r="D27" s="21">
        <f t="shared" si="23"/>
        <v>2.9173119999999999</v>
      </c>
      <c r="E27" s="21">
        <f t="shared" si="24"/>
        <v>3.4402170000000001</v>
      </c>
      <c r="F27" s="21">
        <f t="shared" si="25"/>
        <v>2.0797330000000001</v>
      </c>
      <c r="G27" s="21">
        <f t="shared" si="26"/>
        <v>2.9752679999999998</v>
      </c>
      <c r="H27" s="21">
        <f t="shared" si="27"/>
        <v>3.2189839999999998</v>
      </c>
      <c r="I27" s="21">
        <f t="shared" si="28"/>
        <v>2.2154219999999998</v>
      </c>
      <c r="J27" s="22">
        <f t="shared" si="29"/>
        <v>3.453338</v>
      </c>
      <c r="K27" s="55"/>
      <c r="L27" s="55"/>
      <c r="M27" s="52"/>
      <c r="N27" s="52"/>
      <c r="O27" s="4" t="s">
        <v>14</v>
      </c>
      <c r="P27" s="5">
        <v>2.9173119999999999</v>
      </c>
      <c r="Q27" s="5">
        <v>3.4402170000000001</v>
      </c>
      <c r="R27" s="5">
        <v>2.0797330000000001</v>
      </c>
      <c r="S27" s="5">
        <v>2.9752679999999998</v>
      </c>
      <c r="T27" s="5">
        <v>3.2189839999999998</v>
      </c>
      <c r="U27" s="5">
        <v>2.2154219999999998</v>
      </c>
      <c r="V27" s="5">
        <v>3.453338</v>
      </c>
      <c r="W27" s="5">
        <v>3.3832439999999999</v>
      </c>
      <c r="X27" s="5">
        <v>3.9442819999999998</v>
      </c>
      <c r="Y27" s="5">
        <v>2.7813850000000002</v>
      </c>
    </row>
    <row r="28" spans="1:25" ht="15.75" thickBot="1">
      <c r="A28" s="52"/>
      <c r="B28" s="40"/>
      <c r="C28" s="9" t="s">
        <v>36</v>
      </c>
      <c r="D28" s="19">
        <f t="shared" si="23"/>
        <v>-0.45771800000000001</v>
      </c>
      <c r="E28" s="19">
        <f t="shared" si="24"/>
        <v>0.81606400000000001</v>
      </c>
      <c r="F28" s="19">
        <f t="shared" si="25"/>
        <v>-1.231209</v>
      </c>
      <c r="G28" s="19">
        <f t="shared" si="26"/>
        <v>-0.40536299999999997</v>
      </c>
      <c r="H28" s="19">
        <f t="shared" si="27"/>
        <v>-8.4142999999999996E-2</v>
      </c>
      <c r="I28" s="19">
        <f t="shared" si="28"/>
        <v>-0.74237699999999995</v>
      </c>
      <c r="J28" s="20">
        <f t="shared" si="29"/>
        <v>0.49551099999999998</v>
      </c>
      <c r="K28" s="55"/>
      <c r="L28" s="55"/>
      <c r="M28" s="52"/>
      <c r="N28" s="52"/>
      <c r="O28" s="4" t="s">
        <v>36</v>
      </c>
      <c r="P28" s="5">
        <v>-0.45771800000000001</v>
      </c>
      <c r="Q28" s="5">
        <v>0.81606400000000001</v>
      </c>
      <c r="R28" s="5">
        <v>-1.231209</v>
      </c>
      <c r="S28" s="5">
        <v>-0.40536299999999997</v>
      </c>
      <c r="T28" s="5">
        <v>-8.4142999999999996E-2</v>
      </c>
      <c r="U28" s="5">
        <v>-0.74237699999999995</v>
      </c>
      <c r="V28" s="5">
        <v>0.49551099999999998</v>
      </c>
      <c r="W28" s="5">
        <v>0.55503400000000003</v>
      </c>
      <c r="X28" s="5">
        <v>0</v>
      </c>
      <c r="Y28" s="5">
        <v>-0.73131000000000002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0"/>
  <sheetViews>
    <sheetView showGridLines="0" tabSelected="1" zoomScaleNormal="100" workbookViewId="0">
      <selection activeCell="D38" sqref="D38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0.59180999999999995</v>
      </c>
      <c r="D5" s="14">
        <f>Sharpe!C17</f>
        <v>1.1297839999999999</v>
      </c>
      <c r="E5" s="15">
        <f>Sharpe!D26</f>
        <v>1.1520820000000001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0.58580600000000005</v>
      </c>
      <c r="D6" s="16">
        <f>Sharpe!F17</f>
        <v>1.1322639999999999</v>
      </c>
      <c r="E6" s="17">
        <f>Sharpe!G26</f>
        <v>1.173117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0.64082799999999995</v>
      </c>
      <c r="D7" s="14">
        <f>Sharpe!K17</f>
        <v>1.279188</v>
      </c>
      <c r="E7" s="18">
        <f>Sharpe!I26</f>
        <v>0.92703100000000005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0.646976</v>
      </c>
      <c r="D8" s="16">
        <f>Sharpe!L17</f>
        <v>0.97303399999999995</v>
      </c>
      <c r="E8" s="17">
        <f>Sharpe!J26</f>
        <v>1.51112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49</v>
      </c>
      <c r="D11" s="48" t="s">
        <v>53</v>
      </c>
      <c r="E11" s="41">
        <v>1.4880541559428501E-2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54</v>
      </c>
      <c r="D12" s="45" t="s">
        <v>55</v>
      </c>
      <c r="E12" s="43">
        <v>0.188400655402714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56</v>
      </c>
      <c r="D13" s="44" t="s">
        <v>57</v>
      </c>
      <c r="E13" s="35">
        <v>0.119935711228405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58</v>
      </c>
      <c r="D14" s="45" t="s">
        <v>59</v>
      </c>
      <c r="E14" s="43">
        <v>1.8389042420019E-3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59</v>
      </c>
      <c r="E15" s="35">
        <v>1.1006020060829499E-2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51</v>
      </c>
      <c r="D16" s="45" t="s">
        <v>47</v>
      </c>
      <c r="E16" s="43">
        <v>1.5456500565499899E-3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47</v>
      </c>
      <c r="D17" s="44" t="s">
        <v>47</v>
      </c>
      <c r="E17" s="35">
        <v>2.53124860023188E-2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52</v>
      </c>
      <c r="D18" s="50" t="s">
        <v>59</v>
      </c>
      <c r="E18" s="51">
        <v>5.91489710486044E-2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 t="s">
        <v>32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f>SUMIFS($Q$20:$Q$29,$P$20:$P$29,I21)*0.01</f>
        <v>0.11229919000000001</v>
      </c>
      <c r="K21" s="29">
        <f>SUMIFS($T$20:$T$29,$S$20:$S$29,I21)*1</f>
        <v>0.67277227909366</v>
      </c>
      <c r="L21" s="29">
        <f>J21*K21</f>
        <v>7.5551781996671952E-2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f t="shared" ref="J22:J30" si="1">SUMIFS($Q$20:$Q$29,$P$20:$P$29,I22)*0.01</f>
        <v>1.119066E-2</v>
      </c>
      <c r="K22" s="29">
        <f t="shared" ref="K22:K30" si="2">SUMIFS($T$20:$T$29,$S$20:$S$29,I22)*1</f>
        <v>7.5445162160572704E-2</v>
      </c>
      <c r="L22" s="29">
        <f t="shared" ref="L22:L30" si="3">J22*K22</f>
        <v>8.4428115838383448E-4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f t="shared" si="1"/>
        <v>3.7296040000000003E-2</v>
      </c>
      <c r="K23" s="29">
        <f t="shared" si="2"/>
        <v>1.7402963642387699E-2</v>
      </c>
      <c r="L23" s="29">
        <f t="shared" si="3"/>
        <v>6.4906162812503737E-4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f t="shared" si="1"/>
        <v>0.27113995000000002</v>
      </c>
      <c r="K24" s="29">
        <f t="shared" si="2"/>
        <v>0.12494269299122</v>
      </c>
      <c r="L24" s="29">
        <f t="shared" si="3"/>
        <v>3.3876955530504745E-2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f t="shared" si="1"/>
        <v>0.51014744999999995</v>
      </c>
      <c r="K25" s="29">
        <f t="shared" si="2"/>
        <v>2.3611051743154601E-2</v>
      </c>
      <c r="L25" s="29">
        <f t="shared" si="3"/>
        <v>1.2045117838588373E-2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f t="shared" si="1"/>
        <v>0.14095072</v>
      </c>
      <c r="K26" s="29">
        <f t="shared" si="2"/>
        <v>2.2377719021100698E-2</v>
      </c>
      <c r="L26" s="29">
        <f t="shared" si="3"/>
        <v>3.1541556079818386E-3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si="1"/>
        <v>0.44293748999999999</v>
      </c>
      <c r="K27" s="29">
        <f t="shared" si="2"/>
        <v>2.1236542980237302E-2</v>
      </c>
      <c r="L27" s="29">
        <f t="shared" si="3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1"/>
        <v>0.11780036000000001</v>
      </c>
      <c r="K28" s="29">
        <f t="shared" si="2"/>
        <v>1.11214542362184E-2</v>
      </c>
      <c r="L28" s="29">
        <f t="shared" si="3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1"/>
        <v>0</v>
      </c>
      <c r="K29" s="29">
        <f t="shared" si="2"/>
        <v>0</v>
      </c>
      <c r="L29" s="29">
        <f t="shared" si="3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thickBot="1">
      <c r="A30" s="52"/>
      <c r="B30" s="62" t="s">
        <v>53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1"/>
        <v>4.3094489999999999E-2</v>
      </c>
      <c r="K30" s="29">
        <f t="shared" si="2"/>
        <v>1.25239648154249E-2</v>
      </c>
      <c r="L30" s="29">
        <f t="shared" si="3"/>
        <v>5.3971387649868021E-4</v>
      </c>
      <c r="Q30" s="6"/>
    </row>
    <row r="31" spans="1:26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K32" s="29"/>
      <c r="L32" s="29"/>
      <c r="Q32" s="6"/>
    </row>
    <row r="33" spans="1:17">
      <c r="B33" s="13"/>
      <c r="C33" s="49"/>
      <c r="D33" s="49"/>
      <c r="E33" s="38"/>
      <c r="I33" s="24"/>
      <c r="K33" s="29"/>
      <c r="L33" s="29"/>
      <c r="Q33" s="6"/>
    </row>
    <row r="34" spans="1:17">
      <c r="B34" s="13"/>
      <c r="C34" s="49"/>
      <c r="D34" s="49"/>
      <c r="E34" s="38"/>
      <c r="I34" s="24"/>
      <c r="K34" s="29"/>
      <c r="L34" s="29"/>
      <c r="Q34" s="6"/>
    </row>
    <row r="35" spans="1:17">
      <c r="B35" s="13"/>
      <c r="C35" s="49"/>
      <c r="D35" s="49"/>
      <c r="E35" s="38"/>
      <c r="I35" s="24"/>
      <c r="K35" s="29"/>
      <c r="L35" s="29"/>
      <c r="Q35" s="6"/>
    </row>
    <row r="36" spans="1:17">
      <c r="B36" s="13"/>
      <c r="C36" s="49"/>
      <c r="D36" s="49"/>
      <c r="E36" s="38"/>
      <c r="I36" s="24"/>
      <c r="K36" s="29"/>
      <c r="L36" s="29"/>
      <c r="Q36" s="6"/>
    </row>
    <row r="37" spans="1:17">
      <c r="B37" s="13"/>
      <c r="C37" s="49"/>
      <c r="D37" s="49"/>
      <c r="E37" s="38"/>
      <c r="I37" s="24"/>
      <c r="K37" s="29"/>
      <c r="L37" s="29"/>
      <c r="Q37" s="6"/>
    </row>
    <row r="38" spans="1:17">
      <c r="B38" s="13"/>
      <c r="C38" s="49"/>
      <c r="D38" s="49"/>
      <c r="E38" s="38"/>
      <c r="I38" s="24"/>
      <c r="K38" s="29"/>
      <c r="L38" s="29"/>
      <c r="Q38" s="6"/>
    </row>
    <row r="39" spans="1:17">
      <c r="B39" s="13"/>
      <c r="C39" s="49"/>
      <c r="D39" s="49"/>
      <c r="E39" s="38"/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>
      <c r="B48" s="13"/>
      <c r="C48" s="49"/>
      <c r="D48" s="49"/>
      <c r="E48" s="38"/>
      <c r="Q48" s="6"/>
    </row>
    <row r="49" spans="2:18" ht="15.75" thickBot="1">
      <c r="C49" s="39" t="s">
        <v>41</v>
      </c>
      <c r="D49" s="39" t="s">
        <v>40</v>
      </c>
      <c r="Q49" s="6"/>
    </row>
    <row r="50" spans="2:18" ht="15.75" thickBot="1">
      <c r="C50" s="46">
        <v>10</v>
      </c>
      <c r="D50" s="35">
        <v>6.1276280749200489E-4</v>
      </c>
      <c r="Q50" s="6"/>
    </row>
    <row r="51" spans="2:18" ht="15.75" thickBot="1">
      <c r="C51" s="47">
        <v>20</v>
      </c>
      <c r="D51" s="43">
        <v>1.325048052784513E-3</v>
      </c>
      <c r="Q51" s="6"/>
    </row>
    <row r="52" spans="2:18" ht="15.75" thickBot="1">
      <c r="C52" s="46">
        <v>40</v>
      </c>
      <c r="D52" s="35">
        <v>1.25748980480896E-3</v>
      </c>
      <c r="Q52" s="6"/>
    </row>
    <row r="53" spans="2:18" ht="15.75" thickBot="1">
      <c r="C53" s="45" t="s">
        <v>31</v>
      </c>
      <c r="D53" s="43">
        <v>4.2654848632302282E-4</v>
      </c>
      <c r="Q53" s="6"/>
    </row>
    <row r="54" spans="2:18" ht="15.75" thickBot="1">
      <c r="C54" s="44" t="s">
        <v>35</v>
      </c>
      <c r="D54" s="35">
        <v>1.25748980480896E-3</v>
      </c>
      <c r="Q54" s="6"/>
    </row>
    <row r="55" spans="2:18" ht="15.75" thickBot="1">
      <c r="C55" s="45" t="s">
        <v>37</v>
      </c>
      <c r="D55" s="43">
        <v>4.911434820029352E-2</v>
      </c>
      <c r="Q55" s="6"/>
    </row>
    <row r="56" spans="2:18" ht="15.75" thickBot="1">
      <c r="C56" s="44" t="s">
        <v>38</v>
      </c>
      <c r="D56" s="35">
        <v>4.2565737307585498E-2</v>
      </c>
      <c r="Q56" s="6"/>
    </row>
    <row r="57" spans="2:18" ht="15.75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>
      <c r="J59" s="33"/>
      <c r="K59" s="24"/>
      <c r="L59" s="24"/>
      <c r="M59" s="24"/>
      <c r="N59" s="24"/>
      <c r="O59" s="24"/>
      <c r="P59" s="24"/>
    </row>
    <row r="60" spans="2:18" ht="15.75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thickBot="1">
      <c r="B70" s="10" t="s">
        <v>24</v>
      </c>
      <c r="C70" s="16">
        <v>0.3962</v>
      </c>
      <c r="D70" s="16">
        <v>3.5000000000000001E-3</v>
      </c>
      <c r="E70" s="17">
        <v>1.4E-3</v>
      </c>
    </row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F30" sqref="F30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7</v>
      </c>
      <c r="C2" s="66" t="s">
        <v>8</v>
      </c>
      <c r="D2" s="66" t="s">
        <v>17</v>
      </c>
      <c r="E2" s="66" t="s">
        <v>18</v>
      </c>
      <c r="F2" s="66" t="s">
        <v>19</v>
      </c>
      <c r="G2" s="66" t="s">
        <v>20</v>
      </c>
      <c r="H2" s="66" t="s">
        <v>50</v>
      </c>
      <c r="I2" s="66" t="s">
        <v>22</v>
      </c>
      <c r="J2" s="66" t="s">
        <v>23</v>
      </c>
      <c r="K2" s="66" t="s">
        <v>49</v>
      </c>
      <c r="L2" s="66" t="s">
        <v>60</v>
      </c>
      <c r="M2" s="66" t="s">
        <v>61</v>
      </c>
      <c r="N2" s="66" t="s">
        <v>53</v>
      </c>
      <c r="O2" s="66" t="s">
        <v>21</v>
      </c>
      <c r="P2" s="66" t="s">
        <v>62</v>
      </c>
      <c r="Q2" s="66" t="s">
        <v>63</v>
      </c>
      <c r="R2" s="66" t="s">
        <v>64</v>
      </c>
      <c r="S2" s="52"/>
      <c r="T2" s="52"/>
      <c r="U2" s="52"/>
      <c r="V2" s="52"/>
    </row>
    <row r="3" spans="1:22">
      <c r="A3" s="66" t="s">
        <v>25</v>
      </c>
      <c r="B3" s="67">
        <v>31</v>
      </c>
      <c r="C3" s="67">
        <v>31</v>
      </c>
      <c r="D3" s="67">
        <v>31</v>
      </c>
      <c r="E3" s="67">
        <v>31</v>
      </c>
      <c r="F3" s="67">
        <v>31</v>
      </c>
      <c r="G3" s="67">
        <v>31</v>
      </c>
      <c r="H3" s="67">
        <v>31</v>
      </c>
      <c r="I3" s="67">
        <v>31</v>
      </c>
      <c r="J3" s="67">
        <v>31</v>
      </c>
      <c r="K3" s="67">
        <v>31</v>
      </c>
      <c r="L3" s="67">
        <v>31</v>
      </c>
      <c r="M3" s="67">
        <v>31</v>
      </c>
      <c r="N3" s="67">
        <v>31</v>
      </c>
      <c r="O3" s="67">
        <v>31</v>
      </c>
      <c r="P3" s="67">
        <v>31</v>
      </c>
      <c r="Q3" s="67">
        <v>31</v>
      </c>
      <c r="R3" s="67">
        <v>31</v>
      </c>
      <c r="S3" s="52"/>
      <c r="T3" s="52"/>
      <c r="U3" s="52"/>
      <c r="V3" s="52"/>
    </row>
    <row r="4" spans="1:22">
      <c r="A4" s="66" t="s">
        <v>26</v>
      </c>
      <c r="B4" s="67">
        <v>1.7094999999999999E-2</v>
      </c>
      <c r="C4" s="67">
        <v>1.6878000000000001E-2</v>
      </c>
      <c r="D4" s="67">
        <v>1.2862999999999999E-2</v>
      </c>
      <c r="E4" s="67">
        <v>1.0649E-2</v>
      </c>
      <c r="F4" s="67">
        <v>1.4729000000000001E-2</v>
      </c>
      <c r="G4" s="67">
        <v>1.7389000000000002E-2</v>
      </c>
      <c r="H4" s="67">
        <v>1.2108000000000001E-2</v>
      </c>
      <c r="I4" s="67">
        <v>1.8379E-2</v>
      </c>
      <c r="J4" s="67">
        <v>8.9239999999999996E-3</v>
      </c>
      <c r="K4" s="67">
        <v>5.3554999999999998E-2</v>
      </c>
      <c r="L4" s="67">
        <v>1.5578E-2</v>
      </c>
      <c r="M4" s="67">
        <v>1.397E-2</v>
      </c>
      <c r="N4" s="67">
        <v>8.5959999999999995E-3</v>
      </c>
      <c r="O4" s="67">
        <v>1.3917000000000001E-2</v>
      </c>
      <c r="P4" s="67">
        <v>1.865E-2</v>
      </c>
      <c r="Q4" s="67">
        <v>1.2567999999999999E-2</v>
      </c>
      <c r="R4" s="67">
        <v>1.3388000000000001E-2</v>
      </c>
      <c r="S4" s="52"/>
      <c r="T4" s="52"/>
      <c r="U4" s="52"/>
      <c r="V4" s="52"/>
    </row>
    <row r="5" spans="1:22">
      <c r="A5" s="66" t="s">
        <v>27</v>
      </c>
      <c r="B5" s="67">
        <v>4.5643000000000003E-2</v>
      </c>
      <c r="C5" s="67">
        <v>3.7329000000000001E-2</v>
      </c>
      <c r="D5" s="67">
        <v>5.9896999999999999E-2</v>
      </c>
      <c r="E5" s="67">
        <v>5.8358E-2</v>
      </c>
      <c r="F5" s="67">
        <v>4.6136000000000003E-2</v>
      </c>
      <c r="G5" s="67">
        <v>4.2922000000000002E-2</v>
      </c>
      <c r="H5" s="67">
        <v>5.4559999999999997E-2</v>
      </c>
      <c r="I5" s="67">
        <v>4.2054000000000001E-2</v>
      </c>
      <c r="J5" s="67">
        <v>4.8703999999999997E-2</v>
      </c>
      <c r="K5" s="67">
        <v>0.177035</v>
      </c>
      <c r="L5" s="67">
        <v>8.1233E-2</v>
      </c>
      <c r="M5" s="67">
        <v>4.9348999999999997E-2</v>
      </c>
      <c r="N5" s="67">
        <v>5.8499000000000002E-2</v>
      </c>
      <c r="O5" s="67">
        <v>4.8418000000000003E-2</v>
      </c>
      <c r="P5" s="67">
        <v>5.0573E-2</v>
      </c>
      <c r="Q5" s="67">
        <v>6.4416000000000001E-2</v>
      </c>
      <c r="R5" s="67">
        <v>4.3944999999999998E-2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-0.100185</v>
      </c>
      <c r="C6" s="70">
        <v>-5.5958000000000001E-2</v>
      </c>
      <c r="D6" s="70">
        <v>-9.2172000000000004E-2</v>
      </c>
      <c r="E6" s="70">
        <v>-5.0944999999999997E-2</v>
      </c>
      <c r="F6" s="70">
        <v>-7.6406000000000002E-2</v>
      </c>
      <c r="G6" s="70">
        <v>-6.1817999999999998E-2</v>
      </c>
      <c r="H6" s="70">
        <v>-0.10778799999999999</v>
      </c>
      <c r="I6" s="70">
        <v>-4.0626000000000002E-2</v>
      </c>
      <c r="J6" s="70">
        <v>-6.9896E-2</v>
      </c>
      <c r="K6" s="70">
        <v>-0.123071</v>
      </c>
      <c r="L6" s="70">
        <v>-0.12145599999999999</v>
      </c>
      <c r="M6" s="70">
        <v>-0.115276</v>
      </c>
      <c r="N6" s="70">
        <v>-9.3076000000000006E-2</v>
      </c>
      <c r="O6" s="70">
        <v>-5.4005999999999998E-2</v>
      </c>
      <c r="P6" s="70">
        <v>-8.6180999999999994E-2</v>
      </c>
      <c r="Q6" s="70">
        <v>-0.18829199999999999</v>
      </c>
      <c r="R6" s="70">
        <v>-4.4156000000000001E-2</v>
      </c>
      <c r="S6" s="61"/>
      <c r="T6" s="61"/>
      <c r="U6" s="61"/>
      <c r="V6" s="61"/>
    </row>
    <row r="7" spans="1:22">
      <c r="A7" s="68">
        <v>0.25</v>
      </c>
      <c r="B7" s="67">
        <v>-9.3629999999999998E-3</v>
      </c>
      <c r="C7" s="67">
        <v>-3.4350000000000001E-3</v>
      </c>
      <c r="D7" s="67">
        <v>-1.8134999999999998E-2</v>
      </c>
      <c r="E7" s="67">
        <v>-3.2023000000000003E-2</v>
      </c>
      <c r="F7" s="67">
        <v>-2.0737999999999999E-2</v>
      </c>
      <c r="G7" s="67">
        <v>-7.9769999999999997E-3</v>
      </c>
      <c r="H7" s="67">
        <v>-1.966E-2</v>
      </c>
      <c r="I7" s="67">
        <v>-1.2326E-2</v>
      </c>
      <c r="J7" s="67">
        <v>-2.7057999999999999E-2</v>
      </c>
      <c r="K7" s="67">
        <v>-3.2687000000000001E-2</v>
      </c>
      <c r="L7" s="67">
        <v>-3.3170999999999999E-2</v>
      </c>
      <c r="M7" s="67">
        <v>-8.9630000000000005E-3</v>
      </c>
      <c r="N7" s="67">
        <v>-2.9499000000000001E-2</v>
      </c>
      <c r="O7" s="67">
        <v>-1.5462E-2</v>
      </c>
      <c r="P7" s="67">
        <v>-1.9528E-2</v>
      </c>
      <c r="Q7" s="67">
        <v>-2.2891999999999999E-2</v>
      </c>
      <c r="R7" s="67">
        <v>-2.0036000000000002E-2</v>
      </c>
      <c r="S7" s="52"/>
      <c r="T7" s="52"/>
      <c r="U7" s="52"/>
      <c r="V7" s="52"/>
    </row>
    <row r="8" spans="1:22">
      <c r="A8" s="68">
        <v>0.5</v>
      </c>
      <c r="B8" s="67">
        <v>2.2151000000000001E-2</v>
      </c>
      <c r="C8" s="67">
        <v>1.0789E-2</v>
      </c>
      <c r="D8" s="67">
        <v>5.3689999999999996E-3</v>
      </c>
      <c r="E8" s="67">
        <v>4.1199999999999999E-4</v>
      </c>
      <c r="F8" s="67">
        <v>5.0280000000000004E-3</v>
      </c>
      <c r="G8" s="67">
        <v>1.1346E-2</v>
      </c>
      <c r="H8" s="67">
        <v>6.803E-3</v>
      </c>
      <c r="I8" s="67">
        <v>3.2539999999999999E-3</v>
      </c>
      <c r="J8" s="67">
        <v>8.2200000000000003E-4</v>
      </c>
      <c r="K8" s="67">
        <v>-8.2799999999999996E-4</v>
      </c>
      <c r="L8" s="67">
        <v>4.9399999999999997E-4</v>
      </c>
      <c r="M8" s="67">
        <v>1.8370000000000001E-3</v>
      </c>
      <c r="N8" s="67">
        <v>-1.1200999999999999E-2</v>
      </c>
      <c r="O8" s="67">
        <v>-1.24E-3</v>
      </c>
      <c r="P8" s="67">
        <v>7.9920000000000008E-3</v>
      </c>
      <c r="Q8" s="67">
        <v>5.2940000000000001E-3</v>
      </c>
      <c r="R8" s="67">
        <v>8.5859999999999999E-3</v>
      </c>
      <c r="S8" s="52"/>
      <c r="T8" s="52"/>
      <c r="U8" s="52"/>
      <c r="V8" s="52"/>
    </row>
    <row r="9" spans="1:22">
      <c r="A9" s="68">
        <v>0.75</v>
      </c>
      <c r="B9" s="67">
        <v>3.6151000000000003E-2</v>
      </c>
      <c r="C9" s="67">
        <v>3.0716E-2</v>
      </c>
      <c r="D9" s="67">
        <v>2.7247E-2</v>
      </c>
      <c r="E9" s="67">
        <v>1.5350000000000001E-2</v>
      </c>
      <c r="F9" s="67">
        <v>3.2937000000000001E-2</v>
      </c>
      <c r="G9" s="67">
        <v>3.2763E-2</v>
      </c>
      <c r="H9" s="67">
        <v>4.8094999999999999E-2</v>
      </c>
      <c r="I9" s="67">
        <v>4.1047E-2</v>
      </c>
      <c r="J9" s="67">
        <v>2.8739000000000001E-2</v>
      </c>
      <c r="K9" s="67">
        <v>8.4542999999999993E-2</v>
      </c>
      <c r="L9" s="67">
        <v>6.4254000000000006E-2</v>
      </c>
      <c r="M9" s="67">
        <v>4.7240999999999998E-2</v>
      </c>
      <c r="N9" s="67">
        <v>4.7900999999999999E-2</v>
      </c>
      <c r="O9" s="67">
        <v>3.3008999999999997E-2</v>
      </c>
      <c r="P9" s="67">
        <v>5.1968E-2</v>
      </c>
      <c r="Q9" s="67">
        <v>4.7149000000000003E-2</v>
      </c>
      <c r="R9" s="67">
        <v>3.9176000000000002E-2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0.14325599999999999</v>
      </c>
      <c r="C10" s="70">
        <v>0.110473</v>
      </c>
      <c r="D10" s="70">
        <v>0.26519100000000001</v>
      </c>
      <c r="E10" s="70">
        <v>0.19455900000000001</v>
      </c>
      <c r="F10" s="70">
        <v>0.12429999999999999</v>
      </c>
      <c r="G10" s="70">
        <v>0.15976199999999999</v>
      </c>
      <c r="H10" s="70">
        <v>0.11349099999999999</v>
      </c>
      <c r="I10" s="70">
        <v>0.129967</v>
      </c>
      <c r="J10" s="70">
        <v>0.17217099999999999</v>
      </c>
      <c r="K10" s="70">
        <v>0.68209200000000003</v>
      </c>
      <c r="L10" s="70">
        <v>0.27482800000000002</v>
      </c>
      <c r="M10" s="70">
        <v>0.14190800000000001</v>
      </c>
      <c r="N10" s="70">
        <v>0.157744</v>
      </c>
      <c r="O10" s="70">
        <v>0.13852500000000001</v>
      </c>
      <c r="P10" s="70">
        <v>0.12859599999999999</v>
      </c>
      <c r="Q10" s="70">
        <v>0.14511099999999999</v>
      </c>
      <c r="R10" s="70">
        <v>0.108027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35</v>
      </c>
      <c r="J13" s="1" t="s">
        <v>7</v>
      </c>
      <c r="K13" s="1" t="s">
        <v>8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31</v>
      </c>
      <c r="C14" s="3">
        <v>31</v>
      </c>
      <c r="D14" s="3">
        <v>31</v>
      </c>
      <c r="E14" s="3">
        <v>31</v>
      </c>
      <c r="F14" s="3">
        <v>31</v>
      </c>
      <c r="G14" s="3">
        <v>31</v>
      </c>
      <c r="H14" s="3">
        <v>31</v>
      </c>
      <c r="I14" s="3">
        <v>31</v>
      </c>
      <c r="J14" s="3">
        <v>31</v>
      </c>
      <c r="K14" s="3">
        <v>31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1.7284000000000001E-2</v>
      </c>
      <c r="C15" s="5">
        <v>1.8248E-2</v>
      </c>
      <c r="D15" s="5">
        <v>1.0598E-2</v>
      </c>
      <c r="E15" s="5">
        <v>1.7158E-2</v>
      </c>
      <c r="F15" s="5">
        <v>1.7697000000000001E-2</v>
      </c>
      <c r="G15" s="5">
        <v>1.6677999999999998E-2</v>
      </c>
      <c r="H15" s="5">
        <v>1.1547999999999999E-2</v>
      </c>
      <c r="I15" s="5">
        <v>1.2315E-2</v>
      </c>
      <c r="J15" s="5">
        <v>1.6650000000000002E-2</v>
      </c>
      <c r="K15" s="5">
        <v>1.8072000000000001E-2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4.6630999999999999E-2</v>
      </c>
      <c r="C16" s="3">
        <v>5.1397999999999999E-2</v>
      </c>
      <c r="D16" s="3">
        <v>5.1041000000000003E-2</v>
      </c>
      <c r="E16" s="3">
        <v>4.5883E-2</v>
      </c>
      <c r="F16" s="3">
        <v>4.7292000000000001E-2</v>
      </c>
      <c r="G16" s="3">
        <v>5.4982000000000003E-2</v>
      </c>
      <c r="H16" s="3">
        <v>4.5612E-2</v>
      </c>
      <c r="I16" s="3">
        <v>4.6816000000000003E-2</v>
      </c>
      <c r="J16" s="3">
        <v>4.6249999999999999E-2</v>
      </c>
      <c r="K16" s="3">
        <v>3.7276999999999998E-2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-6.6962999999999995E-2</v>
      </c>
      <c r="C17" s="28">
        <v>-6.0685999999999997E-2</v>
      </c>
      <c r="D17" s="28">
        <v>-9.1042999999999999E-2</v>
      </c>
      <c r="E17" s="28">
        <v>-6.5672999999999995E-2</v>
      </c>
      <c r="F17" s="28">
        <v>-6.4107999999999998E-2</v>
      </c>
      <c r="G17" s="28">
        <v>-6.8754999999999997E-2</v>
      </c>
      <c r="H17" s="28">
        <v>-7.2639999999999996E-2</v>
      </c>
      <c r="I17" s="28">
        <v>-6.9387000000000004E-2</v>
      </c>
      <c r="J17" s="28">
        <v>-0.100185</v>
      </c>
      <c r="K17" s="28">
        <v>-5.5958000000000001E-2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-6.7080000000000004E-3</v>
      </c>
      <c r="C18" s="3">
        <v>-2.1583000000000001E-2</v>
      </c>
      <c r="D18" s="3">
        <v>-2.0834999999999999E-2</v>
      </c>
      <c r="E18" s="3">
        <v>-4.6730000000000001E-3</v>
      </c>
      <c r="F18" s="3">
        <v>-7.842E-3</v>
      </c>
      <c r="G18" s="3">
        <v>-2.1516E-2</v>
      </c>
      <c r="H18" s="3">
        <v>-2.2466E-2</v>
      </c>
      <c r="I18" s="3">
        <v>-2.1215000000000001E-2</v>
      </c>
      <c r="J18" s="3">
        <v>-1.1235E-2</v>
      </c>
      <c r="K18" s="3">
        <v>-3.2039999999999998E-3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1.5973000000000001E-2</v>
      </c>
      <c r="C19" s="5">
        <v>1.9129E-2</v>
      </c>
      <c r="D19" s="5">
        <v>5.4929999999999996E-3</v>
      </c>
      <c r="E19" s="5">
        <v>1.1186E-2</v>
      </c>
      <c r="F19" s="5">
        <v>1.3390000000000001E-2</v>
      </c>
      <c r="G19" s="5">
        <v>8.2279999999999992E-3</v>
      </c>
      <c r="H19" s="5">
        <v>1.2678999999999999E-2</v>
      </c>
      <c r="I19" s="5">
        <v>1.4599000000000001E-2</v>
      </c>
      <c r="J19" s="5">
        <v>2.2151000000000001E-2</v>
      </c>
      <c r="K19" s="5">
        <v>1.3056E-2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3.8681E-2</v>
      </c>
      <c r="C20" s="3">
        <v>4.5023000000000001E-2</v>
      </c>
      <c r="D20" s="3">
        <v>3.5099999999999999E-2</v>
      </c>
      <c r="E20" s="3">
        <v>3.8809000000000003E-2</v>
      </c>
      <c r="F20" s="3">
        <v>3.0384999999999999E-2</v>
      </c>
      <c r="G20" s="3">
        <v>5.2957999999999998E-2</v>
      </c>
      <c r="H20" s="3">
        <v>4.5353999999999998E-2</v>
      </c>
      <c r="I20" s="3">
        <v>4.3496E-2</v>
      </c>
      <c r="J20" s="3">
        <v>3.9490999999999998E-2</v>
      </c>
      <c r="K20" s="3">
        <v>3.5455E-2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0.133101</v>
      </c>
      <c r="C21" s="28">
        <v>0.14874200000000001</v>
      </c>
      <c r="D21" s="28">
        <v>0.14940300000000001</v>
      </c>
      <c r="E21" s="28">
        <v>0.13117100000000001</v>
      </c>
      <c r="F21" s="28">
        <v>0.139686</v>
      </c>
      <c r="G21" s="28">
        <v>0.13832700000000001</v>
      </c>
      <c r="H21" s="28">
        <v>0.127883</v>
      </c>
      <c r="I21" s="28">
        <v>0.13395299999999999</v>
      </c>
      <c r="J21" s="28">
        <v>0.14325599999999999</v>
      </c>
      <c r="K21" s="28">
        <v>0.110473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K21">
    <sortCondition descending="1" ref="A21:K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2019-06-01T15:36:53Z</dcterms:modified>
</cp:coreProperties>
</file>