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 Posts\"/>
    </mc:Choice>
  </mc:AlternateContent>
  <xr:revisionPtr revIDLastSave="0" documentId="13_ncr:1_{8EB4C5A7-72CB-41A1-989E-59DA25E02BD7}" xr6:coauthVersionLast="40" xr6:coauthVersionMax="40" xr10:uidLastSave="{00000000-0000-0000-0000-000000000000}"/>
  <bookViews>
    <workbookView xWindow="28680" yWindow="-120" windowWidth="29040" windowHeight="15840" tabRatio="889" activeTab="1" xr2:uid="{00000000-000D-0000-FFFF-FFFF00000000}"/>
  </bookViews>
  <sheets>
    <sheet name="Sharpe" sheetId="1" r:id="rId1"/>
    <sheet name="Summary" sheetId="5" r:id="rId2"/>
    <sheet name="Email Summary" sheetId="8" r:id="rId3"/>
    <sheet name="Correlations" sheetId="2" r:id="rId4"/>
    <sheet name="Betas" sheetId="3" r:id="rId5"/>
    <sheet name="Move High_Low" sheetId="4" r:id="rId6"/>
    <sheet name="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8" l="1"/>
  <c r="D10" i="8"/>
  <c r="C10" i="8"/>
  <c r="E9" i="8"/>
  <c r="D9" i="8"/>
  <c r="C9" i="8"/>
  <c r="E8" i="8"/>
  <c r="D8" i="8"/>
  <c r="C8" i="8"/>
  <c r="E7" i="8"/>
  <c r="D7" i="8"/>
  <c r="C7" i="8"/>
  <c r="J23" i="5"/>
  <c r="E10" i="5" l="1"/>
  <c r="E9" i="5"/>
  <c r="E8" i="5"/>
  <c r="E7" i="5"/>
  <c r="D10" i="5"/>
  <c r="D9" i="5"/>
  <c r="D8" i="5"/>
  <c r="D7" i="5"/>
  <c r="C10" i="5"/>
  <c r="C9" i="5"/>
  <c r="C8" i="5"/>
  <c r="C7" i="5"/>
  <c r="K24" i="5"/>
  <c r="K25" i="5"/>
  <c r="K26" i="5"/>
  <c r="K27" i="5"/>
  <c r="K28" i="5"/>
  <c r="K29" i="5"/>
  <c r="K30" i="5"/>
  <c r="K31" i="5"/>
  <c r="K32" i="5"/>
  <c r="K23" i="5"/>
  <c r="J24" i="5" l="1"/>
  <c r="J25" i="5"/>
  <c r="J26" i="5"/>
  <c r="J27" i="5"/>
  <c r="J28" i="5"/>
  <c r="J29" i="5"/>
  <c r="J30" i="5"/>
  <c r="J31" i="5"/>
  <c r="J32" i="5"/>
  <c r="L23" i="5" l="1"/>
  <c r="R61" i="8"/>
  <c r="R60" i="8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Q18" i="8"/>
  <c r="P18" i="8"/>
  <c r="O18" i="8"/>
  <c r="N18" i="8"/>
  <c r="M18" i="8"/>
  <c r="L18" i="8"/>
  <c r="K18" i="8"/>
  <c r="J18" i="8"/>
  <c r="I18" i="8"/>
  <c r="H18" i="8"/>
  <c r="I18" i="5"/>
  <c r="J18" i="5"/>
  <c r="K18" i="5"/>
  <c r="L18" i="5"/>
  <c r="M18" i="5"/>
  <c r="N18" i="5"/>
  <c r="O18" i="5"/>
  <c r="P18" i="5"/>
  <c r="Q18" i="5"/>
  <c r="H18" i="5"/>
  <c r="L24" i="5" l="1"/>
  <c r="L25" i="5"/>
  <c r="L26" i="5"/>
  <c r="L27" i="5"/>
  <c r="L28" i="5"/>
  <c r="L29" i="5"/>
  <c r="L30" i="5"/>
  <c r="L31" i="5"/>
  <c r="L32" i="5"/>
  <c r="R59" i="5"/>
  <c r="R60" i="5"/>
</calcChain>
</file>

<file path=xl/sharedStrings.xml><?xml version="1.0" encoding="utf-8"?>
<sst xmlns="http://schemas.openxmlformats.org/spreadsheetml/2006/main" count="525" uniqueCount="58">
  <si>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</si>
  <si>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</si>
  <si>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</si>
  <si>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</si>
  <si>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</si>
  <si>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</si>
  <si>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</si>
  <si>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</si>
  <si>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</si>
  <si>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</si>
  <si>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</si>
  <si>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</si>
  <si>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</si>
  <si>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</si>
  <si>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</si>
  <si>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</si>
  <si>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</si>
  <si>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NaN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</si>
  <si>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</si>
  <si>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</si>
  <si>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</si>
  <si>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</si>
  <si>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</si>
  <si>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</si>
  <si>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</si>
  <si>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</si>
  <si>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</si>
  <si>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</si>
  <si>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</si>
  <si>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</si>
  <si>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</si>
  <si>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</si>
  <si>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</si>
  <si>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</si>
  <si>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</si>
  <si>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</si>
  <si>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</si>
  <si>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BTC Dominance</t>
  </si>
  <si>
    <t>Sortino</t>
  </si>
  <si>
    <t>Market Cap ($b)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</si>
  <si>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</si>
  <si>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</si>
  <si>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</si>
  <si>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</si>
  <si>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</si>
  <si>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</si>
  <si>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</si>
  <si>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</si>
  <si>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</si>
  <si>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</si>
  <si>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</si>
  <si>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</si>
  <si>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</si>
  <si>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</si>
  <si>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DASH LINK</t>
  </si>
  <si>
    <t>SC TRX</t>
  </si>
  <si>
    <t>SC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</si>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</sst>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_);[Red]\(0\)"/>
    <numFmt numFmtId="166" formatCode="m/d;@"/>
  </numFmts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0" fontId="0" fillId="0" borderId="0" xfId="0" applyFill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0" fillId="0" borderId="0" xfId="0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0" fontId="0" fillId="5" borderId="0" xfId="0" applyFill="1" applyBorder="1"/>
    <xf numFmtId="0" fontId="3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0" fontId="4" fillId="5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 applyBorder="1"/>
    <xf numFmtId="0" fontId="0" fillId="0" borderId="0" xfId="0" applyAlignment="1">
      <alignment horizontal="left"/>
    </xf>
    <xf numFmtId="10" fontId="4" fillId="5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8" fontId="4" fillId="3" borderId="0" xfId="0" applyNumberFormat="1" applyFont="1" applyFill="1" applyBorder="1" applyAlignment="1">
      <alignment horizontal="center" vertical="center" wrapText="1"/>
    </xf>
    <xf numFmtId="8" fontId="4" fillId="0" borderId="0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8" fontId="4" fillId="5" borderId="6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Border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22" fontId="1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0" fontId="3" fillId="3" borderId="0" xfId="0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Border="1" applyAlignment="1">
      <alignment horizontal="right" vertical="center" wrapText="1"/>
    </xf>
    <xf numFmtId="10" fontId="4" fillId="3" borderId="0" xfId="0" applyNumberFormat="1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10" fontId="2" fillId="3" borderId="0" xfId="0" applyNumberFormat="1" applyFont="1" applyFill="1" applyBorder="1" applyAlignment="1">
      <alignment horizontal="right" vertical="center" wrapText="1"/>
    </xf>
    <xf numFmtId="2" fontId="0" fillId="3" borderId="0" xfId="0" applyNumberFormat="1" applyFill="1"/>
    <xf numFmtId="2" fontId="4" fillId="3" borderId="0" xfId="0" applyNumberFormat="1" applyFont="1" applyFill="1" applyBorder="1" applyAlignment="1">
      <alignment vertical="center" wrapText="1"/>
    </xf>
    <xf numFmtId="10" fontId="0" fillId="3" borderId="0" xfId="0" applyNumberFormat="1" applyFill="1"/>
    <xf numFmtId="10" fontId="4" fillId="3" borderId="3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0" fontId="4" fillId="0" borderId="9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ERC20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69B-4A6D-9C7D-D169771B0AE9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E2C-423B-81EE-14D35782BCD9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E2C-423B-81EE-14D35782BCD9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E2C-423B-81EE-14D35782BCD9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ERC20</c:v>
                </c:pt>
                <c:pt idx="1">
                  <c:v>application</c:v>
                </c:pt>
                <c:pt idx="2">
                  <c:v>twenty</c:v>
                </c:pt>
                <c:pt idx="3">
                  <c:v>ETH</c:v>
                </c:pt>
                <c:pt idx="4">
                  <c:v>platform</c:v>
                </c:pt>
                <c:pt idx="5">
                  <c:v>forty</c:v>
                </c:pt>
                <c:pt idx="6">
                  <c:v>currency</c:v>
                </c:pt>
                <c:pt idx="7">
                  <c:v>total</c:v>
                </c:pt>
                <c:pt idx="8">
                  <c:v>ten</c:v>
                </c:pt>
                <c:pt idx="9">
                  <c:v>BTC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-0.107073</c:v>
                </c:pt>
                <c:pt idx="1">
                  <c:v>-0.1077</c:v>
                </c:pt>
                <c:pt idx="2">
                  <c:v>-0.11748500000000001</c:v>
                </c:pt>
                <c:pt idx="3">
                  <c:v>-0.13253799999999999</c:v>
                </c:pt>
                <c:pt idx="4">
                  <c:v>-0.137573</c:v>
                </c:pt>
                <c:pt idx="5">
                  <c:v>-0.123649</c:v>
                </c:pt>
                <c:pt idx="6">
                  <c:v>-9.7628000000000006E-2</c:v>
                </c:pt>
                <c:pt idx="7">
                  <c:v>-0.10847</c:v>
                </c:pt>
                <c:pt idx="8">
                  <c:v>-0.107289</c:v>
                </c:pt>
                <c:pt idx="9">
                  <c:v>-6.5490999999999994E-2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9B-4A6D-9C7D-D169771B0AE9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2C-423B-81EE-14D35782BCD9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E2C-423B-81EE-14D35782BCD9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E2C-423B-81EE-14D35782BCD9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ERC20</c:v>
                </c:pt>
                <c:pt idx="1">
                  <c:v>application</c:v>
                </c:pt>
                <c:pt idx="2">
                  <c:v>twenty</c:v>
                </c:pt>
                <c:pt idx="3">
                  <c:v>ETH</c:v>
                </c:pt>
                <c:pt idx="4">
                  <c:v>platform</c:v>
                </c:pt>
                <c:pt idx="5">
                  <c:v>forty</c:v>
                </c:pt>
                <c:pt idx="6">
                  <c:v>currency</c:v>
                </c:pt>
                <c:pt idx="7">
                  <c:v>total</c:v>
                </c:pt>
                <c:pt idx="8">
                  <c:v>ten</c:v>
                </c:pt>
                <c:pt idx="9">
                  <c:v>BTC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0.13431799999999999</c:v>
                </c:pt>
                <c:pt idx="1">
                  <c:v>0.122128</c:v>
                </c:pt>
                <c:pt idx="2">
                  <c:v>9.8230999999999999E-2</c:v>
                </c:pt>
                <c:pt idx="3">
                  <c:v>9.2645000000000005E-2</c:v>
                </c:pt>
                <c:pt idx="4">
                  <c:v>8.3362000000000006E-2</c:v>
                </c:pt>
                <c:pt idx="5">
                  <c:v>6.9027000000000005E-2</c:v>
                </c:pt>
                <c:pt idx="6">
                  <c:v>6.4613000000000004E-2</c:v>
                </c:pt>
                <c:pt idx="7">
                  <c:v>5.9887000000000003E-2</c:v>
                </c:pt>
                <c:pt idx="8">
                  <c:v>5.6703999999999997E-2</c:v>
                </c:pt>
                <c:pt idx="9">
                  <c:v>5.0626999999999998E-2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721-4958-9E8B-9EAF816AE8F5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721-4958-9E8B-9EAF816AE8F5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721-4958-9E8B-9EAF816AE8F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721-4958-9E8B-9EAF816AE8F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XRP</c:v>
                </c:pt>
                <c:pt idx="2">
                  <c:v>BCH</c:v>
                </c:pt>
                <c:pt idx="3">
                  <c:v>ETH</c:v>
                </c:pt>
                <c:pt idx="4">
                  <c:v>ADA</c:v>
                </c:pt>
                <c:pt idx="5">
                  <c:v>ZEC</c:v>
                </c:pt>
                <c:pt idx="6">
                  <c:v>EOS</c:v>
                </c:pt>
                <c:pt idx="7">
                  <c:v>BTC</c:v>
                </c:pt>
                <c:pt idx="8">
                  <c:v>DASH</c:v>
                </c:pt>
                <c:pt idx="9">
                  <c:v>XLM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-0.103451</c:v>
                </c:pt>
                <c:pt idx="1">
                  <c:v>-5.3344000000000003E-2</c:v>
                </c:pt>
                <c:pt idx="2">
                  <c:v>-0.121966</c:v>
                </c:pt>
                <c:pt idx="3">
                  <c:v>-0.13253799999999999</c:v>
                </c:pt>
                <c:pt idx="4">
                  <c:v>-7.0578000000000002E-2</c:v>
                </c:pt>
                <c:pt idx="5">
                  <c:v>-6.6000000000000003E-2</c:v>
                </c:pt>
                <c:pt idx="6">
                  <c:v>-0.13519</c:v>
                </c:pt>
                <c:pt idx="7">
                  <c:v>-6.5490999999999994E-2</c:v>
                </c:pt>
                <c:pt idx="8">
                  <c:v>-8.5936999999999999E-2</c:v>
                </c:pt>
                <c:pt idx="9">
                  <c:v>-7.7258999999999994E-2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21-4958-9E8B-9EAF816AE8F5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21-4958-9E8B-9EAF816AE8F5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1-4958-9E8B-9EAF816AE8F5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1-4958-9E8B-9EAF816AE8F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XRP</c:v>
                </c:pt>
                <c:pt idx="2">
                  <c:v>BCH</c:v>
                </c:pt>
                <c:pt idx="3">
                  <c:v>ETH</c:v>
                </c:pt>
                <c:pt idx="4">
                  <c:v>ADA</c:v>
                </c:pt>
                <c:pt idx="5">
                  <c:v>ZEC</c:v>
                </c:pt>
                <c:pt idx="6">
                  <c:v>EOS</c:v>
                </c:pt>
                <c:pt idx="7">
                  <c:v>BTC</c:v>
                </c:pt>
                <c:pt idx="8">
                  <c:v>DASH</c:v>
                </c:pt>
                <c:pt idx="9">
                  <c:v>XLM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0.115369</c:v>
                </c:pt>
                <c:pt idx="1">
                  <c:v>0.101243</c:v>
                </c:pt>
                <c:pt idx="2">
                  <c:v>9.4320000000000001E-2</c:v>
                </c:pt>
                <c:pt idx="3">
                  <c:v>9.2645000000000005E-2</c:v>
                </c:pt>
                <c:pt idx="4">
                  <c:v>8.2364000000000007E-2</c:v>
                </c:pt>
                <c:pt idx="5">
                  <c:v>6.6669000000000006E-2</c:v>
                </c:pt>
                <c:pt idx="6">
                  <c:v>5.2416999999999998E-2</c:v>
                </c:pt>
                <c:pt idx="7">
                  <c:v>5.0626999999999998E-2</c:v>
                </c:pt>
                <c:pt idx="8">
                  <c:v>4.4553000000000002E-2</c:v>
                </c:pt>
                <c:pt idx="9">
                  <c:v>4.1590000000000002E-2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10 Index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F6-4594-9A5E-BD01D2D067B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F6-4594-9A5E-BD01D2D067B1}"/>
              </c:ext>
            </c:extLst>
          </c:dPt>
          <c:dLbls>
            <c:delete val="1"/>
          </c:dLbls>
          <c:cat>
            <c:numRef>
              <c:f>Charts!$B$2:$B$32</c:f>
              <c:numCache>
                <c:formatCode>m/d;@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</c:numCache>
            </c:numRef>
          </c:cat>
          <c:val>
            <c:numRef>
              <c:f>Charts!$C$2:$C$32</c:f>
              <c:numCache>
                <c:formatCode>General</c:formatCode>
                <c:ptCount val="31"/>
                <c:pt idx="0">
                  <c:v>1056.7857200000001</c:v>
                </c:pt>
                <c:pt idx="1">
                  <c:v>1060.6259620000001</c:v>
                </c:pt>
                <c:pt idx="2">
                  <c:v>1092.9773190000001</c:v>
                </c:pt>
                <c:pt idx="3">
                  <c:v>1123.697588</c:v>
                </c:pt>
                <c:pt idx="4">
                  <c:v>1078.91599</c:v>
                </c:pt>
                <c:pt idx="5">
                  <c:v>1105.940832</c:v>
                </c:pt>
                <c:pt idx="6">
                  <c:v>1103.949239</c:v>
                </c:pt>
                <c:pt idx="7">
                  <c:v>1109.179971</c:v>
                </c:pt>
                <c:pt idx="8">
                  <c:v>1095.7730839999999</c:v>
                </c:pt>
                <c:pt idx="9">
                  <c:v>1078.636602</c:v>
                </c:pt>
                <c:pt idx="10">
                  <c:v>956.69204200000001</c:v>
                </c:pt>
                <c:pt idx="11">
                  <c:v>973.40627099999995</c:v>
                </c:pt>
                <c:pt idx="12">
                  <c:v>912.59782199999995</c:v>
                </c:pt>
                <c:pt idx="13">
                  <c:v>878.48862299999996</c:v>
                </c:pt>
                <c:pt idx="14">
                  <c:v>937.86833999999999</c:v>
                </c:pt>
                <c:pt idx="15">
                  <c:v>893.49541499999998</c:v>
                </c:pt>
                <c:pt idx="16">
                  <c:v>906.00392999999997</c:v>
                </c:pt>
                <c:pt idx="17">
                  <c:v>900.30386899999996</c:v>
                </c:pt>
                <c:pt idx="18">
                  <c:v>934.14592200000004</c:v>
                </c:pt>
                <c:pt idx="19">
                  <c:v>947.35346600000003</c:v>
                </c:pt>
                <c:pt idx="20">
                  <c:v>943.77108399999997</c:v>
                </c:pt>
                <c:pt idx="21">
                  <c:v>933.05401300000005</c:v>
                </c:pt>
                <c:pt idx="22">
                  <c:v>829.19118400000002</c:v>
                </c:pt>
                <c:pt idx="23">
                  <c:v>844.46449299999995</c:v>
                </c:pt>
                <c:pt idx="24">
                  <c:v>828.07883100000004</c:v>
                </c:pt>
                <c:pt idx="25">
                  <c:v>840.27335500000004</c:v>
                </c:pt>
                <c:pt idx="26">
                  <c:v>800.32590800000003</c:v>
                </c:pt>
                <c:pt idx="27">
                  <c:v>817.74376500000005</c:v>
                </c:pt>
                <c:pt idx="28">
                  <c:v>776.56469300000003</c:v>
                </c:pt>
                <c:pt idx="29">
                  <c:v>815.657014</c:v>
                </c:pt>
                <c:pt idx="30">
                  <c:v>843.69126800000004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6-4594-9A5E-BD01D2D06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79264"/>
        <c:axId val="222780800"/>
      </c:lineChart>
      <c:dateAx>
        <c:axId val="222779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Offset val="500"/>
        <c:baseTimeUnit val="days"/>
        <c:majorUnit val="5"/>
        <c:majorTimeUnit val="days"/>
      </c:dateAx>
      <c:valAx>
        <c:axId val="22278080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67000"/>
            </a:schemeClr>
          </a:gs>
          <a:gs pos="48000">
            <a:schemeClr val="accent3">
              <a:lumMod val="97000"/>
              <a:lumOff val="3000"/>
            </a:schemeClr>
          </a:gs>
          <a:gs pos="100000">
            <a:schemeClr val="accent3">
              <a:lumMod val="60000"/>
              <a:lumOff val="40000"/>
            </a:schemeClr>
          </a:gs>
        </a:gsLst>
        <a:lin ang="16200000" scaled="1"/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161925</xdr:rowOff>
    </xdr:from>
    <xdr:to>
      <xdr:col>13</xdr:col>
      <xdr:colOff>169182</xdr:colOff>
      <xdr:row>24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84CF3-5E6A-4E35-93E0-1E2C6938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showGridLines="0" workbookViewId="0">
      <selection activeCell="R33" sqref="R33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8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>
      <c r="A3" s="80"/>
      <c r="B3" s="15" t="s">
        <v>16</v>
      </c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I3" s="15" t="s">
        <v>6</v>
      </c>
      <c r="J3" s="15" t="s">
        <v>36</v>
      </c>
      <c r="K3" s="15" t="s">
        <v>7</v>
      </c>
      <c r="L3" s="15" t="s">
        <v>8</v>
      </c>
      <c r="M3" s="84"/>
      <c r="N3" s="80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36</v>
      </c>
      <c r="X3" s="1" t="s">
        <v>7</v>
      </c>
      <c r="Y3" s="1" t="s">
        <v>8</v>
      </c>
      <c r="Z3" s="7"/>
      <c r="AA3" s="7"/>
      <c r="AB3" s="7"/>
    </row>
    <row r="4" spans="1:28" ht="15.75" thickBot="1">
      <c r="A4" s="80"/>
      <c r="B4" s="11" t="s">
        <v>9</v>
      </c>
      <c r="C4" s="38">
        <v>420.51159899999999</v>
      </c>
      <c r="D4" s="38">
        <v>337.86228</v>
      </c>
      <c r="E4" s="38">
        <v>54.644247</v>
      </c>
      <c r="F4" s="38">
        <v>175.29008300000001</v>
      </c>
      <c r="G4" s="38">
        <v>22.237102</v>
      </c>
      <c r="H4" s="38">
        <v>15.347474</v>
      </c>
      <c r="I4" s="38">
        <v>13.16878</v>
      </c>
      <c r="J4" s="38">
        <v>39.924453999999997</v>
      </c>
      <c r="K4" s="38">
        <v>3812.0848599999999</v>
      </c>
      <c r="L4" s="39">
        <v>135.21562</v>
      </c>
      <c r="M4" s="84"/>
      <c r="N4" s="80"/>
      <c r="O4" s="2" t="s">
        <v>9</v>
      </c>
      <c r="P4" s="3">
        <v>420.51159899999999</v>
      </c>
      <c r="Q4" s="3">
        <v>337.86228</v>
      </c>
      <c r="R4" s="3">
        <v>54.644247</v>
      </c>
      <c r="S4" s="3">
        <v>175.29008300000001</v>
      </c>
      <c r="T4" s="3">
        <v>22.237102</v>
      </c>
      <c r="U4" s="3">
        <v>15.347474</v>
      </c>
      <c r="V4" s="3">
        <v>13.16878</v>
      </c>
      <c r="W4" s="3">
        <v>39.924453999999997</v>
      </c>
      <c r="X4" s="3">
        <v>3812.0848599999999</v>
      </c>
      <c r="Y4" s="3">
        <v>135.21562</v>
      </c>
      <c r="Z4" s="7"/>
      <c r="AA4" s="7"/>
      <c r="AB4" s="7"/>
    </row>
    <row r="5" spans="1:28" ht="15.75" thickBot="1">
      <c r="A5" s="80"/>
      <c r="B5" s="12" t="s">
        <v>10</v>
      </c>
      <c r="C5" s="40">
        <v>374.60394200000002</v>
      </c>
      <c r="D5" s="40">
        <v>313.47853900000001</v>
      </c>
      <c r="E5" s="40">
        <v>49.263316000000003</v>
      </c>
      <c r="F5" s="40">
        <v>156.644587</v>
      </c>
      <c r="G5" s="40">
        <v>20.150811999999998</v>
      </c>
      <c r="H5" s="40">
        <v>13.096591</v>
      </c>
      <c r="I5" s="40">
        <v>14.062167000000001</v>
      </c>
      <c r="J5" s="40">
        <v>43.673755</v>
      </c>
      <c r="K5" s="40">
        <v>3446.2022900000002</v>
      </c>
      <c r="L5" s="41">
        <v>107.58642</v>
      </c>
      <c r="M5" s="84"/>
      <c r="N5" s="80"/>
      <c r="O5" s="4" t="s">
        <v>10</v>
      </c>
      <c r="P5" s="5">
        <v>374.60394200000002</v>
      </c>
      <c r="Q5" s="5">
        <v>313.47853900000001</v>
      </c>
      <c r="R5" s="5">
        <v>49.263316000000003</v>
      </c>
      <c r="S5" s="5">
        <v>156.644587</v>
      </c>
      <c r="T5" s="5">
        <v>20.150811999999998</v>
      </c>
      <c r="U5" s="5">
        <v>13.096591</v>
      </c>
      <c r="V5" s="5">
        <v>14.062167000000001</v>
      </c>
      <c r="W5" s="5">
        <v>43.673755</v>
      </c>
      <c r="X5" s="5">
        <v>3446.2022900000002</v>
      </c>
      <c r="Y5" s="5">
        <v>107.58642</v>
      </c>
      <c r="Z5" s="7"/>
      <c r="AA5" s="7"/>
      <c r="AB5" s="7"/>
    </row>
    <row r="6" spans="1:28" ht="27.75" thickBot="1">
      <c r="A6" s="80"/>
      <c r="B6" s="13" t="s">
        <v>11</v>
      </c>
      <c r="C6" s="38">
        <v>63.755028000000003</v>
      </c>
      <c r="D6" s="38">
        <v>81.209001000000001</v>
      </c>
      <c r="E6" s="38">
        <v>76.623221999999998</v>
      </c>
      <c r="F6" s="38">
        <v>64.873322000000002</v>
      </c>
      <c r="G6" s="38">
        <v>57.900438000000001</v>
      </c>
      <c r="H6" s="38">
        <v>83.392297999999997</v>
      </c>
      <c r="I6" s="38">
        <v>85.934320999999997</v>
      </c>
      <c r="J6" s="38">
        <v>90.411603999999997</v>
      </c>
      <c r="K6" s="38">
        <v>39.672378999999999</v>
      </c>
      <c r="L6" s="42">
        <v>80.754292000000007</v>
      </c>
      <c r="M6" s="84"/>
      <c r="N6" s="80"/>
      <c r="O6" s="2" t="s">
        <v>11</v>
      </c>
      <c r="P6" s="3">
        <v>63.755028000000003</v>
      </c>
      <c r="Q6" s="3">
        <v>81.209001000000001</v>
      </c>
      <c r="R6" s="3">
        <v>76.623221999999998</v>
      </c>
      <c r="S6" s="3">
        <v>64.873322000000002</v>
      </c>
      <c r="T6" s="3">
        <v>57.900438000000001</v>
      </c>
      <c r="U6" s="3">
        <v>83.392297999999997</v>
      </c>
      <c r="V6" s="3">
        <v>85.934320999999997</v>
      </c>
      <c r="W6" s="3">
        <v>90.411603999999997</v>
      </c>
      <c r="X6" s="3">
        <v>39.672378999999999</v>
      </c>
      <c r="Y6" s="3">
        <v>80.754292000000007</v>
      </c>
      <c r="Z6" s="7"/>
      <c r="AA6" s="7"/>
      <c r="AB6" s="7"/>
    </row>
    <row r="7" spans="1:28" ht="24.75" thickBot="1">
      <c r="A7" s="80"/>
      <c r="B7" s="12" t="s">
        <v>12</v>
      </c>
      <c r="C7" s="40">
        <v>3.337091</v>
      </c>
      <c r="D7" s="40">
        <v>4.2506729999999999</v>
      </c>
      <c r="E7" s="40">
        <v>4.010643</v>
      </c>
      <c r="F7" s="40">
        <v>3.3956249999999999</v>
      </c>
      <c r="G7" s="40">
        <v>3.0306470000000001</v>
      </c>
      <c r="H7" s="40">
        <v>4.3649519999999997</v>
      </c>
      <c r="I7" s="40">
        <v>4.4980079999999996</v>
      </c>
      <c r="J7" s="40">
        <v>4.7323599999999999</v>
      </c>
      <c r="K7" s="40">
        <v>2.0765470000000001</v>
      </c>
      <c r="L7" s="41">
        <v>4.2268730000000003</v>
      </c>
      <c r="M7" s="84"/>
      <c r="N7" s="80"/>
      <c r="O7" s="4" t="s">
        <v>12</v>
      </c>
      <c r="P7" s="5">
        <v>3.337091</v>
      </c>
      <c r="Q7" s="5">
        <v>4.2506729999999999</v>
      </c>
      <c r="R7" s="5">
        <v>4.010643</v>
      </c>
      <c r="S7" s="5">
        <v>3.3956249999999999</v>
      </c>
      <c r="T7" s="5">
        <v>3.0306470000000001</v>
      </c>
      <c r="U7" s="5">
        <v>4.3649519999999997</v>
      </c>
      <c r="V7" s="5">
        <v>4.4980079999999996</v>
      </c>
      <c r="W7" s="5">
        <v>4.7323599999999999</v>
      </c>
      <c r="X7" s="5">
        <v>2.0765470000000001</v>
      </c>
      <c r="Y7" s="5">
        <v>4.2268730000000003</v>
      </c>
      <c r="Z7" s="7"/>
      <c r="AA7" s="7"/>
      <c r="AB7" s="7"/>
    </row>
    <row r="8" spans="1:28" ht="15.75" thickBot="1">
      <c r="A8" s="80"/>
      <c r="B8" s="13" t="s">
        <v>13</v>
      </c>
      <c r="C8" s="33">
        <v>-0.109171</v>
      </c>
      <c r="D8" s="33">
        <v>-7.2170999999999999E-2</v>
      </c>
      <c r="E8" s="33">
        <v>-9.8472000000000004E-2</v>
      </c>
      <c r="F8" s="33">
        <v>-0.10636900000000001</v>
      </c>
      <c r="G8" s="33">
        <v>-9.3820000000000001E-2</v>
      </c>
      <c r="H8" s="33">
        <v>-0.14666100000000001</v>
      </c>
      <c r="I8" s="33">
        <v>6.7840999999999999E-2</v>
      </c>
      <c r="J8" s="33">
        <v>9.3909999999999993E-2</v>
      </c>
      <c r="K8" s="33">
        <v>-9.5979999999999996E-2</v>
      </c>
      <c r="L8" s="37">
        <v>-0.20433399999999999</v>
      </c>
      <c r="M8" s="84"/>
      <c r="N8" s="80"/>
      <c r="O8" s="2" t="s">
        <v>13</v>
      </c>
      <c r="P8" s="3">
        <v>-0.109171</v>
      </c>
      <c r="Q8" s="3">
        <v>-7.2170999999999999E-2</v>
      </c>
      <c r="R8" s="3">
        <v>-9.8472000000000004E-2</v>
      </c>
      <c r="S8" s="3">
        <v>-0.10636900000000001</v>
      </c>
      <c r="T8" s="3">
        <v>-9.3820000000000001E-2</v>
      </c>
      <c r="U8" s="3">
        <v>-0.14666100000000001</v>
      </c>
      <c r="V8" s="3">
        <v>6.7840999999999999E-2</v>
      </c>
      <c r="W8" s="3">
        <v>9.3909999999999993E-2</v>
      </c>
      <c r="X8" s="3">
        <v>-9.5979999999999996E-2</v>
      </c>
      <c r="Y8" s="3">
        <v>-0.20433399999999999</v>
      </c>
      <c r="Z8" s="7"/>
      <c r="AA8" s="7"/>
      <c r="AB8" s="7"/>
    </row>
    <row r="9" spans="1:28" ht="15.75" thickBot="1">
      <c r="A9" s="80"/>
      <c r="B9" s="12" t="s">
        <v>14</v>
      </c>
      <c r="C9" s="40">
        <v>-2.5956160000000001</v>
      </c>
      <c r="D9" s="40">
        <v>-1.3810469999999999</v>
      </c>
      <c r="E9" s="40">
        <v>-2.017506</v>
      </c>
      <c r="F9" s="40">
        <v>-2.495142</v>
      </c>
      <c r="G9" s="40">
        <v>-2.5100319999999998</v>
      </c>
      <c r="H9" s="40">
        <v>-2.5601530000000001</v>
      </c>
      <c r="I9" s="40">
        <v>0.74608799999999997</v>
      </c>
      <c r="J9" s="40">
        <v>0.96530800000000005</v>
      </c>
      <c r="K9" s="40">
        <v>-2.948779</v>
      </c>
      <c r="L9" s="41">
        <v>-3.3715630000000001</v>
      </c>
      <c r="M9" s="84"/>
      <c r="N9" s="80"/>
      <c r="O9" s="4" t="s">
        <v>14</v>
      </c>
      <c r="P9" s="5">
        <v>-2.5956160000000001</v>
      </c>
      <c r="Q9" s="5">
        <v>-1.3810469999999999</v>
      </c>
      <c r="R9" s="5">
        <v>-2.017506</v>
      </c>
      <c r="S9" s="5">
        <v>-2.495142</v>
      </c>
      <c r="T9" s="5">
        <v>-2.5100319999999998</v>
      </c>
      <c r="U9" s="5">
        <v>-2.5601530000000001</v>
      </c>
      <c r="V9" s="5">
        <v>0.74608799999999997</v>
      </c>
      <c r="W9" s="5">
        <v>0.96530800000000005</v>
      </c>
      <c r="X9" s="5">
        <v>-2.948779</v>
      </c>
      <c r="Y9" s="5">
        <v>-3.3715630000000001</v>
      </c>
      <c r="Z9" s="7"/>
      <c r="AA9" s="7"/>
      <c r="AB9" s="7"/>
    </row>
    <row r="10" spans="1:28" ht="15.75" thickBot="1">
      <c r="A10" s="80"/>
      <c r="B10" s="11" t="s">
        <v>38</v>
      </c>
      <c r="C10" s="38">
        <v>-1.311377</v>
      </c>
      <c r="D10" s="38">
        <v>9.6531000000000006E-2</v>
      </c>
      <c r="E10" s="38">
        <v>-0.80310499999999996</v>
      </c>
      <c r="F10" s="38">
        <v>-1.1823030000000001</v>
      </c>
      <c r="G10" s="38">
        <v>-0.88326300000000002</v>
      </c>
      <c r="H10" s="38">
        <v>-1.834711</v>
      </c>
      <c r="I10" s="38">
        <v>3.7926920000000002</v>
      </c>
      <c r="J10" s="38">
        <v>4.1610430000000003</v>
      </c>
      <c r="K10" s="38">
        <v>0</v>
      </c>
      <c r="L10" s="39">
        <v>-3.1045929999999999</v>
      </c>
      <c r="M10" s="84"/>
      <c r="N10" s="80"/>
      <c r="O10" s="2" t="s">
        <v>38</v>
      </c>
      <c r="P10" s="3">
        <v>-1.311377</v>
      </c>
      <c r="Q10" s="3">
        <v>9.6531000000000006E-2</v>
      </c>
      <c r="R10" s="3">
        <v>-0.80310499999999996</v>
      </c>
      <c r="S10" s="3">
        <v>-1.1823030000000001</v>
      </c>
      <c r="T10" s="3">
        <v>-0.88326300000000002</v>
      </c>
      <c r="U10" s="3">
        <v>-1.834711</v>
      </c>
      <c r="V10" s="3">
        <v>3.7926920000000002</v>
      </c>
      <c r="W10" s="3">
        <v>4.1610430000000003</v>
      </c>
      <c r="X10" s="3">
        <v>0</v>
      </c>
      <c r="Y10" s="3">
        <v>-3.1045929999999999</v>
      </c>
      <c r="Z10" s="7"/>
      <c r="AA10" s="7"/>
      <c r="AB10" s="7"/>
    </row>
    <row r="11" spans="1:28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4"/>
      <c r="N11" s="8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7"/>
      <c r="Z11" s="7"/>
      <c r="AA11" s="7"/>
      <c r="AB11" s="7"/>
    </row>
    <row r="12" spans="1:28" ht="15.75" thickBot="1">
      <c r="A12" s="80"/>
      <c r="B12" s="15" t="s">
        <v>49</v>
      </c>
      <c r="C12" s="15" t="s">
        <v>0</v>
      </c>
      <c r="D12" s="15" t="s">
        <v>1</v>
      </c>
      <c r="E12" s="15" t="s">
        <v>2</v>
      </c>
      <c r="F12" s="15" t="s">
        <v>3</v>
      </c>
      <c r="G12" s="15" t="s">
        <v>4</v>
      </c>
      <c r="H12" s="15" t="s">
        <v>5</v>
      </c>
      <c r="I12" s="15" t="s">
        <v>6</v>
      </c>
      <c r="J12" s="15" t="s">
        <v>36</v>
      </c>
      <c r="K12" s="15" t="s">
        <v>7</v>
      </c>
      <c r="L12" s="15" t="s">
        <v>8</v>
      </c>
      <c r="M12" s="87"/>
      <c r="N12" s="84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36</v>
      </c>
      <c r="X12" s="1" t="s">
        <v>7</v>
      </c>
      <c r="Y12" s="1" t="s">
        <v>8</v>
      </c>
      <c r="Z12" s="7"/>
      <c r="AA12" s="7"/>
      <c r="AB12" s="7"/>
    </row>
    <row r="13" spans="1:28" ht="15.75" thickBot="1">
      <c r="A13" s="80"/>
      <c r="B13" s="11" t="s">
        <v>9</v>
      </c>
      <c r="C13" s="38">
        <v>759.01116500000001</v>
      </c>
      <c r="D13" s="38">
        <v>689.44220800000005</v>
      </c>
      <c r="E13" s="38">
        <v>111.169473</v>
      </c>
      <c r="F13" s="38">
        <v>319.39155699999998</v>
      </c>
      <c r="G13" s="38">
        <v>41.015385999999999</v>
      </c>
      <c r="H13" s="38">
        <v>28.84966</v>
      </c>
      <c r="I13" s="38">
        <v>23.503357000000001</v>
      </c>
      <c r="J13" s="38">
        <v>71.326638000000003</v>
      </c>
      <c r="K13" s="38">
        <v>6599.8105100000002</v>
      </c>
      <c r="L13" s="39">
        <v>232.35756000000001</v>
      </c>
      <c r="M13" s="88"/>
      <c r="N13" s="89"/>
      <c r="O13" s="2" t="s">
        <v>9</v>
      </c>
      <c r="P13" s="3">
        <v>759.01116500000001</v>
      </c>
      <c r="Q13" s="3">
        <v>689.44220800000005</v>
      </c>
      <c r="R13" s="3">
        <v>111.169473</v>
      </c>
      <c r="S13" s="3">
        <v>319.39155699999998</v>
      </c>
      <c r="T13" s="3">
        <v>41.015385999999999</v>
      </c>
      <c r="U13" s="3">
        <v>28.84966</v>
      </c>
      <c r="V13" s="3">
        <v>23.503357000000001</v>
      </c>
      <c r="W13" s="3">
        <v>71.326638000000003</v>
      </c>
      <c r="X13" s="3">
        <v>6599.8105100000002</v>
      </c>
      <c r="Y13" s="3">
        <v>232.35756000000001</v>
      </c>
      <c r="Z13" s="7"/>
      <c r="AA13" s="7"/>
      <c r="AB13" s="7"/>
    </row>
    <row r="14" spans="1:28" ht="15.75" thickBot="1">
      <c r="A14" s="80"/>
      <c r="B14" s="12" t="s">
        <v>10</v>
      </c>
      <c r="C14" s="40">
        <v>374.60394200000002</v>
      </c>
      <c r="D14" s="40">
        <v>313.47853900000001</v>
      </c>
      <c r="E14" s="40">
        <v>49.263316000000003</v>
      </c>
      <c r="F14" s="40">
        <v>156.644587</v>
      </c>
      <c r="G14" s="40">
        <v>20.150811999999998</v>
      </c>
      <c r="H14" s="40">
        <v>13.096591</v>
      </c>
      <c r="I14" s="40">
        <v>14.062167000000001</v>
      </c>
      <c r="J14" s="40">
        <v>43.673755</v>
      </c>
      <c r="K14" s="40">
        <v>3446.2022900000002</v>
      </c>
      <c r="L14" s="41">
        <v>107.58642</v>
      </c>
      <c r="M14" s="88"/>
      <c r="N14" s="89"/>
      <c r="O14" s="4" t="s">
        <v>10</v>
      </c>
      <c r="P14" s="5">
        <v>374.60394200000002</v>
      </c>
      <c r="Q14" s="5">
        <v>313.47853900000001</v>
      </c>
      <c r="R14" s="5">
        <v>49.263316000000003</v>
      </c>
      <c r="S14" s="5">
        <v>156.644587</v>
      </c>
      <c r="T14" s="5">
        <v>20.150811999999998</v>
      </c>
      <c r="U14" s="5">
        <v>13.096591</v>
      </c>
      <c r="V14" s="5">
        <v>14.062167000000001</v>
      </c>
      <c r="W14" s="5">
        <v>43.673755</v>
      </c>
      <c r="X14" s="5">
        <v>3446.2022900000002</v>
      </c>
      <c r="Y14" s="5">
        <v>107.58642</v>
      </c>
      <c r="Z14" s="7"/>
      <c r="AA14" s="7"/>
      <c r="AB14" s="7"/>
    </row>
    <row r="15" spans="1:28" ht="27.75" thickBot="1">
      <c r="A15" s="80"/>
      <c r="B15" s="13" t="s">
        <v>11</v>
      </c>
      <c r="C15" s="38">
        <v>78.202972000000003</v>
      </c>
      <c r="D15" s="38">
        <v>92.539734999999993</v>
      </c>
      <c r="E15" s="38">
        <v>95.978735999999998</v>
      </c>
      <c r="F15" s="38">
        <v>79.316468999999998</v>
      </c>
      <c r="G15" s="38">
        <v>75.100057000000007</v>
      </c>
      <c r="H15" s="38">
        <v>94.033882000000006</v>
      </c>
      <c r="I15" s="38">
        <v>95.958233000000007</v>
      </c>
      <c r="J15" s="38">
        <v>97.039582999999993</v>
      </c>
      <c r="K15" s="38">
        <v>59.805644000000001</v>
      </c>
      <c r="L15" s="42">
        <v>90.161869999999993</v>
      </c>
      <c r="M15" s="88"/>
      <c r="N15" s="89"/>
      <c r="O15" s="2" t="s">
        <v>11</v>
      </c>
      <c r="P15" s="3">
        <v>78.202972000000003</v>
      </c>
      <c r="Q15" s="3">
        <v>92.539734999999993</v>
      </c>
      <c r="R15" s="3">
        <v>95.978735999999998</v>
      </c>
      <c r="S15" s="3">
        <v>79.316468999999998</v>
      </c>
      <c r="T15" s="3">
        <v>75.100057000000007</v>
      </c>
      <c r="U15" s="3">
        <v>94.033882000000006</v>
      </c>
      <c r="V15" s="3">
        <v>95.958233000000007</v>
      </c>
      <c r="W15" s="3">
        <v>97.039582999999993</v>
      </c>
      <c r="X15" s="3">
        <v>59.805644000000001</v>
      </c>
      <c r="Y15" s="3">
        <v>90.161869999999993</v>
      </c>
      <c r="Z15" s="7"/>
      <c r="AA15" s="7"/>
      <c r="AB15" s="7"/>
    </row>
    <row r="16" spans="1:28" ht="24.75" thickBot="1">
      <c r="A16" s="80"/>
      <c r="B16" s="12" t="s">
        <v>12</v>
      </c>
      <c r="C16" s="40">
        <v>4.0933310000000001</v>
      </c>
      <c r="D16" s="40">
        <v>4.8437510000000001</v>
      </c>
      <c r="E16" s="40">
        <v>5.0237569999999998</v>
      </c>
      <c r="F16" s="40">
        <v>4.1516140000000004</v>
      </c>
      <c r="G16" s="40">
        <v>3.930917</v>
      </c>
      <c r="H16" s="40">
        <v>4.9219580000000001</v>
      </c>
      <c r="I16" s="40">
        <v>5.0226829999999998</v>
      </c>
      <c r="J16" s="40">
        <v>5.0792840000000004</v>
      </c>
      <c r="K16" s="40">
        <v>3.1303700000000001</v>
      </c>
      <c r="L16" s="41">
        <v>4.7192879999999997</v>
      </c>
      <c r="M16" s="88"/>
      <c r="N16" s="89"/>
      <c r="O16" s="4" t="s">
        <v>12</v>
      </c>
      <c r="P16" s="5">
        <v>4.0933310000000001</v>
      </c>
      <c r="Q16" s="5">
        <v>4.8437510000000001</v>
      </c>
      <c r="R16" s="5">
        <v>5.0237569999999998</v>
      </c>
      <c r="S16" s="5">
        <v>4.1516140000000004</v>
      </c>
      <c r="T16" s="5">
        <v>3.930917</v>
      </c>
      <c r="U16" s="5">
        <v>4.9219580000000001</v>
      </c>
      <c r="V16" s="5">
        <v>5.0226829999999998</v>
      </c>
      <c r="W16" s="5">
        <v>5.0792840000000004</v>
      </c>
      <c r="X16" s="5">
        <v>3.1303700000000001</v>
      </c>
      <c r="Y16" s="5">
        <v>4.7192879999999997</v>
      </c>
      <c r="Z16" s="7"/>
      <c r="AA16" s="7"/>
      <c r="AB16" s="7"/>
    </row>
    <row r="17" spans="1:28" ht="15.75" thickBot="1">
      <c r="A17" s="80"/>
      <c r="B17" s="13" t="s">
        <v>13</v>
      </c>
      <c r="C17" s="33">
        <v>-0.50645799999999996</v>
      </c>
      <c r="D17" s="33">
        <v>-0.54531600000000002</v>
      </c>
      <c r="E17" s="33">
        <v>-0.556863</v>
      </c>
      <c r="F17" s="33">
        <v>-0.50955300000000003</v>
      </c>
      <c r="G17" s="33">
        <v>-0.50870099999999996</v>
      </c>
      <c r="H17" s="33">
        <v>-0.54603999999999997</v>
      </c>
      <c r="I17" s="33">
        <v>-0.40169500000000002</v>
      </c>
      <c r="J17" s="33">
        <v>-0.38769399999999998</v>
      </c>
      <c r="K17" s="33">
        <v>-0.47783300000000001</v>
      </c>
      <c r="L17" s="37">
        <v>-0.53697899999999998</v>
      </c>
      <c r="M17" s="88"/>
      <c r="N17" s="90"/>
      <c r="O17" s="2" t="s">
        <v>13</v>
      </c>
      <c r="P17" s="3">
        <v>-0.50645799999999996</v>
      </c>
      <c r="Q17" s="3">
        <v>-0.54531600000000002</v>
      </c>
      <c r="R17" s="3">
        <v>-0.556863</v>
      </c>
      <c r="S17" s="3">
        <v>-0.50955300000000003</v>
      </c>
      <c r="T17" s="3">
        <v>-0.50870099999999996</v>
      </c>
      <c r="U17" s="3">
        <v>-0.54603999999999997</v>
      </c>
      <c r="V17" s="3">
        <v>-0.40169500000000002</v>
      </c>
      <c r="W17" s="3">
        <v>-0.38769399999999998</v>
      </c>
      <c r="X17" s="3">
        <v>-0.47783300000000001</v>
      </c>
      <c r="Y17" s="3">
        <v>-0.53697899999999998</v>
      </c>
      <c r="Z17" s="7"/>
      <c r="AA17" s="7"/>
      <c r="AB17" s="7"/>
    </row>
    <row r="18" spans="1:28" ht="15.75" thickBot="1">
      <c r="A18" s="80"/>
      <c r="B18" s="12" t="s">
        <v>14</v>
      </c>
      <c r="C18" s="40">
        <v>-2.2400579999999999</v>
      </c>
      <c r="D18" s="40">
        <v>-2.018694</v>
      </c>
      <c r="E18" s="40">
        <v>-1.9858739999999999</v>
      </c>
      <c r="F18" s="40">
        <v>-2.220602</v>
      </c>
      <c r="G18" s="40">
        <v>-2.3911250000000002</v>
      </c>
      <c r="H18" s="40">
        <v>-1.9646129999999999</v>
      </c>
      <c r="I18" s="40">
        <v>-1.0547550000000001</v>
      </c>
      <c r="J18" s="40">
        <v>-0.991618</v>
      </c>
      <c r="K18" s="40">
        <v>-2.8971490000000002</v>
      </c>
      <c r="L18" s="41">
        <v>-2.0463170000000002</v>
      </c>
      <c r="M18" s="88"/>
      <c r="N18" s="89"/>
      <c r="O18" s="4" t="s">
        <v>14</v>
      </c>
      <c r="P18" s="5">
        <v>-2.2400579999999999</v>
      </c>
      <c r="Q18" s="5">
        <v>-2.018694</v>
      </c>
      <c r="R18" s="5">
        <v>-1.9858739999999999</v>
      </c>
      <c r="S18" s="5">
        <v>-2.220602</v>
      </c>
      <c r="T18" s="5">
        <v>-2.3911250000000002</v>
      </c>
      <c r="U18" s="5">
        <v>-1.9646129999999999</v>
      </c>
      <c r="V18" s="5">
        <v>-1.0547550000000001</v>
      </c>
      <c r="W18" s="5">
        <v>-0.991618</v>
      </c>
      <c r="X18" s="5">
        <v>-2.8971490000000002</v>
      </c>
      <c r="Y18" s="5">
        <v>-2.0463170000000002</v>
      </c>
      <c r="Z18" s="7"/>
      <c r="AA18" s="7"/>
      <c r="AB18" s="7"/>
    </row>
    <row r="19" spans="1:28" ht="15.75" thickBot="1">
      <c r="A19" s="80"/>
      <c r="B19" s="11" t="s">
        <v>38</v>
      </c>
      <c r="C19" s="38">
        <v>-5.824E-2</v>
      </c>
      <c r="D19" s="38">
        <v>-0.29317199999999999</v>
      </c>
      <c r="E19" s="38">
        <v>-0.36739899999999998</v>
      </c>
      <c r="F19" s="38">
        <v>-8.4598000000000007E-2</v>
      </c>
      <c r="G19" s="38">
        <v>-0.22411400000000001</v>
      </c>
      <c r="H19" s="38">
        <v>-0.23419000000000001</v>
      </c>
      <c r="I19" s="38">
        <v>1.554702</v>
      </c>
      <c r="J19" s="38">
        <v>1.666193</v>
      </c>
      <c r="K19" s="38">
        <v>0</v>
      </c>
      <c r="L19" s="39">
        <v>-0.248919</v>
      </c>
      <c r="M19" s="88"/>
      <c r="N19" s="89"/>
      <c r="O19" s="2" t="s">
        <v>38</v>
      </c>
      <c r="P19" s="3">
        <v>-5.824E-2</v>
      </c>
      <c r="Q19" s="3">
        <v>-0.29317199999999999</v>
      </c>
      <c r="R19" s="3">
        <v>-0.36739899999999998</v>
      </c>
      <c r="S19" s="3">
        <v>-8.4598000000000007E-2</v>
      </c>
      <c r="T19" s="3">
        <v>-0.22411400000000001</v>
      </c>
      <c r="U19" s="3">
        <v>-0.23419000000000001</v>
      </c>
      <c r="V19" s="3">
        <v>1.554702</v>
      </c>
      <c r="W19" s="3">
        <v>1.666193</v>
      </c>
      <c r="X19" s="3">
        <v>0</v>
      </c>
      <c r="Y19" s="3">
        <v>-0.248919</v>
      </c>
      <c r="Z19" s="7"/>
      <c r="AA19" s="7"/>
      <c r="AB19" s="7"/>
    </row>
    <row r="20" spans="1:28">
      <c r="A20" s="80"/>
      <c r="B20" s="81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4"/>
      <c r="N20" s="80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5.75" thickBot="1">
      <c r="A21" s="80"/>
      <c r="B21" s="85"/>
      <c r="C21" s="56" t="s">
        <v>15</v>
      </c>
      <c r="D21" s="15" t="s">
        <v>0</v>
      </c>
      <c r="E21" s="15" t="s">
        <v>1</v>
      </c>
      <c r="F21" s="15" t="s">
        <v>2</v>
      </c>
      <c r="G21" s="15" t="s">
        <v>3</v>
      </c>
      <c r="H21" s="15" t="s">
        <v>36</v>
      </c>
      <c r="I21" s="15" t="s">
        <v>7</v>
      </c>
      <c r="J21" s="57" t="s">
        <v>8</v>
      </c>
      <c r="K21" s="86"/>
      <c r="L21" s="86"/>
      <c r="M21" s="80"/>
      <c r="N21" s="80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36</v>
      </c>
      <c r="U21" s="1" t="s">
        <v>7</v>
      </c>
      <c r="V21" s="1" t="s">
        <v>8</v>
      </c>
      <c r="W21" s="7"/>
      <c r="X21" s="7"/>
      <c r="Y21" s="7"/>
      <c r="Z21" s="7"/>
      <c r="AA21" s="7"/>
      <c r="AB21" s="7"/>
    </row>
    <row r="22" spans="1:28" ht="15.75" thickBot="1">
      <c r="A22" s="80"/>
      <c r="B22" s="61"/>
      <c r="C22" s="11" t="s">
        <v>9</v>
      </c>
      <c r="D22" s="38">
        <v>2022.304525</v>
      </c>
      <c r="E22" s="38">
        <v>3586.2706330000001</v>
      </c>
      <c r="F22" s="38">
        <v>562.72746600000005</v>
      </c>
      <c r="G22" s="38">
        <v>924.04969500000004</v>
      </c>
      <c r="H22" s="38">
        <v>237.501678</v>
      </c>
      <c r="I22" s="38">
        <v>14071.16898</v>
      </c>
      <c r="J22" s="39">
        <v>733.75872000000004</v>
      </c>
      <c r="K22" s="86"/>
      <c r="L22" s="86"/>
      <c r="M22" s="80"/>
      <c r="N22" s="80"/>
      <c r="O22" s="2" t="s">
        <v>9</v>
      </c>
      <c r="P22" s="3">
        <v>2022.304525</v>
      </c>
      <c r="Q22" s="3">
        <v>3586.2706330000001</v>
      </c>
      <c r="R22" s="3">
        <v>562.72746600000005</v>
      </c>
      <c r="S22" s="3">
        <v>924.04969500000004</v>
      </c>
      <c r="T22" s="3">
        <v>237.501678</v>
      </c>
      <c r="U22" s="3">
        <v>14071.16898</v>
      </c>
      <c r="V22" s="3">
        <v>733.75872000000004</v>
      </c>
      <c r="W22" s="7"/>
      <c r="X22" s="7"/>
      <c r="Y22" s="7"/>
      <c r="Z22" s="7"/>
      <c r="AA22" s="7"/>
      <c r="AB22" s="7"/>
    </row>
    <row r="23" spans="1:28" ht="15.75" thickBot="1">
      <c r="A23" s="80"/>
      <c r="B23" s="61"/>
      <c r="C23" s="12" t="s">
        <v>10</v>
      </c>
      <c r="D23" s="40">
        <v>374.60394200000002</v>
      </c>
      <c r="E23" s="40">
        <v>313.47853900000001</v>
      </c>
      <c r="F23" s="40">
        <v>49.263316000000003</v>
      </c>
      <c r="G23" s="40">
        <v>156.644587</v>
      </c>
      <c r="H23" s="40">
        <v>43.673755</v>
      </c>
      <c r="I23" s="40">
        <v>3446.2022900000002</v>
      </c>
      <c r="J23" s="41">
        <v>107.58642</v>
      </c>
      <c r="K23" s="86"/>
      <c r="L23" s="86"/>
      <c r="M23" s="80"/>
      <c r="N23" s="80"/>
      <c r="O23" s="4" t="s">
        <v>10</v>
      </c>
      <c r="P23" s="5">
        <v>374.60394200000002</v>
      </c>
      <c r="Q23" s="5">
        <v>313.47853900000001</v>
      </c>
      <c r="R23" s="5">
        <v>49.263316000000003</v>
      </c>
      <c r="S23" s="5">
        <v>156.644587</v>
      </c>
      <c r="T23" s="5">
        <v>43.673755</v>
      </c>
      <c r="U23" s="5">
        <v>3446.2022900000002</v>
      </c>
      <c r="V23" s="5">
        <v>107.58642</v>
      </c>
      <c r="W23" s="7"/>
      <c r="X23" s="7"/>
      <c r="Y23" s="7"/>
      <c r="Z23" s="7"/>
      <c r="AA23" s="7"/>
      <c r="AB23" s="7"/>
    </row>
    <row r="24" spans="1:28" ht="27.75" thickBot="1">
      <c r="A24" s="80"/>
      <c r="B24" s="61"/>
      <c r="C24" s="13" t="s">
        <v>11</v>
      </c>
      <c r="D24" s="38">
        <v>89.205624</v>
      </c>
      <c r="E24" s="38">
        <v>114.74887099999999</v>
      </c>
      <c r="F24" s="38">
        <v>116.825343</v>
      </c>
      <c r="G24" s="38">
        <v>91.742192000000003</v>
      </c>
      <c r="H24" s="38">
        <v>123.83176</v>
      </c>
      <c r="I24" s="38">
        <v>70.975055999999995</v>
      </c>
      <c r="J24" s="42">
        <v>93.640589000000006</v>
      </c>
      <c r="K24" s="86"/>
      <c r="L24" s="86"/>
      <c r="M24" s="80"/>
      <c r="N24" s="80"/>
      <c r="O24" s="2" t="s">
        <v>11</v>
      </c>
      <c r="P24" s="3">
        <v>89.205624</v>
      </c>
      <c r="Q24" s="3">
        <v>114.74887099999999</v>
      </c>
      <c r="R24" s="3">
        <v>116.825343</v>
      </c>
      <c r="S24" s="3">
        <v>91.742192000000003</v>
      </c>
      <c r="T24" s="3">
        <v>123.83176</v>
      </c>
      <c r="U24" s="3">
        <v>70.975055999999995</v>
      </c>
      <c r="V24" s="3">
        <v>93.640589000000006</v>
      </c>
      <c r="W24" s="7"/>
      <c r="X24" s="7"/>
      <c r="Y24" s="7"/>
      <c r="Z24" s="7"/>
      <c r="AA24" s="7"/>
      <c r="AB24" s="7"/>
    </row>
    <row r="25" spans="1:28" ht="27.75" thickBot="1">
      <c r="A25" s="80"/>
      <c r="B25" s="61"/>
      <c r="C25" s="12" t="s">
        <v>12</v>
      </c>
      <c r="D25" s="40">
        <v>4.6692359999999997</v>
      </c>
      <c r="E25" s="40">
        <v>6.0062300000000004</v>
      </c>
      <c r="F25" s="40">
        <v>6.1149180000000003</v>
      </c>
      <c r="G25" s="40">
        <v>4.8020060000000004</v>
      </c>
      <c r="H25" s="40">
        <v>6.4816510000000003</v>
      </c>
      <c r="I25" s="40">
        <v>3.715004</v>
      </c>
      <c r="J25" s="41">
        <v>4.9013720000000003</v>
      </c>
      <c r="K25" s="86"/>
      <c r="L25" s="86"/>
      <c r="M25" s="80"/>
      <c r="N25" s="80"/>
      <c r="O25" s="4" t="s">
        <v>12</v>
      </c>
      <c r="P25" s="5">
        <v>4.6692359999999997</v>
      </c>
      <c r="Q25" s="5">
        <v>6.0062300000000004</v>
      </c>
      <c r="R25" s="5">
        <v>6.1149180000000003</v>
      </c>
      <c r="S25" s="5">
        <v>4.8020060000000004</v>
      </c>
      <c r="T25" s="5">
        <v>6.4816510000000003</v>
      </c>
      <c r="U25" s="5">
        <v>3.715004</v>
      </c>
      <c r="V25" s="5">
        <v>4.9013720000000003</v>
      </c>
      <c r="W25" s="7"/>
      <c r="X25" s="7"/>
      <c r="Y25" s="7"/>
      <c r="Z25" s="7"/>
      <c r="AA25" s="7"/>
      <c r="AB25" s="7"/>
    </row>
    <row r="26" spans="1:28" ht="15.75" thickBot="1">
      <c r="A26" s="80"/>
      <c r="B26" s="61"/>
      <c r="C26" s="13" t="s">
        <v>13</v>
      </c>
      <c r="D26" s="33">
        <v>-0.81476400000000004</v>
      </c>
      <c r="E26" s="33">
        <v>-0.91258899999999998</v>
      </c>
      <c r="F26" s="33">
        <v>-0.91245600000000004</v>
      </c>
      <c r="G26" s="33">
        <v>-0.83048</v>
      </c>
      <c r="H26" s="33">
        <v>-0.81611199999999995</v>
      </c>
      <c r="I26" s="33">
        <v>-0.75508799999999998</v>
      </c>
      <c r="J26" s="37">
        <v>-0.85337600000000002</v>
      </c>
      <c r="K26" s="86"/>
      <c r="L26" s="86"/>
      <c r="M26" s="80"/>
      <c r="N26" s="80"/>
      <c r="O26" s="2" t="s">
        <v>13</v>
      </c>
      <c r="P26" s="3">
        <v>-0.81476400000000004</v>
      </c>
      <c r="Q26" s="3">
        <v>-0.91258899999999998</v>
      </c>
      <c r="R26" s="3">
        <v>-0.91245600000000004</v>
      </c>
      <c r="S26" s="3">
        <v>-0.83048</v>
      </c>
      <c r="T26" s="3">
        <v>-0.81611199999999995</v>
      </c>
      <c r="U26" s="3">
        <v>-0.75508799999999998</v>
      </c>
      <c r="V26" s="3">
        <v>-0.85337600000000002</v>
      </c>
      <c r="W26" s="7"/>
      <c r="X26" s="7"/>
      <c r="Y26" s="7"/>
      <c r="Z26" s="7"/>
      <c r="AA26" s="7"/>
      <c r="AB26" s="7"/>
    </row>
    <row r="27" spans="1:28" ht="15.75" thickBot="1">
      <c r="A27" s="80"/>
      <c r="B27" s="61"/>
      <c r="C27" s="12" t="s">
        <v>14</v>
      </c>
      <c r="D27" s="40">
        <v>-1.20411</v>
      </c>
      <c r="E27" s="40">
        <v>-1.290834</v>
      </c>
      <c r="F27" s="40">
        <v>-1.2031240000000001</v>
      </c>
      <c r="G27" s="40">
        <v>-1.2285980000000001</v>
      </c>
      <c r="H27" s="40">
        <v>-0.53902700000000003</v>
      </c>
      <c r="I27" s="40">
        <v>-1.368147</v>
      </c>
      <c r="J27" s="41">
        <v>-1.4365559999999999</v>
      </c>
      <c r="K27" s="86"/>
      <c r="L27" s="86"/>
      <c r="M27" s="80"/>
      <c r="N27" s="80"/>
      <c r="O27" s="4" t="s">
        <v>14</v>
      </c>
      <c r="P27" s="5">
        <v>-1.20411</v>
      </c>
      <c r="Q27" s="5">
        <v>-1.290834</v>
      </c>
      <c r="R27" s="5">
        <v>-1.2031240000000001</v>
      </c>
      <c r="S27" s="5">
        <v>-1.2285980000000001</v>
      </c>
      <c r="T27" s="5">
        <v>-0.53902700000000003</v>
      </c>
      <c r="U27" s="5">
        <v>-1.368147</v>
      </c>
      <c r="V27" s="5">
        <v>-1.4365559999999999</v>
      </c>
      <c r="W27" s="7"/>
      <c r="X27" s="7"/>
      <c r="Y27" s="7"/>
      <c r="Z27" s="7"/>
      <c r="AA27" s="7"/>
      <c r="AB27" s="7"/>
    </row>
    <row r="28" spans="1:28" ht="15.75" thickBot="1">
      <c r="A28" s="80"/>
      <c r="B28" s="61"/>
      <c r="C28" s="11" t="s">
        <v>38</v>
      </c>
      <c r="D28" s="38">
        <v>-0.277119</v>
      </c>
      <c r="E28" s="38">
        <v>-0.87841499999999995</v>
      </c>
      <c r="F28" s="38">
        <v>-0.74175500000000005</v>
      </c>
      <c r="G28" s="38">
        <v>-0.39943099999999998</v>
      </c>
      <c r="H28" s="38">
        <v>0.50243499999999996</v>
      </c>
      <c r="I28" s="38">
        <v>0</v>
      </c>
      <c r="J28" s="39">
        <v>-0.65509899999999999</v>
      </c>
      <c r="K28" s="86"/>
      <c r="L28" s="86"/>
      <c r="M28" s="80"/>
      <c r="N28" s="80"/>
      <c r="O28" s="2" t="s">
        <v>38</v>
      </c>
      <c r="P28" s="3">
        <v>-0.277119</v>
      </c>
      <c r="Q28" s="3">
        <v>-0.87841499999999995</v>
      </c>
      <c r="R28" s="3">
        <v>-0.74175500000000005</v>
      </c>
      <c r="S28" s="3">
        <v>-0.39943099999999998</v>
      </c>
      <c r="T28" s="3">
        <v>0.50243499999999996</v>
      </c>
      <c r="U28" s="3">
        <v>0</v>
      </c>
      <c r="V28" s="3">
        <v>-0.65509899999999999</v>
      </c>
      <c r="W28" s="7"/>
      <c r="X28" s="7"/>
      <c r="Y28" s="7"/>
      <c r="Z28" s="7"/>
      <c r="AA28" s="7"/>
      <c r="AB28" s="7"/>
    </row>
    <row r="29" spans="1:28">
      <c r="A29" s="80"/>
      <c r="B29" s="80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80"/>
      <c r="N29" s="80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4:28"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4:28"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4:28"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2"/>
  <sheetViews>
    <sheetView showGridLines="0" tabSelected="1" zoomScaleNormal="100" workbookViewId="0">
      <selection activeCell="H22" sqref="H22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9" bestFit="1" customWidth="1"/>
    <col min="11" max="11" width="10.7109375" customWidth="1"/>
    <col min="12" max="12" width="17" bestFit="1" customWidth="1"/>
  </cols>
  <sheetData>
    <row r="1" spans="1:26">
      <c r="A1" s="80"/>
      <c r="B1" s="84"/>
      <c r="C1" s="84"/>
      <c r="D1" s="84"/>
      <c r="E1" s="80"/>
      <c r="F1" s="80"/>
      <c r="G1" s="80"/>
    </row>
    <row r="2" spans="1:26">
      <c r="A2" s="80"/>
      <c r="B2" s="84"/>
      <c r="C2" s="61"/>
      <c r="D2" s="66"/>
      <c r="E2" s="80"/>
      <c r="F2" s="85"/>
      <c r="G2" s="85"/>
    </row>
    <row r="3" spans="1:26" ht="15.75" customHeight="1" thickBot="1">
      <c r="A3" s="80"/>
      <c r="B3" s="84"/>
      <c r="C3" s="15" t="s">
        <v>37</v>
      </c>
      <c r="D3" s="60" t="s">
        <v>39</v>
      </c>
      <c r="E3" s="80"/>
      <c r="F3" s="66"/>
      <c r="G3" s="62"/>
    </row>
    <row r="4" spans="1:26" ht="15.75" thickBot="1">
      <c r="A4" s="80"/>
      <c r="B4" s="80"/>
      <c r="C4" s="64">
        <v>0.85940000000000005</v>
      </c>
      <c r="D4" s="65">
        <v>98.61</v>
      </c>
      <c r="E4" s="80"/>
      <c r="F4" s="61"/>
      <c r="G4" s="62"/>
    </row>
    <row r="5" spans="1:26">
      <c r="A5" s="80"/>
      <c r="B5" s="80"/>
      <c r="C5" s="80"/>
      <c r="D5" s="80"/>
      <c r="E5" s="80"/>
      <c r="F5" s="80"/>
      <c r="G5" s="80"/>
    </row>
    <row r="6" spans="1:26" ht="15.75" thickBot="1">
      <c r="A6" s="80"/>
      <c r="B6" s="15" t="s">
        <v>45</v>
      </c>
      <c r="C6" s="15" t="s">
        <v>16</v>
      </c>
      <c r="D6" s="15" t="s">
        <v>49</v>
      </c>
      <c r="E6" s="15" t="s">
        <v>15</v>
      </c>
      <c r="F6" s="80"/>
      <c r="G6" s="80"/>
      <c r="J6" s="49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80"/>
      <c r="B7" s="11">
        <v>10</v>
      </c>
      <c r="C7" s="33">
        <f>Sharpe!C8</f>
        <v>-0.109171</v>
      </c>
      <c r="D7" s="33">
        <f>Sharpe!C17</f>
        <v>-0.50645799999999996</v>
      </c>
      <c r="E7" s="34">
        <f>Sharpe!D26</f>
        <v>-0.81476400000000004</v>
      </c>
      <c r="F7" s="80"/>
      <c r="G7" s="80"/>
      <c r="I7" s="54">
        <v>10</v>
      </c>
      <c r="J7" s="49">
        <v>4.3999999999999997E-2</v>
      </c>
      <c r="K7" s="49">
        <v>-0.17810000000000001</v>
      </c>
      <c r="L7" s="49">
        <v>-0.45600000000000002</v>
      </c>
      <c r="P7" s="51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80"/>
      <c r="B8" s="12" t="s">
        <v>32</v>
      </c>
      <c r="C8" s="35">
        <f>Sharpe!F8</f>
        <v>-0.10636900000000001</v>
      </c>
      <c r="D8" s="35">
        <f>Sharpe!F17</f>
        <v>-0.50955300000000003</v>
      </c>
      <c r="E8" s="36">
        <f>Sharpe!G26</f>
        <v>-0.83048</v>
      </c>
      <c r="F8" s="80"/>
      <c r="G8" s="80"/>
      <c r="I8" t="s">
        <v>32</v>
      </c>
      <c r="J8" s="49">
        <v>4.4699999999999997E-2</v>
      </c>
      <c r="K8" s="49">
        <v>-0.19170000000000001</v>
      </c>
      <c r="L8" s="49">
        <v>-0.47049999999999997</v>
      </c>
      <c r="P8" s="52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80"/>
      <c r="B9" s="13" t="s">
        <v>7</v>
      </c>
      <c r="C9" s="33">
        <f>Sharpe!K8</f>
        <v>-9.5979999999999996E-2</v>
      </c>
      <c r="D9" s="33">
        <f>Sharpe!K17</f>
        <v>-0.47783300000000001</v>
      </c>
      <c r="E9" s="37">
        <f>Sharpe!I26</f>
        <v>-0.75508799999999998</v>
      </c>
      <c r="F9" s="80"/>
      <c r="G9" s="80"/>
      <c r="I9" t="s">
        <v>7</v>
      </c>
      <c r="J9" s="49">
        <v>3.9199999999999999E-2</v>
      </c>
      <c r="K9" s="49">
        <v>-0.17349999999999999</v>
      </c>
      <c r="L9" s="49">
        <v>-0.44819999999999999</v>
      </c>
      <c r="P9" s="51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80"/>
      <c r="B10" s="12" t="s">
        <v>8</v>
      </c>
      <c r="C10" s="35">
        <f>Sharpe!L8</f>
        <v>-0.20433399999999999</v>
      </c>
      <c r="D10" s="35">
        <f>Sharpe!L17</f>
        <v>-0.53697899999999998</v>
      </c>
      <c r="E10" s="36">
        <f>Sharpe!J26</f>
        <v>-0.85337600000000002</v>
      </c>
      <c r="F10" s="80"/>
      <c r="G10" s="80"/>
      <c r="I10" t="s">
        <v>8</v>
      </c>
      <c r="J10" s="49">
        <v>8.0999999999999996E-3</v>
      </c>
      <c r="K10" s="49">
        <v>-0.1187</v>
      </c>
      <c r="L10" s="49">
        <v>-0.20319999999999999</v>
      </c>
      <c r="P10" s="52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80"/>
      <c r="B11" s="61"/>
      <c r="C11" s="66"/>
      <c r="D11" s="66"/>
      <c r="E11" s="66"/>
      <c r="F11" s="80"/>
      <c r="G11" s="80"/>
      <c r="K11" s="49"/>
      <c r="L11" s="49"/>
      <c r="P11" s="5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80"/>
      <c r="B12" s="15" t="s">
        <v>44</v>
      </c>
      <c r="C12" s="15" t="s">
        <v>46</v>
      </c>
      <c r="D12" s="15" t="s">
        <v>47</v>
      </c>
      <c r="E12" s="57" t="s">
        <v>43</v>
      </c>
      <c r="F12" s="80"/>
      <c r="G12" s="80"/>
      <c r="K12" s="49"/>
      <c r="L12" s="49"/>
      <c r="P12" s="5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80"/>
      <c r="B13" s="11">
        <v>10</v>
      </c>
      <c r="C13" s="72" t="s">
        <v>53</v>
      </c>
      <c r="D13" s="72" t="s">
        <v>22</v>
      </c>
      <c r="E13" s="64">
        <v>6.49664589154412E-2</v>
      </c>
      <c r="F13" s="80"/>
      <c r="G13" s="80"/>
      <c r="K13" s="49"/>
      <c r="L13" s="49"/>
      <c r="P13" s="5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80"/>
      <c r="B14" s="12">
        <v>20</v>
      </c>
      <c r="C14" s="69" t="s">
        <v>54</v>
      </c>
      <c r="D14" s="69" t="s">
        <v>55</v>
      </c>
      <c r="E14" s="67">
        <v>0.23712999471228</v>
      </c>
      <c r="F14" s="80"/>
      <c r="G14" s="80"/>
      <c r="K14" s="49"/>
      <c r="L14" s="49"/>
      <c r="P14" s="52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80"/>
      <c r="B15" s="13">
        <v>40</v>
      </c>
      <c r="C15" s="68" t="s">
        <v>56</v>
      </c>
      <c r="D15" s="68" t="s">
        <v>57</v>
      </c>
      <c r="E15" s="55">
        <v>4.9190718286438E-2</v>
      </c>
      <c r="F15" s="80"/>
      <c r="G15" s="80"/>
      <c r="K15" s="49"/>
      <c r="L15" s="49"/>
      <c r="P15" s="52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80"/>
      <c r="B16" s="12" t="s">
        <v>32</v>
      </c>
      <c r="C16" s="69" t="s">
        <v>50</v>
      </c>
      <c r="D16" s="69" t="s">
        <v>50</v>
      </c>
      <c r="E16" s="67">
        <v>5.28776805873915E-2</v>
      </c>
      <c r="F16" s="80"/>
      <c r="G16" s="80"/>
      <c r="H16" s="1"/>
      <c r="I16" s="1" t="s">
        <v>7</v>
      </c>
      <c r="J16" s="1" t="s">
        <v>8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22</v>
      </c>
      <c r="P16" s="1" t="s">
        <v>23</v>
      </c>
      <c r="Q16" s="1" t="s">
        <v>24</v>
      </c>
      <c r="R16" s="1" t="s">
        <v>52</v>
      </c>
      <c r="S16" s="5"/>
      <c r="T16" s="5"/>
      <c r="U16" s="5"/>
      <c r="V16" s="5"/>
      <c r="W16" s="5"/>
      <c r="X16" s="5"/>
      <c r="Y16" s="5"/>
      <c r="Z16" s="5"/>
    </row>
    <row r="17" spans="1:27" ht="15.75" thickBot="1">
      <c r="A17" s="80"/>
      <c r="B17" s="13" t="s">
        <v>36</v>
      </c>
      <c r="C17" s="68" t="s">
        <v>50</v>
      </c>
      <c r="D17" s="68" t="s">
        <v>50</v>
      </c>
      <c r="E17" s="55">
        <v>4.72541513800515E-3</v>
      </c>
      <c r="F17" s="80"/>
      <c r="G17" s="80"/>
      <c r="H17" s="2" t="s">
        <v>13</v>
      </c>
      <c r="I17" s="3">
        <v>-9.5979650000000003</v>
      </c>
      <c r="J17" s="3">
        <v>-20.433437999999999</v>
      </c>
      <c r="K17" s="3">
        <v>-13.902741000000001</v>
      </c>
      <c r="L17" s="3">
        <v>-28.716567999999999</v>
      </c>
      <c r="M17" s="3">
        <v>2.6667649999999998</v>
      </c>
      <c r="N17" s="3">
        <v>-25.031611999999999</v>
      </c>
      <c r="O17" s="3">
        <v>-16.590736</v>
      </c>
      <c r="P17" s="3">
        <v>-11.300686000000001</v>
      </c>
      <c r="Q17" s="3">
        <v>-8.6597449999999991</v>
      </c>
      <c r="R17" s="3">
        <v>-26.858865000000002</v>
      </c>
      <c r="S17" s="5"/>
      <c r="T17" s="5"/>
      <c r="U17" s="5"/>
      <c r="V17" s="5"/>
      <c r="W17" s="5"/>
      <c r="X17" s="5"/>
      <c r="Y17" s="5"/>
      <c r="Z17" s="5"/>
    </row>
    <row r="18" spans="1:27" ht="15.75" thickBot="1">
      <c r="A18" s="80"/>
      <c r="B18" s="12" t="s">
        <v>40</v>
      </c>
      <c r="C18" s="69" t="s">
        <v>50</v>
      </c>
      <c r="D18" s="69" t="s">
        <v>50</v>
      </c>
      <c r="E18" s="67">
        <v>3.3124849758376003E-4</v>
      </c>
      <c r="F18" s="80"/>
      <c r="G18" s="80"/>
      <c r="H18" t="e">
        <f>H17*0.01</f>
        <v>#VALUE!</v>
      </c>
      <c r="I18">
        <f t="shared" ref="I18:Q18" si="0">I17*0.01</f>
        <v>-9.597965E-2</v>
      </c>
      <c r="J18">
        <f t="shared" si="0"/>
        <v>-0.20433437999999998</v>
      </c>
      <c r="K18">
        <f t="shared" si="0"/>
        <v>-0.13902741000000002</v>
      </c>
      <c r="L18">
        <f t="shared" si="0"/>
        <v>-0.28716567999999998</v>
      </c>
      <c r="M18">
        <f t="shared" si="0"/>
        <v>2.6667649999999998E-2</v>
      </c>
      <c r="N18">
        <f t="shared" si="0"/>
        <v>-0.25031611999999998</v>
      </c>
      <c r="O18">
        <f t="shared" si="0"/>
        <v>-0.16590736</v>
      </c>
      <c r="P18">
        <f t="shared" si="0"/>
        <v>-0.11300686000000001</v>
      </c>
      <c r="Q18">
        <f t="shared" si="0"/>
        <v>-8.6597449999999992E-2</v>
      </c>
      <c r="R18" s="5"/>
      <c r="S18" s="5"/>
      <c r="T18" s="5"/>
      <c r="U18" s="5"/>
      <c r="V18" s="5"/>
      <c r="W18" s="5"/>
      <c r="X18" s="5"/>
      <c r="Y18" s="5"/>
      <c r="Z18" s="5"/>
    </row>
    <row r="19" spans="1:27" ht="15.75" thickBot="1">
      <c r="A19" s="80"/>
      <c r="B19" s="13" t="s">
        <v>41</v>
      </c>
      <c r="C19" s="68" t="s">
        <v>50</v>
      </c>
      <c r="D19" s="68" t="s">
        <v>50</v>
      </c>
      <c r="E19" s="55">
        <v>2.0952776898391399E-2</v>
      </c>
      <c r="F19" s="80"/>
      <c r="G19" s="80"/>
      <c r="K19" s="49"/>
      <c r="L19" s="49"/>
      <c r="P19" s="52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7" ht="15.75" thickBot="1">
      <c r="A20" s="80"/>
      <c r="B20" s="50" t="s">
        <v>42</v>
      </c>
      <c r="C20" s="74" t="s">
        <v>50</v>
      </c>
      <c r="D20" s="74" t="s">
        <v>50</v>
      </c>
      <c r="E20" s="75">
        <v>6.1213520252354402E-2</v>
      </c>
      <c r="F20" s="80"/>
      <c r="G20" s="80"/>
      <c r="K20" s="49"/>
      <c r="L20" s="49"/>
      <c r="P20" s="76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10"/>
    </row>
    <row r="21" spans="1:27">
      <c r="A21" s="80"/>
      <c r="B21" s="61"/>
      <c r="C21" s="66"/>
      <c r="D21" s="66"/>
      <c r="E21" s="66"/>
      <c r="F21" s="80"/>
      <c r="G21" s="80"/>
      <c r="P21" s="76"/>
      <c r="Q21" s="77" t="s">
        <v>13</v>
      </c>
      <c r="R21" s="77"/>
      <c r="S21" s="77"/>
      <c r="T21" s="77" t="s">
        <v>51</v>
      </c>
      <c r="U21" s="77"/>
      <c r="V21" s="77"/>
      <c r="W21" s="77"/>
      <c r="X21" s="77"/>
      <c r="Y21" s="77"/>
      <c r="Z21" s="77"/>
      <c r="AA21" s="10"/>
    </row>
    <row r="22" spans="1:27" ht="15.75" thickBot="1">
      <c r="A22" s="80"/>
      <c r="B22" s="15" t="s">
        <v>16</v>
      </c>
      <c r="C22" s="15" t="s">
        <v>33</v>
      </c>
      <c r="D22" s="15" t="s">
        <v>34</v>
      </c>
      <c r="E22" s="15" t="s">
        <v>35</v>
      </c>
      <c r="F22" s="80"/>
      <c r="G22" s="80"/>
      <c r="J22" s="49" t="s">
        <v>33</v>
      </c>
      <c r="K22" t="s">
        <v>34</v>
      </c>
      <c r="L22" t="s">
        <v>35</v>
      </c>
      <c r="P22" t="s">
        <v>7</v>
      </c>
      <c r="Q22" s="6">
        <v>-9.5979650000000003</v>
      </c>
      <c r="R22" s="77"/>
      <c r="S22" t="s">
        <v>7</v>
      </c>
      <c r="T22">
        <v>0.61618096039687897</v>
      </c>
      <c r="U22" s="77"/>
      <c r="V22" s="77"/>
      <c r="W22" s="77"/>
      <c r="X22" s="77"/>
      <c r="Y22" s="77"/>
      <c r="Z22" s="77"/>
      <c r="AA22" s="10"/>
    </row>
    <row r="23" spans="1:27" ht="15.75" thickBot="1">
      <c r="A23" s="80"/>
      <c r="B23" s="50" t="s">
        <v>20</v>
      </c>
      <c r="C23" s="35">
        <v>2.6667649999999998E-2</v>
      </c>
      <c r="D23" s="35">
        <v>1.7076571856880898E-2</v>
      </c>
      <c r="E23" s="94">
        <v>4.5539204147914986E-4</v>
      </c>
      <c r="F23" s="80"/>
      <c r="G23" s="80"/>
      <c r="I23" t="s">
        <v>7</v>
      </c>
      <c r="J23" s="49">
        <f>SUMIFS($Q$22:$Q$31,$P$22:$P$31,I23)*0.01</f>
        <v>-9.597965E-2</v>
      </c>
      <c r="K23" s="49">
        <f>SUMIFS($T$22:$T$31,$S$22:$S$31,I23)*1</f>
        <v>0.61618096039687897</v>
      </c>
      <c r="L23" s="49">
        <f>J23*K23</f>
        <v>-5.9140832915556302E-2</v>
      </c>
      <c r="P23" t="s">
        <v>8</v>
      </c>
      <c r="Q23" s="6">
        <v>-20.433437999999999</v>
      </c>
      <c r="R23" s="77"/>
      <c r="S23" t="s">
        <v>18</v>
      </c>
      <c r="T23">
        <v>0.136555937036615</v>
      </c>
      <c r="U23" s="77"/>
      <c r="V23" s="77"/>
      <c r="W23" s="77"/>
      <c r="X23" s="77"/>
      <c r="Y23" s="77"/>
      <c r="Z23" s="77"/>
      <c r="AA23" s="10"/>
    </row>
    <row r="24" spans="1:27" ht="15.75" thickBot="1">
      <c r="A24" s="80"/>
      <c r="B24" s="13" t="s">
        <v>24</v>
      </c>
      <c r="C24" s="33">
        <v>-8.6597449999999992E-2</v>
      </c>
      <c r="D24" s="33">
        <v>9.9799698823663206E-3</v>
      </c>
      <c r="E24" s="37">
        <v>-8.6423994288972327E-4</v>
      </c>
      <c r="F24" s="80"/>
      <c r="G24" s="80"/>
      <c r="I24" t="s">
        <v>18</v>
      </c>
      <c r="J24" s="49">
        <f t="shared" ref="J24:J32" si="1">SUMIFS($Q$22:$Q$31,$P$22:$P$31,I24)*0.01</f>
        <v>-0.13902741000000002</v>
      </c>
      <c r="K24" s="49">
        <f t="shared" ref="K24:K32" si="2">SUMIFS($T$22:$T$31,$S$22:$S$31,I24)*1</f>
        <v>0.136555937036615</v>
      </c>
      <c r="L24" s="49">
        <f t="shared" ref="L24:L32" si="3">J24*K24</f>
        <v>-1.8985018246323662E-2</v>
      </c>
      <c r="P24" t="s">
        <v>18</v>
      </c>
      <c r="Q24" s="6">
        <v>-13.902741000000001</v>
      </c>
      <c r="R24" s="77"/>
      <c r="S24" t="s">
        <v>8</v>
      </c>
      <c r="T24">
        <v>0.132025917220953</v>
      </c>
      <c r="U24" s="77"/>
      <c r="V24" s="77"/>
      <c r="W24" s="77"/>
      <c r="X24" s="77"/>
      <c r="Y24" s="77"/>
      <c r="Z24" s="77"/>
      <c r="AA24" s="10"/>
    </row>
    <row r="25" spans="1:27" ht="15.75" thickBot="1">
      <c r="A25" s="80"/>
      <c r="B25" s="98" t="s">
        <v>7</v>
      </c>
      <c r="C25" s="99">
        <v>-9.597965E-2</v>
      </c>
      <c r="D25" s="99">
        <v>0.61618096039687897</v>
      </c>
      <c r="E25" s="100">
        <v>-5.9140832915556302E-2</v>
      </c>
      <c r="F25" s="80"/>
      <c r="G25" s="80"/>
      <c r="I25" t="s">
        <v>19</v>
      </c>
      <c r="J25" s="49">
        <f t="shared" si="1"/>
        <v>-0.28716567999999998</v>
      </c>
      <c r="K25" s="49">
        <f t="shared" si="2"/>
        <v>2.0027598912952499E-2</v>
      </c>
      <c r="L25" s="49">
        <f t="shared" si="3"/>
        <v>-5.7512390606052647E-3</v>
      </c>
      <c r="P25" t="s">
        <v>19</v>
      </c>
      <c r="Q25" s="6">
        <v>-28.716567999999999</v>
      </c>
      <c r="R25" s="10"/>
      <c r="S25" t="s">
        <v>19</v>
      </c>
      <c r="T25">
        <v>2.0027598912952499E-2</v>
      </c>
      <c r="U25" s="10"/>
      <c r="V25" s="10"/>
      <c r="W25" s="10"/>
      <c r="X25" s="10"/>
      <c r="Y25" s="10"/>
      <c r="Z25" s="10"/>
      <c r="AA25" s="10"/>
    </row>
    <row r="26" spans="1:27" ht="15.75" thickBot="1">
      <c r="A26" s="80"/>
      <c r="B26" s="13" t="s">
        <v>23</v>
      </c>
      <c r="C26" s="33">
        <v>-0.11300686000000001</v>
      </c>
      <c r="D26" s="33">
        <v>2.2312965572135E-2</v>
      </c>
      <c r="E26" s="37">
        <v>-2.5215181765950801E-3</v>
      </c>
      <c r="F26" s="80"/>
      <c r="G26" s="80"/>
      <c r="I26" t="s">
        <v>8</v>
      </c>
      <c r="J26" s="49">
        <f t="shared" si="1"/>
        <v>-0.20433437999999998</v>
      </c>
      <c r="K26" s="49">
        <f t="shared" si="2"/>
        <v>0.132025917220953</v>
      </c>
      <c r="L26" s="49">
        <f t="shared" si="3"/>
        <v>-2.697743393927475E-2</v>
      </c>
      <c r="P26" t="s">
        <v>20</v>
      </c>
      <c r="Q26" s="6">
        <v>2.6667649999999998</v>
      </c>
      <c r="R26" s="10"/>
      <c r="S26" t="s">
        <v>23</v>
      </c>
      <c r="T26">
        <v>2.2312965572135E-2</v>
      </c>
      <c r="U26" s="10"/>
      <c r="V26" s="10"/>
      <c r="W26" s="10"/>
      <c r="X26" s="10"/>
      <c r="Y26" s="10"/>
      <c r="Z26" s="10"/>
      <c r="AA26" s="10"/>
    </row>
    <row r="27" spans="1:27" ht="15.75" thickBot="1">
      <c r="A27" s="80"/>
      <c r="B27" s="98" t="s">
        <v>18</v>
      </c>
      <c r="C27" s="99">
        <v>-0.13902741000000002</v>
      </c>
      <c r="D27" s="99">
        <v>0.136555937036615</v>
      </c>
      <c r="E27" s="100">
        <v>-1.8985018246323662E-2</v>
      </c>
      <c r="F27" s="80"/>
      <c r="G27" s="80"/>
      <c r="I27" t="s">
        <v>23</v>
      </c>
      <c r="J27" s="49">
        <f t="shared" si="1"/>
        <v>-0.11300686000000001</v>
      </c>
      <c r="K27" s="49">
        <f t="shared" si="2"/>
        <v>2.2312965572135E-2</v>
      </c>
      <c r="L27" s="49">
        <f t="shared" si="3"/>
        <v>-2.5215181765950801E-3</v>
      </c>
      <c r="P27" t="s">
        <v>21</v>
      </c>
      <c r="Q27" s="6">
        <v>-25.031611999999999</v>
      </c>
      <c r="R27" s="10"/>
      <c r="S27" t="s">
        <v>21</v>
      </c>
      <c r="T27">
        <v>2.53931211972384E-2</v>
      </c>
      <c r="U27" s="10"/>
      <c r="V27" s="10"/>
      <c r="W27" s="10"/>
      <c r="X27" s="10"/>
      <c r="Y27" s="10"/>
      <c r="Z27" s="10"/>
      <c r="AA27" s="10"/>
    </row>
    <row r="28" spans="1:27" ht="15.75" thickBot="1">
      <c r="A28" s="80"/>
      <c r="B28" s="13" t="s">
        <v>22</v>
      </c>
      <c r="C28" s="33">
        <v>-0.16590736</v>
      </c>
      <c r="D28" s="33">
        <v>6.3444398862237397E-3</v>
      </c>
      <c r="E28" s="37">
        <v>-1.052589272202081E-3</v>
      </c>
      <c r="F28" s="80"/>
      <c r="G28" s="80"/>
      <c r="I28" t="s">
        <v>21</v>
      </c>
      <c r="J28" s="49">
        <f t="shared" si="1"/>
        <v>-0.25031611999999998</v>
      </c>
      <c r="K28" s="49">
        <f t="shared" si="2"/>
        <v>2.53931211972384E-2</v>
      </c>
      <c r="L28" s="49">
        <f t="shared" si="3"/>
        <v>-6.3563075727824702E-3</v>
      </c>
      <c r="P28" t="s">
        <v>22</v>
      </c>
      <c r="Q28" s="6">
        <v>-16.590736</v>
      </c>
      <c r="R28" s="10"/>
      <c r="S28" t="s">
        <v>20</v>
      </c>
      <c r="T28">
        <v>1.7076571856880898E-2</v>
      </c>
      <c r="U28" s="10"/>
      <c r="V28" s="10"/>
      <c r="W28" s="10"/>
      <c r="X28" s="10"/>
      <c r="Y28" s="10"/>
      <c r="Z28" s="10"/>
      <c r="AA28" s="10"/>
    </row>
    <row r="29" spans="1:27" ht="15.75" thickBot="1">
      <c r="A29" s="80"/>
      <c r="B29" s="98" t="s">
        <v>8</v>
      </c>
      <c r="C29" s="99">
        <v>-0.20433437999999998</v>
      </c>
      <c r="D29" s="99">
        <v>0.132025917220953</v>
      </c>
      <c r="E29" s="100">
        <v>-2.697743393927475E-2</v>
      </c>
      <c r="F29" s="80"/>
      <c r="G29" s="80"/>
      <c r="I29" t="s">
        <v>20</v>
      </c>
      <c r="J29" s="49">
        <f t="shared" si="1"/>
        <v>2.6667649999999998E-2</v>
      </c>
      <c r="K29" s="49">
        <f t="shared" si="2"/>
        <v>1.7076571856880898E-2</v>
      </c>
      <c r="L29" s="49">
        <f t="shared" si="3"/>
        <v>4.5539204147914986E-4</v>
      </c>
      <c r="P29" t="s">
        <v>23</v>
      </c>
      <c r="Q29">
        <v>-11.300686000000001</v>
      </c>
      <c r="R29" s="10"/>
      <c r="S29" t="s">
        <v>52</v>
      </c>
      <c r="T29">
        <v>1.4102518037754801E-2</v>
      </c>
      <c r="U29" s="10"/>
      <c r="V29" s="10"/>
      <c r="W29" s="10"/>
      <c r="X29" s="10"/>
      <c r="Y29" s="10"/>
      <c r="Z29" s="10"/>
      <c r="AA29" s="10"/>
    </row>
    <row r="30" spans="1:27" ht="15.75" thickBot="1">
      <c r="A30" s="80"/>
      <c r="B30" s="13" t="s">
        <v>21</v>
      </c>
      <c r="C30" s="33">
        <v>-0.25031611999999998</v>
      </c>
      <c r="D30" s="33">
        <v>2.53931211972384E-2</v>
      </c>
      <c r="E30" s="37">
        <v>-6.3563075727824702E-3</v>
      </c>
      <c r="F30" s="80"/>
      <c r="G30" s="80"/>
      <c r="I30" t="s">
        <v>24</v>
      </c>
      <c r="J30" s="49">
        <f t="shared" si="1"/>
        <v>-8.6597449999999992E-2</v>
      </c>
      <c r="K30" s="49">
        <f t="shared" si="2"/>
        <v>9.9799698823663206E-3</v>
      </c>
      <c r="L30" s="49">
        <f t="shared" si="3"/>
        <v>-8.6423994288972327E-4</v>
      </c>
      <c r="P30" t="s">
        <v>24</v>
      </c>
      <c r="Q30" s="6">
        <v>-8.6597449999999991</v>
      </c>
      <c r="R30" s="10"/>
      <c r="S30" t="s">
        <v>24</v>
      </c>
      <c r="T30">
        <v>9.9799698823663206E-3</v>
      </c>
      <c r="U30" s="10"/>
      <c r="V30" s="10"/>
      <c r="W30" s="10"/>
      <c r="X30" s="10"/>
      <c r="Y30" s="10"/>
      <c r="Z30" s="10"/>
      <c r="AA30" s="10"/>
    </row>
    <row r="31" spans="1:27" ht="15.75" thickBot="1">
      <c r="A31" s="80"/>
      <c r="B31" s="98" t="s">
        <v>52</v>
      </c>
      <c r="C31" s="99">
        <v>-0.26858865000000004</v>
      </c>
      <c r="D31" s="99">
        <v>1.4102518037754801E-2</v>
      </c>
      <c r="E31" s="100">
        <v>-3.7877762813612113E-3</v>
      </c>
      <c r="F31" s="80"/>
      <c r="G31" s="80"/>
      <c r="I31" t="s">
        <v>22</v>
      </c>
      <c r="J31" s="49">
        <f t="shared" si="1"/>
        <v>-0.16590736</v>
      </c>
      <c r="K31" s="49">
        <f t="shared" si="2"/>
        <v>6.3444398862237397E-3</v>
      </c>
      <c r="L31" s="49">
        <f t="shared" si="3"/>
        <v>-1.052589272202081E-3</v>
      </c>
      <c r="P31" t="s">
        <v>52</v>
      </c>
      <c r="Q31" s="6">
        <v>-26.858865000000002</v>
      </c>
      <c r="R31" s="10"/>
      <c r="S31" t="s">
        <v>22</v>
      </c>
      <c r="T31">
        <v>6.3444398862237397E-3</v>
      </c>
      <c r="U31" s="10"/>
      <c r="V31" s="10"/>
      <c r="W31" s="10"/>
      <c r="X31" s="10"/>
      <c r="Y31" s="10"/>
      <c r="Z31" s="10"/>
      <c r="AA31" s="10"/>
    </row>
    <row r="32" spans="1:27" ht="15.75" thickBot="1">
      <c r="A32" s="80"/>
      <c r="B32" s="13" t="s">
        <v>19</v>
      </c>
      <c r="C32" s="33">
        <v>-0.28716567999999998</v>
      </c>
      <c r="D32" s="33">
        <v>2.0027598912952499E-2</v>
      </c>
      <c r="E32" s="37">
        <v>-5.7512390606052647E-3</v>
      </c>
      <c r="F32" s="80"/>
      <c r="G32" s="80"/>
      <c r="I32" t="s">
        <v>52</v>
      </c>
      <c r="J32" s="49">
        <f t="shared" si="1"/>
        <v>-0.26858865000000004</v>
      </c>
      <c r="K32" s="49">
        <f t="shared" si="2"/>
        <v>1.4102518037754801E-2</v>
      </c>
      <c r="L32" s="49">
        <f t="shared" si="3"/>
        <v>-3.7877762813612113E-3</v>
      </c>
      <c r="P32" s="10"/>
      <c r="Q32" s="78"/>
      <c r="R32" s="10"/>
      <c r="U32" s="10"/>
      <c r="V32" s="10"/>
      <c r="W32" s="10"/>
      <c r="X32" s="10"/>
      <c r="Y32" s="10"/>
      <c r="Z32" s="10"/>
      <c r="AA32" s="10"/>
    </row>
    <row r="33" spans="1:17">
      <c r="A33" s="80"/>
      <c r="B33" s="61"/>
      <c r="C33" s="66"/>
      <c r="D33" s="66"/>
      <c r="E33" s="66"/>
      <c r="F33" s="80"/>
      <c r="G33" s="80"/>
      <c r="I33" s="43"/>
      <c r="K33" s="49"/>
      <c r="L33" s="49"/>
      <c r="Q33" s="6"/>
    </row>
    <row r="34" spans="1:17">
      <c r="A34" s="80"/>
      <c r="B34" s="85"/>
      <c r="C34" s="85"/>
      <c r="D34" s="85"/>
      <c r="E34" s="85"/>
      <c r="F34" s="80"/>
      <c r="G34" s="80"/>
      <c r="I34" s="43"/>
      <c r="K34" s="49"/>
      <c r="L34" s="49"/>
      <c r="Q34" s="6"/>
    </row>
    <row r="35" spans="1:17">
      <c r="B35" s="22"/>
      <c r="C35" s="73"/>
      <c r="D35" s="73"/>
      <c r="E35" s="59"/>
      <c r="I35" s="43"/>
      <c r="K35" s="49"/>
      <c r="L35" s="49"/>
      <c r="Q35" s="6"/>
    </row>
    <row r="36" spans="1:17">
      <c r="B36" s="22"/>
      <c r="C36" s="73"/>
      <c r="D36" s="73"/>
      <c r="E36" s="59"/>
      <c r="I36" s="43"/>
      <c r="K36" s="49"/>
      <c r="L36" s="49"/>
      <c r="Q36" s="6"/>
    </row>
    <row r="37" spans="1:17">
      <c r="B37" s="22"/>
      <c r="C37" s="73"/>
      <c r="D37" s="73"/>
      <c r="E37" s="59"/>
      <c r="I37" s="43"/>
      <c r="K37" s="49"/>
      <c r="L37" s="49"/>
      <c r="Q37" s="6"/>
    </row>
    <row r="38" spans="1:17">
      <c r="B38" s="22"/>
      <c r="C38" s="73"/>
      <c r="D38" s="73"/>
      <c r="E38" s="59"/>
      <c r="I38" s="43"/>
      <c r="K38" s="49"/>
      <c r="L38" s="49"/>
      <c r="Q38" s="6"/>
    </row>
    <row r="39" spans="1:17">
      <c r="B39" s="22"/>
      <c r="C39" s="73"/>
      <c r="D39" s="73"/>
      <c r="E39" s="59"/>
      <c r="I39" s="43"/>
      <c r="K39" s="49"/>
      <c r="L39" s="49"/>
      <c r="Q39" s="6"/>
    </row>
    <row r="40" spans="1:17">
      <c r="B40" s="22"/>
      <c r="C40" s="73"/>
      <c r="D40" s="73"/>
      <c r="E40" s="59"/>
      <c r="I40" s="43"/>
      <c r="K40" s="49"/>
      <c r="L40" s="49"/>
      <c r="Q40" s="6"/>
    </row>
    <row r="41" spans="1:17">
      <c r="B41" s="22"/>
      <c r="C41" s="73"/>
      <c r="D41" s="73"/>
      <c r="E41" s="59"/>
      <c r="Q41" s="6"/>
    </row>
    <row r="42" spans="1:17">
      <c r="B42" s="22"/>
      <c r="C42" s="73"/>
      <c r="D42" s="73"/>
      <c r="E42" s="59"/>
      <c r="Q42" s="6"/>
    </row>
    <row r="43" spans="1:17">
      <c r="A43" s="7"/>
      <c r="B43" s="22"/>
      <c r="C43" s="73"/>
      <c r="D43" s="73"/>
      <c r="E43" s="59"/>
      <c r="Q43" s="6"/>
    </row>
    <row r="44" spans="1:17">
      <c r="J44"/>
    </row>
    <row r="45" spans="1:17">
      <c r="A45" s="7" t="s">
        <v>48</v>
      </c>
      <c r="B45" s="22"/>
      <c r="C45" s="73"/>
      <c r="D45" s="73"/>
      <c r="E45" s="59"/>
      <c r="Q45" s="6"/>
    </row>
    <row r="46" spans="1:17">
      <c r="A46" s="7"/>
      <c r="B46" s="22"/>
      <c r="C46" s="73"/>
      <c r="D46" s="73"/>
      <c r="E46" s="59"/>
      <c r="Q46" s="6"/>
    </row>
    <row r="47" spans="1:17">
      <c r="A47" s="7"/>
      <c r="B47" s="22"/>
      <c r="C47" s="73"/>
      <c r="D47" s="73"/>
      <c r="E47" s="59"/>
      <c r="Q47" s="6"/>
    </row>
    <row r="48" spans="1:17">
      <c r="A48" s="7"/>
      <c r="B48" s="22"/>
      <c r="C48" s="73"/>
      <c r="D48" s="73"/>
      <c r="E48" s="59"/>
      <c r="Q48" s="6"/>
    </row>
    <row r="49" spans="1:18">
      <c r="A49" s="7"/>
      <c r="B49" s="22"/>
      <c r="C49" s="73"/>
      <c r="D49" s="73"/>
      <c r="E49" s="59"/>
      <c r="Q49" s="6"/>
    </row>
    <row r="50" spans="1:18">
      <c r="B50" s="22"/>
      <c r="C50" s="73"/>
      <c r="D50" s="73"/>
      <c r="E50" s="59"/>
      <c r="Q50" s="6"/>
    </row>
    <row r="51" spans="1:18" ht="15.75" thickBot="1">
      <c r="C51" s="60" t="s">
        <v>44</v>
      </c>
      <c r="D51" s="60" t="s">
        <v>43</v>
      </c>
      <c r="Q51" s="6"/>
    </row>
    <row r="52" spans="1:18" ht="15.75" thickBot="1">
      <c r="C52" s="70">
        <v>10</v>
      </c>
      <c r="D52" s="55">
        <v>6.1276280749200489E-4</v>
      </c>
      <c r="Q52" s="6"/>
    </row>
    <row r="53" spans="1:18" ht="15.75" thickBot="1">
      <c r="C53" s="71">
        <v>20</v>
      </c>
      <c r="D53" s="67">
        <v>1.325048052784513E-3</v>
      </c>
      <c r="Q53" s="6"/>
    </row>
    <row r="54" spans="1:18" ht="15.75" thickBot="1">
      <c r="C54" s="70">
        <v>40</v>
      </c>
      <c r="D54" s="55">
        <v>1.25748980480896E-3</v>
      </c>
      <c r="Q54" s="6"/>
    </row>
    <row r="55" spans="1:18" ht="15.75" thickBot="1">
      <c r="C55" s="69" t="s">
        <v>32</v>
      </c>
      <c r="D55" s="67">
        <v>4.2654848632302282E-4</v>
      </c>
      <c r="Q55" s="6"/>
    </row>
    <row r="56" spans="1:18" ht="15.75" thickBot="1">
      <c r="C56" s="68" t="s">
        <v>36</v>
      </c>
      <c r="D56" s="55">
        <v>1.25748980480896E-3</v>
      </c>
      <c r="Q56" s="6"/>
    </row>
    <row r="57" spans="1:18" ht="15.75" thickBot="1">
      <c r="C57" s="69" t="s">
        <v>40</v>
      </c>
      <c r="D57" s="67">
        <v>4.911434820029352E-2</v>
      </c>
      <c r="Q57" s="6"/>
    </row>
    <row r="58" spans="1:18" ht="15.75" thickBot="1">
      <c r="C58" s="68" t="s">
        <v>41</v>
      </c>
      <c r="D58" s="55">
        <v>4.2565737307585498E-2</v>
      </c>
      <c r="Q58" s="6"/>
    </row>
    <row r="59" spans="1:18" ht="15.75" thickBot="1">
      <c r="C59" s="69" t="s">
        <v>40</v>
      </c>
      <c r="D59" s="67">
        <v>4.911434820029352E-2</v>
      </c>
      <c r="P59" t="s">
        <v>24</v>
      </c>
      <c r="Q59" s="6">
        <v>-19.201995</v>
      </c>
      <c r="R59">
        <f t="shared" ref="R59:R60" si="4">Q59*0.01</f>
        <v>-0.19201994999999999</v>
      </c>
    </row>
    <row r="60" spans="1:18">
      <c r="J60" s="53"/>
      <c r="K60" s="43"/>
      <c r="L60" s="43"/>
      <c r="M60" s="43"/>
      <c r="N60" s="43"/>
      <c r="O60" s="43"/>
      <c r="P60" s="43" t="s">
        <v>25</v>
      </c>
      <c r="Q60" s="6">
        <v>-17.044218999999998</v>
      </c>
      <c r="R60">
        <f t="shared" si="4"/>
        <v>-0.17044218999999999</v>
      </c>
    </row>
    <row r="61" spans="1:18">
      <c r="J61" s="53"/>
      <c r="K61" s="43"/>
      <c r="L61" s="43"/>
      <c r="M61" s="43"/>
      <c r="N61" s="43"/>
      <c r="O61" s="43"/>
      <c r="P61" s="43"/>
    </row>
    <row r="62" spans="1:18" ht="15.75" thickBot="1">
      <c r="B62" s="15"/>
      <c r="C62" s="15" t="s">
        <v>33</v>
      </c>
      <c r="D62" s="15" t="s">
        <v>34</v>
      </c>
      <c r="E62" s="15" t="s">
        <v>35</v>
      </c>
      <c r="J62" s="53"/>
      <c r="K62" s="44"/>
      <c r="L62" s="44"/>
      <c r="M62" s="44"/>
      <c r="N62" s="44"/>
      <c r="O62" s="43"/>
      <c r="P62" s="43"/>
    </row>
    <row r="63" spans="1:18" ht="15.75" thickBot="1">
      <c r="B63" s="11" t="s">
        <v>7</v>
      </c>
      <c r="C63" s="33">
        <v>-2.81E-2</v>
      </c>
      <c r="D63" s="33">
        <v>0.52249999999999996</v>
      </c>
      <c r="E63" s="34">
        <v>-1.47E-2</v>
      </c>
      <c r="J63" s="53"/>
      <c r="K63" s="45"/>
      <c r="L63" s="46"/>
      <c r="M63" s="46"/>
      <c r="N63" s="46"/>
      <c r="O63" s="43"/>
      <c r="P63" s="43"/>
    </row>
    <row r="64" spans="1:18" ht="15.75" thickBot="1">
      <c r="B64" s="12" t="s">
        <v>8</v>
      </c>
      <c r="C64" s="35">
        <v>-1.8200000000000001E-2</v>
      </c>
      <c r="D64" s="35">
        <v>0.19409999999999999</v>
      </c>
      <c r="E64" s="36">
        <v>-3.5000000000000001E-3</v>
      </c>
      <c r="J64" s="53"/>
      <c r="K64" s="45"/>
      <c r="L64" s="46"/>
      <c r="M64" s="46"/>
      <c r="N64" s="46"/>
      <c r="O64" s="43"/>
      <c r="P64" s="43"/>
    </row>
    <row r="65" spans="2:16" ht="15.75" thickBot="1">
      <c r="B65" s="13" t="s">
        <v>18</v>
      </c>
      <c r="C65" s="33">
        <v>-1.2999999999999999E-2</v>
      </c>
      <c r="D65" s="33">
        <v>0.1052</v>
      </c>
      <c r="E65" s="37">
        <v>-1.4E-3</v>
      </c>
      <c r="J65" s="53"/>
      <c r="K65" s="45"/>
      <c r="L65" s="46"/>
      <c r="M65" s="46"/>
      <c r="N65" s="46"/>
      <c r="O65" s="43"/>
      <c r="P65" s="43"/>
    </row>
    <row r="66" spans="2:16" ht="15.75" thickBot="1">
      <c r="B66" s="12" t="s">
        <v>21</v>
      </c>
      <c r="C66" s="35">
        <v>-0.193</v>
      </c>
      <c r="D66" s="35">
        <v>5.6800000000000003E-2</v>
      </c>
      <c r="E66" s="36">
        <v>-1.0999999999999999E-2</v>
      </c>
      <c r="J66" s="53"/>
      <c r="K66" s="45"/>
      <c r="L66" s="46"/>
      <c r="M66" s="46"/>
      <c r="N66" s="46"/>
      <c r="O66" s="43"/>
      <c r="P66" s="43"/>
    </row>
    <row r="67" spans="2:16" ht="15.75" thickBot="1">
      <c r="B67" s="13" t="s">
        <v>19</v>
      </c>
      <c r="C67" s="33">
        <v>-0.125</v>
      </c>
      <c r="D67" s="33">
        <v>2.4299999999999999E-2</v>
      </c>
      <c r="E67" s="37">
        <v>-3.0000000000000001E-3</v>
      </c>
      <c r="J67" s="53"/>
      <c r="K67" s="43"/>
      <c r="L67" s="43"/>
      <c r="M67" s="43"/>
      <c r="N67" s="43"/>
      <c r="O67" s="43"/>
      <c r="P67" s="43"/>
    </row>
    <row r="68" spans="2:16" ht="15.75" thickBot="1">
      <c r="B68" s="12" t="s">
        <v>20</v>
      </c>
      <c r="C68" s="35">
        <v>-4.7100000000000003E-2</v>
      </c>
      <c r="D68" s="35">
        <v>2.9399999999999999E-2</v>
      </c>
      <c r="E68" s="36">
        <v>-1.4E-3</v>
      </c>
      <c r="J68" s="53"/>
      <c r="K68" s="43"/>
      <c r="L68" s="43"/>
      <c r="M68" s="43"/>
      <c r="N68" s="43"/>
      <c r="O68" s="43"/>
      <c r="P68" s="43"/>
    </row>
    <row r="69" spans="2:16" ht="15.75" thickBot="1">
      <c r="B69" s="13" t="s">
        <v>24</v>
      </c>
      <c r="C69" s="33">
        <v>-8.0399999999999999E-2</v>
      </c>
      <c r="D69" s="33">
        <v>2.53E-2</v>
      </c>
      <c r="E69" s="37">
        <v>-2E-3</v>
      </c>
    </row>
    <row r="70" spans="2:16" ht="15.75" thickBot="1">
      <c r="B70" s="12" t="s">
        <v>22</v>
      </c>
      <c r="C70" s="35">
        <v>-4.7899999999999998E-2</v>
      </c>
      <c r="D70" s="35">
        <v>1.24E-2</v>
      </c>
      <c r="E70" s="36">
        <v>-5.9999999999999995E-4</v>
      </c>
    </row>
    <row r="71" spans="2:16" ht="15.75" thickBot="1">
      <c r="B71" s="13" t="s">
        <v>23</v>
      </c>
      <c r="C71" s="33">
        <v>-5.9400000000000001E-2</v>
      </c>
      <c r="D71" s="33">
        <v>2.6599999999999999E-2</v>
      </c>
      <c r="E71" s="37">
        <v>-1.6000000000000001E-3</v>
      </c>
    </row>
    <row r="72" spans="2:16" ht="15.75" thickBot="1">
      <c r="B72" s="12" t="s">
        <v>25</v>
      </c>
      <c r="C72" s="35">
        <v>0.3962</v>
      </c>
      <c r="D72" s="35">
        <v>3.5000000000000001E-3</v>
      </c>
      <c r="E72" s="36">
        <v>1.4E-3</v>
      </c>
    </row>
  </sheetData>
  <sortState xmlns:xlrd2="http://schemas.microsoft.com/office/spreadsheetml/2017/richdata2" ref="B23:E32">
    <sortCondition descending="1" ref="C23:C32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3:C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62B8-DFCA-46D9-98D3-B37FFA3624F8}">
  <dimension ref="A1:AA73"/>
  <sheetViews>
    <sheetView showGridLines="0" zoomScaleNormal="100" workbookViewId="0">
      <selection activeCell="J36" sqref="J36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9" bestFit="1" customWidth="1"/>
    <col min="11" max="11" width="10.7109375" customWidth="1"/>
    <col min="12" max="12" width="17" bestFit="1" customWidth="1"/>
  </cols>
  <sheetData>
    <row r="1" spans="1:26">
      <c r="A1" s="7"/>
      <c r="B1" s="10"/>
      <c r="C1" s="10"/>
      <c r="D1" s="10"/>
      <c r="E1" s="7"/>
      <c r="F1" s="7"/>
      <c r="G1" s="7"/>
    </row>
    <row r="2" spans="1:26">
      <c r="A2" s="7"/>
      <c r="B2" s="10"/>
      <c r="C2" s="22"/>
      <c r="D2" s="59"/>
      <c r="E2" s="7"/>
      <c r="F2" s="58"/>
      <c r="G2" s="58"/>
    </row>
    <row r="3" spans="1:26" ht="15.75" customHeight="1" thickBot="1">
      <c r="A3" s="7"/>
      <c r="B3" s="10"/>
      <c r="C3" s="15" t="s">
        <v>37</v>
      </c>
      <c r="D3" s="60" t="s">
        <v>39</v>
      </c>
      <c r="E3" s="7"/>
      <c r="F3" s="59"/>
      <c r="G3" s="63"/>
    </row>
    <row r="4" spans="1:26" ht="15.75" thickBot="1">
      <c r="A4" s="7"/>
      <c r="B4" s="7"/>
      <c r="C4" s="64">
        <v>0.85940000000000005</v>
      </c>
      <c r="D4" s="65">
        <v>98.61</v>
      </c>
      <c r="E4" s="7"/>
      <c r="F4" s="22"/>
      <c r="G4" s="63"/>
    </row>
    <row r="5" spans="1:26">
      <c r="A5" s="7"/>
      <c r="B5" s="7"/>
      <c r="C5" s="7"/>
      <c r="D5" s="7"/>
      <c r="E5" s="7"/>
      <c r="F5" s="7"/>
      <c r="G5" s="7"/>
    </row>
    <row r="6" spans="1:26" ht="15.75" thickBot="1">
      <c r="A6" s="7"/>
      <c r="B6" s="15" t="s">
        <v>45</v>
      </c>
      <c r="C6" s="15" t="s">
        <v>16</v>
      </c>
      <c r="D6" s="15" t="s">
        <v>49</v>
      </c>
      <c r="E6" s="15" t="s">
        <v>15</v>
      </c>
      <c r="F6" s="7"/>
      <c r="G6" s="7"/>
      <c r="J6" s="49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7"/>
      <c r="B7" s="11">
        <v>10</v>
      </c>
      <c r="C7" s="33">
        <f>Sharpe!C8</f>
        <v>-0.109171</v>
      </c>
      <c r="D7" s="33">
        <f>Sharpe!C17</f>
        <v>-0.50645799999999996</v>
      </c>
      <c r="E7" s="34">
        <f>Sharpe!D26</f>
        <v>-0.81476400000000004</v>
      </c>
      <c r="F7" s="7"/>
      <c r="G7" s="7"/>
      <c r="I7" s="54">
        <v>10</v>
      </c>
      <c r="J7" s="49">
        <v>4.3999999999999997E-2</v>
      </c>
      <c r="K7" s="49">
        <v>-0.17810000000000001</v>
      </c>
      <c r="L7" s="49">
        <v>-0.45600000000000002</v>
      </c>
      <c r="P7" s="51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7"/>
      <c r="B8" s="12" t="s">
        <v>32</v>
      </c>
      <c r="C8" s="35">
        <f>Sharpe!F8</f>
        <v>-0.10636900000000001</v>
      </c>
      <c r="D8" s="35">
        <f>Sharpe!F17</f>
        <v>-0.50955300000000003</v>
      </c>
      <c r="E8" s="36">
        <f>Sharpe!G26</f>
        <v>-0.83048</v>
      </c>
      <c r="F8" s="7"/>
      <c r="G8" s="7"/>
      <c r="I8" t="s">
        <v>32</v>
      </c>
      <c r="J8" s="49">
        <v>4.4699999999999997E-2</v>
      </c>
      <c r="K8" s="49">
        <v>-0.19170000000000001</v>
      </c>
      <c r="L8" s="49">
        <v>-0.47049999999999997</v>
      </c>
      <c r="P8" s="52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7"/>
      <c r="B9" s="13" t="s">
        <v>7</v>
      </c>
      <c r="C9" s="33">
        <f>Sharpe!K8</f>
        <v>-9.5979999999999996E-2</v>
      </c>
      <c r="D9" s="33">
        <f>Sharpe!K17</f>
        <v>-0.47783300000000001</v>
      </c>
      <c r="E9" s="37">
        <f>Sharpe!I26</f>
        <v>-0.75508799999999998</v>
      </c>
      <c r="F9" s="7"/>
      <c r="G9" s="7"/>
      <c r="I9" t="s">
        <v>7</v>
      </c>
      <c r="J9" s="49">
        <v>3.9199999999999999E-2</v>
      </c>
      <c r="K9" s="49">
        <v>-0.17349999999999999</v>
      </c>
      <c r="L9" s="49">
        <v>-0.44819999999999999</v>
      </c>
      <c r="P9" s="51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7"/>
      <c r="B10" s="12" t="s">
        <v>8</v>
      </c>
      <c r="C10" s="35">
        <f>Sharpe!L8</f>
        <v>-0.20433399999999999</v>
      </c>
      <c r="D10" s="35">
        <f>Sharpe!L17</f>
        <v>-0.53697899999999998</v>
      </c>
      <c r="E10" s="36">
        <f>Sharpe!J26</f>
        <v>-0.85337600000000002</v>
      </c>
      <c r="F10" s="7"/>
      <c r="G10" s="7"/>
      <c r="I10" t="s">
        <v>8</v>
      </c>
      <c r="J10" s="49">
        <v>8.0999999999999996E-3</v>
      </c>
      <c r="K10" s="49">
        <v>-0.1187</v>
      </c>
      <c r="L10" s="49">
        <v>-0.20319999999999999</v>
      </c>
      <c r="P10" s="52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7"/>
      <c r="B11" s="22"/>
      <c r="C11" s="59"/>
      <c r="D11" s="59"/>
      <c r="E11" s="59"/>
      <c r="F11" s="7"/>
      <c r="G11" s="7"/>
      <c r="K11" s="49"/>
      <c r="L11" s="49"/>
      <c r="P11" s="5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7"/>
      <c r="B12" s="15" t="s">
        <v>44</v>
      </c>
      <c r="C12" s="15" t="s">
        <v>46</v>
      </c>
      <c r="D12" s="15" t="s">
        <v>47</v>
      </c>
      <c r="E12" s="57" t="s">
        <v>43</v>
      </c>
      <c r="F12" s="7"/>
      <c r="G12" s="7"/>
      <c r="K12" s="49"/>
      <c r="L12" s="49"/>
      <c r="P12" s="5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7"/>
      <c r="B13" s="11">
        <v>10</v>
      </c>
      <c r="C13" s="72" t="s">
        <v>53</v>
      </c>
      <c r="D13" s="72" t="s">
        <v>52</v>
      </c>
      <c r="E13" s="64">
        <v>6.49664589154412E-2</v>
      </c>
      <c r="F13" s="7"/>
      <c r="G13" s="7"/>
      <c r="K13" s="49"/>
      <c r="L13" s="49"/>
      <c r="P13" s="5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7"/>
      <c r="B14" s="12">
        <v>20</v>
      </c>
      <c r="C14" s="69" t="s">
        <v>54</v>
      </c>
      <c r="D14" s="69" t="s">
        <v>55</v>
      </c>
      <c r="E14" s="67">
        <v>0.23712999471228</v>
      </c>
      <c r="F14" s="7"/>
      <c r="G14" s="7"/>
      <c r="K14" s="49"/>
      <c r="L14" s="49"/>
      <c r="P14" s="52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7"/>
      <c r="B15" s="13">
        <v>40</v>
      </c>
      <c r="C15" s="68" t="s">
        <v>56</v>
      </c>
      <c r="D15" s="68" t="s">
        <v>57</v>
      </c>
      <c r="E15" s="55">
        <v>4.9190718286438E-2</v>
      </c>
      <c r="F15" s="7"/>
      <c r="G15" s="7"/>
      <c r="K15" s="49"/>
      <c r="L15" s="49"/>
      <c r="P15" s="52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7"/>
      <c r="B16" s="12" t="s">
        <v>32</v>
      </c>
      <c r="C16" s="69" t="s">
        <v>50</v>
      </c>
      <c r="D16" s="69" t="s">
        <v>50</v>
      </c>
      <c r="E16" s="67">
        <v>5.28776805873915E-2</v>
      </c>
      <c r="F16" s="7"/>
      <c r="G16" s="7"/>
      <c r="H16" s="1" t="s">
        <v>7</v>
      </c>
      <c r="I16" s="1" t="s">
        <v>8</v>
      </c>
      <c r="J16" s="1" t="s">
        <v>18</v>
      </c>
      <c r="K16" s="1" t="s">
        <v>19</v>
      </c>
      <c r="L16" s="1" t="s">
        <v>20</v>
      </c>
      <c r="M16" s="1" t="s">
        <v>21</v>
      </c>
      <c r="N16" s="1" t="s">
        <v>22</v>
      </c>
      <c r="O16" s="1" t="s">
        <v>23</v>
      </c>
      <c r="P16" s="1" t="s">
        <v>24</v>
      </c>
      <c r="Q16" s="1" t="s">
        <v>25</v>
      </c>
      <c r="R16" s="5"/>
      <c r="S16" s="5"/>
      <c r="T16" s="5"/>
      <c r="U16" s="5"/>
      <c r="V16" s="5"/>
      <c r="W16" s="5"/>
      <c r="X16" s="5"/>
      <c r="Y16" s="5"/>
      <c r="Z16" s="5"/>
    </row>
    <row r="17" spans="1:27" ht="15.75" thickBot="1">
      <c r="A17" s="7"/>
      <c r="B17" s="13" t="s">
        <v>36</v>
      </c>
      <c r="C17" s="68" t="s">
        <v>50</v>
      </c>
      <c r="D17" s="68" t="s">
        <v>50</v>
      </c>
      <c r="E17" s="55">
        <v>4.72541513800515E-3</v>
      </c>
      <c r="F17" s="7"/>
      <c r="G17" s="7"/>
      <c r="H17" s="5">
        <v>-14.880680999999999</v>
      </c>
      <c r="I17" s="5">
        <v>-21.450721999999999</v>
      </c>
      <c r="J17" s="5">
        <v>-23.334969999999998</v>
      </c>
      <c r="K17" s="5">
        <v>-34.952767000000001</v>
      </c>
      <c r="L17" s="5">
        <v>-31.474910999999999</v>
      </c>
      <c r="M17" s="5">
        <v>-24.953838999999999</v>
      </c>
      <c r="N17" s="5">
        <v>-21.710978000000001</v>
      </c>
      <c r="O17" s="5">
        <v>-33.605887000000003</v>
      </c>
      <c r="P17" s="5">
        <v>-37.864513000000002</v>
      </c>
      <c r="Q17" s="5">
        <v>-29.083202</v>
      </c>
      <c r="R17" s="5"/>
      <c r="S17" s="5"/>
      <c r="T17" s="5"/>
      <c r="U17" s="5"/>
      <c r="V17" s="5"/>
      <c r="W17" s="5"/>
      <c r="X17" s="5"/>
      <c r="Y17" s="5"/>
      <c r="Z17" s="5"/>
    </row>
    <row r="18" spans="1:27" ht="15.75" thickBot="1">
      <c r="A18" s="7"/>
      <c r="B18" s="12" t="s">
        <v>40</v>
      </c>
      <c r="C18" s="69" t="s">
        <v>50</v>
      </c>
      <c r="D18" s="69" t="s">
        <v>50</v>
      </c>
      <c r="E18" s="67">
        <v>3.3124849758376003E-4</v>
      </c>
      <c r="F18" s="7"/>
      <c r="G18" s="7"/>
      <c r="H18">
        <f>H17*0.01</f>
        <v>-0.14880680999999998</v>
      </c>
      <c r="I18">
        <f t="shared" ref="I18:Q18" si="0">I17*0.01</f>
        <v>-0.21450722</v>
      </c>
      <c r="J18">
        <f t="shared" si="0"/>
        <v>-0.23334969999999999</v>
      </c>
      <c r="K18">
        <f t="shared" si="0"/>
        <v>-0.34952767000000001</v>
      </c>
      <c r="L18">
        <f t="shared" si="0"/>
        <v>-0.31474911</v>
      </c>
      <c r="M18">
        <f t="shared" si="0"/>
        <v>-0.24953839</v>
      </c>
      <c r="N18">
        <f t="shared" si="0"/>
        <v>-0.21710978</v>
      </c>
      <c r="O18">
        <f t="shared" si="0"/>
        <v>-0.33605887000000001</v>
      </c>
      <c r="P18">
        <f t="shared" si="0"/>
        <v>-0.37864513000000005</v>
      </c>
      <c r="Q18">
        <f t="shared" si="0"/>
        <v>-0.29083202000000002</v>
      </c>
      <c r="R18" s="5"/>
      <c r="S18" s="5"/>
      <c r="T18" s="5"/>
      <c r="U18" s="5"/>
      <c r="V18" s="5"/>
      <c r="W18" s="5"/>
      <c r="X18" s="5"/>
      <c r="Y18" s="5"/>
      <c r="Z18" s="5"/>
    </row>
    <row r="19" spans="1:27" ht="15.75" thickBot="1">
      <c r="A19" s="7"/>
      <c r="B19" s="13" t="s">
        <v>41</v>
      </c>
      <c r="C19" s="68" t="s">
        <v>50</v>
      </c>
      <c r="D19" s="68" t="s">
        <v>50</v>
      </c>
      <c r="E19" s="55">
        <v>2.0952776898391399E-2</v>
      </c>
      <c r="F19" s="7"/>
      <c r="G19" s="7"/>
      <c r="K19" s="49"/>
      <c r="L19" s="49"/>
      <c r="P19" s="52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7" ht="15.75" thickBot="1">
      <c r="A20" s="7"/>
      <c r="B20" s="50" t="s">
        <v>42</v>
      </c>
      <c r="C20" s="74" t="s">
        <v>50</v>
      </c>
      <c r="D20" s="74" t="s">
        <v>50</v>
      </c>
      <c r="E20" s="75">
        <v>6.1213520252354402E-2</v>
      </c>
      <c r="F20" s="7"/>
      <c r="G20" s="7"/>
      <c r="K20" s="49"/>
      <c r="L20" s="49"/>
      <c r="P20" s="76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10"/>
    </row>
    <row r="21" spans="1:27">
      <c r="A21" s="7"/>
      <c r="B21" s="22"/>
      <c r="C21" s="59"/>
      <c r="D21" s="59"/>
      <c r="E21" s="59"/>
      <c r="F21" s="7"/>
      <c r="G21" s="7"/>
      <c r="K21" s="49"/>
      <c r="L21" s="49"/>
      <c r="P21" s="76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10"/>
    </row>
    <row r="22" spans="1:27" ht="15.75" thickBot="1">
      <c r="A22" s="7"/>
      <c r="B22" s="15" t="s">
        <v>16</v>
      </c>
      <c r="C22" s="15" t="s">
        <v>33</v>
      </c>
      <c r="D22" s="15" t="s">
        <v>34</v>
      </c>
      <c r="E22" s="15" t="s">
        <v>35</v>
      </c>
      <c r="F22" s="7"/>
      <c r="G22" s="7"/>
      <c r="P22" s="76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10"/>
    </row>
    <row r="23" spans="1:27" ht="15.75" thickBot="1">
      <c r="A23" s="7"/>
      <c r="B23" s="50" t="s">
        <v>20</v>
      </c>
      <c r="C23" s="35">
        <v>2.6667649999999998E-2</v>
      </c>
      <c r="D23" s="35">
        <v>1.7076571856880898E-2</v>
      </c>
      <c r="E23" s="94">
        <v>4.5539204147914986E-4</v>
      </c>
      <c r="F23" s="7"/>
      <c r="G23" s="7"/>
      <c r="J23" s="49" t="s">
        <v>33</v>
      </c>
      <c r="K23" t="s">
        <v>34</v>
      </c>
      <c r="L23" t="s">
        <v>35</v>
      </c>
      <c r="P23" t="s">
        <v>24</v>
      </c>
      <c r="Q23" s="6">
        <v>1.6947E-2</v>
      </c>
      <c r="R23" s="77"/>
      <c r="S23" s="77"/>
      <c r="T23" s="77"/>
      <c r="U23" s="77"/>
      <c r="V23" s="77"/>
      <c r="W23" s="77"/>
      <c r="X23" s="77"/>
      <c r="Y23" s="77"/>
      <c r="Z23" s="77"/>
      <c r="AA23" s="10"/>
    </row>
    <row r="24" spans="1:27" ht="15.75" thickBot="1">
      <c r="A24" s="7"/>
      <c r="B24" s="13" t="s">
        <v>24</v>
      </c>
      <c r="C24" s="33">
        <v>-8.6597449999999992E-2</v>
      </c>
      <c r="D24" s="33">
        <v>9.9799698823663206E-3</v>
      </c>
      <c r="E24" s="37">
        <v>-8.6423994288972327E-4</v>
      </c>
      <c r="F24" s="7"/>
      <c r="G24" s="7"/>
      <c r="I24" t="s">
        <v>7</v>
      </c>
      <c r="J24" s="49">
        <v>-0.14880680999999998</v>
      </c>
      <c r="K24" s="49">
        <f>SUMIFS($Q$23:$Q$32,$P$23:$P$32,I24)</f>
        <v>0.52854699999999999</v>
      </c>
      <c r="L24" s="49">
        <f>J24*K24</f>
        <v>-7.8651393005069986E-2</v>
      </c>
      <c r="P24" t="s">
        <v>21</v>
      </c>
      <c r="Q24" s="6">
        <v>6.1582999999999999E-2</v>
      </c>
      <c r="R24" s="77"/>
      <c r="S24" s="77"/>
      <c r="T24" s="77"/>
      <c r="U24" s="77"/>
      <c r="V24" s="77"/>
      <c r="W24" s="77"/>
      <c r="X24" s="77"/>
      <c r="Y24" s="77"/>
      <c r="Z24" s="77"/>
      <c r="AA24" s="10"/>
    </row>
    <row r="25" spans="1:27" ht="15.75" thickBot="1">
      <c r="A25" s="7"/>
      <c r="B25" s="98" t="s">
        <v>7</v>
      </c>
      <c r="C25" s="99">
        <v>-9.597965E-2</v>
      </c>
      <c r="D25" s="99">
        <v>0.61618096039687897</v>
      </c>
      <c r="E25" s="100">
        <v>-5.9140832915556302E-2</v>
      </c>
      <c r="F25" s="7"/>
      <c r="G25" s="7"/>
      <c r="I25" t="s">
        <v>8</v>
      </c>
      <c r="J25" s="49">
        <v>-0.21450722</v>
      </c>
      <c r="K25" s="49">
        <f t="shared" ref="K25:K33" si="1">SUMIFS($Q$23:$Q$32,$P$23:$P$32,I25)</f>
        <v>0.21696099999999999</v>
      </c>
      <c r="L25" s="49">
        <f t="shared" ref="L25:L33" si="2">J25*K25</f>
        <v>-4.6539700958419999E-2</v>
      </c>
      <c r="P25" t="s">
        <v>7</v>
      </c>
      <c r="Q25" s="6">
        <v>0.52854699999999999</v>
      </c>
      <c r="R25" s="77"/>
      <c r="S25" s="77"/>
      <c r="T25" s="77"/>
      <c r="U25" s="77"/>
      <c r="V25" s="77"/>
      <c r="W25" s="77"/>
      <c r="X25" s="77"/>
      <c r="Y25" s="77"/>
      <c r="Z25" s="77"/>
      <c r="AA25" s="10"/>
    </row>
    <row r="26" spans="1:27" ht="15.75" thickBot="1">
      <c r="A26" s="7"/>
      <c r="B26" s="13" t="s">
        <v>23</v>
      </c>
      <c r="C26" s="33">
        <v>-0.11300686000000001</v>
      </c>
      <c r="D26" s="33">
        <v>2.2312965572135E-2</v>
      </c>
      <c r="E26" s="37">
        <v>-2.5215181765950801E-3</v>
      </c>
      <c r="F26" s="7"/>
      <c r="G26" s="7"/>
      <c r="I26" t="s">
        <v>18</v>
      </c>
      <c r="J26" s="49">
        <v>-0.23334969999999999</v>
      </c>
      <c r="K26" s="49">
        <f t="shared" si="1"/>
        <v>8.8470999999999994E-2</v>
      </c>
      <c r="L26" s="49">
        <f t="shared" si="2"/>
        <v>-2.0644681308699998E-2</v>
      </c>
      <c r="P26" t="s">
        <v>22</v>
      </c>
      <c r="Q26" s="6">
        <v>9.5350000000000001E-3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thickBot="1">
      <c r="A27" s="7"/>
      <c r="B27" s="98" t="s">
        <v>18</v>
      </c>
      <c r="C27" s="99">
        <v>-0.13902741000000002</v>
      </c>
      <c r="D27" s="99">
        <v>0.136555937036615</v>
      </c>
      <c r="E27" s="100">
        <v>-1.8985018246323662E-2</v>
      </c>
      <c r="F27" s="7"/>
      <c r="G27" s="7"/>
      <c r="I27" t="s">
        <v>19</v>
      </c>
      <c r="J27" s="49">
        <v>-0.34952767000000001</v>
      </c>
      <c r="K27" s="49">
        <f t="shared" si="1"/>
        <v>1.7680999999999999E-2</v>
      </c>
      <c r="L27" s="49">
        <f t="shared" si="2"/>
        <v>-6.1799987332700002E-3</v>
      </c>
      <c r="P27" t="s">
        <v>23</v>
      </c>
      <c r="Q27" s="6">
        <v>3.4550999999999998E-2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thickBot="1">
      <c r="A28" s="7"/>
      <c r="B28" s="13" t="s">
        <v>22</v>
      </c>
      <c r="C28" s="33">
        <v>-0.16590736</v>
      </c>
      <c r="D28" s="33">
        <v>6.3444398862237397E-3</v>
      </c>
      <c r="E28" s="37">
        <v>-1.052589272202081E-3</v>
      </c>
      <c r="F28" s="7"/>
      <c r="G28" s="7"/>
      <c r="I28" t="s">
        <v>20</v>
      </c>
      <c r="J28" s="49">
        <v>-0.31474911</v>
      </c>
      <c r="K28" s="49">
        <f t="shared" si="1"/>
        <v>2.2405000000000001E-2</v>
      </c>
      <c r="L28" s="49">
        <f t="shared" si="2"/>
        <v>-7.0519538095500005E-3</v>
      </c>
      <c r="P28" t="s">
        <v>8</v>
      </c>
      <c r="Q28" s="6">
        <v>0.21696099999999999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thickBot="1">
      <c r="A29" s="7"/>
      <c r="B29" s="98" t="s">
        <v>8</v>
      </c>
      <c r="C29" s="99">
        <v>-0.20433437999999998</v>
      </c>
      <c r="D29" s="99">
        <v>0.132025917220953</v>
      </c>
      <c r="E29" s="100">
        <v>-2.697743393927475E-2</v>
      </c>
      <c r="F29" s="7"/>
      <c r="G29" s="7"/>
      <c r="I29" t="s">
        <v>21</v>
      </c>
      <c r="J29" s="49">
        <v>-0.24953839</v>
      </c>
      <c r="K29" s="49">
        <f t="shared" si="1"/>
        <v>6.1582999999999999E-2</v>
      </c>
      <c r="L29" s="49">
        <f t="shared" si="2"/>
        <v>-1.536732267137E-2</v>
      </c>
      <c r="P29" t="s">
        <v>20</v>
      </c>
      <c r="Q29" s="6">
        <v>2.2405000000000001E-2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thickBot="1">
      <c r="A30" s="7"/>
      <c r="B30" s="13" t="s">
        <v>21</v>
      </c>
      <c r="C30" s="33">
        <v>-0.25031611999999998</v>
      </c>
      <c r="D30" s="33">
        <v>2.53931211972384E-2</v>
      </c>
      <c r="E30" s="37">
        <v>-6.3563075727824702E-3</v>
      </c>
      <c r="F30" s="7"/>
      <c r="G30" s="7"/>
      <c r="I30" t="s">
        <v>22</v>
      </c>
      <c r="J30" s="49">
        <v>-0.21710978</v>
      </c>
      <c r="K30" s="49">
        <f t="shared" si="1"/>
        <v>9.5350000000000001E-3</v>
      </c>
      <c r="L30" s="49">
        <f t="shared" si="2"/>
        <v>-2.0701417523000002E-3</v>
      </c>
      <c r="P30" t="s">
        <v>19</v>
      </c>
      <c r="Q30">
        <v>1.7680999999999999E-2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thickBot="1">
      <c r="A31" s="7"/>
      <c r="B31" s="98" t="s">
        <v>52</v>
      </c>
      <c r="C31" s="99">
        <v>-0.26858865000000004</v>
      </c>
      <c r="D31" s="99">
        <v>1.4102518037754801E-2</v>
      </c>
      <c r="E31" s="100">
        <v>-3.7877762813612113E-3</v>
      </c>
      <c r="F31" s="7"/>
      <c r="G31" s="7"/>
      <c r="I31" t="s">
        <v>23</v>
      </c>
      <c r="J31" s="49">
        <v>-0.33605887000000001</v>
      </c>
      <c r="K31" s="49">
        <f t="shared" si="1"/>
        <v>3.4550999999999998E-2</v>
      </c>
      <c r="L31" s="49">
        <f t="shared" si="2"/>
        <v>-1.161117001737E-2</v>
      </c>
      <c r="P31" t="s">
        <v>18</v>
      </c>
      <c r="Q31" s="6">
        <v>8.8470999999999994E-2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thickBot="1">
      <c r="A32" s="7"/>
      <c r="B32" s="13" t="s">
        <v>19</v>
      </c>
      <c r="C32" s="33">
        <v>-0.28716567999999998</v>
      </c>
      <c r="D32" s="33">
        <v>2.0027598912952499E-2</v>
      </c>
      <c r="E32" s="37">
        <v>-5.7512390606052647E-3</v>
      </c>
      <c r="F32" s="7"/>
      <c r="G32" s="7"/>
      <c r="I32" t="s">
        <v>24</v>
      </c>
      <c r="J32" s="49">
        <v>-0.37864513000000005</v>
      </c>
      <c r="K32" s="49">
        <f t="shared" si="1"/>
        <v>1.6947E-2</v>
      </c>
      <c r="L32" s="49">
        <f t="shared" si="2"/>
        <v>-6.4168990181100007E-3</v>
      </c>
      <c r="P32" t="s">
        <v>25</v>
      </c>
      <c r="Q32" s="6">
        <v>3.3189999999999999E-3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7"/>
      <c r="B33" s="95"/>
      <c r="C33" s="96"/>
      <c r="D33" s="96"/>
      <c r="E33" s="96"/>
      <c r="F33" s="7"/>
      <c r="G33" s="7"/>
      <c r="I33" s="43" t="s">
        <v>25</v>
      </c>
      <c r="J33" s="49">
        <v>-0.29083202000000002</v>
      </c>
      <c r="K33" s="49">
        <f t="shared" si="1"/>
        <v>3.3189999999999999E-3</v>
      </c>
      <c r="L33" s="49">
        <f t="shared" si="2"/>
        <v>-9.6527147438000009E-4</v>
      </c>
      <c r="P33" s="10"/>
      <c r="Q33" s="78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7"/>
      <c r="B34" s="22"/>
      <c r="C34" s="59"/>
      <c r="D34" s="59"/>
      <c r="E34" s="59"/>
      <c r="F34" s="7"/>
      <c r="G34" s="7"/>
      <c r="I34" s="43"/>
      <c r="K34" s="49"/>
      <c r="L34" s="49"/>
      <c r="Q34" s="6"/>
    </row>
    <row r="35" spans="1:27">
      <c r="A35" s="7"/>
      <c r="B35" s="58"/>
      <c r="C35" s="58"/>
      <c r="D35" s="58"/>
      <c r="E35" s="58"/>
      <c r="F35" s="7"/>
      <c r="G35" s="7"/>
      <c r="I35" s="43"/>
      <c r="K35" s="49"/>
      <c r="L35" s="49"/>
      <c r="Q35" s="6"/>
    </row>
    <row r="36" spans="1:27">
      <c r="B36" s="22"/>
      <c r="C36" s="73"/>
      <c r="D36" s="73"/>
      <c r="E36" s="59"/>
      <c r="I36" s="43"/>
      <c r="K36" s="49"/>
      <c r="L36" s="49"/>
      <c r="Q36" s="6"/>
    </row>
    <row r="37" spans="1:27">
      <c r="B37" s="22"/>
      <c r="C37" s="73"/>
      <c r="D37" s="73"/>
      <c r="E37" s="59"/>
      <c r="I37" s="43"/>
      <c r="K37" s="49"/>
      <c r="L37" s="49"/>
      <c r="Q37" s="6"/>
    </row>
    <row r="38" spans="1:27">
      <c r="B38" s="22"/>
      <c r="C38" s="73"/>
      <c r="D38" s="73"/>
      <c r="E38" s="59"/>
      <c r="I38" s="43"/>
      <c r="K38" s="49"/>
      <c r="L38" s="49"/>
      <c r="Q38" s="6"/>
    </row>
    <row r="39" spans="1:27">
      <c r="B39" s="22"/>
      <c r="C39" s="73"/>
      <c r="D39" s="73"/>
      <c r="E39" s="59"/>
      <c r="I39" s="43"/>
      <c r="K39" s="49"/>
      <c r="L39" s="49"/>
      <c r="Q39" s="6"/>
    </row>
    <row r="40" spans="1:27">
      <c r="B40" s="22"/>
      <c r="C40" s="73"/>
      <c r="D40" s="73"/>
      <c r="E40" s="59"/>
      <c r="I40" s="43"/>
      <c r="K40" s="49"/>
      <c r="L40" s="49"/>
      <c r="Q40" s="6"/>
    </row>
    <row r="41" spans="1:27">
      <c r="B41" s="22"/>
      <c r="C41" s="73"/>
      <c r="D41" s="73"/>
      <c r="E41" s="59"/>
      <c r="I41" s="43"/>
      <c r="K41" s="49"/>
      <c r="L41" s="49"/>
      <c r="Q41" s="6"/>
    </row>
    <row r="42" spans="1:27">
      <c r="B42" s="22"/>
      <c r="C42" s="73"/>
      <c r="D42" s="73"/>
      <c r="E42" s="59"/>
      <c r="Q42" s="6"/>
    </row>
    <row r="43" spans="1:27">
      <c r="B43" s="22"/>
      <c r="C43" s="73"/>
      <c r="D43" s="73"/>
      <c r="E43" s="59"/>
      <c r="Q43" s="6"/>
    </row>
    <row r="44" spans="1:27">
      <c r="A44" s="7"/>
      <c r="B44" s="22"/>
      <c r="C44" s="73"/>
      <c r="D44" s="73"/>
      <c r="E44" s="59"/>
      <c r="Q44" s="6"/>
    </row>
    <row r="45" spans="1:27">
      <c r="J45"/>
    </row>
    <row r="46" spans="1:27">
      <c r="A46" s="7" t="s">
        <v>48</v>
      </c>
      <c r="B46" s="22"/>
      <c r="C46" s="73"/>
      <c r="D46" s="73"/>
      <c r="E46" s="59"/>
      <c r="Q46" s="6"/>
    </row>
    <row r="47" spans="1:27">
      <c r="A47" s="7"/>
      <c r="B47" s="22"/>
      <c r="C47" s="73"/>
      <c r="D47" s="73"/>
      <c r="E47" s="59"/>
      <c r="Q47" s="6"/>
    </row>
    <row r="48" spans="1:27">
      <c r="A48" s="7"/>
      <c r="B48" s="22"/>
      <c r="C48" s="73"/>
      <c r="D48" s="73"/>
      <c r="E48" s="59"/>
      <c r="Q48" s="6"/>
    </row>
    <row r="49" spans="1:18">
      <c r="A49" s="7"/>
      <c r="B49" s="22"/>
      <c r="C49" s="73"/>
      <c r="D49" s="73"/>
      <c r="E49" s="59"/>
      <c r="Q49" s="6"/>
    </row>
    <row r="50" spans="1:18">
      <c r="A50" s="7"/>
      <c r="B50" s="22"/>
      <c r="C50" s="73"/>
      <c r="D50" s="73"/>
      <c r="E50" s="59"/>
      <c r="Q50" s="6"/>
    </row>
    <row r="51" spans="1:18">
      <c r="B51" s="22"/>
      <c r="C51" s="73"/>
      <c r="D51" s="73"/>
      <c r="E51" s="59"/>
      <c r="Q51" s="6"/>
    </row>
    <row r="52" spans="1:18" ht="15.75" thickBot="1">
      <c r="C52" s="60" t="s">
        <v>44</v>
      </c>
      <c r="D52" s="60" t="s">
        <v>43</v>
      </c>
      <c r="Q52" s="6"/>
    </row>
    <row r="53" spans="1:18" ht="15.75" thickBot="1">
      <c r="C53" s="70">
        <v>10</v>
      </c>
      <c r="D53" s="55">
        <v>6.1276280749200489E-4</v>
      </c>
      <c r="Q53" s="6"/>
    </row>
    <row r="54" spans="1:18" ht="15.75" thickBot="1">
      <c r="C54" s="71">
        <v>20</v>
      </c>
      <c r="D54" s="67">
        <v>1.325048052784513E-3</v>
      </c>
      <c r="Q54" s="6"/>
    </row>
    <row r="55" spans="1:18" ht="15.75" thickBot="1">
      <c r="C55" s="70">
        <v>40</v>
      </c>
      <c r="D55" s="55">
        <v>1.25748980480896E-3</v>
      </c>
      <c r="Q55" s="6"/>
    </row>
    <row r="56" spans="1:18" ht="15.75" thickBot="1">
      <c r="C56" s="69" t="s">
        <v>32</v>
      </c>
      <c r="D56" s="67">
        <v>4.2654848632302282E-4</v>
      </c>
      <c r="Q56" s="6"/>
    </row>
    <row r="57" spans="1:18" ht="15.75" thickBot="1">
      <c r="C57" s="68" t="s">
        <v>36</v>
      </c>
      <c r="D57" s="55">
        <v>1.25748980480896E-3</v>
      </c>
      <c r="Q57" s="6"/>
    </row>
    <row r="58" spans="1:18" ht="15.75" thickBot="1">
      <c r="C58" s="69" t="s">
        <v>40</v>
      </c>
      <c r="D58" s="67">
        <v>4.911434820029352E-2</v>
      </c>
      <c r="Q58" s="6"/>
    </row>
    <row r="59" spans="1:18" ht="15.75" thickBot="1">
      <c r="C59" s="68" t="s">
        <v>41</v>
      </c>
      <c r="D59" s="55">
        <v>4.2565737307585498E-2</v>
      </c>
      <c r="Q59" s="6"/>
    </row>
    <row r="60" spans="1:18" ht="15.75" thickBot="1">
      <c r="C60" s="69" t="s">
        <v>40</v>
      </c>
      <c r="D60" s="67">
        <v>4.911434820029352E-2</v>
      </c>
      <c r="P60" t="s">
        <v>24</v>
      </c>
      <c r="Q60" s="6">
        <v>-19.201995</v>
      </c>
      <c r="R60">
        <f t="shared" ref="R60:R61" si="3">Q60*0.01</f>
        <v>-0.19201994999999999</v>
      </c>
    </row>
    <row r="61" spans="1:18">
      <c r="J61" s="53"/>
      <c r="K61" s="43"/>
      <c r="L61" s="43"/>
      <c r="M61" s="43"/>
      <c r="N61" s="43"/>
      <c r="O61" s="43"/>
      <c r="P61" s="43" t="s">
        <v>25</v>
      </c>
      <c r="Q61" s="6">
        <v>-17.044218999999998</v>
      </c>
      <c r="R61">
        <f t="shared" si="3"/>
        <v>-0.17044218999999999</v>
      </c>
    </row>
    <row r="62" spans="1:18">
      <c r="J62" s="53"/>
      <c r="K62" s="43"/>
      <c r="L62" s="43"/>
      <c r="M62" s="43"/>
      <c r="N62" s="43"/>
      <c r="O62" s="43"/>
      <c r="P62" s="43"/>
    </row>
    <row r="63" spans="1:18" ht="15.75" thickBot="1">
      <c r="B63" s="15"/>
      <c r="C63" s="15" t="s">
        <v>33</v>
      </c>
      <c r="D63" s="15" t="s">
        <v>34</v>
      </c>
      <c r="E63" s="15" t="s">
        <v>35</v>
      </c>
      <c r="J63" s="53"/>
      <c r="K63" s="44"/>
      <c r="L63" s="44"/>
      <c r="M63" s="44"/>
      <c r="N63" s="44"/>
      <c r="O63" s="43"/>
      <c r="P63" s="43"/>
    </row>
    <row r="64" spans="1:18" ht="15.75" thickBot="1">
      <c r="B64" s="11" t="s">
        <v>7</v>
      </c>
      <c r="C64" s="33">
        <v>-2.81E-2</v>
      </c>
      <c r="D64" s="33">
        <v>0.52249999999999996</v>
      </c>
      <c r="E64" s="34">
        <v>-1.47E-2</v>
      </c>
      <c r="J64" s="53"/>
      <c r="K64" s="45"/>
      <c r="L64" s="46"/>
      <c r="M64" s="46"/>
      <c r="N64" s="46"/>
      <c r="O64" s="43"/>
      <c r="P64" s="43"/>
    </row>
    <row r="65" spans="2:16" ht="15.75" thickBot="1">
      <c r="B65" s="12" t="s">
        <v>8</v>
      </c>
      <c r="C65" s="35">
        <v>-1.8200000000000001E-2</v>
      </c>
      <c r="D65" s="35">
        <v>0.19409999999999999</v>
      </c>
      <c r="E65" s="36">
        <v>-3.5000000000000001E-3</v>
      </c>
      <c r="J65" s="53"/>
      <c r="K65" s="45"/>
      <c r="L65" s="46"/>
      <c r="M65" s="46"/>
      <c r="N65" s="46"/>
      <c r="O65" s="43"/>
      <c r="P65" s="43"/>
    </row>
    <row r="66" spans="2:16" ht="15.75" thickBot="1">
      <c r="B66" s="13" t="s">
        <v>18</v>
      </c>
      <c r="C66" s="33">
        <v>-1.2999999999999999E-2</v>
      </c>
      <c r="D66" s="33">
        <v>0.1052</v>
      </c>
      <c r="E66" s="37">
        <v>-1.4E-3</v>
      </c>
      <c r="J66" s="53"/>
      <c r="K66" s="45"/>
      <c r="L66" s="46"/>
      <c r="M66" s="46"/>
      <c r="N66" s="46"/>
      <c r="O66" s="43"/>
      <c r="P66" s="43"/>
    </row>
    <row r="67" spans="2:16" ht="15.75" thickBot="1">
      <c r="B67" s="12" t="s">
        <v>21</v>
      </c>
      <c r="C67" s="35">
        <v>-0.193</v>
      </c>
      <c r="D67" s="35">
        <v>5.6800000000000003E-2</v>
      </c>
      <c r="E67" s="36">
        <v>-1.0999999999999999E-2</v>
      </c>
      <c r="J67" s="53"/>
      <c r="K67" s="45"/>
      <c r="L67" s="46"/>
      <c r="M67" s="46"/>
      <c r="N67" s="46"/>
      <c r="O67" s="43"/>
      <c r="P67" s="43"/>
    </row>
    <row r="68" spans="2:16" ht="15.75" thickBot="1">
      <c r="B68" s="13" t="s">
        <v>19</v>
      </c>
      <c r="C68" s="33">
        <v>-0.125</v>
      </c>
      <c r="D68" s="33">
        <v>2.4299999999999999E-2</v>
      </c>
      <c r="E68" s="37">
        <v>-3.0000000000000001E-3</v>
      </c>
      <c r="J68" s="53"/>
      <c r="K68" s="43"/>
      <c r="L68" s="43"/>
      <c r="M68" s="43"/>
      <c r="N68" s="43"/>
      <c r="O68" s="43"/>
      <c r="P68" s="43"/>
    </row>
    <row r="69" spans="2:16" ht="15.75" thickBot="1">
      <c r="B69" s="12" t="s">
        <v>20</v>
      </c>
      <c r="C69" s="35">
        <v>-4.7100000000000003E-2</v>
      </c>
      <c r="D69" s="35">
        <v>2.9399999999999999E-2</v>
      </c>
      <c r="E69" s="36">
        <v>-1.4E-3</v>
      </c>
      <c r="J69" s="53"/>
      <c r="K69" s="43"/>
      <c r="L69" s="43"/>
      <c r="M69" s="43"/>
      <c r="N69" s="43"/>
      <c r="O69" s="43"/>
      <c r="P69" s="43"/>
    </row>
    <row r="70" spans="2:16" ht="15.75" thickBot="1">
      <c r="B70" s="13" t="s">
        <v>24</v>
      </c>
      <c r="C70" s="33">
        <v>-8.0399999999999999E-2</v>
      </c>
      <c r="D70" s="33">
        <v>2.53E-2</v>
      </c>
      <c r="E70" s="37">
        <v>-2E-3</v>
      </c>
    </row>
    <row r="71" spans="2:16" ht="15.75" thickBot="1">
      <c r="B71" s="12" t="s">
        <v>22</v>
      </c>
      <c r="C71" s="35">
        <v>-4.7899999999999998E-2</v>
      </c>
      <c r="D71" s="35">
        <v>1.24E-2</v>
      </c>
      <c r="E71" s="36">
        <v>-5.9999999999999995E-4</v>
      </c>
    </row>
    <row r="72" spans="2:16" ht="15.75" thickBot="1">
      <c r="B72" s="13" t="s">
        <v>23</v>
      </c>
      <c r="C72" s="33">
        <v>-5.9400000000000001E-2</v>
      </c>
      <c r="D72" s="33">
        <v>2.6599999999999999E-2</v>
      </c>
      <c r="E72" s="37">
        <v>-1.6000000000000001E-3</v>
      </c>
    </row>
    <row r="73" spans="2:16" ht="15.75" thickBot="1">
      <c r="B73" s="12" t="s">
        <v>25</v>
      </c>
      <c r="C73" s="35">
        <v>0.3962</v>
      </c>
      <c r="D73" s="35">
        <v>3.5000000000000001E-3</v>
      </c>
      <c r="E73" s="36">
        <v>1.4E-3</v>
      </c>
    </row>
  </sheetData>
  <conditionalFormatting sqref="D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33:C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5"/>
  <sheetViews>
    <sheetView showGridLines="0" zoomScaleNormal="100" workbookViewId="0">
      <selection activeCell="S35" sqref="S35"/>
    </sheetView>
  </sheetViews>
  <sheetFormatPr defaultRowHeight="15"/>
  <cols>
    <col min="2" max="2" width="10.5703125" style="14" customWidth="1"/>
    <col min="9" max="9" width="10.42578125" customWidth="1"/>
    <col min="10" max="10" width="10.140625" customWidth="1"/>
    <col min="15" max="15" width="16.28515625" style="48" customWidth="1"/>
    <col min="22" max="22" width="11.5703125" customWidth="1"/>
    <col min="23" max="23" width="12.28515625" customWidth="1"/>
  </cols>
  <sheetData>
    <row r="1" spans="1:25">
      <c r="A1" s="80"/>
      <c r="B1" s="81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25" ht="15.75" thickBot="1">
      <c r="A2" s="80"/>
      <c r="B2" s="18" t="s">
        <v>16</v>
      </c>
      <c r="C2" s="31" t="s">
        <v>0</v>
      </c>
      <c r="D2" s="31" t="s">
        <v>1</v>
      </c>
      <c r="E2" s="31" t="s">
        <v>2</v>
      </c>
      <c r="F2" s="31" t="s">
        <v>3</v>
      </c>
      <c r="G2" s="31" t="s">
        <v>4</v>
      </c>
      <c r="H2" s="31" t="s">
        <v>5</v>
      </c>
      <c r="I2" s="31" t="s">
        <v>6</v>
      </c>
      <c r="J2" s="31" t="s">
        <v>36</v>
      </c>
      <c r="K2" s="31" t="s">
        <v>7</v>
      </c>
      <c r="L2" s="32" t="s">
        <v>8</v>
      </c>
      <c r="M2" s="80"/>
      <c r="N2" s="80"/>
      <c r="O2" s="1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36</v>
      </c>
      <c r="X2" s="1" t="s">
        <v>7</v>
      </c>
      <c r="Y2" s="1" t="s">
        <v>8</v>
      </c>
    </row>
    <row r="3" spans="1:25" ht="15.75" thickBot="1">
      <c r="A3" s="80"/>
      <c r="B3" s="17" t="s">
        <v>0</v>
      </c>
      <c r="C3" s="19">
        <v>1</v>
      </c>
      <c r="D3" s="19">
        <v>0.93553399999999998</v>
      </c>
      <c r="E3" s="19">
        <v>0.92899699999999996</v>
      </c>
      <c r="F3" s="19">
        <v>0.99926499999999996</v>
      </c>
      <c r="G3" s="19">
        <v>0.99001799999999995</v>
      </c>
      <c r="H3" s="19">
        <v>0.98365100000000005</v>
      </c>
      <c r="I3" s="19">
        <v>0.85563900000000004</v>
      </c>
      <c r="J3" s="19">
        <v>0.84134500000000001</v>
      </c>
      <c r="K3" s="19">
        <v>0.55288499999999996</v>
      </c>
      <c r="L3" s="19">
        <v>0.87052399999999996</v>
      </c>
      <c r="M3" s="80"/>
      <c r="N3" s="80"/>
      <c r="O3" s="2" t="s">
        <v>0</v>
      </c>
      <c r="P3" s="3">
        <v>1</v>
      </c>
      <c r="Q3" s="3">
        <v>0.93553399999999998</v>
      </c>
      <c r="R3" s="3">
        <v>0.92899699999999996</v>
      </c>
      <c r="S3" s="3">
        <v>0.99926499999999996</v>
      </c>
      <c r="T3" s="3">
        <v>0.99001799999999995</v>
      </c>
      <c r="U3" s="3">
        <v>0.98365100000000005</v>
      </c>
      <c r="V3" s="3">
        <v>0.85563900000000004</v>
      </c>
      <c r="W3" s="3">
        <v>0.84134500000000001</v>
      </c>
      <c r="X3" s="3">
        <v>0.55288499999999996</v>
      </c>
      <c r="Y3" s="3">
        <v>0.87052399999999996</v>
      </c>
    </row>
    <row r="4" spans="1:25" ht="15.75" thickBot="1">
      <c r="A4" s="80"/>
      <c r="B4" s="18" t="s">
        <v>1</v>
      </c>
      <c r="C4" s="20">
        <v>0.93553399999999998</v>
      </c>
      <c r="D4" s="20">
        <v>1</v>
      </c>
      <c r="E4" s="20">
        <v>0.92756000000000005</v>
      </c>
      <c r="F4" s="20">
        <v>0.94785299999999995</v>
      </c>
      <c r="G4" s="20">
        <v>0.92157199999999995</v>
      </c>
      <c r="H4" s="20">
        <v>0.95199500000000004</v>
      </c>
      <c r="I4" s="20">
        <v>0.97168399999999999</v>
      </c>
      <c r="J4" s="20">
        <v>0.96907699999999997</v>
      </c>
      <c r="K4" s="20">
        <v>0.44069700000000001</v>
      </c>
      <c r="L4" s="20">
        <v>0.84253900000000004</v>
      </c>
      <c r="M4" s="80"/>
      <c r="N4" s="80"/>
      <c r="O4" s="4" t="s">
        <v>1</v>
      </c>
      <c r="P4" s="5">
        <v>0.93553399999999998</v>
      </c>
      <c r="Q4" s="5">
        <v>1</v>
      </c>
      <c r="R4" s="5">
        <v>0.92756000000000005</v>
      </c>
      <c r="S4" s="5">
        <v>0.94785299999999995</v>
      </c>
      <c r="T4" s="5">
        <v>0.92157199999999995</v>
      </c>
      <c r="U4" s="5">
        <v>0.95199500000000004</v>
      </c>
      <c r="V4" s="5">
        <v>0.97168399999999999</v>
      </c>
      <c r="W4" s="5">
        <v>0.96907699999999997</v>
      </c>
      <c r="X4" s="5">
        <v>0.44069700000000001</v>
      </c>
      <c r="Y4" s="5">
        <v>0.84253900000000004</v>
      </c>
    </row>
    <row r="5" spans="1:25" ht="15.75" thickBot="1">
      <c r="A5" s="80"/>
      <c r="B5" s="18" t="s">
        <v>2</v>
      </c>
      <c r="C5" s="21">
        <v>0.92899699999999996</v>
      </c>
      <c r="D5" s="21">
        <v>0.92756000000000005</v>
      </c>
      <c r="E5" s="21">
        <v>1</v>
      </c>
      <c r="F5" s="21">
        <v>0.937921</v>
      </c>
      <c r="G5" s="21">
        <v>0.919041</v>
      </c>
      <c r="H5" s="21">
        <v>0.94617700000000005</v>
      </c>
      <c r="I5" s="21">
        <v>0.90444100000000005</v>
      </c>
      <c r="J5" s="21">
        <v>0.87970899999999996</v>
      </c>
      <c r="K5" s="21">
        <v>0.49567</v>
      </c>
      <c r="L5" s="21">
        <v>0.83828899999999995</v>
      </c>
      <c r="M5" s="80"/>
      <c r="N5" s="80"/>
      <c r="O5" s="2" t="s">
        <v>2</v>
      </c>
      <c r="P5" s="3">
        <v>0.92899699999999996</v>
      </c>
      <c r="Q5" s="3">
        <v>0.92756000000000005</v>
      </c>
      <c r="R5" s="3">
        <v>1</v>
      </c>
      <c r="S5" s="3">
        <v>0.937921</v>
      </c>
      <c r="T5" s="3">
        <v>0.919041</v>
      </c>
      <c r="U5" s="3">
        <v>0.94617700000000005</v>
      </c>
      <c r="V5" s="3">
        <v>0.90444100000000005</v>
      </c>
      <c r="W5" s="3">
        <v>0.87970899999999996</v>
      </c>
      <c r="X5" s="3">
        <v>0.49567</v>
      </c>
      <c r="Y5" s="3">
        <v>0.83828899999999995</v>
      </c>
    </row>
    <row r="6" spans="1:25" ht="15.75" thickBot="1">
      <c r="A6" s="80"/>
      <c r="B6" s="18" t="s">
        <v>3</v>
      </c>
      <c r="C6" s="20">
        <v>0.99926499999999996</v>
      </c>
      <c r="D6" s="20">
        <v>0.94785299999999995</v>
      </c>
      <c r="E6" s="20">
        <v>0.937921</v>
      </c>
      <c r="F6" s="20">
        <v>1</v>
      </c>
      <c r="G6" s="20">
        <v>0.98891200000000001</v>
      </c>
      <c r="H6" s="20">
        <v>0.98673500000000003</v>
      </c>
      <c r="I6" s="20">
        <v>0.87377700000000003</v>
      </c>
      <c r="J6" s="20">
        <v>0.86005600000000004</v>
      </c>
      <c r="K6" s="20">
        <v>0.54536600000000002</v>
      </c>
      <c r="L6" s="20">
        <v>0.87327699999999997</v>
      </c>
      <c r="M6" s="80"/>
      <c r="N6" s="80"/>
      <c r="O6" s="4" t="s">
        <v>3</v>
      </c>
      <c r="P6" s="5">
        <v>0.99926499999999996</v>
      </c>
      <c r="Q6" s="5">
        <v>0.94785299999999995</v>
      </c>
      <c r="R6" s="5">
        <v>0.937921</v>
      </c>
      <c r="S6" s="5">
        <v>1</v>
      </c>
      <c r="T6" s="5">
        <v>0.98891200000000001</v>
      </c>
      <c r="U6" s="5">
        <v>0.98673500000000003</v>
      </c>
      <c r="V6" s="5">
        <v>0.87377700000000003</v>
      </c>
      <c r="W6" s="5">
        <v>0.86005600000000004</v>
      </c>
      <c r="X6" s="5">
        <v>0.54536600000000002</v>
      </c>
      <c r="Y6" s="5">
        <v>0.87327699999999997</v>
      </c>
    </row>
    <row r="7" spans="1:25" ht="15.75" thickBot="1">
      <c r="A7" s="80"/>
      <c r="B7" s="18" t="s">
        <v>4</v>
      </c>
      <c r="C7" s="21">
        <v>0.99001799999999995</v>
      </c>
      <c r="D7" s="21">
        <v>0.92157199999999995</v>
      </c>
      <c r="E7" s="21">
        <v>0.919041</v>
      </c>
      <c r="F7" s="21">
        <v>0.98891200000000001</v>
      </c>
      <c r="G7" s="21">
        <v>1</v>
      </c>
      <c r="H7" s="21">
        <v>0.95446200000000003</v>
      </c>
      <c r="I7" s="21">
        <v>0.83562800000000004</v>
      </c>
      <c r="J7" s="21">
        <v>0.821326</v>
      </c>
      <c r="K7" s="21">
        <v>0.61179099999999997</v>
      </c>
      <c r="L7" s="21">
        <v>0.816832</v>
      </c>
      <c r="M7" s="80"/>
      <c r="N7" s="80"/>
      <c r="O7" s="2" t="s">
        <v>4</v>
      </c>
      <c r="P7" s="3">
        <v>0.99001799999999995</v>
      </c>
      <c r="Q7" s="3">
        <v>0.92157199999999995</v>
      </c>
      <c r="R7" s="3">
        <v>0.919041</v>
      </c>
      <c r="S7" s="3">
        <v>0.98891200000000001</v>
      </c>
      <c r="T7" s="3">
        <v>1</v>
      </c>
      <c r="U7" s="3">
        <v>0.95446200000000003</v>
      </c>
      <c r="V7" s="3">
        <v>0.83562800000000004</v>
      </c>
      <c r="W7" s="3">
        <v>0.821326</v>
      </c>
      <c r="X7" s="3">
        <v>0.61179099999999997</v>
      </c>
      <c r="Y7" s="3">
        <v>0.816832</v>
      </c>
    </row>
    <row r="8" spans="1:25" ht="15.75" thickBot="1">
      <c r="A8" s="80"/>
      <c r="B8" s="18" t="s">
        <v>5</v>
      </c>
      <c r="C8" s="20">
        <v>0.98365100000000005</v>
      </c>
      <c r="D8" s="20">
        <v>0.95199500000000004</v>
      </c>
      <c r="E8" s="20">
        <v>0.94617700000000005</v>
      </c>
      <c r="F8" s="20">
        <v>0.98673500000000003</v>
      </c>
      <c r="G8" s="20">
        <v>0.95446200000000003</v>
      </c>
      <c r="H8" s="20">
        <v>1</v>
      </c>
      <c r="I8" s="20">
        <v>0.88807899999999995</v>
      </c>
      <c r="J8" s="20">
        <v>0.87480400000000003</v>
      </c>
      <c r="K8" s="20">
        <v>0.45626299999999997</v>
      </c>
      <c r="L8" s="20">
        <v>0.90110100000000004</v>
      </c>
      <c r="M8" s="80"/>
      <c r="N8" s="80"/>
      <c r="O8" s="4" t="s">
        <v>5</v>
      </c>
      <c r="P8" s="5">
        <v>0.98365100000000005</v>
      </c>
      <c r="Q8" s="5">
        <v>0.95199500000000004</v>
      </c>
      <c r="R8" s="5">
        <v>0.94617700000000005</v>
      </c>
      <c r="S8" s="5">
        <v>0.98673500000000003</v>
      </c>
      <c r="T8" s="5">
        <v>0.95446200000000003</v>
      </c>
      <c r="U8" s="5">
        <v>1</v>
      </c>
      <c r="V8" s="5">
        <v>0.88807899999999995</v>
      </c>
      <c r="W8" s="5">
        <v>0.87480400000000003</v>
      </c>
      <c r="X8" s="5">
        <v>0.45626299999999997</v>
      </c>
      <c r="Y8" s="5">
        <v>0.90110100000000004</v>
      </c>
    </row>
    <row r="9" spans="1:25" ht="15.75" thickBot="1">
      <c r="A9" s="80"/>
      <c r="B9" s="18" t="s">
        <v>6</v>
      </c>
      <c r="C9" s="21">
        <v>0.85563900000000004</v>
      </c>
      <c r="D9" s="21">
        <v>0.97168399999999999</v>
      </c>
      <c r="E9" s="21">
        <v>0.90444100000000005</v>
      </c>
      <c r="F9" s="21">
        <v>0.87377700000000003</v>
      </c>
      <c r="G9" s="21">
        <v>0.83562800000000004</v>
      </c>
      <c r="H9" s="21">
        <v>0.88807899999999995</v>
      </c>
      <c r="I9" s="21">
        <v>1</v>
      </c>
      <c r="J9" s="21">
        <v>0.99455899999999997</v>
      </c>
      <c r="K9" s="21">
        <v>0.37576599999999999</v>
      </c>
      <c r="L9" s="21">
        <v>0.81920300000000001</v>
      </c>
      <c r="M9" s="80"/>
      <c r="N9" s="80"/>
      <c r="O9" s="2" t="s">
        <v>6</v>
      </c>
      <c r="P9" s="3">
        <v>0.85563900000000004</v>
      </c>
      <c r="Q9" s="3">
        <v>0.97168399999999999</v>
      </c>
      <c r="R9" s="3">
        <v>0.90444100000000005</v>
      </c>
      <c r="S9" s="3">
        <v>0.87377700000000003</v>
      </c>
      <c r="T9" s="3">
        <v>0.83562800000000004</v>
      </c>
      <c r="U9" s="3">
        <v>0.88807899999999995</v>
      </c>
      <c r="V9" s="3">
        <v>1</v>
      </c>
      <c r="W9" s="3">
        <v>0.99455899999999997</v>
      </c>
      <c r="X9" s="3">
        <v>0.37576599999999999</v>
      </c>
      <c r="Y9" s="3">
        <v>0.81920300000000001</v>
      </c>
    </row>
    <row r="10" spans="1:25" ht="15.75" thickBot="1">
      <c r="A10" s="80"/>
      <c r="B10" s="18" t="s">
        <v>36</v>
      </c>
      <c r="C10" s="20">
        <v>0.84134500000000001</v>
      </c>
      <c r="D10" s="20">
        <v>0.96907699999999997</v>
      </c>
      <c r="E10" s="20">
        <v>0.87970899999999996</v>
      </c>
      <c r="F10" s="20">
        <v>0.86005600000000004</v>
      </c>
      <c r="G10" s="20">
        <v>0.821326</v>
      </c>
      <c r="H10" s="20">
        <v>0.87480400000000003</v>
      </c>
      <c r="I10" s="20">
        <v>0.99455899999999997</v>
      </c>
      <c r="J10" s="20">
        <v>1</v>
      </c>
      <c r="K10" s="20">
        <v>0.35622500000000001</v>
      </c>
      <c r="L10" s="20">
        <v>0.79611500000000002</v>
      </c>
      <c r="M10" s="80"/>
      <c r="N10" s="80"/>
      <c r="O10" s="4" t="s">
        <v>36</v>
      </c>
      <c r="P10" s="5">
        <v>0.84134500000000001</v>
      </c>
      <c r="Q10" s="5">
        <v>0.96907699999999997</v>
      </c>
      <c r="R10" s="5">
        <v>0.87970899999999996</v>
      </c>
      <c r="S10" s="5">
        <v>0.86005600000000004</v>
      </c>
      <c r="T10" s="5">
        <v>0.821326</v>
      </c>
      <c r="U10" s="5">
        <v>0.87480400000000003</v>
      </c>
      <c r="V10" s="5">
        <v>0.99455899999999997</v>
      </c>
      <c r="W10" s="5">
        <v>1</v>
      </c>
      <c r="X10" s="5">
        <v>0.35622500000000001</v>
      </c>
      <c r="Y10" s="5">
        <v>0.79611500000000002</v>
      </c>
    </row>
    <row r="11" spans="1:25" ht="15.75" thickBot="1">
      <c r="A11" s="80"/>
      <c r="B11" s="18" t="s">
        <v>7</v>
      </c>
      <c r="C11" s="21">
        <v>0.55288499999999996</v>
      </c>
      <c r="D11" s="21">
        <v>0.44069700000000001</v>
      </c>
      <c r="E11" s="21">
        <v>0.49567</v>
      </c>
      <c r="F11" s="21">
        <v>0.54536600000000002</v>
      </c>
      <c r="G11" s="21">
        <v>0.61179099999999997</v>
      </c>
      <c r="H11" s="21">
        <v>0.45626299999999997</v>
      </c>
      <c r="I11" s="21">
        <v>0.37576599999999999</v>
      </c>
      <c r="J11" s="21">
        <v>0.35622500000000001</v>
      </c>
      <c r="K11" s="21">
        <v>1</v>
      </c>
      <c r="L11" s="21">
        <v>0.40700199999999997</v>
      </c>
      <c r="M11" s="80"/>
      <c r="N11" s="80"/>
      <c r="O11" s="2" t="s">
        <v>7</v>
      </c>
      <c r="P11" s="3">
        <v>0.55288499999999996</v>
      </c>
      <c r="Q11" s="3">
        <v>0.44069700000000001</v>
      </c>
      <c r="R11" s="3">
        <v>0.49567</v>
      </c>
      <c r="S11" s="3">
        <v>0.54536600000000002</v>
      </c>
      <c r="T11" s="3">
        <v>0.61179099999999997</v>
      </c>
      <c r="U11" s="3">
        <v>0.45626299999999997</v>
      </c>
      <c r="V11" s="3">
        <v>0.37576599999999999</v>
      </c>
      <c r="W11" s="3">
        <v>0.35622500000000001</v>
      </c>
      <c r="X11" s="3">
        <v>1</v>
      </c>
      <c r="Y11" s="3">
        <v>0.40700199999999997</v>
      </c>
    </row>
    <row r="12" spans="1:25" ht="15.75" thickBot="1">
      <c r="A12" s="80"/>
      <c r="B12" s="18" t="s">
        <v>8</v>
      </c>
      <c r="C12" s="20">
        <v>0.87052399999999996</v>
      </c>
      <c r="D12" s="20">
        <v>0.84253900000000004</v>
      </c>
      <c r="E12" s="20">
        <v>0.83828899999999995</v>
      </c>
      <c r="F12" s="20">
        <v>0.87327699999999997</v>
      </c>
      <c r="G12" s="20">
        <v>0.816832</v>
      </c>
      <c r="H12" s="20">
        <v>0.90110100000000004</v>
      </c>
      <c r="I12" s="20">
        <v>0.81920300000000001</v>
      </c>
      <c r="J12" s="20">
        <v>0.79611500000000002</v>
      </c>
      <c r="K12" s="20">
        <v>0.40700199999999997</v>
      </c>
      <c r="L12" s="20">
        <v>1</v>
      </c>
      <c r="M12" s="80"/>
      <c r="N12" s="80"/>
      <c r="O12" s="4" t="s">
        <v>8</v>
      </c>
      <c r="P12" s="5">
        <v>0.87052399999999996</v>
      </c>
      <c r="Q12" s="5">
        <v>0.84253900000000004</v>
      </c>
      <c r="R12" s="5">
        <v>0.83828899999999995</v>
      </c>
      <c r="S12" s="5">
        <v>0.87327699999999997</v>
      </c>
      <c r="T12" s="5">
        <v>0.816832</v>
      </c>
      <c r="U12" s="5">
        <v>0.90110100000000004</v>
      </c>
      <c r="V12" s="5">
        <v>0.81920300000000001</v>
      </c>
      <c r="W12" s="5">
        <v>0.79611500000000002</v>
      </c>
      <c r="X12" s="5">
        <v>0.40700199999999997</v>
      </c>
      <c r="Y12" s="5">
        <v>1</v>
      </c>
    </row>
    <row r="13" spans="1:25">
      <c r="A13" s="80"/>
      <c r="B13" s="8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0"/>
      <c r="N13" s="80"/>
    </row>
    <row r="14" spans="1:25" ht="15.75" thickBot="1">
      <c r="A14" s="80"/>
      <c r="B14" s="18" t="s">
        <v>49</v>
      </c>
      <c r="C14" s="31" t="s">
        <v>0</v>
      </c>
      <c r="D14" s="31" t="s">
        <v>1</v>
      </c>
      <c r="E14" s="31" t="s">
        <v>2</v>
      </c>
      <c r="F14" s="31" t="s">
        <v>3</v>
      </c>
      <c r="G14" s="31" t="s">
        <v>4</v>
      </c>
      <c r="H14" s="31" t="s">
        <v>5</v>
      </c>
      <c r="I14" s="31" t="s">
        <v>6</v>
      </c>
      <c r="J14" s="31" t="s">
        <v>36</v>
      </c>
      <c r="K14" s="31" t="s">
        <v>7</v>
      </c>
      <c r="L14" s="32" t="s">
        <v>8</v>
      </c>
      <c r="M14" s="80"/>
      <c r="N14" s="80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  <c r="W14" s="1" t="s">
        <v>36</v>
      </c>
      <c r="X14" s="1" t="s">
        <v>7</v>
      </c>
      <c r="Y14" s="1" t="s">
        <v>8</v>
      </c>
    </row>
    <row r="15" spans="1:25" ht="15.75" thickBot="1">
      <c r="A15" s="80"/>
      <c r="B15" s="17" t="s">
        <v>0</v>
      </c>
      <c r="C15" s="19">
        <v>1</v>
      </c>
      <c r="D15" s="19">
        <v>0.96174700000000002</v>
      </c>
      <c r="E15" s="19">
        <v>0.95509599999999995</v>
      </c>
      <c r="F15" s="19">
        <v>0.99961500000000003</v>
      </c>
      <c r="G15" s="19">
        <v>0.98947700000000005</v>
      </c>
      <c r="H15" s="19">
        <v>0.970333</v>
      </c>
      <c r="I15" s="19">
        <v>0.92380700000000004</v>
      </c>
      <c r="J15" s="19">
        <v>0.91922800000000005</v>
      </c>
      <c r="K15" s="19">
        <v>0.80809600000000004</v>
      </c>
      <c r="L15" s="19">
        <v>0.88788699999999998</v>
      </c>
      <c r="M15" s="80"/>
      <c r="N15" s="80"/>
      <c r="O15" s="2" t="s">
        <v>0</v>
      </c>
      <c r="P15" s="3">
        <v>1</v>
      </c>
      <c r="Q15" s="3">
        <v>0.96174700000000002</v>
      </c>
      <c r="R15" s="3">
        <v>0.95509599999999995</v>
      </c>
      <c r="S15" s="3">
        <v>0.99961500000000003</v>
      </c>
      <c r="T15" s="3">
        <v>0.98947700000000005</v>
      </c>
      <c r="U15" s="3">
        <v>0.970333</v>
      </c>
      <c r="V15" s="3">
        <v>0.92380700000000004</v>
      </c>
      <c r="W15" s="3">
        <v>0.91922800000000005</v>
      </c>
      <c r="X15" s="3">
        <v>0.80809600000000004</v>
      </c>
      <c r="Y15" s="3">
        <v>0.88788699999999998</v>
      </c>
    </row>
    <row r="16" spans="1:25" ht="15.75" thickBot="1">
      <c r="A16" s="80"/>
      <c r="B16" s="18" t="s">
        <v>1</v>
      </c>
      <c r="C16" s="20">
        <v>0.96174700000000002</v>
      </c>
      <c r="D16" s="20">
        <v>1</v>
      </c>
      <c r="E16" s="20">
        <v>0.95380699999999996</v>
      </c>
      <c r="F16" s="20">
        <v>0.96850099999999995</v>
      </c>
      <c r="G16" s="20">
        <v>0.94889000000000001</v>
      </c>
      <c r="H16" s="20">
        <v>0.95769199999999999</v>
      </c>
      <c r="I16" s="20">
        <v>0.97811599999999999</v>
      </c>
      <c r="J16" s="20">
        <v>0.97887100000000005</v>
      </c>
      <c r="K16" s="20">
        <v>0.74787099999999995</v>
      </c>
      <c r="L16" s="20">
        <v>0.88996699999999995</v>
      </c>
      <c r="M16" s="80"/>
      <c r="N16" s="80"/>
      <c r="O16" s="4" t="s">
        <v>1</v>
      </c>
      <c r="P16" s="5">
        <v>0.96174700000000002</v>
      </c>
      <c r="Q16" s="5">
        <v>1</v>
      </c>
      <c r="R16" s="5">
        <v>0.95380699999999996</v>
      </c>
      <c r="S16" s="5">
        <v>0.96850099999999995</v>
      </c>
      <c r="T16" s="5">
        <v>0.94889000000000001</v>
      </c>
      <c r="U16" s="5">
        <v>0.95769199999999999</v>
      </c>
      <c r="V16" s="5">
        <v>0.97811599999999999</v>
      </c>
      <c r="W16" s="5">
        <v>0.97887100000000005</v>
      </c>
      <c r="X16" s="5">
        <v>0.74787099999999995</v>
      </c>
      <c r="Y16" s="5">
        <v>0.88996699999999995</v>
      </c>
    </row>
    <row r="17" spans="1:25" ht="15.75" thickBot="1">
      <c r="A17" s="80"/>
      <c r="B17" s="18" t="s">
        <v>2</v>
      </c>
      <c r="C17" s="21">
        <v>0.95509599999999995</v>
      </c>
      <c r="D17" s="21">
        <v>0.95380699999999996</v>
      </c>
      <c r="E17" s="21">
        <v>1</v>
      </c>
      <c r="F17" s="21">
        <v>0.96038800000000002</v>
      </c>
      <c r="G17" s="21">
        <v>0.94888600000000001</v>
      </c>
      <c r="H17" s="21">
        <v>0.93951899999999999</v>
      </c>
      <c r="I17" s="21">
        <v>0.94317300000000004</v>
      </c>
      <c r="J17" s="21">
        <v>0.93479199999999996</v>
      </c>
      <c r="K17" s="21">
        <v>0.77867699999999995</v>
      </c>
      <c r="L17" s="21">
        <v>0.87368400000000002</v>
      </c>
      <c r="M17" s="80"/>
      <c r="N17" s="80"/>
      <c r="O17" s="2" t="s">
        <v>2</v>
      </c>
      <c r="P17" s="3">
        <v>0.95509599999999995</v>
      </c>
      <c r="Q17" s="3">
        <v>0.95380699999999996</v>
      </c>
      <c r="R17" s="3">
        <v>1</v>
      </c>
      <c r="S17" s="3">
        <v>0.96038800000000002</v>
      </c>
      <c r="T17" s="3">
        <v>0.94888600000000001</v>
      </c>
      <c r="U17" s="3">
        <v>0.93951899999999999</v>
      </c>
      <c r="V17" s="3">
        <v>0.94317300000000004</v>
      </c>
      <c r="W17" s="3">
        <v>0.93479199999999996</v>
      </c>
      <c r="X17" s="3">
        <v>0.77867699999999995</v>
      </c>
      <c r="Y17" s="3">
        <v>0.87368400000000002</v>
      </c>
    </row>
    <row r="18" spans="1:25" ht="15.75" thickBot="1">
      <c r="A18" s="80"/>
      <c r="B18" s="18" t="s">
        <v>3</v>
      </c>
      <c r="C18" s="20">
        <v>0.99961500000000003</v>
      </c>
      <c r="D18" s="20">
        <v>0.96850099999999995</v>
      </c>
      <c r="E18" s="20">
        <v>0.96038800000000002</v>
      </c>
      <c r="F18" s="20">
        <v>1</v>
      </c>
      <c r="G18" s="20">
        <v>0.98896399999999995</v>
      </c>
      <c r="H18" s="20">
        <v>0.97245300000000001</v>
      </c>
      <c r="I18" s="20">
        <v>0.93251899999999999</v>
      </c>
      <c r="J18" s="20">
        <v>0.92823299999999997</v>
      </c>
      <c r="K18" s="20">
        <v>0.80529600000000001</v>
      </c>
      <c r="L18" s="20">
        <v>0.89123399999999997</v>
      </c>
      <c r="M18" s="80"/>
      <c r="N18" s="80"/>
      <c r="O18" s="4" t="s">
        <v>3</v>
      </c>
      <c r="P18" s="5">
        <v>0.99961500000000003</v>
      </c>
      <c r="Q18" s="5">
        <v>0.96850099999999995</v>
      </c>
      <c r="R18" s="5">
        <v>0.96038800000000002</v>
      </c>
      <c r="S18" s="5">
        <v>1</v>
      </c>
      <c r="T18" s="5">
        <v>0.98896399999999995</v>
      </c>
      <c r="U18" s="5">
        <v>0.97245300000000001</v>
      </c>
      <c r="V18" s="5">
        <v>0.93251899999999999</v>
      </c>
      <c r="W18" s="5">
        <v>0.92823299999999997</v>
      </c>
      <c r="X18" s="5">
        <v>0.80529600000000001</v>
      </c>
      <c r="Y18" s="5">
        <v>0.89123399999999997</v>
      </c>
    </row>
    <row r="19" spans="1:25" ht="15.75" thickBot="1">
      <c r="A19" s="80"/>
      <c r="B19" s="18" t="s">
        <v>4</v>
      </c>
      <c r="C19" s="21">
        <v>0.98947700000000005</v>
      </c>
      <c r="D19" s="21">
        <v>0.94889000000000001</v>
      </c>
      <c r="E19" s="21">
        <v>0.94888600000000001</v>
      </c>
      <c r="F19" s="21">
        <v>0.98896399999999995</v>
      </c>
      <c r="G19" s="21">
        <v>1</v>
      </c>
      <c r="H19" s="21">
        <v>0.92921299999999996</v>
      </c>
      <c r="I19" s="21">
        <v>0.91476400000000002</v>
      </c>
      <c r="J19" s="21">
        <v>0.91097899999999998</v>
      </c>
      <c r="K19" s="21">
        <v>0.85431100000000004</v>
      </c>
      <c r="L19" s="21">
        <v>0.83589899999999995</v>
      </c>
      <c r="M19" s="80"/>
      <c r="N19" s="80"/>
      <c r="O19" s="2" t="s">
        <v>4</v>
      </c>
      <c r="P19" s="3">
        <v>0.98947700000000005</v>
      </c>
      <c r="Q19" s="3">
        <v>0.94889000000000001</v>
      </c>
      <c r="R19" s="3">
        <v>0.94888600000000001</v>
      </c>
      <c r="S19" s="3">
        <v>0.98896399999999995</v>
      </c>
      <c r="T19" s="3">
        <v>1</v>
      </c>
      <c r="U19" s="3">
        <v>0.92921299999999996</v>
      </c>
      <c r="V19" s="3">
        <v>0.91476400000000002</v>
      </c>
      <c r="W19" s="3">
        <v>0.91097899999999998</v>
      </c>
      <c r="X19" s="3">
        <v>0.85431100000000004</v>
      </c>
      <c r="Y19" s="3">
        <v>0.83589899999999995</v>
      </c>
    </row>
    <row r="20" spans="1:25" ht="15.75" thickBot="1">
      <c r="A20" s="80"/>
      <c r="B20" s="18" t="s">
        <v>5</v>
      </c>
      <c r="C20" s="20">
        <v>0.970333</v>
      </c>
      <c r="D20" s="20">
        <v>0.95769199999999999</v>
      </c>
      <c r="E20" s="20">
        <v>0.93951899999999999</v>
      </c>
      <c r="F20" s="20">
        <v>0.97245300000000001</v>
      </c>
      <c r="G20" s="20">
        <v>0.92921299999999996</v>
      </c>
      <c r="H20" s="20">
        <v>1</v>
      </c>
      <c r="I20" s="20">
        <v>0.91361700000000001</v>
      </c>
      <c r="J20" s="20">
        <v>0.90925599999999995</v>
      </c>
      <c r="K20" s="20">
        <v>0.696218</v>
      </c>
      <c r="L20" s="20">
        <v>0.93517399999999995</v>
      </c>
      <c r="M20" s="80"/>
      <c r="N20" s="80"/>
      <c r="O20" s="4" t="s">
        <v>5</v>
      </c>
      <c r="P20" s="5">
        <v>0.970333</v>
      </c>
      <c r="Q20" s="5">
        <v>0.95769199999999999</v>
      </c>
      <c r="R20" s="5">
        <v>0.93951899999999999</v>
      </c>
      <c r="S20" s="5">
        <v>0.97245300000000001</v>
      </c>
      <c r="T20" s="5">
        <v>0.92921299999999996</v>
      </c>
      <c r="U20" s="5">
        <v>1</v>
      </c>
      <c r="V20" s="5">
        <v>0.91361700000000001</v>
      </c>
      <c r="W20" s="5">
        <v>0.90925599999999995</v>
      </c>
      <c r="X20" s="5">
        <v>0.696218</v>
      </c>
      <c r="Y20" s="5">
        <v>0.93517399999999995</v>
      </c>
    </row>
    <row r="21" spans="1:25" ht="15.75" thickBot="1">
      <c r="A21" s="80"/>
      <c r="B21" s="18" t="s">
        <v>6</v>
      </c>
      <c r="C21" s="21">
        <v>0.92380700000000004</v>
      </c>
      <c r="D21" s="21">
        <v>0.97811599999999999</v>
      </c>
      <c r="E21" s="21">
        <v>0.94317300000000004</v>
      </c>
      <c r="F21" s="21">
        <v>0.93251899999999999</v>
      </c>
      <c r="G21" s="21">
        <v>0.91476400000000002</v>
      </c>
      <c r="H21" s="21">
        <v>0.91361700000000001</v>
      </c>
      <c r="I21" s="21">
        <v>1</v>
      </c>
      <c r="J21" s="21">
        <v>0.99666500000000002</v>
      </c>
      <c r="K21" s="21">
        <v>0.73124</v>
      </c>
      <c r="L21" s="21">
        <v>0.85313700000000003</v>
      </c>
      <c r="M21" s="80"/>
      <c r="N21" s="80"/>
      <c r="O21" s="2" t="s">
        <v>6</v>
      </c>
      <c r="P21" s="3">
        <v>0.92380700000000004</v>
      </c>
      <c r="Q21" s="3">
        <v>0.97811599999999999</v>
      </c>
      <c r="R21" s="3">
        <v>0.94317300000000004</v>
      </c>
      <c r="S21" s="3">
        <v>0.93251899999999999</v>
      </c>
      <c r="T21" s="3">
        <v>0.91476400000000002</v>
      </c>
      <c r="U21" s="3">
        <v>0.91361700000000001</v>
      </c>
      <c r="V21" s="3">
        <v>1</v>
      </c>
      <c r="W21" s="3">
        <v>0.99666500000000002</v>
      </c>
      <c r="X21" s="3">
        <v>0.73124</v>
      </c>
      <c r="Y21" s="3">
        <v>0.85313700000000003</v>
      </c>
    </row>
    <row r="22" spans="1:25" ht="15.75" thickBot="1">
      <c r="A22" s="80"/>
      <c r="B22" s="18" t="s">
        <v>36</v>
      </c>
      <c r="C22" s="20">
        <v>0.91922800000000005</v>
      </c>
      <c r="D22" s="20">
        <v>0.97887100000000005</v>
      </c>
      <c r="E22" s="20">
        <v>0.93479199999999996</v>
      </c>
      <c r="F22" s="20">
        <v>0.92823299999999997</v>
      </c>
      <c r="G22" s="20">
        <v>0.91097899999999998</v>
      </c>
      <c r="H22" s="20">
        <v>0.90925599999999995</v>
      </c>
      <c r="I22" s="20">
        <v>0.99666500000000002</v>
      </c>
      <c r="J22" s="20">
        <v>1</v>
      </c>
      <c r="K22" s="20">
        <v>0.72458400000000001</v>
      </c>
      <c r="L22" s="20">
        <v>0.849221</v>
      </c>
      <c r="M22" s="80"/>
      <c r="N22" s="80"/>
      <c r="O22" s="4" t="s">
        <v>36</v>
      </c>
      <c r="P22" s="5">
        <v>0.91922800000000005</v>
      </c>
      <c r="Q22" s="5">
        <v>0.97887100000000005</v>
      </c>
      <c r="R22" s="5">
        <v>0.93479199999999996</v>
      </c>
      <c r="S22" s="5">
        <v>0.92823299999999997</v>
      </c>
      <c r="T22" s="5">
        <v>0.91097899999999998</v>
      </c>
      <c r="U22" s="5">
        <v>0.90925599999999995</v>
      </c>
      <c r="V22" s="5">
        <v>0.99666500000000002</v>
      </c>
      <c r="W22" s="5">
        <v>1</v>
      </c>
      <c r="X22" s="5">
        <v>0.72458400000000001</v>
      </c>
      <c r="Y22" s="5">
        <v>0.849221</v>
      </c>
    </row>
    <row r="23" spans="1:25" ht="15.75" thickBot="1">
      <c r="A23" s="80"/>
      <c r="B23" s="18" t="s">
        <v>7</v>
      </c>
      <c r="C23" s="21">
        <v>0.80809600000000004</v>
      </c>
      <c r="D23" s="21">
        <v>0.74787099999999995</v>
      </c>
      <c r="E23" s="21">
        <v>0.77867699999999995</v>
      </c>
      <c r="F23" s="21">
        <v>0.80529600000000001</v>
      </c>
      <c r="G23" s="21">
        <v>0.85431100000000004</v>
      </c>
      <c r="H23" s="21">
        <v>0.696218</v>
      </c>
      <c r="I23" s="21">
        <v>0.73124</v>
      </c>
      <c r="J23" s="21">
        <v>0.72458400000000001</v>
      </c>
      <c r="K23" s="21">
        <v>1</v>
      </c>
      <c r="L23" s="21">
        <v>0.63173000000000001</v>
      </c>
      <c r="M23" s="80"/>
      <c r="N23" s="80"/>
      <c r="O23" s="2" t="s">
        <v>7</v>
      </c>
      <c r="P23" s="3">
        <v>0.80809600000000004</v>
      </c>
      <c r="Q23" s="3">
        <v>0.74787099999999995</v>
      </c>
      <c r="R23" s="3">
        <v>0.77867699999999995</v>
      </c>
      <c r="S23" s="3">
        <v>0.80529600000000001</v>
      </c>
      <c r="T23" s="3">
        <v>0.85431100000000004</v>
      </c>
      <c r="U23" s="3">
        <v>0.696218</v>
      </c>
      <c r="V23" s="3">
        <v>0.73124</v>
      </c>
      <c r="W23" s="3">
        <v>0.72458400000000001</v>
      </c>
      <c r="X23" s="3">
        <v>1</v>
      </c>
      <c r="Y23" s="3">
        <v>0.63173000000000001</v>
      </c>
    </row>
    <row r="24" spans="1:25" ht="15.75" thickBot="1">
      <c r="A24" s="80"/>
      <c r="B24" s="18" t="s">
        <v>8</v>
      </c>
      <c r="C24" s="20">
        <v>0.88788699999999998</v>
      </c>
      <c r="D24" s="20">
        <v>0.88996699999999995</v>
      </c>
      <c r="E24" s="20">
        <v>0.87368400000000002</v>
      </c>
      <c r="F24" s="20">
        <v>0.89123399999999997</v>
      </c>
      <c r="G24" s="20">
        <v>0.83589899999999995</v>
      </c>
      <c r="H24" s="20">
        <v>0.93517399999999995</v>
      </c>
      <c r="I24" s="20">
        <v>0.85313700000000003</v>
      </c>
      <c r="J24" s="20">
        <v>0.849221</v>
      </c>
      <c r="K24" s="20">
        <v>0.63173000000000001</v>
      </c>
      <c r="L24" s="20">
        <v>1</v>
      </c>
      <c r="M24" s="80"/>
      <c r="N24" s="80"/>
      <c r="O24" s="4" t="s">
        <v>8</v>
      </c>
      <c r="P24" s="5">
        <v>0.88788699999999998</v>
      </c>
      <c r="Q24" s="5">
        <v>0.88996699999999995</v>
      </c>
      <c r="R24" s="5">
        <v>0.87368400000000002</v>
      </c>
      <c r="S24" s="5">
        <v>0.89123399999999997</v>
      </c>
      <c r="T24" s="5">
        <v>0.83589899999999995</v>
      </c>
      <c r="U24" s="5">
        <v>0.93517399999999995</v>
      </c>
      <c r="V24" s="5">
        <v>0.85313700000000003</v>
      </c>
      <c r="W24" s="5">
        <v>0.849221</v>
      </c>
      <c r="X24" s="5">
        <v>0.63173000000000001</v>
      </c>
      <c r="Y24" s="5">
        <v>1</v>
      </c>
    </row>
    <row r="25" spans="1:25">
      <c r="A25" s="80"/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0"/>
      <c r="N25" s="80"/>
    </row>
    <row r="26" spans="1:25" ht="15.75" thickBot="1">
      <c r="A26" s="80"/>
      <c r="B26" s="83"/>
      <c r="C26" s="18" t="s">
        <v>15</v>
      </c>
      <c r="D26" s="31" t="s">
        <v>0</v>
      </c>
      <c r="E26" s="31" t="s">
        <v>1</v>
      </c>
      <c r="F26" s="31" t="s">
        <v>2</v>
      </c>
      <c r="G26" s="31" t="s">
        <v>3</v>
      </c>
      <c r="H26" s="31" t="s">
        <v>36</v>
      </c>
      <c r="I26" s="31" t="s">
        <v>7</v>
      </c>
      <c r="J26" s="32" t="s">
        <v>8</v>
      </c>
      <c r="K26" s="82"/>
      <c r="L26" s="82"/>
      <c r="M26" s="80"/>
      <c r="N26" s="80"/>
      <c r="O26" s="1"/>
      <c r="P26" s="1" t="s">
        <v>0</v>
      </c>
      <c r="Q26" s="1" t="s">
        <v>1</v>
      </c>
      <c r="R26" s="1" t="s">
        <v>2</v>
      </c>
      <c r="S26" s="1" t="s">
        <v>3</v>
      </c>
      <c r="T26" s="1" t="s">
        <v>36</v>
      </c>
      <c r="U26" s="1" t="s">
        <v>7</v>
      </c>
      <c r="V26" s="1" t="s">
        <v>8</v>
      </c>
    </row>
    <row r="27" spans="1:25" ht="15.75" thickBot="1">
      <c r="A27" s="80"/>
      <c r="B27" s="83"/>
      <c r="C27" s="17" t="s">
        <v>0</v>
      </c>
      <c r="D27" s="19">
        <v>1</v>
      </c>
      <c r="E27" s="19">
        <v>0.94546600000000003</v>
      </c>
      <c r="F27" s="19">
        <v>0.93851200000000001</v>
      </c>
      <c r="G27" s="19">
        <v>0.99890800000000002</v>
      </c>
      <c r="H27" s="19">
        <v>0.88571900000000003</v>
      </c>
      <c r="I27" s="19">
        <v>0.79360399999999998</v>
      </c>
      <c r="J27" s="19">
        <v>0.80124099999999998</v>
      </c>
      <c r="K27" s="82"/>
      <c r="L27" s="82"/>
      <c r="M27" s="80"/>
      <c r="N27" s="80"/>
      <c r="O27" s="2" t="s">
        <v>0</v>
      </c>
      <c r="P27" s="3">
        <v>1</v>
      </c>
      <c r="Q27" s="3">
        <v>0.94546600000000003</v>
      </c>
      <c r="R27" s="3">
        <v>0.93851200000000001</v>
      </c>
      <c r="S27" s="3">
        <v>0.99890800000000002</v>
      </c>
      <c r="T27" s="3">
        <v>0.88571900000000003</v>
      </c>
      <c r="U27" s="3">
        <v>0.79360399999999998</v>
      </c>
      <c r="V27" s="3">
        <v>0.80124099999999998</v>
      </c>
    </row>
    <row r="28" spans="1:25" ht="15.75" thickBot="1">
      <c r="A28" s="80"/>
      <c r="B28" s="83"/>
      <c r="C28" s="18" t="s">
        <v>1</v>
      </c>
      <c r="D28" s="20">
        <v>0.94546600000000003</v>
      </c>
      <c r="E28" s="20">
        <v>1</v>
      </c>
      <c r="F28" s="20">
        <v>0.94145800000000002</v>
      </c>
      <c r="G28" s="20">
        <v>0.95821999999999996</v>
      </c>
      <c r="H28" s="20">
        <v>0.94672699999999999</v>
      </c>
      <c r="I28" s="20">
        <v>0.70596700000000001</v>
      </c>
      <c r="J28" s="20">
        <v>0.79789200000000005</v>
      </c>
      <c r="K28" s="82"/>
      <c r="L28" s="82"/>
      <c r="M28" s="80"/>
      <c r="N28" s="80"/>
      <c r="O28" s="4" t="s">
        <v>1</v>
      </c>
      <c r="P28" s="5">
        <v>0.94546600000000003</v>
      </c>
      <c r="Q28" s="5">
        <v>1</v>
      </c>
      <c r="R28" s="5">
        <v>0.94145800000000002</v>
      </c>
      <c r="S28" s="5">
        <v>0.95821999999999996</v>
      </c>
      <c r="T28" s="5">
        <v>0.94672699999999999</v>
      </c>
      <c r="U28" s="5">
        <v>0.70596700000000001</v>
      </c>
      <c r="V28" s="5">
        <v>0.79789200000000005</v>
      </c>
    </row>
    <row r="29" spans="1:25" ht="15.75" thickBot="1">
      <c r="A29" s="80"/>
      <c r="B29" s="83"/>
      <c r="C29" s="18" t="s">
        <v>2</v>
      </c>
      <c r="D29" s="21">
        <v>0.93851200000000001</v>
      </c>
      <c r="E29" s="21">
        <v>0.94145800000000002</v>
      </c>
      <c r="F29" s="21">
        <v>1</v>
      </c>
      <c r="G29" s="21">
        <v>0.94878700000000005</v>
      </c>
      <c r="H29" s="21">
        <v>0.89977600000000002</v>
      </c>
      <c r="I29" s="21">
        <v>0.72761500000000001</v>
      </c>
      <c r="J29" s="21">
        <v>0.79125699999999999</v>
      </c>
      <c r="K29" s="82"/>
      <c r="L29" s="82"/>
      <c r="M29" s="80"/>
      <c r="N29" s="80"/>
      <c r="O29" s="2" t="s">
        <v>2</v>
      </c>
      <c r="P29" s="3">
        <v>0.93851200000000001</v>
      </c>
      <c r="Q29" s="3">
        <v>0.94145800000000002</v>
      </c>
      <c r="R29" s="3">
        <v>1</v>
      </c>
      <c r="S29" s="3">
        <v>0.94878700000000005</v>
      </c>
      <c r="T29" s="3">
        <v>0.89977600000000002</v>
      </c>
      <c r="U29" s="3">
        <v>0.72761500000000001</v>
      </c>
      <c r="V29" s="3">
        <v>0.79125699999999999</v>
      </c>
    </row>
    <row r="30" spans="1:25" ht="15.75" thickBot="1">
      <c r="A30" s="80"/>
      <c r="B30" s="83"/>
      <c r="C30" s="18" t="s">
        <v>3</v>
      </c>
      <c r="D30" s="20">
        <v>0.99890800000000002</v>
      </c>
      <c r="E30" s="20">
        <v>0.95821999999999996</v>
      </c>
      <c r="F30" s="20">
        <v>0.94878700000000005</v>
      </c>
      <c r="G30" s="20">
        <v>1</v>
      </c>
      <c r="H30" s="20">
        <v>0.89974799999999999</v>
      </c>
      <c r="I30" s="20">
        <v>0.78804600000000002</v>
      </c>
      <c r="J30" s="20">
        <v>0.80563799999999997</v>
      </c>
      <c r="K30" s="82"/>
      <c r="L30" s="82"/>
      <c r="M30" s="80"/>
      <c r="N30" s="80"/>
      <c r="O30" s="4" t="s">
        <v>3</v>
      </c>
      <c r="P30" s="5">
        <v>0.99890800000000002</v>
      </c>
      <c r="Q30" s="5">
        <v>0.95821999999999996</v>
      </c>
      <c r="R30" s="5">
        <v>0.94878700000000005</v>
      </c>
      <c r="S30" s="5">
        <v>1</v>
      </c>
      <c r="T30" s="5">
        <v>0.89974799999999999</v>
      </c>
      <c r="U30" s="5">
        <v>0.78804600000000002</v>
      </c>
      <c r="V30" s="5">
        <v>0.80563799999999997</v>
      </c>
    </row>
    <row r="31" spans="1:25" ht="15.75" thickBot="1">
      <c r="A31" s="80"/>
      <c r="B31" s="83"/>
      <c r="C31" s="18" t="s">
        <v>36</v>
      </c>
      <c r="D31" s="21">
        <v>0.88571900000000003</v>
      </c>
      <c r="E31" s="21">
        <v>0.94672699999999999</v>
      </c>
      <c r="F31" s="21">
        <v>0.89977600000000002</v>
      </c>
      <c r="G31" s="21">
        <v>0.89974799999999999</v>
      </c>
      <c r="H31" s="21">
        <v>1</v>
      </c>
      <c r="I31" s="21">
        <v>0.67294900000000002</v>
      </c>
      <c r="J31" s="21">
        <v>0.75834500000000005</v>
      </c>
      <c r="K31" s="82"/>
      <c r="L31" s="82"/>
      <c r="M31" s="80"/>
      <c r="N31" s="80"/>
      <c r="O31" s="2" t="s">
        <v>36</v>
      </c>
      <c r="P31" s="3">
        <v>0.88571900000000003</v>
      </c>
      <c r="Q31" s="3">
        <v>0.94672699999999999</v>
      </c>
      <c r="R31" s="3">
        <v>0.89977600000000002</v>
      </c>
      <c r="S31" s="3">
        <v>0.89974799999999999</v>
      </c>
      <c r="T31" s="3">
        <v>1</v>
      </c>
      <c r="U31" s="3">
        <v>0.67294900000000002</v>
      </c>
      <c r="V31" s="3">
        <v>0.75834500000000005</v>
      </c>
    </row>
    <row r="32" spans="1:25" ht="15.75" thickBot="1">
      <c r="A32" s="80"/>
      <c r="B32" s="83"/>
      <c r="C32" s="18" t="s">
        <v>7</v>
      </c>
      <c r="D32" s="20">
        <v>0.79360399999999998</v>
      </c>
      <c r="E32" s="20">
        <v>0.70596700000000001</v>
      </c>
      <c r="F32" s="20">
        <v>0.72761500000000001</v>
      </c>
      <c r="G32" s="20">
        <v>0.78804600000000002</v>
      </c>
      <c r="H32" s="20">
        <v>0.67294900000000002</v>
      </c>
      <c r="I32" s="20">
        <v>1</v>
      </c>
      <c r="J32" s="20">
        <v>0.48848200000000003</v>
      </c>
      <c r="K32" s="82"/>
      <c r="L32" s="82"/>
      <c r="M32" s="80"/>
      <c r="N32" s="80"/>
      <c r="O32" s="4" t="s">
        <v>7</v>
      </c>
      <c r="P32" s="5">
        <v>0.79360399999999998</v>
      </c>
      <c r="Q32" s="5">
        <v>0.70596700000000001</v>
      </c>
      <c r="R32" s="5">
        <v>0.72761500000000001</v>
      </c>
      <c r="S32" s="5">
        <v>0.78804600000000002</v>
      </c>
      <c r="T32" s="5">
        <v>0.67294900000000002</v>
      </c>
      <c r="U32" s="5">
        <v>1</v>
      </c>
      <c r="V32" s="5">
        <v>0.48848200000000003</v>
      </c>
    </row>
    <row r="33" spans="1:22" ht="15.75" thickBot="1">
      <c r="A33" s="80"/>
      <c r="B33" s="83"/>
      <c r="C33" s="18" t="s">
        <v>8</v>
      </c>
      <c r="D33" s="21">
        <v>0.80124099999999998</v>
      </c>
      <c r="E33" s="21">
        <v>0.79789200000000005</v>
      </c>
      <c r="F33" s="21">
        <v>0.79125699999999999</v>
      </c>
      <c r="G33" s="21">
        <v>0.80563799999999997</v>
      </c>
      <c r="H33" s="21">
        <v>0.75834500000000005</v>
      </c>
      <c r="I33" s="21">
        <v>0.48848200000000003</v>
      </c>
      <c r="J33" s="21">
        <v>1</v>
      </c>
      <c r="K33" s="82"/>
      <c r="L33" s="82"/>
      <c r="M33" s="80"/>
      <c r="N33" s="80"/>
      <c r="O33" s="2" t="s">
        <v>8</v>
      </c>
      <c r="P33" s="3">
        <v>0.80124099999999998</v>
      </c>
      <c r="Q33" s="3">
        <v>0.79789200000000005</v>
      </c>
      <c r="R33" s="3">
        <v>0.79125699999999999</v>
      </c>
      <c r="S33" s="3">
        <v>0.80563799999999997</v>
      </c>
      <c r="T33" s="3">
        <v>0.75834500000000005</v>
      </c>
      <c r="U33" s="3">
        <v>0.48848200000000003</v>
      </c>
      <c r="V33" s="3">
        <v>1</v>
      </c>
    </row>
    <row r="34" spans="1:22">
      <c r="A34" s="80"/>
      <c r="B34" s="81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22">
      <c r="A35" s="80"/>
      <c r="B35" s="81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</sheetData>
  <conditionalFormatting sqref="C3:L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7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L32" sqref="L32"/>
    </sheetView>
  </sheetViews>
  <sheetFormatPr defaultRowHeight="15"/>
  <cols>
    <col min="2" max="2" width="11.85546875" style="14" customWidth="1"/>
    <col min="9" max="9" width="11.140625" customWidth="1"/>
  </cols>
  <sheetData>
    <row r="1" spans="1:12">
      <c r="A1" s="80"/>
      <c r="B1" s="81"/>
      <c r="C1" s="80"/>
      <c r="D1" s="80"/>
      <c r="E1" s="80"/>
      <c r="F1" s="80"/>
      <c r="G1" s="80"/>
    </row>
    <row r="2" spans="1:12" ht="15.75" thickBot="1">
      <c r="A2" s="80"/>
      <c r="B2" s="16"/>
      <c r="C2" s="23" t="s">
        <v>16</v>
      </c>
      <c r="D2" s="23" t="s">
        <v>49</v>
      </c>
      <c r="E2" s="24" t="s">
        <v>15</v>
      </c>
      <c r="F2" s="80"/>
      <c r="G2" s="80"/>
      <c r="I2" s="1"/>
      <c r="J2" s="1" t="s">
        <v>16</v>
      </c>
      <c r="K2" s="1" t="s">
        <v>49</v>
      </c>
      <c r="L2" s="1" t="s">
        <v>15</v>
      </c>
    </row>
    <row r="3" spans="1:12" ht="15.75" thickBot="1">
      <c r="A3" s="80"/>
      <c r="B3" s="19" t="s">
        <v>0</v>
      </c>
      <c r="C3" s="25">
        <v>0.98348500000000005</v>
      </c>
      <c r="D3" s="25">
        <v>0.98634100000000002</v>
      </c>
      <c r="E3" s="26">
        <v>0.973414</v>
      </c>
      <c r="F3" s="80"/>
      <c r="G3" s="80"/>
      <c r="I3" s="2" t="s">
        <v>0</v>
      </c>
      <c r="J3" s="3">
        <v>0.98348500000000005</v>
      </c>
      <c r="K3" s="3">
        <v>0.98634100000000002</v>
      </c>
      <c r="L3" s="3">
        <v>0.973414</v>
      </c>
    </row>
    <row r="4" spans="1:12" ht="15.75" thickBot="1">
      <c r="A4" s="80"/>
      <c r="B4" s="20" t="s">
        <v>1</v>
      </c>
      <c r="C4" s="27">
        <v>1.1719710000000001</v>
      </c>
      <c r="D4" s="27">
        <v>1.122517</v>
      </c>
      <c r="E4" s="28">
        <v>1.183859</v>
      </c>
      <c r="F4" s="80"/>
      <c r="G4" s="80"/>
      <c r="I4" s="4" t="s">
        <v>1</v>
      </c>
      <c r="J4" s="5">
        <v>1.1719710000000001</v>
      </c>
      <c r="K4" s="5">
        <v>1.122517</v>
      </c>
      <c r="L4" s="5">
        <v>1.183859</v>
      </c>
    </row>
    <row r="5" spans="1:12" ht="15.75" thickBot="1">
      <c r="A5" s="80"/>
      <c r="B5" s="21" t="s">
        <v>2</v>
      </c>
      <c r="C5" s="25">
        <v>1.098066</v>
      </c>
      <c r="D5" s="25">
        <v>1.1561809999999999</v>
      </c>
      <c r="E5" s="26">
        <v>1.1964159999999999</v>
      </c>
      <c r="F5" s="80"/>
      <c r="G5" s="80"/>
      <c r="I5" s="2" t="s">
        <v>2</v>
      </c>
      <c r="J5" s="3">
        <v>1.098066</v>
      </c>
      <c r="K5" s="3">
        <v>1.1561809999999999</v>
      </c>
      <c r="L5" s="3">
        <v>1.1964159999999999</v>
      </c>
    </row>
    <row r="6" spans="1:12" ht="15.75" thickBot="1">
      <c r="A6" s="80"/>
      <c r="B6" s="20" t="s">
        <v>3</v>
      </c>
      <c r="C6" s="27">
        <v>1</v>
      </c>
      <c r="D6" s="27">
        <v>1</v>
      </c>
      <c r="E6" s="28">
        <v>1</v>
      </c>
      <c r="F6" s="80"/>
      <c r="G6" s="80"/>
      <c r="I6" s="4" t="s">
        <v>3</v>
      </c>
      <c r="J6" s="5">
        <v>1</v>
      </c>
      <c r="K6" s="5">
        <v>1</v>
      </c>
      <c r="L6" s="5">
        <v>1</v>
      </c>
    </row>
    <row r="7" spans="1:12" ht="15.75" thickBot="1">
      <c r="A7" s="80"/>
      <c r="B7" s="21" t="s">
        <v>4</v>
      </c>
      <c r="C7" s="25">
        <v>0.88425699999999996</v>
      </c>
      <c r="D7" s="25">
        <v>0.93723800000000002</v>
      </c>
      <c r="E7" s="26" t="s">
        <v>17</v>
      </c>
      <c r="F7" s="80"/>
      <c r="G7" s="80"/>
      <c r="I7" s="2" t="s">
        <v>4</v>
      </c>
      <c r="J7" s="3">
        <v>0.88425699999999996</v>
      </c>
      <c r="K7" s="3">
        <v>0.93723800000000002</v>
      </c>
      <c r="L7" s="3" t="s">
        <v>17</v>
      </c>
    </row>
    <row r="8" spans="1:12" ht="15.75" thickBot="1">
      <c r="A8" s="80"/>
      <c r="B8" s="20" t="s">
        <v>5</v>
      </c>
      <c r="C8" s="27">
        <v>1.265379</v>
      </c>
      <c r="D8" s="27">
        <v>1.1508240000000001</v>
      </c>
      <c r="E8" s="28" t="s">
        <v>17</v>
      </c>
      <c r="F8" s="80"/>
      <c r="G8" s="80"/>
      <c r="I8" s="4" t="s">
        <v>5</v>
      </c>
      <c r="J8" s="5">
        <v>1.265379</v>
      </c>
      <c r="K8" s="5">
        <v>1.1508240000000001</v>
      </c>
      <c r="L8" s="5" t="s">
        <v>17</v>
      </c>
    </row>
    <row r="9" spans="1:12" ht="15.75" thickBot="1">
      <c r="A9" s="80"/>
      <c r="B9" s="21" t="s">
        <v>6</v>
      </c>
      <c r="C9" s="25">
        <v>1.134255</v>
      </c>
      <c r="D9" s="25">
        <v>1.118066</v>
      </c>
      <c r="E9" s="26" t="s">
        <v>17</v>
      </c>
      <c r="F9" s="80"/>
      <c r="G9" s="80"/>
      <c r="I9" s="2" t="s">
        <v>6</v>
      </c>
      <c r="J9" s="3">
        <v>1.134255</v>
      </c>
      <c r="K9" s="3">
        <v>1.118066</v>
      </c>
      <c r="L9" s="3" t="s">
        <v>17</v>
      </c>
    </row>
    <row r="10" spans="1:12" ht="15.75" thickBot="1">
      <c r="A10" s="80"/>
      <c r="B10" s="20" t="s">
        <v>36</v>
      </c>
      <c r="C10" s="27">
        <v>1.1734150000000001</v>
      </c>
      <c r="D10" s="27">
        <v>1.1250610000000001</v>
      </c>
      <c r="E10" s="28">
        <v>1.196833</v>
      </c>
      <c r="F10" s="80"/>
      <c r="G10" s="80"/>
      <c r="I10" s="4" t="s">
        <v>36</v>
      </c>
      <c r="J10" s="5">
        <v>1.1734150000000001</v>
      </c>
      <c r="K10" s="5">
        <v>1.1250610000000001</v>
      </c>
      <c r="L10" s="5">
        <v>1.196833</v>
      </c>
    </row>
    <row r="11" spans="1:12" ht="15.75" thickBot="1">
      <c r="A11" s="80"/>
      <c r="B11" s="19" t="s">
        <v>7</v>
      </c>
      <c r="C11" s="29">
        <v>0.33835799999999999</v>
      </c>
      <c r="D11" s="29">
        <v>0.60955000000000004</v>
      </c>
      <c r="E11" s="30">
        <v>0.61463199999999996</v>
      </c>
      <c r="F11" s="80"/>
      <c r="G11" s="80"/>
      <c r="I11" s="2" t="s">
        <v>7</v>
      </c>
      <c r="J11" s="3">
        <v>0.33835799999999999</v>
      </c>
      <c r="K11" s="3">
        <v>0.60955000000000004</v>
      </c>
      <c r="L11" s="3">
        <v>0.61463199999999996</v>
      </c>
    </row>
    <row r="12" spans="1:12" ht="15.75" thickBot="1">
      <c r="A12" s="80"/>
      <c r="B12" s="20" t="s">
        <v>8</v>
      </c>
      <c r="C12" s="27">
        <v>1.084425</v>
      </c>
      <c r="D12" s="27">
        <v>1.0096810000000001</v>
      </c>
      <c r="E12" s="28">
        <v>0.81871499999999997</v>
      </c>
      <c r="F12" s="80"/>
      <c r="G12" s="80"/>
      <c r="I12" s="4" t="s">
        <v>8</v>
      </c>
      <c r="J12" s="5">
        <v>1.084425</v>
      </c>
      <c r="K12" s="5">
        <v>1.0096810000000001</v>
      </c>
      <c r="L12" s="5">
        <v>0.81871499999999997</v>
      </c>
    </row>
    <row r="13" spans="1:12">
      <c r="A13" s="80"/>
      <c r="B13" s="61"/>
      <c r="C13" s="92"/>
      <c r="D13" s="92"/>
      <c r="E13" s="92"/>
      <c r="F13" s="84"/>
      <c r="G13" s="80"/>
    </row>
    <row r="14" spans="1:12">
      <c r="A14" s="80"/>
      <c r="B14" s="61"/>
      <c r="C14" s="88"/>
      <c r="D14" s="88"/>
      <c r="E14" s="88"/>
      <c r="F14" s="84"/>
      <c r="G14" s="80"/>
    </row>
    <row r="15" spans="1:12">
      <c r="A15" s="80"/>
      <c r="B15" s="61"/>
      <c r="C15" s="92"/>
      <c r="D15" s="92"/>
      <c r="E15" s="92"/>
      <c r="F15" s="84"/>
      <c r="G15" s="80"/>
    </row>
    <row r="16" spans="1:12">
      <c r="A16" s="80"/>
      <c r="B16" s="81"/>
      <c r="C16" s="80"/>
      <c r="D16" s="80"/>
      <c r="E16" s="80"/>
      <c r="F16" s="80"/>
      <c r="G16" s="80"/>
    </row>
    <row r="17" spans="1:7">
      <c r="A17" s="80"/>
      <c r="B17" s="81"/>
      <c r="C17" s="80"/>
      <c r="D17" s="80"/>
      <c r="E17" s="80"/>
      <c r="F17" s="80"/>
      <c r="G17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F25" sqref="F25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>
      <c r="A2" s="1"/>
      <c r="B2" s="1" t="s">
        <v>20</v>
      </c>
      <c r="C2" s="1" t="s">
        <v>18</v>
      </c>
      <c r="D2" s="1" t="s">
        <v>21</v>
      </c>
      <c r="E2" s="1" t="s">
        <v>8</v>
      </c>
      <c r="F2" s="1" t="s">
        <v>24</v>
      </c>
      <c r="G2" s="1" t="s">
        <v>25</v>
      </c>
      <c r="H2" s="1" t="s">
        <v>23</v>
      </c>
      <c r="I2" s="1" t="s">
        <v>7</v>
      </c>
      <c r="J2" s="1" t="s">
        <v>22</v>
      </c>
      <c r="K2" s="1" t="s">
        <v>19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>
      <c r="A3" s="2" t="s">
        <v>26</v>
      </c>
      <c r="B3" s="3">
        <v>31</v>
      </c>
      <c r="C3" s="3">
        <v>31</v>
      </c>
      <c r="D3" s="3">
        <v>31</v>
      </c>
      <c r="E3" s="3">
        <v>31</v>
      </c>
      <c r="F3" s="3">
        <v>31</v>
      </c>
      <c r="G3" s="3">
        <v>31</v>
      </c>
      <c r="H3" s="3">
        <v>31</v>
      </c>
      <c r="I3" s="3">
        <v>31</v>
      </c>
      <c r="J3" s="3">
        <v>31</v>
      </c>
      <c r="K3" s="3">
        <v>31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>
      <c r="A4" s="4" t="s">
        <v>27</v>
      </c>
      <c r="B4" s="5">
        <v>1.598E-3</v>
      </c>
      <c r="C4" s="5">
        <v>-4.45E-3</v>
      </c>
      <c r="D4" s="5">
        <v>-8.4569999999999992E-3</v>
      </c>
      <c r="E4" s="5">
        <v>-6.4570000000000001E-3</v>
      </c>
      <c r="F4" s="5">
        <v>-2.5010000000000002E-3</v>
      </c>
      <c r="G4" s="5">
        <v>-4.7759999999999999E-3</v>
      </c>
      <c r="H4" s="5">
        <v>-3.1879999999999999E-3</v>
      </c>
      <c r="I4" s="5">
        <v>-3.0330000000000001E-3</v>
      </c>
      <c r="J4" s="5">
        <v>-5.4999999999999997E-3</v>
      </c>
      <c r="K4" s="5">
        <v>-1.0418E-2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>
      <c r="A5" s="2" t="s">
        <v>28</v>
      </c>
      <c r="B5" s="3">
        <v>3.9465E-2</v>
      </c>
      <c r="C5" s="3">
        <v>2.784E-2</v>
      </c>
      <c r="D5" s="3">
        <v>4.0170999999999998E-2</v>
      </c>
      <c r="E5" s="3">
        <v>4.2578999999999999E-2</v>
      </c>
      <c r="F5" s="3">
        <v>2.9374000000000001E-2</v>
      </c>
      <c r="G5" s="3">
        <v>2.3791E-2</v>
      </c>
      <c r="H5" s="3">
        <v>3.6559000000000001E-2</v>
      </c>
      <c r="I5" s="3">
        <v>2.1086000000000001E-2</v>
      </c>
      <c r="J5" s="3">
        <v>2.6019E-2</v>
      </c>
      <c r="K5" s="3">
        <v>2.9939E-2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spans="1:22" s="49" customFormat="1">
      <c r="A6" s="97" t="s">
        <v>29</v>
      </c>
      <c r="B6" s="47">
        <v>-0.103451</v>
      </c>
      <c r="C6" s="47">
        <v>-5.3344000000000003E-2</v>
      </c>
      <c r="D6" s="47">
        <v>-0.121966</v>
      </c>
      <c r="E6" s="47">
        <v>-0.13253799999999999</v>
      </c>
      <c r="F6" s="47">
        <v>-7.0578000000000002E-2</v>
      </c>
      <c r="G6" s="47">
        <v>-6.6000000000000003E-2</v>
      </c>
      <c r="H6" s="47">
        <v>-0.13519</v>
      </c>
      <c r="I6" s="47">
        <v>-6.5490999999999994E-2</v>
      </c>
      <c r="J6" s="47">
        <v>-8.5936999999999999E-2</v>
      </c>
      <c r="K6" s="47">
        <v>-7.7258999999999994E-2</v>
      </c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</row>
    <row r="7" spans="1:22">
      <c r="A7" s="8">
        <v>0.25</v>
      </c>
      <c r="B7" s="3">
        <v>-2.1264999999999999E-2</v>
      </c>
      <c r="C7" s="3">
        <v>-1.6674000000000001E-2</v>
      </c>
      <c r="D7" s="3">
        <v>-2.9207E-2</v>
      </c>
      <c r="E7" s="3">
        <v>-2.5316000000000002E-2</v>
      </c>
      <c r="F7" s="3">
        <v>-1.4286E-2</v>
      </c>
      <c r="G7" s="3">
        <v>-1.6517E-2</v>
      </c>
      <c r="H7" s="3">
        <v>-1.8922999999999999E-2</v>
      </c>
      <c r="I7" s="3">
        <v>-8.9409999999999993E-3</v>
      </c>
      <c r="J7" s="3">
        <v>-1.9425000000000001E-2</v>
      </c>
      <c r="K7" s="3">
        <v>-2.3814999999999999E-2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spans="1:22">
      <c r="A8" s="9">
        <v>0.5</v>
      </c>
      <c r="B8" s="5">
        <v>5.463E-3</v>
      </c>
      <c r="C8" s="5">
        <v>-5.9959999999999996E-3</v>
      </c>
      <c r="D8" s="5">
        <v>-8.6409999999999994E-3</v>
      </c>
      <c r="E8" s="5">
        <v>-8.3529999999999993E-3</v>
      </c>
      <c r="F8" s="5">
        <v>-2.764E-3</v>
      </c>
      <c r="G8" s="5">
        <v>-1.305E-3</v>
      </c>
      <c r="H8" s="5">
        <v>-3.2400000000000001E-4</v>
      </c>
      <c r="I8" s="5">
        <v>6.5799999999999995E-4</v>
      </c>
      <c r="J8" s="5">
        <v>-6.4749999999999999E-3</v>
      </c>
      <c r="K8" s="5">
        <v>-6.0520000000000001E-3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spans="1:22">
      <c r="A9" s="8">
        <v>0.75</v>
      </c>
      <c r="B9" s="3">
        <v>1.5651000000000002E-2</v>
      </c>
      <c r="C9" s="3">
        <v>4.6870000000000002E-3</v>
      </c>
      <c r="D9" s="3">
        <v>1.1445E-2</v>
      </c>
      <c r="E9" s="3">
        <v>1.3722E-2</v>
      </c>
      <c r="F9" s="3">
        <v>9.5350000000000001E-3</v>
      </c>
      <c r="G9" s="3">
        <v>7.6629999999999997E-3</v>
      </c>
      <c r="H9" s="3">
        <v>1.8748999999999998E-2</v>
      </c>
      <c r="I9" s="3">
        <v>2.9870000000000001E-3</v>
      </c>
      <c r="J9" s="3">
        <v>1.4716999999999999E-2</v>
      </c>
      <c r="K9" s="3">
        <v>4.1269999999999996E-3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spans="1:22" s="49" customFormat="1">
      <c r="A10" s="97" t="s">
        <v>30</v>
      </c>
      <c r="B10" s="47">
        <v>0.115369</v>
      </c>
      <c r="C10" s="47">
        <v>0.101243</v>
      </c>
      <c r="D10" s="47">
        <v>9.4320000000000001E-2</v>
      </c>
      <c r="E10" s="47">
        <v>9.2645000000000005E-2</v>
      </c>
      <c r="F10" s="47">
        <v>8.2364000000000007E-2</v>
      </c>
      <c r="G10" s="47">
        <v>6.6669000000000006E-2</v>
      </c>
      <c r="H10" s="47">
        <v>5.2416999999999998E-2</v>
      </c>
      <c r="I10" s="47">
        <v>5.0626999999999998E-2</v>
      </c>
      <c r="J10" s="47">
        <v>4.4553000000000002E-2</v>
      </c>
      <c r="K10" s="47">
        <v>4.1590000000000002E-2</v>
      </c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</row>
    <row r="11" spans="1:22"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spans="1:22"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spans="1:22" ht="24">
      <c r="A13" s="1"/>
      <c r="B13" s="1" t="s">
        <v>36</v>
      </c>
      <c r="C13" s="1" t="s">
        <v>6</v>
      </c>
      <c r="D13" s="1" t="s">
        <v>1</v>
      </c>
      <c r="E13" s="1" t="s">
        <v>8</v>
      </c>
      <c r="F13" s="1" t="s">
        <v>5</v>
      </c>
      <c r="G13" s="1" t="s">
        <v>2</v>
      </c>
      <c r="H13" s="1" t="s">
        <v>4</v>
      </c>
      <c r="I13" s="1" t="s">
        <v>3</v>
      </c>
      <c r="J13" s="1" t="s">
        <v>0</v>
      </c>
      <c r="K13" s="1" t="s">
        <v>7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spans="1:22">
      <c r="A14" s="2" t="s">
        <v>26</v>
      </c>
      <c r="B14" s="3">
        <v>32</v>
      </c>
      <c r="C14" s="3">
        <v>32</v>
      </c>
      <c r="D14" s="3">
        <v>32</v>
      </c>
      <c r="E14" s="3">
        <v>32</v>
      </c>
      <c r="F14" s="3">
        <v>32</v>
      </c>
      <c r="G14" s="3">
        <v>32</v>
      </c>
      <c r="H14" s="3">
        <v>32</v>
      </c>
      <c r="I14" s="3">
        <v>32</v>
      </c>
      <c r="J14" s="3">
        <v>32</v>
      </c>
      <c r="K14" s="3">
        <v>32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spans="1:22">
      <c r="A15" s="4" t="s">
        <v>27</v>
      </c>
      <c r="B15" s="5">
        <v>2.3909999999999999E-3</v>
      </c>
      <c r="C15" s="5">
        <v>1.7570000000000001E-3</v>
      </c>
      <c r="D15" s="5">
        <v>-3.0730000000000002E-3</v>
      </c>
      <c r="E15" s="5">
        <v>-7.4590000000000004E-3</v>
      </c>
      <c r="F15" s="5">
        <v>-5.849E-3</v>
      </c>
      <c r="G15" s="5">
        <v>-4.235E-3</v>
      </c>
      <c r="H15" s="5">
        <v>-3.9820000000000003E-3</v>
      </c>
      <c r="I15" s="5">
        <v>-4.4349999999999997E-3</v>
      </c>
      <c r="J15" s="5">
        <v>-4.5339999999999998E-3</v>
      </c>
      <c r="K15" s="5">
        <v>-3.2049999999999999E-3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spans="1:22">
      <c r="A16" s="2" t="s">
        <v>28</v>
      </c>
      <c r="B16" s="3">
        <v>4.7323999999999998E-2</v>
      </c>
      <c r="C16" s="3">
        <v>4.4979999999999999E-2</v>
      </c>
      <c r="D16" s="3">
        <v>4.2507000000000003E-2</v>
      </c>
      <c r="E16" s="3">
        <v>4.2269000000000001E-2</v>
      </c>
      <c r="F16" s="3">
        <v>4.3650000000000001E-2</v>
      </c>
      <c r="G16" s="3">
        <v>4.0106000000000003E-2</v>
      </c>
      <c r="H16" s="3">
        <v>3.0306E-2</v>
      </c>
      <c r="I16" s="3">
        <v>3.3956E-2</v>
      </c>
      <c r="J16" s="3">
        <v>3.3370999999999998E-2</v>
      </c>
      <c r="K16" s="3">
        <v>2.0764999999999999E-2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spans="1:22" s="49" customFormat="1">
      <c r="A17" s="97" t="s">
        <v>29</v>
      </c>
      <c r="B17" s="47">
        <v>-0.107073</v>
      </c>
      <c r="C17" s="47">
        <v>-0.1077</v>
      </c>
      <c r="D17" s="47">
        <v>-0.11748500000000001</v>
      </c>
      <c r="E17" s="47">
        <v>-0.13253799999999999</v>
      </c>
      <c r="F17" s="47">
        <v>-0.137573</v>
      </c>
      <c r="G17" s="47">
        <v>-0.123649</v>
      </c>
      <c r="H17" s="47">
        <v>-9.7628000000000006E-2</v>
      </c>
      <c r="I17" s="47">
        <v>-0.10847</v>
      </c>
      <c r="J17" s="47">
        <v>-0.107289</v>
      </c>
      <c r="K17" s="47">
        <v>-6.5490999999999994E-2</v>
      </c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</row>
    <row r="18" spans="1:22">
      <c r="A18" s="8">
        <v>0.25</v>
      </c>
      <c r="B18" s="3">
        <v>-2.4048E-2</v>
      </c>
      <c r="C18" s="3">
        <v>-2.0253E-2</v>
      </c>
      <c r="D18" s="3">
        <v>-2.9767999999999999E-2</v>
      </c>
      <c r="E18" s="3">
        <v>-2.7688000000000001E-2</v>
      </c>
      <c r="F18" s="3">
        <v>-3.2048E-2</v>
      </c>
      <c r="G18" s="3">
        <v>-3.0217000000000001E-2</v>
      </c>
      <c r="H18" s="3">
        <v>-1.3067E-2</v>
      </c>
      <c r="I18" s="3">
        <v>-1.8828999999999999E-2</v>
      </c>
      <c r="J18" s="3">
        <v>-1.7149999999999999E-2</v>
      </c>
      <c r="K18" s="3">
        <v>-9.2849999999999999E-3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spans="1:22">
      <c r="A19" s="9">
        <v>0.5</v>
      </c>
      <c r="B19" s="5">
        <v>5.3810000000000004E-3</v>
      </c>
      <c r="C19" s="5">
        <v>5.424E-3</v>
      </c>
      <c r="D19" s="5">
        <v>-1.1169999999999999E-3</v>
      </c>
      <c r="E19" s="5">
        <v>-8.6540000000000002E-3</v>
      </c>
      <c r="F19" s="5">
        <v>-3.4650000000000002E-3</v>
      </c>
      <c r="G19" s="5">
        <v>2.2800000000000001E-4</v>
      </c>
      <c r="H19" s="5">
        <v>-2.941E-3</v>
      </c>
      <c r="I19" s="5">
        <v>-2.8639999999999998E-3</v>
      </c>
      <c r="J19" s="5">
        <v>-3.9899999999999996E-3</v>
      </c>
      <c r="K19" s="5">
        <v>1.66E-4</v>
      </c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spans="1:22">
      <c r="A20" s="8">
        <v>0.75</v>
      </c>
      <c r="B20" s="3">
        <v>3.1958E-2</v>
      </c>
      <c r="C20" s="3">
        <v>2.6464000000000001E-2</v>
      </c>
      <c r="D20" s="3">
        <v>2.4235E-2</v>
      </c>
      <c r="E20" s="3">
        <v>1.3114000000000001E-2</v>
      </c>
      <c r="F20" s="3">
        <v>2.1384E-2</v>
      </c>
      <c r="G20" s="3">
        <v>1.9845999999999999E-2</v>
      </c>
      <c r="H20" s="3">
        <v>9.8340000000000007E-3</v>
      </c>
      <c r="I20" s="3">
        <v>1.0984000000000001E-2</v>
      </c>
      <c r="J20" s="3">
        <v>9.8619999999999992E-3</v>
      </c>
      <c r="K20" s="3">
        <v>2.9359999999999998E-3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spans="1:22" s="49" customFormat="1">
      <c r="A21" s="97" t="s">
        <v>30</v>
      </c>
      <c r="B21" s="47">
        <v>0.13431799999999999</v>
      </c>
      <c r="C21" s="47">
        <v>0.122128</v>
      </c>
      <c r="D21" s="47">
        <v>9.8230999999999999E-2</v>
      </c>
      <c r="E21" s="47">
        <v>9.2645000000000005E-2</v>
      </c>
      <c r="F21" s="47">
        <v>8.3362000000000006E-2</v>
      </c>
      <c r="G21" s="47">
        <v>6.9027000000000005E-2</v>
      </c>
      <c r="H21" s="47">
        <v>6.4613000000000004E-2</v>
      </c>
      <c r="I21" s="47">
        <v>5.9887000000000003E-2</v>
      </c>
      <c r="J21" s="47">
        <v>5.6703999999999997E-2</v>
      </c>
      <c r="K21" s="47">
        <v>5.0626999999999998E-2</v>
      </c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</row>
    <row r="22" spans="1:22"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spans="1:22"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spans="1:22"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spans="1:22"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spans="1:22"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spans="1:22"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spans="1:22"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spans="1:22"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spans="1:22"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spans="1:22"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spans="1:22"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spans="12:22"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spans="12:22"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spans="12:22"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</row>
    <row r="36" spans="12:22"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</row>
    <row r="37" spans="12:22"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</row>
    <row r="38" spans="12:22"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</row>
    <row r="39" spans="12:22"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</row>
    <row r="40" spans="12:22"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</row>
    <row r="41" spans="12:22"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</row>
    <row r="42" spans="12:22"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</row>
    <row r="43" spans="12:22"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</row>
    <row r="44" spans="12:22"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</row>
    <row r="45" spans="12:22"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602D-8B93-4F99-AA2A-8EF801A17621}">
  <dimension ref="B2:C32"/>
  <sheetViews>
    <sheetView showGridLines="0" workbookViewId="0">
      <selection activeCell="F28" sqref="F28"/>
    </sheetView>
  </sheetViews>
  <sheetFormatPr defaultRowHeight="15"/>
  <cols>
    <col min="2" max="2" width="9.7109375" style="79" bestFit="1" customWidth="1"/>
  </cols>
  <sheetData>
    <row r="2" spans="2:3">
      <c r="B2" s="79">
        <v>43252</v>
      </c>
      <c r="C2">
        <v>1056.7857200000001</v>
      </c>
    </row>
    <row r="3" spans="2:3">
      <c r="B3" s="79">
        <v>43253</v>
      </c>
      <c r="C3">
        <v>1060.6259620000001</v>
      </c>
    </row>
    <row r="4" spans="2:3">
      <c r="B4" s="79">
        <v>43254</v>
      </c>
      <c r="C4">
        <v>1092.9773190000001</v>
      </c>
    </row>
    <row r="5" spans="2:3">
      <c r="B5" s="79">
        <v>43255</v>
      </c>
      <c r="C5">
        <v>1123.697588</v>
      </c>
    </row>
    <row r="6" spans="2:3">
      <c r="B6" s="79">
        <v>43256</v>
      </c>
      <c r="C6">
        <v>1078.91599</v>
      </c>
    </row>
    <row r="7" spans="2:3">
      <c r="B7" s="79">
        <v>43257</v>
      </c>
      <c r="C7">
        <v>1105.940832</v>
      </c>
    </row>
    <row r="8" spans="2:3">
      <c r="B8" s="79">
        <v>43258</v>
      </c>
      <c r="C8">
        <v>1103.949239</v>
      </c>
    </row>
    <row r="9" spans="2:3">
      <c r="B9" s="79">
        <v>43259</v>
      </c>
      <c r="C9">
        <v>1109.179971</v>
      </c>
    </row>
    <row r="10" spans="2:3">
      <c r="B10" s="79">
        <v>43260</v>
      </c>
      <c r="C10">
        <v>1095.7730839999999</v>
      </c>
    </row>
    <row r="11" spans="2:3">
      <c r="B11" s="79">
        <v>43261</v>
      </c>
      <c r="C11">
        <v>1078.636602</v>
      </c>
    </row>
    <row r="12" spans="2:3">
      <c r="B12" s="79">
        <v>43262</v>
      </c>
      <c r="C12">
        <v>956.69204200000001</v>
      </c>
    </row>
    <row r="13" spans="2:3">
      <c r="B13" s="79">
        <v>43263</v>
      </c>
      <c r="C13">
        <v>973.40627099999995</v>
      </c>
    </row>
    <row r="14" spans="2:3">
      <c r="B14" s="79">
        <v>43264</v>
      </c>
      <c r="C14">
        <v>912.59782199999995</v>
      </c>
    </row>
    <row r="15" spans="2:3">
      <c r="B15" s="79">
        <v>43265</v>
      </c>
      <c r="C15">
        <v>878.48862299999996</v>
      </c>
    </row>
    <row r="16" spans="2:3">
      <c r="B16" s="79">
        <v>43266</v>
      </c>
      <c r="C16">
        <v>937.86833999999999</v>
      </c>
    </row>
    <row r="17" spans="2:3">
      <c r="B17" s="79">
        <v>43267</v>
      </c>
      <c r="C17">
        <v>893.49541499999998</v>
      </c>
    </row>
    <row r="18" spans="2:3">
      <c r="B18" s="79">
        <v>43268</v>
      </c>
      <c r="C18">
        <v>906.00392999999997</v>
      </c>
    </row>
    <row r="19" spans="2:3">
      <c r="B19" s="79">
        <v>43269</v>
      </c>
      <c r="C19">
        <v>900.30386899999996</v>
      </c>
    </row>
    <row r="20" spans="2:3">
      <c r="B20" s="79">
        <v>43270</v>
      </c>
      <c r="C20">
        <v>934.14592200000004</v>
      </c>
    </row>
    <row r="21" spans="2:3">
      <c r="B21" s="79">
        <v>43271</v>
      </c>
      <c r="C21">
        <v>947.35346600000003</v>
      </c>
    </row>
    <row r="22" spans="2:3">
      <c r="B22" s="79">
        <v>43272</v>
      </c>
      <c r="C22">
        <v>943.77108399999997</v>
      </c>
    </row>
    <row r="23" spans="2:3">
      <c r="B23" s="79">
        <v>43273</v>
      </c>
      <c r="C23">
        <v>933.05401300000005</v>
      </c>
    </row>
    <row r="24" spans="2:3">
      <c r="B24" s="79">
        <v>43274</v>
      </c>
      <c r="C24">
        <v>829.19118400000002</v>
      </c>
    </row>
    <row r="25" spans="2:3">
      <c r="B25" s="79">
        <v>43275</v>
      </c>
      <c r="C25">
        <v>844.46449299999995</v>
      </c>
    </row>
    <row r="26" spans="2:3">
      <c r="B26" s="79">
        <v>43276</v>
      </c>
      <c r="C26">
        <v>828.07883100000004</v>
      </c>
    </row>
    <row r="27" spans="2:3">
      <c r="B27" s="79">
        <v>43277</v>
      </c>
      <c r="C27">
        <v>840.27335500000004</v>
      </c>
    </row>
    <row r="28" spans="2:3">
      <c r="B28" s="79">
        <v>43278</v>
      </c>
      <c r="C28">
        <v>800.32590800000003</v>
      </c>
    </row>
    <row r="29" spans="2:3">
      <c r="B29" s="79">
        <v>43279</v>
      </c>
      <c r="C29">
        <v>817.74376500000005</v>
      </c>
    </row>
    <row r="30" spans="2:3">
      <c r="B30" s="79">
        <v>43280</v>
      </c>
      <c r="C30">
        <v>776.56469300000003</v>
      </c>
    </row>
    <row r="31" spans="2:3">
      <c r="B31" s="79">
        <v>43281</v>
      </c>
      <c r="C31">
        <v>815.657014</v>
      </c>
    </row>
    <row r="32" spans="2:3">
      <c r="B32" s="79">
        <v>43282</v>
      </c>
      <c r="C32">
        <v>843.69126800000004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</vt:lpstr>
      <vt:lpstr>Summary</vt:lpstr>
      <vt:lpstr>Email Summary</vt:lpstr>
      <vt:lpstr>Correlations</vt:lpstr>
      <vt:lpstr>Betas</vt:lpstr>
      <vt:lpstr>Move High_Low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2019-02-06T22:48:09Z</dcterms:modified>
</cp:coreProperties>
</file>