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jack/Documents/KIT/data/sensor_comparison_TUBS/"/>
    </mc:Choice>
  </mc:AlternateContent>
  <xr:revisionPtr revIDLastSave="0" documentId="10_ncr:8100000_{8E31977C-D7C5-374F-BAA7-7FD20FE01D53}" xr6:coauthVersionLast="33" xr6:coauthVersionMax="33" xr10:uidLastSave="{00000000-0000-0000-0000-000000000000}"/>
  <bookViews>
    <workbookView xWindow="47240" yWindow="2080" windowWidth="27240" windowHeight="16040" xr2:uid="{1228723E-8534-E94E-9C3E-E4C5CCB89FA1}"/>
  </bookViews>
  <sheets>
    <sheet name="Overview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9" i="1"/>
  <c r="I10" i="1"/>
</calcChain>
</file>

<file path=xl/sharedStrings.xml><?xml version="1.0" encoding="utf-8"?>
<sst xmlns="http://schemas.openxmlformats.org/spreadsheetml/2006/main" count="46" uniqueCount="38">
  <si>
    <t>Pedophysical parameters from 7 undisturbed, 250 mL ring samples at the test site</t>
  </si>
  <si>
    <t>Location 52.2964° N, 10.4361° E</t>
  </si>
  <si>
    <t>All samples taken at 0.2 m depth</t>
  </si>
  <si>
    <t>Samples 1 to 5 taken on April 21, 2016 (start of the experiment)</t>
  </si>
  <si>
    <t>Samples 6 to 8 taken on December 6, 2016 (end of the experiment)</t>
  </si>
  <si>
    <t>No.</t>
  </si>
  <si>
    <t>BD</t>
  </si>
  <si>
    <t>g/cm3</t>
  </si>
  <si>
    <t>Theta_sat</t>
  </si>
  <si>
    <t>-</t>
  </si>
  <si>
    <t>Theta_res</t>
  </si>
  <si>
    <t>Sand</t>
  </si>
  <si>
    <t>Silt</t>
  </si>
  <si>
    <t>Clay</t>
  </si>
  <si>
    <t>OM</t>
  </si>
  <si>
    <t>% mass</t>
  </si>
  <si>
    <t>m3/m3</t>
  </si>
  <si>
    <t>alpha</t>
  </si>
  <si>
    <t>n</t>
  </si>
  <si>
    <t>1/m</t>
  </si>
  <si>
    <t>k_sat</t>
  </si>
  <si>
    <t>m/s</t>
  </si>
  <si>
    <t>pH</t>
  </si>
  <si>
    <t>m</t>
  </si>
  <si>
    <t>Porosity</t>
  </si>
  <si>
    <t>k_sat (fit vG)</t>
  </si>
  <si>
    <t>BD &gt; dry mass (oven 105 °C for 3 days) / sample volume 250 mL</t>
  </si>
  <si>
    <t xml:space="preserve">Porosity &gt; volumetric water content at saturation </t>
  </si>
  <si>
    <t>Theta_sat &gt; volumetric water content at saturation in fitted van Genuchten model to Hyprop and WP4C data</t>
  </si>
  <si>
    <t>Theta_res &gt; residual volumetric water content in fitted van Genuchten model to Hyprop and WP4C data</t>
  </si>
  <si>
    <t>alpha &gt; alpha parameter in van Genuchten model fitted to Hyprop and WP4C data</t>
  </si>
  <si>
    <t>n &gt; n parameter in van Genuchten model fitted to Hyprop and WP4C data</t>
  </si>
  <si>
    <t>m &gt; m parameter in van Genuchten model freely fitted to Hyprop and WP4C data</t>
  </si>
  <si>
    <t>k_sat (fit vG) &gt; saturated hydraulic conductivity fitted in van Genuchten model to Hyprop and WP4C data (only based on diffusive flow without macro structures)</t>
  </si>
  <si>
    <t>Sand/Silt/Clay &gt; wet sieving and pipette method derived texture classes (original data without scaling to 100%)</t>
  </si>
  <si>
    <t>OM &gt; organic matter determined through ignition loss</t>
  </si>
  <si>
    <t>pH &gt; measured in suspension in 0.01 mol/L CaCl2 using a WTW pH electrode</t>
  </si>
  <si>
    <t>k_sat &gt; measured saturated hydraulic conductivity in ring sample (includes interaggregate and macro pores) (Ksat apparatus, Meter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</si>
</sst>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F327-EC8C-2945-AC04-028E3539C31B}">
  <dimension ref="A1:O31"/>
  <sheetViews>
    <sheetView tabSelected="1" workbookViewId="0">
      <selection activeCell="Q13" sqref="Q13"/>
    </sheetView>
  </sheetViews>
  <sheetFormatPr baseColWidth="10" defaultRowHeight="16" x14ac:dyDescent="0.2"/>
  <cols>
    <col min="14" max="14" width="12.1640625" bestFit="1" customWidth="1"/>
  </cols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5" spans="1:15" x14ac:dyDescent="0.2">
      <c r="A5" t="s">
        <v>4</v>
      </c>
    </row>
    <row r="7" spans="1:15" x14ac:dyDescent="0.2">
      <c r="A7" t="s">
        <v>5</v>
      </c>
      <c r="B7" t="s">
        <v>6</v>
      </c>
      <c r="C7" t="s">
        <v>24</v>
      </c>
      <c r="D7" t="s">
        <v>8</v>
      </c>
      <c r="E7" t="s">
        <v>10</v>
      </c>
      <c r="F7" t="s">
        <v>17</v>
      </c>
      <c r="G7" t="s">
        <v>18</v>
      </c>
      <c r="H7" t="s">
        <v>23</v>
      </c>
      <c r="I7" t="s">
        <v>25</v>
      </c>
      <c r="J7" t="s">
        <v>20</v>
      </c>
      <c r="K7" t="s">
        <v>11</v>
      </c>
      <c r="L7" t="s">
        <v>12</v>
      </c>
      <c r="M7" t="s">
        <v>13</v>
      </c>
      <c r="N7" t="s">
        <v>14</v>
      </c>
      <c r="O7" t="s">
        <v>22</v>
      </c>
    </row>
    <row r="8" spans="1:15" x14ac:dyDescent="0.2">
      <c r="B8" t="s">
        <v>7</v>
      </c>
      <c r="C8" t="s">
        <v>16</v>
      </c>
      <c r="D8" t="s">
        <v>16</v>
      </c>
      <c r="E8" t="s">
        <v>16</v>
      </c>
      <c r="F8" t="s">
        <v>19</v>
      </c>
      <c r="G8" t="s">
        <v>9</v>
      </c>
      <c r="H8" t="s">
        <v>9</v>
      </c>
      <c r="I8" t="s">
        <v>21</v>
      </c>
      <c r="J8" t="s">
        <v>21</v>
      </c>
      <c r="K8" t="s">
        <v>15</v>
      </c>
      <c r="L8" t="s">
        <v>15</v>
      </c>
      <c r="M8" t="s">
        <v>15</v>
      </c>
      <c r="N8" t="s">
        <v>15</v>
      </c>
      <c r="O8" t="s">
        <v>9</v>
      </c>
    </row>
    <row r="9" spans="1:15" x14ac:dyDescent="0.2">
      <c r="A9">
        <v>1</v>
      </c>
      <c r="B9">
        <v>1.58</v>
      </c>
      <c r="C9" s="3">
        <v>0.40100000000000002</v>
      </c>
      <c r="D9" s="3">
        <v>0.376</v>
      </c>
      <c r="E9" s="3">
        <v>2.1000000000000001E-2</v>
      </c>
      <c r="F9">
        <v>2.66</v>
      </c>
      <c r="G9" s="2">
        <v>3.2269999999999999</v>
      </c>
      <c r="H9" s="2">
        <v>0.13</v>
      </c>
      <c r="I9" s="1">
        <f>19.5/8640000</f>
        <v>2.2569444444444443E-6</v>
      </c>
      <c r="K9" s="3"/>
      <c r="L9" s="3"/>
      <c r="M9" s="3"/>
      <c r="N9" s="3"/>
      <c r="O9" s="3"/>
    </row>
    <row r="10" spans="1:15" x14ac:dyDescent="0.2">
      <c r="A10">
        <v>2</v>
      </c>
      <c r="B10">
        <v>1.56</v>
      </c>
      <c r="C10" s="3">
        <v>0.41499999999999998</v>
      </c>
      <c r="D10" s="3">
        <v>0.33600000000000002</v>
      </c>
      <c r="E10" s="3">
        <v>2.1000000000000001E-2</v>
      </c>
      <c r="F10">
        <v>2.38</v>
      </c>
      <c r="G10" s="2">
        <v>5.8559999999999999</v>
      </c>
      <c r="H10" s="2">
        <v>8.1000000000000003E-2</v>
      </c>
      <c r="I10" s="1">
        <f>5.46/8640000</f>
        <v>6.3194444444444444E-7</v>
      </c>
      <c r="K10" s="3"/>
      <c r="L10" s="3"/>
      <c r="M10" s="3"/>
      <c r="N10" s="3"/>
      <c r="O10" s="3"/>
    </row>
    <row r="11" spans="1:15" x14ac:dyDescent="0.2">
      <c r="A11">
        <v>3</v>
      </c>
      <c r="B11">
        <v>1.62</v>
      </c>
      <c r="C11" s="3">
        <v>0.35799999999999998</v>
      </c>
      <c r="D11" s="3">
        <v>0.30199999999999999</v>
      </c>
      <c r="E11" s="3">
        <v>0.01</v>
      </c>
      <c r="F11">
        <v>3.16</v>
      </c>
      <c r="G11" s="2">
        <v>2.843</v>
      </c>
      <c r="H11" s="2">
        <v>9.9000000000000005E-2</v>
      </c>
      <c r="I11" s="1">
        <f>4.33/8640000</f>
        <v>5.0115740740740743E-7</v>
      </c>
      <c r="K11" s="3"/>
      <c r="L11" s="3"/>
      <c r="M11" s="3"/>
      <c r="N11" s="3"/>
      <c r="O11" s="3"/>
    </row>
    <row r="12" spans="1:15" x14ac:dyDescent="0.2">
      <c r="A12">
        <v>4</v>
      </c>
      <c r="B12">
        <v>1.61</v>
      </c>
      <c r="C12" s="3">
        <v>0.37</v>
      </c>
      <c r="D12" s="3">
        <v>0.33300000000000002</v>
      </c>
      <c r="E12" s="3">
        <v>0.01</v>
      </c>
      <c r="F12">
        <v>2.16</v>
      </c>
      <c r="G12" s="2">
        <v>5.9870000000000001</v>
      </c>
      <c r="H12" s="2">
        <v>5.1999999999999998E-2</v>
      </c>
      <c r="I12" s="1">
        <f>4.01/8640000</f>
        <v>4.6412037037037037E-7</v>
      </c>
      <c r="K12" s="3"/>
      <c r="L12" s="3"/>
      <c r="M12" s="3"/>
      <c r="N12" s="3"/>
      <c r="O12" s="3"/>
    </row>
    <row r="13" spans="1:15" x14ac:dyDescent="0.2">
      <c r="A13">
        <v>5</v>
      </c>
      <c r="B13">
        <v>1.65</v>
      </c>
      <c r="C13" s="3">
        <v>0.33300000000000002</v>
      </c>
      <c r="D13" s="3">
        <v>0.33300000000000002</v>
      </c>
      <c r="E13" s="3">
        <v>0.01</v>
      </c>
      <c r="F13">
        <v>3.79</v>
      </c>
      <c r="G13" s="2">
        <v>1.8420000000000001</v>
      </c>
      <c r="H13" s="2">
        <v>0.14599999999999999</v>
      </c>
      <c r="I13" s="1">
        <f>7.57/8640000</f>
        <v>8.7615740740740744E-7</v>
      </c>
      <c r="K13" s="3"/>
      <c r="L13" s="3"/>
      <c r="M13" s="3"/>
      <c r="N13" s="3"/>
      <c r="O13" s="3"/>
    </row>
    <row r="14" spans="1:15" x14ac:dyDescent="0.2">
      <c r="A14">
        <v>6</v>
      </c>
      <c r="B14">
        <v>1.63</v>
      </c>
      <c r="C14" s="3">
        <v>0.39400000000000002</v>
      </c>
      <c r="D14" s="3">
        <v>0.40300000000000002</v>
      </c>
      <c r="E14" s="3">
        <v>1.4E-2</v>
      </c>
      <c r="F14">
        <v>2.38</v>
      </c>
      <c r="G14" s="2">
        <v>4.1219999999999999</v>
      </c>
      <c r="H14" s="2">
        <v>9.9000000000000005E-2</v>
      </c>
      <c r="I14" s="1">
        <f>8.22/8640000</f>
        <v>9.5138888888888901E-7</v>
      </c>
      <c r="J14" s="1">
        <v>5.1449999999999999E-6</v>
      </c>
      <c r="K14" s="4">
        <v>55</v>
      </c>
      <c r="L14" s="4">
        <v>35.6</v>
      </c>
      <c r="M14" s="4">
        <v>13.2</v>
      </c>
      <c r="N14" s="4">
        <v>2.1</v>
      </c>
      <c r="O14" s="4">
        <v>5.82</v>
      </c>
    </row>
    <row r="15" spans="1:15" x14ac:dyDescent="0.2">
      <c r="A15">
        <v>7</v>
      </c>
      <c r="B15">
        <v>1.65</v>
      </c>
      <c r="C15" s="3">
        <v>0.36599999999999999</v>
      </c>
      <c r="D15" s="3">
        <v>0.376</v>
      </c>
      <c r="E15" s="3">
        <v>0.01</v>
      </c>
      <c r="F15">
        <v>2.68</v>
      </c>
      <c r="G15" s="2">
        <v>2.6619999999999999</v>
      </c>
      <c r="H15" s="2">
        <v>0.13200000000000001</v>
      </c>
      <c r="I15" s="1">
        <f>27.5/8640000</f>
        <v>3.1828703703703702E-6</v>
      </c>
      <c r="J15" s="1">
        <v>9.6350000000000001E-6</v>
      </c>
      <c r="K15" s="4">
        <v>55.97</v>
      </c>
      <c r="L15" s="4">
        <v>34.630000000000003</v>
      </c>
      <c r="M15" s="4">
        <v>13.05</v>
      </c>
      <c r="N15" s="4">
        <v>2</v>
      </c>
      <c r="O15" s="4">
        <v>5.84</v>
      </c>
    </row>
    <row r="16" spans="1:15" x14ac:dyDescent="0.2">
      <c r="A16">
        <v>8</v>
      </c>
      <c r="B16">
        <v>1.69</v>
      </c>
      <c r="C16" s="3">
        <v>0.373</v>
      </c>
      <c r="D16" s="3">
        <v>0.373</v>
      </c>
      <c r="E16" s="3">
        <v>0.01</v>
      </c>
      <c r="F16">
        <v>3.03</v>
      </c>
      <c r="G16" s="2">
        <v>3.4319999999999999</v>
      </c>
      <c r="H16" s="2">
        <v>0.09</v>
      </c>
      <c r="I16" s="1">
        <f>0.866/8640000</f>
        <v>1.0023148148148148E-7</v>
      </c>
      <c r="J16" s="1">
        <v>5.5469999999999996E-6</v>
      </c>
      <c r="K16" s="4">
        <v>57.1</v>
      </c>
      <c r="L16" s="4">
        <v>34.29</v>
      </c>
      <c r="M16" s="4">
        <v>12.63</v>
      </c>
      <c r="N16" s="4">
        <v>2.15</v>
      </c>
      <c r="O16" s="4">
        <v>5.81</v>
      </c>
    </row>
    <row r="20" spans="1:1" x14ac:dyDescent="0.2">
      <c r="A20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32</v>
      </c>
    </row>
    <row r="27" spans="1:1" x14ac:dyDescent="0.2">
      <c r="A27" t="s">
        <v>33</v>
      </c>
    </row>
    <row r="28" spans="1:1" x14ac:dyDescent="0.2">
      <c r="A28" t="s">
        <v>37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2018-06-14T13:45:57Z</dcterms:created>
  <dcterms:modified xsi:type="dcterms:W3CDTF">2018-06-15T10:40:48Z</dcterms:modified>
</cp:coreProperties>
</file>