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Dev\Matlab\Newton_Raphson_OpenCL_MEX\input\"/>
    </mc:Choice>
  </mc:AlternateContent>
  <xr:revisionPtr revIDLastSave="0" documentId="13_ncr:1_{E89B8BF5-F5D4-4F8E-8400-D0901F48C941}" xr6:coauthVersionLast="43" xr6:coauthVersionMax="43" xr10:uidLastSave="{00000000-0000-0000-0000-000000000000}"/>
  <bookViews>
    <workbookView xWindow="38280" yWindow="-120" windowWidth="29040" windowHeight="15840" activeTab="1" xr2:uid="{00000000-000D-0000-FFFF-FFFF00000000}"/>
  </bookViews>
  <sheets>
    <sheet name="date_GENERALE" sheetId="4" r:id="rId1"/>
    <sheet name="Noduri" sheetId="1" r:id="rId2"/>
    <sheet name="Linii" sheetId="2" r:id="rId3"/>
    <sheet name="Transf" sheetId="3" r:id="rId4"/>
    <sheet name="REZ" sheetId="5" r:id="rId5"/>
    <sheet name="misc" sheetId="6" r:id="rId6"/>
  </sheets>
  <definedNames>
    <definedName name="zb">date_GENERALE!$F$6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5" i="1"/>
  <c r="Q32" i="1"/>
  <c r="S31" i="1"/>
  <c r="R31" i="1"/>
  <c r="Q31" i="1"/>
  <c r="S29" i="1"/>
  <c r="R29" i="1"/>
  <c r="Q29" i="1"/>
  <c r="S28" i="1"/>
  <c r="P28" i="1"/>
  <c r="R27" i="1"/>
  <c r="Q25" i="1"/>
  <c r="N25" i="1"/>
  <c r="S24" i="1"/>
  <c r="R24" i="1"/>
  <c r="Q24" i="1"/>
  <c r="N24" i="1"/>
  <c r="S23" i="1"/>
  <c r="R23" i="1"/>
  <c r="N23" i="1"/>
  <c r="N22" i="1"/>
  <c r="N21" i="1"/>
  <c r="S20" i="1"/>
  <c r="R20" i="1"/>
  <c r="Q20" i="1"/>
  <c r="P20" i="1"/>
  <c r="S19" i="1"/>
  <c r="R19" i="1"/>
  <c r="Q19" i="1"/>
  <c r="Q16" i="1"/>
  <c r="S15" i="1"/>
  <c r="R15" i="1"/>
  <c r="Q15" i="1"/>
  <c r="S13" i="1"/>
  <c r="R13" i="1"/>
  <c r="Q13" i="1"/>
  <c r="S12" i="1"/>
  <c r="N12" i="1"/>
  <c r="R11" i="1"/>
  <c r="Q9" i="1"/>
  <c r="N9" i="1"/>
  <c r="S8" i="1"/>
  <c r="R8" i="1"/>
  <c r="Q8" i="1"/>
  <c r="N8" i="1"/>
  <c r="S7" i="1"/>
  <c r="R7" i="1"/>
  <c r="P7" i="1"/>
  <c r="N6" i="1"/>
  <c r="N5" i="1"/>
  <c r="Q5" i="1"/>
  <c r="R5" i="1"/>
  <c r="S5" i="1"/>
  <c r="Q6" i="1"/>
  <c r="R6" i="1"/>
  <c r="S6" i="1"/>
  <c r="Q7" i="1"/>
  <c r="R9" i="1"/>
  <c r="S9" i="1"/>
  <c r="Q10" i="1"/>
  <c r="R10" i="1"/>
  <c r="S10" i="1"/>
  <c r="Q11" i="1"/>
  <c r="S11" i="1"/>
  <c r="Q12" i="1"/>
  <c r="R12" i="1"/>
  <c r="Q14" i="1"/>
  <c r="R14" i="1"/>
  <c r="S14" i="1"/>
  <c r="R16" i="1"/>
  <c r="S16" i="1"/>
  <c r="Q17" i="1"/>
  <c r="R17" i="1"/>
  <c r="S17" i="1"/>
  <c r="Q18" i="1"/>
  <c r="R18" i="1"/>
  <c r="S18" i="1"/>
  <c r="Q21" i="1"/>
  <c r="R21" i="1"/>
  <c r="S21" i="1"/>
  <c r="Q22" i="1"/>
  <c r="R22" i="1"/>
  <c r="S22" i="1"/>
  <c r="Q23" i="1"/>
  <c r="R25" i="1"/>
  <c r="S25" i="1"/>
  <c r="Q26" i="1"/>
  <c r="R26" i="1"/>
  <c r="S26" i="1"/>
  <c r="Q27" i="1"/>
  <c r="S27" i="1"/>
  <c r="Q28" i="1"/>
  <c r="R28" i="1"/>
  <c r="Q30" i="1"/>
  <c r="R30" i="1"/>
  <c r="S30" i="1"/>
  <c r="R32" i="1"/>
  <c r="S32" i="1"/>
  <c r="Q33" i="1"/>
  <c r="R33" i="1"/>
  <c r="S33" i="1"/>
  <c r="Q34" i="1"/>
  <c r="R34" i="1"/>
  <c r="S34" i="1"/>
  <c r="P10" i="1"/>
  <c r="P11" i="1"/>
  <c r="P13" i="1"/>
  <c r="P14" i="1"/>
  <c r="P15" i="1"/>
  <c r="P16" i="1"/>
  <c r="P17" i="1"/>
  <c r="P18" i="1"/>
  <c r="P19" i="1"/>
  <c r="P26" i="1"/>
  <c r="P27" i="1"/>
  <c r="P29" i="1"/>
  <c r="P30" i="1"/>
  <c r="P31" i="1"/>
  <c r="P32" i="1"/>
  <c r="P33" i="1"/>
  <c r="P34" i="1"/>
  <c r="N10" i="1"/>
  <c r="N11" i="1"/>
  <c r="N13" i="1"/>
  <c r="N14" i="1"/>
  <c r="N15" i="1"/>
  <c r="N16" i="1"/>
  <c r="N17" i="1"/>
  <c r="N18" i="1"/>
  <c r="N19" i="1"/>
  <c r="N26" i="1"/>
  <c r="N27" i="1"/>
  <c r="N29" i="1"/>
  <c r="N30" i="1"/>
  <c r="N31" i="1"/>
  <c r="N32" i="1"/>
  <c r="N33" i="1"/>
  <c r="N34" i="1"/>
  <c r="P12" i="1" l="1"/>
  <c r="N28" i="1"/>
  <c r="N20" i="1"/>
  <c r="P5" i="1"/>
  <c r="P9" i="1"/>
  <c r="P24" i="1"/>
  <c r="P23" i="1"/>
  <c r="N7" i="1"/>
  <c r="P22" i="1"/>
  <c r="P6" i="1"/>
  <c r="P8" i="1"/>
  <c r="P21" i="1"/>
  <c r="P25" i="1"/>
  <c r="I3" i="5"/>
  <c r="I4" i="5"/>
  <c r="I5" i="5"/>
  <c r="I6" i="5"/>
  <c r="I7" i="5"/>
  <c r="I8" i="5"/>
  <c r="I9" i="5"/>
  <c r="I10" i="5"/>
  <c r="I11" i="5"/>
  <c r="I12" i="5"/>
  <c r="I13" i="5"/>
  <c r="I14" i="5"/>
  <c r="I2" i="5"/>
  <c r="G3" i="5" l="1"/>
  <c r="G4" i="5"/>
  <c r="G5" i="5"/>
  <c r="G6" i="5"/>
  <c r="G7" i="5"/>
  <c r="G8" i="5"/>
  <c r="G9" i="5"/>
  <c r="G10" i="5"/>
  <c r="G11" i="5"/>
  <c r="G12" i="5"/>
  <c r="G13" i="5"/>
  <c r="G14" i="5"/>
  <c r="G2" i="5"/>
</calcChain>
</file>

<file path=xl/sharedStrings.xml><?xml version="1.0" encoding="utf-8"?>
<sst xmlns="http://schemas.openxmlformats.org/spreadsheetml/2006/main" count="194" uniqueCount="160">
  <si>
    <t>nr</t>
  </si>
  <si>
    <t>nod1</t>
  </si>
  <si>
    <t>nod2</t>
  </si>
  <si>
    <t>Un</t>
  </si>
  <si>
    <t>r0</t>
  </si>
  <si>
    <t>x0</t>
  </si>
  <si>
    <t>g0</t>
  </si>
  <si>
    <t>b0</t>
  </si>
  <si>
    <t>Lung</t>
  </si>
  <si>
    <t>nr_circ</t>
  </si>
  <si>
    <t>on/off</t>
  </si>
  <si>
    <t>nr_NODURI</t>
  </si>
  <si>
    <t>nr_LINII</t>
  </si>
  <si>
    <t>nr_TRANSF</t>
  </si>
  <si>
    <t>nr_TENSIUNI</t>
  </si>
  <si>
    <t>SB</t>
  </si>
  <si>
    <t>kV</t>
  </si>
  <si>
    <t>ohm/km</t>
  </si>
  <si>
    <t>S/km</t>
  </si>
  <si>
    <t>km</t>
  </si>
  <si>
    <t>MVA</t>
  </si>
  <si>
    <t>Nod</t>
  </si>
  <si>
    <t>U</t>
  </si>
  <si>
    <t>T</t>
  </si>
  <si>
    <t>P</t>
  </si>
  <si>
    <t>Q</t>
  </si>
  <si>
    <t>u.r.</t>
  </si>
  <si>
    <t>rad</t>
  </si>
  <si>
    <t>ref</t>
  </si>
  <si>
    <t>dif</t>
  </si>
  <si>
    <t>tip</t>
  </si>
  <si>
    <t>Pg</t>
  </si>
  <si>
    <t>Qg</t>
  </si>
  <si>
    <t>Pc</t>
  </si>
  <si>
    <t>Qc</t>
  </si>
  <si>
    <t>U_imp</t>
  </si>
  <si>
    <t>Q_min</t>
  </si>
  <si>
    <t>Q_MAX</t>
  </si>
  <si>
    <t>numeNOD</t>
  </si>
  <si>
    <t>Glen Lyn</t>
  </si>
  <si>
    <t>Claytor</t>
  </si>
  <si>
    <t>Hancock</t>
  </si>
  <si>
    <t>Fieldale</t>
  </si>
  <si>
    <t>Roanoke</t>
  </si>
  <si>
    <t>Blaine</t>
  </si>
  <si>
    <t>Reusens</t>
  </si>
  <si>
    <t>Cloverdle</t>
  </si>
  <si>
    <t xml:space="preserve">Kumis </t>
  </si>
  <si>
    <t>Bus 14</t>
  </si>
  <si>
    <t>Bus 15</t>
  </si>
  <si>
    <t>Bus 16</t>
  </si>
  <si>
    <t>Bus 17</t>
  </si>
  <si>
    <t>Bus 18</t>
  </si>
  <si>
    <t>Bus 19</t>
  </si>
  <si>
    <t>Bus 20</t>
  </si>
  <si>
    <t>Bus 21</t>
  </si>
  <si>
    <t>Bus 22</t>
  </si>
  <si>
    <t>Bus 23</t>
  </si>
  <si>
    <t>Bus 24</t>
  </si>
  <si>
    <t>Bus 25</t>
  </si>
  <si>
    <t>Bus 26</t>
  </si>
  <si>
    <t>Bus 29</t>
  </si>
  <si>
    <t>Bus 30</t>
  </si>
  <si>
    <t>zona</t>
  </si>
  <si>
    <t>0</t>
  </si>
  <si>
    <t>PQ</t>
  </si>
  <si>
    <t>fara limite</t>
  </si>
  <si>
    <t xml:space="preserve">== </t>
  </si>
  <si>
    <t>2</t>
  </si>
  <si>
    <t>1</t>
  </si>
  <si>
    <t>3</t>
  </si>
  <si>
    <t>limite Q</t>
  </si>
  <si>
    <t>PU</t>
  </si>
  <si>
    <t>ech</t>
  </si>
  <si>
    <t>limite U, unghi</t>
  </si>
  <si>
    <t>u.r. !!!</t>
  </si>
  <si>
    <t xml:space="preserve">0.0       </t>
  </si>
  <si>
    <t xml:space="preserve">0.1320    </t>
  </si>
  <si>
    <t xml:space="preserve">0.1093    </t>
  </si>
  <si>
    <t xml:space="preserve">0.2198    </t>
  </si>
  <si>
    <t xml:space="preserve">0.3202    </t>
  </si>
  <si>
    <t xml:space="preserve">0.2399    </t>
  </si>
  <si>
    <t xml:space="preserve">0.0636    </t>
  </si>
  <si>
    <t xml:space="preserve">0.0169    </t>
  </si>
  <si>
    <t xml:space="preserve">0.0575      </t>
  </si>
  <si>
    <t xml:space="preserve">0.1652      </t>
  </si>
  <si>
    <t xml:space="preserve">0.1737      </t>
  </si>
  <si>
    <t xml:space="preserve">0.0379      </t>
  </si>
  <si>
    <t xml:space="preserve">0.1983      </t>
  </si>
  <si>
    <t xml:space="preserve">0.1763      </t>
  </si>
  <si>
    <t xml:space="preserve">0.0414      </t>
  </si>
  <si>
    <t xml:space="preserve">0.0820      </t>
  </si>
  <si>
    <t xml:space="preserve">0.0420      </t>
  </si>
  <si>
    <t xml:space="preserve">0.2080      </t>
  </si>
  <si>
    <t xml:space="preserve">0.5560      </t>
  </si>
  <si>
    <t xml:space="preserve">0.1100      </t>
  </si>
  <si>
    <t xml:space="preserve">0.2560      </t>
  </si>
  <si>
    <t xml:space="preserve">0.1400      </t>
  </si>
  <si>
    <t xml:space="preserve">0.2559      </t>
  </si>
  <si>
    <t xml:space="preserve">0.1304      </t>
  </si>
  <si>
    <t xml:space="preserve">0.1987      </t>
  </si>
  <si>
    <t xml:space="preserve">0.1997      </t>
  </si>
  <si>
    <t xml:space="preserve">0.1923      </t>
  </si>
  <si>
    <t xml:space="preserve">0.2185      </t>
  </si>
  <si>
    <t xml:space="preserve">0.1292      </t>
  </si>
  <si>
    <t xml:space="preserve">0.0680      </t>
  </si>
  <si>
    <t xml:space="preserve">0.2090      </t>
  </si>
  <si>
    <t xml:space="preserve">0.0845      </t>
  </si>
  <si>
    <t xml:space="preserve">0.0749      </t>
  </si>
  <si>
    <t xml:space="preserve">0.1499      </t>
  </si>
  <si>
    <t xml:space="preserve">0.0236      </t>
  </si>
  <si>
    <t xml:space="preserve">0.2020      </t>
  </si>
  <si>
    <t xml:space="preserve">0.1790      </t>
  </si>
  <si>
    <t xml:space="preserve">0.2700      </t>
  </si>
  <si>
    <t xml:space="preserve">0.3292      </t>
  </si>
  <si>
    <t xml:space="preserve">0.3800      </t>
  </si>
  <si>
    <t xml:space="preserve">0.2087      </t>
  </si>
  <si>
    <t xml:space="preserve">0.3960      </t>
  </si>
  <si>
    <t xml:space="preserve">0.4153      </t>
  </si>
  <si>
    <t xml:space="preserve">0.6027      </t>
  </si>
  <si>
    <t xml:space="preserve">0.4533      </t>
  </si>
  <si>
    <t xml:space="preserve">0.2000      </t>
  </si>
  <si>
    <t xml:space="preserve">0.0599      </t>
  </si>
  <si>
    <t xml:space="preserve">0.0528     </t>
  </si>
  <si>
    <t xml:space="preserve">0.0408     </t>
  </si>
  <si>
    <t xml:space="preserve">0.0368     </t>
  </si>
  <si>
    <t xml:space="preserve">0.0084     </t>
  </si>
  <si>
    <t xml:space="preserve">0.0418     </t>
  </si>
  <si>
    <t xml:space="preserve">0.0374     </t>
  </si>
  <si>
    <t xml:space="preserve">0.0090     </t>
  </si>
  <si>
    <t xml:space="preserve">0.0204     </t>
  </si>
  <si>
    <t>0.0428</t>
  </si>
  <si>
    <t>0.0130</t>
  </si>
  <si>
    <t>0.0090</t>
  </si>
  <si>
    <t>0.0170</t>
  </si>
  <si>
    <t>0.1160</t>
  </si>
  <si>
    <t>0.0132</t>
  </si>
  <si>
    <t>0.0472</t>
  </si>
  <si>
    <t>0.0581</t>
  </si>
  <si>
    <t>0.0119</t>
  </si>
  <si>
    <t>0.0460</t>
  </si>
  <si>
    <t>0.0267</t>
  </si>
  <si>
    <t>0.0120</t>
  </si>
  <si>
    <t>0.1231</t>
  </si>
  <si>
    <t>0.0662</t>
  </si>
  <si>
    <t>0.0945</t>
  </si>
  <si>
    <t>0.2210</t>
  </si>
  <si>
    <t>0.0524</t>
  </si>
  <si>
    <t>0.1073</t>
  </si>
  <si>
    <t>0.0639</t>
  </si>
  <si>
    <t>0.0340</t>
  </si>
  <si>
    <t>0.0936</t>
  </si>
  <si>
    <t>0.0324</t>
  </si>
  <si>
    <t>0.0348</t>
  </si>
  <si>
    <t>0.0727</t>
  </si>
  <si>
    <t>0.0116</t>
  </si>
  <si>
    <t>0.1000</t>
  </si>
  <si>
    <t>0.1150</t>
  </si>
  <si>
    <t>0.1885</t>
  </si>
  <si>
    <t>0.2544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</si>
</sst>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9" formatCode="#,##0.0000_ ;[Red]\-#,##0.0000\ "/>
    <numFmt numFmtId="170" formatCode="0.000"/>
    <numFmt numFmtId="175" formatCode="0.0000"/>
  </numFmts>
  <fonts count="5">
    <font>
      <sz val="11"/>
      <color theme="1"/>
      <name val="Calibri"/>
      <family val="2"/>
      <scheme val="minor"/>
    </font>
    <font>
      <sz val="11"/>
      <color rgb="FF006100"/>
      <name val="Times New Roman"/>
      <family val="1"/>
    </font>
    <font>
      <b/>
      <sz val="11"/>
      <color rgb="FF006100"/>
      <name val="Times New Roman"/>
      <family val="1"/>
    </font>
    <font>
      <sz val="10"/>
      <color rgb="FFDEDCD9"/>
      <name val="Arial Unicode MS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0" xfId="1" applyFont="1"/>
    <xf numFmtId="164" fontId="0" fillId="0" borderId="0" xfId="0" applyNumberFormat="1"/>
    <xf numFmtId="0" fontId="0" fillId="0" borderId="0" xfId="0" quotePrefix="1" applyNumberFormat="1"/>
    <xf numFmtId="0" fontId="0" fillId="0" borderId="0" xfId="0" quotePrefix="1"/>
    <xf numFmtId="0" fontId="0" fillId="0" borderId="0" xfId="0" applyFont="1" applyAlignment="1">
      <alignment horizontal="center"/>
    </xf>
    <xf numFmtId="169" fontId="0" fillId="0" borderId="0" xfId="0" applyNumberFormat="1"/>
    <xf numFmtId="49" fontId="3" fillId="0" borderId="0" xfId="0" applyNumberFormat="1" applyFont="1" applyAlignment="1">
      <alignment vertical="center"/>
    </xf>
    <xf numFmtId="49" fontId="0" fillId="0" borderId="0" xfId="0" applyNumberFormat="1"/>
    <xf numFmtId="170" fontId="0" fillId="0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/>
    <xf numFmtId="170" fontId="0" fillId="0" borderId="0" xfId="0" quotePrefix="1" applyNumberFormat="1"/>
    <xf numFmtId="170" fontId="0" fillId="0" borderId="0" xfId="0" applyNumberFormat="1" applyAlignment="1">
      <alignment horizontal="right"/>
    </xf>
    <xf numFmtId="170" fontId="0" fillId="0" borderId="0" xfId="0" quotePrefix="1" applyNumberFormat="1" applyAlignment="1">
      <alignment horizontal="right"/>
    </xf>
    <xf numFmtId="175" fontId="0" fillId="0" borderId="0" xfId="0" applyNumberFormat="1" applyAlignment="1">
      <alignment horizontal="right"/>
    </xf>
    <xf numFmtId="175" fontId="0" fillId="0" borderId="0" xfId="0" quotePrefix="1" applyNumberFormat="1" applyAlignment="1">
      <alignment horizontal="right"/>
    </xf>
  </cellXfs>
  <cellStyles count="2">
    <cellStyle name="Good" xfId="1" builtinId="2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3" sqref="C3"/>
    </sheetView>
  </sheetViews>
  <sheetFormatPr defaultRowHeight="15"/>
  <cols>
    <col min="1" max="1" width="12.140625" bestFit="1" customWidth="1"/>
  </cols>
  <sheetData>
    <row r="1" spans="1:6">
      <c r="A1" t="s">
        <v>11</v>
      </c>
      <c r="B1" s="1">
        <v>30</v>
      </c>
      <c r="F1" s="1"/>
    </row>
    <row r="2" spans="1:6">
      <c r="A2" t="s">
        <v>12</v>
      </c>
      <c r="B2" s="1"/>
      <c r="F2" s="1"/>
    </row>
    <row r="3" spans="1:6">
      <c r="A3" t="s">
        <v>13</v>
      </c>
      <c r="B3" s="1"/>
    </row>
    <row r="4" spans="1:6">
      <c r="A4" t="s">
        <v>14</v>
      </c>
      <c r="B4" s="1"/>
    </row>
    <row r="5" spans="1:6">
      <c r="A5" t="s">
        <v>15</v>
      </c>
      <c r="B5" s="1">
        <v>100</v>
      </c>
      <c r="C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9"/>
  <sheetViews>
    <sheetView tabSelected="1" workbookViewId="0">
      <selection activeCell="D3" sqref="D3"/>
    </sheetView>
  </sheetViews>
  <sheetFormatPr defaultRowHeight="15"/>
  <cols>
    <col min="1" max="10" width="9.140625" style="1"/>
    <col min="11" max="11" width="11.5703125" style="1" customWidth="1"/>
    <col min="12" max="16384" width="9.140625" style="1"/>
  </cols>
  <sheetData>
    <row r="1" spans="1:28">
      <c r="A1" s="7" t="s">
        <v>0</v>
      </c>
      <c r="B1" s="7" t="s">
        <v>30</v>
      </c>
      <c r="C1" s="7" t="s">
        <v>3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1" t="s">
        <v>63</v>
      </c>
    </row>
    <row r="2" spans="1:28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</row>
    <row r="3" spans="1:28">
      <c r="C3" s="1" t="s">
        <v>75</v>
      </c>
    </row>
    <row r="5" spans="1:28">
      <c r="A5">
        <v>1</v>
      </c>
      <c r="B5">
        <v>0</v>
      </c>
      <c r="C5">
        <v>132</v>
      </c>
      <c r="D5" s="6">
        <v>260.2</v>
      </c>
      <c r="E5" s="6">
        <v>-16.100000000000001</v>
      </c>
      <c r="F5" s="6">
        <v>0</v>
      </c>
      <c r="G5" s="6">
        <v>0</v>
      </c>
      <c r="H5">
        <v>139.92000000000002</v>
      </c>
      <c r="I5">
        <v>0</v>
      </c>
      <c r="J5">
        <v>0</v>
      </c>
      <c r="K5" t="s">
        <v>39</v>
      </c>
      <c r="L5">
        <v>132</v>
      </c>
      <c r="N5" s="1">
        <f>D5*100</f>
        <v>26020</v>
      </c>
      <c r="P5" s="1">
        <f>D5*100</f>
        <v>26020</v>
      </c>
      <c r="Q5" s="1">
        <f t="shared" ref="Q5:S20" si="0">E5*100</f>
        <v>-1610.0000000000002</v>
      </c>
      <c r="R5" s="1">
        <f t="shared" si="0"/>
        <v>0</v>
      </c>
      <c r="S5" s="1">
        <f t="shared" si="0"/>
        <v>0</v>
      </c>
      <c r="U5" s="6">
        <v>260.2</v>
      </c>
      <c r="V5" s="6">
        <v>-16.100000000000001</v>
      </c>
      <c r="W5" s="6">
        <v>0</v>
      </c>
      <c r="X5" s="6">
        <v>0</v>
      </c>
      <c r="Z5">
        <v>1.06</v>
      </c>
      <c r="AB5" s="1">
        <f>Z5*C5</f>
        <v>139.92000000000002</v>
      </c>
    </row>
    <row r="6" spans="1:28">
      <c r="A6">
        <v>2</v>
      </c>
      <c r="B6">
        <v>1</v>
      </c>
      <c r="C6">
        <v>132</v>
      </c>
      <c r="D6" s="6">
        <v>40</v>
      </c>
      <c r="E6" s="6">
        <v>50</v>
      </c>
      <c r="F6" s="6">
        <v>21.7</v>
      </c>
      <c r="G6" s="6">
        <v>12.7</v>
      </c>
      <c r="H6">
        <v>137.94</v>
      </c>
      <c r="I6">
        <v>50</v>
      </c>
      <c r="J6">
        <v>-40</v>
      </c>
      <c r="K6" t="s">
        <v>40</v>
      </c>
      <c r="L6">
        <v>132</v>
      </c>
      <c r="N6" s="1">
        <f t="shared" ref="N6:N34" si="1">D6*100/1000</f>
        <v>4</v>
      </c>
      <c r="P6" s="1">
        <f t="shared" ref="P6:P34" si="2">D6*100</f>
        <v>4000</v>
      </c>
      <c r="Q6" s="1">
        <f t="shared" si="0"/>
        <v>5000</v>
      </c>
      <c r="R6" s="1">
        <f t="shared" si="0"/>
        <v>2170</v>
      </c>
      <c r="S6" s="1">
        <f t="shared" si="0"/>
        <v>1270</v>
      </c>
      <c r="U6" s="6">
        <v>40</v>
      </c>
      <c r="V6" s="6">
        <v>50</v>
      </c>
      <c r="W6" s="6">
        <v>21.7</v>
      </c>
      <c r="X6" s="6">
        <v>12.7</v>
      </c>
      <c r="Z6">
        <v>1.0449999999999999</v>
      </c>
      <c r="AB6" s="1">
        <f t="shared" ref="AB6:AB34" si="3">Z6*C6</f>
        <v>137.94</v>
      </c>
    </row>
    <row r="7" spans="1:28">
      <c r="A7">
        <v>3</v>
      </c>
      <c r="B7">
        <v>2</v>
      </c>
      <c r="C7">
        <v>132</v>
      </c>
      <c r="D7" s="6">
        <v>0</v>
      </c>
      <c r="E7" s="6">
        <v>0</v>
      </c>
      <c r="F7" s="6">
        <v>2.4</v>
      </c>
      <c r="G7" s="6">
        <v>1.2</v>
      </c>
      <c r="H7">
        <v>0</v>
      </c>
      <c r="I7">
        <v>0</v>
      </c>
      <c r="J7">
        <v>0</v>
      </c>
      <c r="K7" t="s">
        <v>47</v>
      </c>
      <c r="L7">
        <v>132</v>
      </c>
      <c r="N7" s="1">
        <f t="shared" si="1"/>
        <v>0</v>
      </c>
      <c r="P7" s="1">
        <f t="shared" si="2"/>
        <v>0</v>
      </c>
      <c r="Q7" s="1">
        <f t="shared" si="0"/>
        <v>0</v>
      </c>
      <c r="R7" s="1">
        <f t="shared" si="0"/>
        <v>240</v>
      </c>
      <c r="S7" s="1">
        <f t="shared" si="0"/>
        <v>120</v>
      </c>
      <c r="U7" s="6">
        <v>0</v>
      </c>
      <c r="V7" s="6">
        <v>0</v>
      </c>
      <c r="W7" s="6">
        <v>2.4</v>
      </c>
      <c r="X7" s="6">
        <v>1.2</v>
      </c>
      <c r="Z7">
        <v>0</v>
      </c>
      <c r="AB7" s="1">
        <f t="shared" si="3"/>
        <v>0</v>
      </c>
    </row>
    <row r="8" spans="1:28">
      <c r="A8">
        <v>4</v>
      </c>
      <c r="B8">
        <v>2</v>
      </c>
      <c r="C8">
        <v>132</v>
      </c>
      <c r="D8" s="6">
        <v>0</v>
      </c>
      <c r="E8" s="6">
        <v>0</v>
      </c>
      <c r="F8" s="6">
        <v>7.6</v>
      </c>
      <c r="G8" s="6">
        <v>1.6</v>
      </c>
      <c r="H8">
        <v>0</v>
      </c>
      <c r="I8">
        <v>0</v>
      </c>
      <c r="J8">
        <v>0</v>
      </c>
      <c r="K8" t="s">
        <v>41</v>
      </c>
      <c r="L8">
        <v>132</v>
      </c>
      <c r="N8" s="1">
        <f t="shared" si="1"/>
        <v>0</v>
      </c>
      <c r="P8" s="1">
        <f t="shared" si="2"/>
        <v>0</v>
      </c>
      <c r="Q8" s="1">
        <f t="shared" si="0"/>
        <v>0</v>
      </c>
      <c r="R8" s="1">
        <f t="shared" si="0"/>
        <v>760</v>
      </c>
      <c r="S8" s="1">
        <f t="shared" si="0"/>
        <v>160</v>
      </c>
      <c r="U8" s="6">
        <v>0</v>
      </c>
      <c r="V8" s="6">
        <v>0</v>
      </c>
      <c r="W8" s="6">
        <v>7.6</v>
      </c>
      <c r="X8" s="6">
        <v>1.6</v>
      </c>
      <c r="Z8">
        <v>0</v>
      </c>
      <c r="AB8" s="1">
        <f t="shared" si="3"/>
        <v>0</v>
      </c>
    </row>
    <row r="9" spans="1:28">
      <c r="A9">
        <v>5</v>
      </c>
      <c r="B9">
        <v>1</v>
      </c>
      <c r="C9">
        <v>132</v>
      </c>
      <c r="D9" s="6">
        <v>0</v>
      </c>
      <c r="E9" s="6">
        <v>37</v>
      </c>
      <c r="F9" s="6">
        <v>94.2</v>
      </c>
      <c r="G9" s="6">
        <v>19</v>
      </c>
      <c r="H9">
        <v>133.32</v>
      </c>
      <c r="I9">
        <v>40</v>
      </c>
      <c r="J9">
        <v>-40</v>
      </c>
      <c r="K9" t="s">
        <v>42</v>
      </c>
      <c r="L9">
        <v>132</v>
      </c>
      <c r="N9" s="1">
        <f t="shared" si="1"/>
        <v>0</v>
      </c>
      <c r="P9" s="1">
        <f t="shared" si="2"/>
        <v>0</v>
      </c>
      <c r="Q9" s="1">
        <f t="shared" si="0"/>
        <v>3700</v>
      </c>
      <c r="R9" s="1">
        <f t="shared" si="0"/>
        <v>9420</v>
      </c>
      <c r="S9" s="1">
        <f t="shared" si="0"/>
        <v>1900</v>
      </c>
      <c r="U9" s="6">
        <v>0</v>
      </c>
      <c r="V9" s="6">
        <v>37</v>
      </c>
      <c r="W9" s="6">
        <v>94.2</v>
      </c>
      <c r="X9" s="6">
        <v>19</v>
      </c>
      <c r="Z9">
        <v>1.01</v>
      </c>
      <c r="AB9" s="1">
        <f t="shared" si="3"/>
        <v>133.32</v>
      </c>
    </row>
    <row r="10" spans="1:28">
      <c r="A10">
        <v>6</v>
      </c>
      <c r="B10">
        <v>2</v>
      </c>
      <c r="C10">
        <v>132</v>
      </c>
      <c r="D10" s="6">
        <v>0</v>
      </c>
      <c r="E10" s="6">
        <v>0</v>
      </c>
      <c r="F10" s="6">
        <v>0</v>
      </c>
      <c r="G10" s="6">
        <v>0</v>
      </c>
      <c r="H10">
        <v>0</v>
      </c>
      <c r="I10">
        <v>0</v>
      </c>
      <c r="J10">
        <v>0</v>
      </c>
      <c r="K10" t="s">
        <v>43</v>
      </c>
      <c r="L10">
        <v>132</v>
      </c>
      <c r="N10" s="1">
        <f t="shared" si="1"/>
        <v>0</v>
      </c>
      <c r="P10" s="1">
        <f t="shared" si="2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U10" s="6">
        <v>0</v>
      </c>
      <c r="V10" s="6">
        <v>0</v>
      </c>
      <c r="W10" s="6">
        <v>0</v>
      </c>
      <c r="X10" s="6">
        <v>0</v>
      </c>
      <c r="Z10">
        <v>0</v>
      </c>
      <c r="AB10" s="1">
        <f t="shared" si="3"/>
        <v>0</v>
      </c>
    </row>
    <row r="11" spans="1:28">
      <c r="A11">
        <v>7</v>
      </c>
      <c r="B11">
        <v>2</v>
      </c>
      <c r="C11">
        <v>132</v>
      </c>
      <c r="D11" s="6">
        <v>0</v>
      </c>
      <c r="E11" s="6">
        <v>0</v>
      </c>
      <c r="F11" s="6">
        <v>22.8</v>
      </c>
      <c r="G11" s="6">
        <v>10.9</v>
      </c>
      <c r="H11">
        <v>0</v>
      </c>
      <c r="I11">
        <v>0</v>
      </c>
      <c r="J11">
        <v>0</v>
      </c>
      <c r="K11" t="s">
        <v>44</v>
      </c>
      <c r="L11">
        <v>132</v>
      </c>
      <c r="N11" s="1">
        <f t="shared" si="1"/>
        <v>0</v>
      </c>
      <c r="P11" s="1">
        <f t="shared" si="2"/>
        <v>0</v>
      </c>
      <c r="Q11" s="1">
        <f t="shared" si="0"/>
        <v>0</v>
      </c>
      <c r="R11" s="1">
        <f t="shared" si="0"/>
        <v>2280</v>
      </c>
      <c r="S11" s="1">
        <f t="shared" si="0"/>
        <v>1090</v>
      </c>
      <c r="U11" s="6">
        <v>0</v>
      </c>
      <c r="V11" s="6">
        <v>0</v>
      </c>
      <c r="W11" s="6">
        <v>22.8</v>
      </c>
      <c r="X11" s="6">
        <v>10.9</v>
      </c>
      <c r="Z11">
        <v>0</v>
      </c>
      <c r="AB11" s="1">
        <f t="shared" si="3"/>
        <v>0</v>
      </c>
    </row>
    <row r="12" spans="1:28">
      <c r="A12">
        <v>8</v>
      </c>
      <c r="B12">
        <v>1</v>
      </c>
      <c r="C12">
        <v>132</v>
      </c>
      <c r="D12" s="6">
        <v>0</v>
      </c>
      <c r="E12" s="6">
        <v>37.299999999999997</v>
      </c>
      <c r="F12" s="6">
        <v>30</v>
      </c>
      <c r="G12" s="6">
        <v>30</v>
      </c>
      <c r="H12">
        <v>133.32</v>
      </c>
      <c r="I12">
        <v>40</v>
      </c>
      <c r="J12">
        <v>-10</v>
      </c>
      <c r="K12" t="s">
        <v>45</v>
      </c>
      <c r="L12">
        <v>132</v>
      </c>
      <c r="N12" s="1">
        <f t="shared" si="1"/>
        <v>0</v>
      </c>
      <c r="P12" s="1">
        <f t="shared" si="2"/>
        <v>0</v>
      </c>
      <c r="Q12" s="1">
        <f t="shared" si="0"/>
        <v>3729.9999999999995</v>
      </c>
      <c r="R12" s="1">
        <f t="shared" si="0"/>
        <v>3000</v>
      </c>
      <c r="S12" s="1">
        <f t="shared" si="0"/>
        <v>3000</v>
      </c>
      <c r="U12" s="6">
        <v>0</v>
      </c>
      <c r="V12" s="6">
        <v>37.299999999999997</v>
      </c>
      <c r="W12" s="6">
        <v>30</v>
      </c>
      <c r="X12" s="6">
        <v>30</v>
      </c>
      <c r="Z12">
        <v>1.01</v>
      </c>
      <c r="AB12" s="1">
        <f t="shared" si="3"/>
        <v>133.32</v>
      </c>
    </row>
    <row r="13" spans="1:28">
      <c r="A13">
        <v>9</v>
      </c>
      <c r="B13">
        <v>2</v>
      </c>
      <c r="C13">
        <v>1</v>
      </c>
      <c r="D13" s="6">
        <v>0</v>
      </c>
      <c r="E13" s="6">
        <v>0</v>
      </c>
      <c r="F13" s="6">
        <v>0</v>
      </c>
      <c r="G13" s="6">
        <v>0</v>
      </c>
      <c r="H13">
        <v>0</v>
      </c>
      <c r="I13">
        <v>0</v>
      </c>
      <c r="J13">
        <v>0</v>
      </c>
      <c r="K13" t="s">
        <v>43</v>
      </c>
      <c r="L13">
        <v>1</v>
      </c>
      <c r="N13" s="1">
        <f t="shared" si="1"/>
        <v>0</v>
      </c>
      <c r="P13" s="1">
        <f t="shared" si="2"/>
        <v>0</v>
      </c>
      <c r="Q13" s="1">
        <f t="shared" si="0"/>
        <v>0</v>
      </c>
      <c r="R13" s="1">
        <f t="shared" si="0"/>
        <v>0</v>
      </c>
      <c r="S13" s="1">
        <f t="shared" si="0"/>
        <v>0</v>
      </c>
      <c r="U13" s="6">
        <v>0</v>
      </c>
      <c r="V13" s="6">
        <v>0</v>
      </c>
      <c r="W13" s="6">
        <v>0</v>
      </c>
      <c r="X13" s="6">
        <v>0</v>
      </c>
      <c r="Z13">
        <v>0</v>
      </c>
      <c r="AB13" s="1">
        <f t="shared" si="3"/>
        <v>0</v>
      </c>
    </row>
    <row r="14" spans="1:28">
      <c r="A14">
        <v>10</v>
      </c>
      <c r="B14">
        <v>2</v>
      </c>
      <c r="C14">
        <v>33</v>
      </c>
      <c r="D14" s="6">
        <v>0</v>
      </c>
      <c r="E14" s="6">
        <v>0</v>
      </c>
      <c r="F14" s="6">
        <v>5.8</v>
      </c>
      <c r="G14" s="6">
        <v>2</v>
      </c>
      <c r="H14">
        <v>0</v>
      </c>
      <c r="I14">
        <v>0</v>
      </c>
      <c r="J14">
        <v>0</v>
      </c>
      <c r="K14" t="s">
        <v>43</v>
      </c>
      <c r="L14">
        <v>33</v>
      </c>
      <c r="N14" s="1">
        <f t="shared" si="1"/>
        <v>0</v>
      </c>
      <c r="P14" s="1">
        <f t="shared" si="2"/>
        <v>0</v>
      </c>
      <c r="Q14" s="1">
        <f t="shared" si="0"/>
        <v>0</v>
      </c>
      <c r="R14" s="1">
        <f t="shared" si="0"/>
        <v>580</v>
      </c>
      <c r="S14" s="1">
        <f t="shared" si="0"/>
        <v>200</v>
      </c>
      <c r="U14" s="6">
        <v>0</v>
      </c>
      <c r="V14" s="6">
        <v>0</v>
      </c>
      <c r="W14" s="6">
        <v>5.8</v>
      </c>
      <c r="X14" s="6">
        <v>2</v>
      </c>
      <c r="Z14">
        <v>0</v>
      </c>
      <c r="AB14" s="1">
        <f t="shared" si="3"/>
        <v>0</v>
      </c>
    </row>
    <row r="15" spans="1:28">
      <c r="A15">
        <v>11</v>
      </c>
      <c r="B15">
        <v>1</v>
      </c>
      <c r="C15">
        <v>11</v>
      </c>
      <c r="D15" s="6">
        <v>0</v>
      </c>
      <c r="E15" s="6">
        <v>16.2</v>
      </c>
      <c r="F15" s="6">
        <v>0</v>
      </c>
      <c r="G15" s="6">
        <v>0</v>
      </c>
      <c r="H15">
        <v>11.902000000000001</v>
      </c>
      <c r="I15">
        <v>24</v>
      </c>
      <c r="J15">
        <v>-6</v>
      </c>
      <c r="K15" t="s">
        <v>43</v>
      </c>
      <c r="L15">
        <v>11</v>
      </c>
      <c r="N15" s="1">
        <f t="shared" si="1"/>
        <v>0</v>
      </c>
      <c r="P15" s="1">
        <f t="shared" si="2"/>
        <v>0</v>
      </c>
      <c r="Q15" s="1">
        <f t="shared" si="0"/>
        <v>1620</v>
      </c>
      <c r="R15" s="1">
        <f t="shared" si="0"/>
        <v>0</v>
      </c>
      <c r="S15" s="1">
        <f t="shared" si="0"/>
        <v>0</v>
      </c>
      <c r="U15" s="6">
        <v>0</v>
      </c>
      <c r="V15" s="6">
        <v>16.2</v>
      </c>
      <c r="W15" s="6">
        <v>0</v>
      </c>
      <c r="X15" s="6">
        <v>0</v>
      </c>
      <c r="Z15">
        <v>1.0820000000000001</v>
      </c>
      <c r="AB15" s="1">
        <f t="shared" si="3"/>
        <v>11.902000000000001</v>
      </c>
    </row>
    <row r="16" spans="1:28">
      <c r="A16">
        <v>12</v>
      </c>
      <c r="B16">
        <v>2</v>
      </c>
      <c r="C16">
        <v>33</v>
      </c>
      <c r="D16" s="6">
        <v>0</v>
      </c>
      <c r="E16" s="6">
        <v>0</v>
      </c>
      <c r="F16" s="6">
        <v>11.2</v>
      </c>
      <c r="G16" s="6">
        <v>7.5</v>
      </c>
      <c r="H16">
        <v>0</v>
      </c>
      <c r="I16">
        <v>0</v>
      </c>
      <c r="J16">
        <v>0</v>
      </c>
      <c r="K16" t="s">
        <v>41</v>
      </c>
      <c r="L16">
        <v>33</v>
      </c>
      <c r="N16" s="1">
        <f t="shared" si="1"/>
        <v>0</v>
      </c>
      <c r="P16" s="1">
        <f t="shared" si="2"/>
        <v>0</v>
      </c>
      <c r="Q16" s="1">
        <f t="shared" si="0"/>
        <v>0</v>
      </c>
      <c r="R16" s="1">
        <f t="shared" si="0"/>
        <v>1120</v>
      </c>
      <c r="S16" s="1">
        <f t="shared" si="0"/>
        <v>750</v>
      </c>
      <c r="U16" s="6">
        <v>0</v>
      </c>
      <c r="V16" s="6">
        <v>0</v>
      </c>
      <c r="W16" s="6">
        <v>11.2</v>
      </c>
      <c r="X16" s="6">
        <v>7.5</v>
      </c>
      <c r="Z16">
        <v>0</v>
      </c>
      <c r="AB16" s="1">
        <f t="shared" si="3"/>
        <v>0</v>
      </c>
    </row>
    <row r="17" spans="1:28">
      <c r="A17">
        <v>13</v>
      </c>
      <c r="B17">
        <v>1</v>
      </c>
      <c r="C17">
        <v>11</v>
      </c>
      <c r="D17" s="6">
        <v>0</v>
      </c>
      <c r="E17" s="6">
        <v>10.6</v>
      </c>
      <c r="F17" s="6">
        <v>0</v>
      </c>
      <c r="G17" s="6">
        <v>0</v>
      </c>
      <c r="H17">
        <v>11.780999999999999</v>
      </c>
      <c r="I17">
        <v>24</v>
      </c>
      <c r="J17">
        <v>-6</v>
      </c>
      <c r="K17" t="s">
        <v>41</v>
      </c>
      <c r="L17">
        <v>11</v>
      </c>
      <c r="N17" s="1">
        <f t="shared" si="1"/>
        <v>0</v>
      </c>
      <c r="P17" s="1">
        <f t="shared" si="2"/>
        <v>0</v>
      </c>
      <c r="Q17" s="1">
        <f t="shared" si="0"/>
        <v>1060</v>
      </c>
      <c r="R17" s="1">
        <f t="shared" si="0"/>
        <v>0</v>
      </c>
      <c r="S17" s="1">
        <f t="shared" si="0"/>
        <v>0</v>
      </c>
      <c r="U17" s="6">
        <v>0</v>
      </c>
      <c r="V17" s="6">
        <v>10.6</v>
      </c>
      <c r="W17" s="6">
        <v>0</v>
      </c>
      <c r="X17" s="6">
        <v>0</v>
      </c>
      <c r="Z17">
        <v>1.071</v>
      </c>
      <c r="AB17" s="1">
        <f t="shared" si="3"/>
        <v>11.780999999999999</v>
      </c>
    </row>
    <row r="18" spans="1:28">
      <c r="A18">
        <v>14</v>
      </c>
      <c r="B18">
        <v>2</v>
      </c>
      <c r="C18">
        <v>33</v>
      </c>
      <c r="D18" s="6">
        <v>0</v>
      </c>
      <c r="E18">
        <v>0</v>
      </c>
      <c r="F18">
        <v>6.2</v>
      </c>
      <c r="G18">
        <v>1.6</v>
      </c>
      <c r="H18">
        <v>0</v>
      </c>
      <c r="I18">
        <v>0</v>
      </c>
      <c r="J18">
        <v>0</v>
      </c>
      <c r="K18" t="s">
        <v>48</v>
      </c>
      <c r="L18">
        <v>33</v>
      </c>
      <c r="N18" s="1">
        <f t="shared" si="1"/>
        <v>0</v>
      </c>
      <c r="P18" s="1">
        <f t="shared" si="2"/>
        <v>0</v>
      </c>
      <c r="Q18" s="1">
        <f t="shared" si="0"/>
        <v>0</v>
      </c>
      <c r="R18" s="1">
        <f t="shared" si="0"/>
        <v>620</v>
      </c>
      <c r="S18" s="1">
        <f t="shared" si="0"/>
        <v>160</v>
      </c>
      <c r="U18" s="6">
        <v>0</v>
      </c>
      <c r="V18">
        <v>0</v>
      </c>
      <c r="W18">
        <v>6.2</v>
      </c>
      <c r="X18">
        <v>1.6</v>
      </c>
      <c r="Z18">
        <v>0</v>
      </c>
      <c r="AB18" s="1">
        <f t="shared" si="3"/>
        <v>0</v>
      </c>
    </row>
    <row r="19" spans="1:28">
      <c r="A19">
        <v>15</v>
      </c>
      <c r="B19">
        <v>2</v>
      </c>
      <c r="C19">
        <v>33</v>
      </c>
      <c r="D19" s="6">
        <v>0</v>
      </c>
      <c r="E19">
        <v>0</v>
      </c>
      <c r="F19">
        <v>8.1999999999999993</v>
      </c>
      <c r="G19">
        <v>2.5</v>
      </c>
      <c r="H19">
        <v>0</v>
      </c>
      <c r="I19">
        <v>0</v>
      </c>
      <c r="J19">
        <v>0</v>
      </c>
      <c r="K19" t="s">
        <v>49</v>
      </c>
      <c r="L19">
        <v>33</v>
      </c>
      <c r="N19" s="1">
        <f t="shared" si="1"/>
        <v>0</v>
      </c>
      <c r="P19" s="1">
        <f t="shared" si="2"/>
        <v>0</v>
      </c>
      <c r="Q19" s="1">
        <f t="shared" si="0"/>
        <v>0</v>
      </c>
      <c r="R19" s="1">
        <f t="shared" si="0"/>
        <v>819.99999999999989</v>
      </c>
      <c r="S19" s="1">
        <f t="shared" si="0"/>
        <v>250</v>
      </c>
      <c r="U19" s="6">
        <v>0</v>
      </c>
      <c r="V19">
        <v>0</v>
      </c>
      <c r="W19">
        <v>8.1999999999999993</v>
      </c>
      <c r="X19">
        <v>2.5</v>
      </c>
      <c r="Z19">
        <v>0</v>
      </c>
      <c r="AB19" s="1">
        <f t="shared" si="3"/>
        <v>0</v>
      </c>
    </row>
    <row r="20" spans="1:28">
      <c r="A20">
        <v>16</v>
      </c>
      <c r="B20">
        <v>2</v>
      </c>
      <c r="C20">
        <v>33</v>
      </c>
      <c r="D20" s="6">
        <v>0</v>
      </c>
      <c r="E20">
        <v>0</v>
      </c>
      <c r="F20">
        <v>3.5</v>
      </c>
      <c r="G20">
        <v>1.8</v>
      </c>
      <c r="H20">
        <v>0</v>
      </c>
      <c r="I20">
        <v>0</v>
      </c>
      <c r="J20">
        <v>0</v>
      </c>
      <c r="K20" t="s">
        <v>50</v>
      </c>
      <c r="L20">
        <v>33</v>
      </c>
      <c r="N20" s="1">
        <f t="shared" si="1"/>
        <v>0</v>
      </c>
      <c r="P20" s="1">
        <f t="shared" si="2"/>
        <v>0</v>
      </c>
      <c r="Q20" s="1">
        <f t="shared" si="0"/>
        <v>0</v>
      </c>
      <c r="R20" s="1">
        <f t="shared" si="0"/>
        <v>350</v>
      </c>
      <c r="S20" s="1">
        <f t="shared" si="0"/>
        <v>180</v>
      </c>
      <c r="U20" s="6">
        <v>0</v>
      </c>
      <c r="V20">
        <v>0</v>
      </c>
      <c r="W20">
        <v>3.5</v>
      </c>
      <c r="X20">
        <v>1.8</v>
      </c>
      <c r="Z20">
        <v>0</v>
      </c>
      <c r="AB20" s="1">
        <f t="shared" si="3"/>
        <v>0</v>
      </c>
    </row>
    <row r="21" spans="1:28">
      <c r="A21">
        <v>17</v>
      </c>
      <c r="B21">
        <v>2</v>
      </c>
      <c r="C21">
        <v>33</v>
      </c>
      <c r="D21" s="6">
        <v>0</v>
      </c>
      <c r="E21">
        <v>0</v>
      </c>
      <c r="F21">
        <v>9</v>
      </c>
      <c r="G21">
        <v>5.8</v>
      </c>
      <c r="H21">
        <v>0</v>
      </c>
      <c r="I21">
        <v>0</v>
      </c>
      <c r="J21">
        <v>0</v>
      </c>
      <c r="K21" t="s">
        <v>51</v>
      </c>
      <c r="L21">
        <v>33</v>
      </c>
      <c r="N21" s="1">
        <f t="shared" si="1"/>
        <v>0</v>
      </c>
      <c r="P21" s="1">
        <f t="shared" si="2"/>
        <v>0</v>
      </c>
      <c r="Q21" s="1">
        <f t="shared" ref="Q21:Q34" si="4">E21*100</f>
        <v>0</v>
      </c>
      <c r="R21" s="1">
        <f t="shared" ref="R21:R34" si="5">F21*100</f>
        <v>900</v>
      </c>
      <c r="S21" s="1">
        <f t="shared" ref="S21:S34" si="6">G21*100</f>
        <v>580</v>
      </c>
      <c r="U21" s="6">
        <v>0</v>
      </c>
      <c r="V21">
        <v>0</v>
      </c>
      <c r="W21">
        <v>9</v>
      </c>
      <c r="X21">
        <v>5.8</v>
      </c>
      <c r="Z21">
        <v>0</v>
      </c>
      <c r="AB21" s="1">
        <f t="shared" si="3"/>
        <v>0</v>
      </c>
    </row>
    <row r="22" spans="1:28">
      <c r="A22">
        <v>18</v>
      </c>
      <c r="B22">
        <v>2</v>
      </c>
      <c r="C22">
        <v>33</v>
      </c>
      <c r="D22" s="6">
        <v>0</v>
      </c>
      <c r="E22">
        <v>0</v>
      </c>
      <c r="F22">
        <v>3.2</v>
      </c>
      <c r="G22">
        <v>0.9</v>
      </c>
      <c r="H22">
        <v>0</v>
      </c>
      <c r="I22">
        <v>0</v>
      </c>
      <c r="J22">
        <v>0</v>
      </c>
      <c r="K22" t="s">
        <v>52</v>
      </c>
      <c r="L22">
        <v>33</v>
      </c>
      <c r="N22" s="1">
        <f t="shared" si="1"/>
        <v>0</v>
      </c>
      <c r="P22" s="1">
        <f t="shared" si="2"/>
        <v>0</v>
      </c>
      <c r="Q22" s="1">
        <f t="shared" si="4"/>
        <v>0</v>
      </c>
      <c r="R22" s="1">
        <f t="shared" si="5"/>
        <v>320</v>
      </c>
      <c r="S22" s="1">
        <f t="shared" si="6"/>
        <v>90</v>
      </c>
      <c r="U22" s="6">
        <v>0</v>
      </c>
      <c r="V22">
        <v>0</v>
      </c>
      <c r="W22">
        <v>3.2</v>
      </c>
      <c r="X22">
        <v>0.9</v>
      </c>
      <c r="Z22">
        <v>0</v>
      </c>
      <c r="AB22" s="1">
        <f t="shared" si="3"/>
        <v>0</v>
      </c>
    </row>
    <row r="23" spans="1:28">
      <c r="A23">
        <v>19</v>
      </c>
      <c r="B23">
        <v>2</v>
      </c>
      <c r="C23">
        <v>33</v>
      </c>
      <c r="D23" s="6">
        <v>0</v>
      </c>
      <c r="E23">
        <v>0</v>
      </c>
      <c r="F23" s="6">
        <v>9.5</v>
      </c>
      <c r="G23" s="6">
        <v>3.4</v>
      </c>
      <c r="H23">
        <v>0</v>
      </c>
      <c r="I23">
        <v>0</v>
      </c>
      <c r="J23">
        <v>0</v>
      </c>
      <c r="K23" t="s">
        <v>53</v>
      </c>
      <c r="L23">
        <v>33</v>
      </c>
      <c r="N23" s="1">
        <f t="shared" si="1"/>
        <v>0</v>
      </c>
      <c r="P23" s="1">
        <f t="shared" si="2"/>
        <v>0</v>
      </c>
      <c r="Q23" s="1">
        <f t="shared" si="4"/>
        <v>0</v>
      </c>
      <c r="R23" s="1">
        <f t="shared" si="5"/>
        <v>950</v>
      </c>
      <c r="S23" s="1">
        <f t="shared" si="6"/>
        <v>340</v>
      </c>
      <c r="U23" s="6">
        <v>0</v>
      </c>
      <c r="V23">
        <v>0</v>
      </c>
      <c r="W23" s="6">
        <v>9.5</v>
      </c>
      <c r="X23" s="6">
        <v>3.4</v>
      </c>
      <c r="Z23">
        <v>0</v>
      </c>
      <c r="AB23" s="1">
        <f t="shared" si="3"/>
        <v>0</v>
      </c>
    </row>
    <row r="24" spans="1:28">
      <c r="A24">
        <v>20</v>
      </c>
      <c r="B24">
        <v>2</v>
      </c>
      <c r="C24">
        <v>33</v>
      </c>
      <c r="D24" s="6">
        <v>0</v>
      </c>
      <c r="E24">
        <v>0</v>
      </c>
      <c r="F24" s="6">
        <v>2.2000000000000002</v>
      </c>
      <c r="G24" s="6">
        <v>0.7</v>
      </c>
      <c r="H24">
        <v>0</v>
      </c>
      <c r="I24">
        <v>0</v>
      </c>
      <c r="J24">
        <v>0</v>
      </c>
      <c r="K24" t="s">
        <v>54</v>
      </c>
      <c r="L24">
        <v>33</v>
      </c>
      <c r="N24" s="1">
        <f t="shared" si="1"/>
        <v>0</v>
      </c>
      <c r="P24" s="1">
        <f t="shared" si="2"/>
        <v>0</v>
      </c>
      <c r="Q24" s="1">
        <f t="shared" si="4"/>
        <v>0</v>
      </c>
      <c r="R24" s="1">
        <f t="shared" si="5"/>
        <v>220.00000000000003</v>
      </c>
      <c r="S24" s="1">
        <f t="shared" si="6"/>
        <v>70</v>
      </c>
      <c r="U24" s="6">
        <v>0</v>
      </c>
      <c r="V24">
        <v>0</v>
      </c>
      <c r="W24" s="6">
        <v>2.2000000000000002</v>
      </c>
      <c r="X24" s="6">
        <v>0.7</v>
      </c>
      <c r="Z24">
        <v>0</v>
      </c>
      <c r="AB24" s="1">
        <f t="shared" si="3"/>
        <v>0</v>
      </c>
    </row>
    <row r="25" spans="1:28">
      <c r="A25">
        <v>21</v>
      </c>
      <c r="B25">
        <v>2</v>
      </c>
      <c r="C25">
        <v>33</v>
      </c>
      <c r="D25" s="6">
        <v>0</v>
      </c>
      <c r="E25">
        <v>0</v>
      </c>
      <c r="F25" s="6">
        <v>17.5</v>
      </c>
      <c r="G25" s="6">
        <v>11.2</v>
      </c>
      <c r="H25">
        <v>0</v>
      </c>
      <c r="I25">
        <v>0</v>
      </c>
      <c r="J25">
        <v>0</v>
      </c>
      <c r="K25" t="s">
        <v>55</v>
      </c>
      <c r="L25">
        <v>33</v>
      </c>
      <c r="N25" s="1">
        <f t="shared" si="1"/>
        <v>0</v>
      </c>
      <c r="P25" s="1">
        <f t="shared" si="2"/>
        <v>0</v>
      </c>
      <c r="Q25" s="1">
        <f t="shared" si="4"/>
        <v>0</v>
      </c>
      <c r="R25" s="1">
        <f t="shared" si="5"/>
        <v>1750</v>
      </c>
      <c r="S25" s="1">
        <f t="shared" si="6"/>
        <v>1120</v>
      </c>
      <c r="U25" s="6">
        <v>0</v>
      </c>
      <c r="V25">
        <v>0</v>
      </c>
      <c r="W25" s="6">
        <v>17.5</v>
      </c>
      <c r="X25" s="6">
        <v>11.2</v>
      </c>
      <c r="Z25">
        <v>0</v>
      </c>
      <c r="AB25" s="1">
        <f t="shared" si="3"/>
        <v>0</v>
      </c>
    </row>
    <row r="26" spans="1:28">
      <c r="A26">
        <v>22</v>
      </c>
      <c r="B26">
        <v>2</v>
      </c>
      <c r="C26">
        <v>33</v>
      </c>
      <c r="D26" s="6">
        <v>0</v>
      </c>
      <c r="E26">
        <v>0</v>
      </c>
      <c r="F26" s="6">
        <v>0</v>
      </c>
      <c r="G26" s="6">
        <v>0</v>
      </c>
      <c r="H26">
        <v>0</v>
      </c>
      <c r="I26">
        <v>0</v>
      </c>
      <c r="J26">
        <v>0</v>
      </c>
      <c r="K26" t="s">
        <v>56</v>
      </c>
      <c r="L26">
        <v>33</v>
      </c>
      <c r="N26" s="1">
        <f t="shared" si="1"/>
        <v>0</v>
      </c>
      <c r="P26" s="1">
        <f t="shared" si="2"/>
        <v>0</v>
      </c>
      <c r="Q26" s="1">
        <f t="shared" si="4"/>
        <v>0</v>
      </c>
      <c r="R26" s="1">
        <f t="shared" si="5"/>
        <v>0</v>
      </c>
      <c r="S26" s="1">
        <f t="shared" si="6"/>
        <v>0</v>
      </c>
      <c r="U26" s="6">
        <v>0</v>
      </c>
      <c r="V26">
        <v>0</v>
      </c>
      <c r="W26" s="6">
        <v>0</v>
      </c>
      <c r="X26" s="6">
        <v>0</v>
      </c>
      <c r="Z26">
        <v>0</v>
      </c>
      <c r="AB26" s="1">
        <f t="shared" si="3"/>
        <v>0</v>
      </c>
    </row>
    <row r="27" spans="1:28">
      <c r="A27">
        <v>23</v>
      </c>
      <c r="B27">
        <v>2</v>
      </c>
      <c r="C27">
        <v>33</v>
      </c>
      <c r="D27" s="6">
        <v>0</v>
      </c>
      <c r="E27">
        <v>0</v>
      </c>
      <c r="F27" s="6">
        <v>3.2</v>
      </c>
      <c r="G27" s="6">
        <v>1.6</v>
      </c>
      <c r="H27">
        <v>0</v>
      </c>
      <c r="I27">
        <v>0</v>
      </c>
      <c r="J27">
        <v>0</v>
      </c>
      <c r="K27" t="s">
        <v>57</v>
      </c>
      <c r="L27">
        <v>33</v>
      </c>
      <c r="N27" s="1">
        <f t="shared" si="1"/>
        <v>0</v>
      </c>
      <c r="P27" s="1">
        <f t="shared" si="2"/>
        <v>0</v>
      </c>
      <c r="Q27" s="1">
        <f t="shared" si="4"/>
        <v>0</v>
      </c>
      <c r="R27" s="1">
        <f t="shared" si="5"/>
        <v>320</v>
      </c>
      <c r="S27" s="1">
        <f t="shared" si="6"/>
        <v>160</v>
      </c>
      <c r="U27" s="6">
        <v>0</v>
      </c>
      <c r="V27">
        <v>0</v>
      </c>
      <c r="W27" s="6">
        <v>3.2</v>
      </c>
      <c r="X27" s="6">
        <v>1.6</v>
      </c>
      <c r="Z27">
        <v>0</v>
      </c>
      <c r="AB27" s="1">
        <f t="shared" si="3"/>
        <v>0</v>
      </c>
    </row>
    <row r="28" spans="1:28">
      <c r="A28">
        <v>24</v>
      </c>
      <c r="B28">
        <v>2</v>
      </c>
      <c r="C28">
        <v>33</v>
      </c>
      <c r="D28" s="6">
        <v>0</v>
      </c>
      <c r="E28">
        <v>0</v>
      </c>
      <c r="F28" s="6">
        <v>8.6999999999999993</v>
      </c>
      <c r="G28" s="6">
        <v>6.7</v>
      </c>
      <c r="H28">
        <v>0</v>
      </c>
      <c r="I28">
        <v>0</v>
      </c>
      <c r="J28">
        <v>0</v>
      </c>
      <c r="K28" t="s">
        <v>58</v>
      </c>
      <c r="L28">
        <v>33</v>
      </c>
      <c r="N28" s="1">
        <f t="shared" si="1"/>
        <v>0</v>
      </c>
      <c r="P28" s="1">
        <f t="shared" si="2"/>
        <v>0</v>
      </c>
      <c r="Q28" s="1">
        <f t="shared" si="4"/>
        <v>0</v>
      </c>
      <c r="R28" s="1">
        <f t="shared" si="5"/>
        <v>869.99999999999989</v>
      </c>
      <c r="S28" s="1">
        <f t="shared" si="6"/>
        <v>670</v>
      </c>
      <c r="U28" s="6">
        <v>0</v>
      </c>
      <c r="V28">
        <v>0</v>
      </c>
      <c r="W28" s="6">
        <v>8.6999999999999993</v>
      </c>
      <c r="X28" s="6">
        <v>6.7</v>
      </c>
      <c r="Z28">
        <v>0</v>
      </c>
      <c r="AB28" s="1">
        <f t="shared" si="3"/>
        <v>0</v>
      </c>
    </row>
    <row r="29" spans="1:28">
      <c r="A29">
        <v>25</v>
      </c>
      <c r="B29">
        <v>2</v>
      </c>
      <c r="C29">
        <v>33</v>
      </c>
      <c r="D29" s="6">
        <v>0</v>
      </c>
      <c r="E29">
        <v>0</v>
      </c>
      <c r="F29" s="6">
        <v>0</v>
      </c>
      <c r="G29" s="6">
        <v>0</v>
      </c>
      <c r="H29">
        <v>0</v>
      </c>
      <c r="I29">
        <v>0</v>
      </c>
      <c r="J29">
        <v>0</v>
      </c>
      <c r="K29" t="s">
        <v>59</v>
      </c>
      <c r="L29">
        <v>33</v>
      </c>
      <c r="N29" s="1">
        <f t="shared" si="1"/>
        <v>0</v>
      </c>
      <c r="P29" s="1">
        <f t="shared" si="2"/>
        <v>0</v>
      </c>
      <c r="Q29" s="1">
        <f t="shared" si="4"/>
        <v>0</v>
      </c>
      <c r="R29" s="1">
        <f t="shared" si="5"/>
        <v>0</v>
      </c>
      <c r="S29" s="1">
        <f t="shared" si="6"/>
        <v>0</v>
      </c>
      <c r="U29" s="6">
        <v>0</v>
      </c>
      <c r="V29">
        <v>0</v>
      </c>
      <c r="W29" s="6">
        <v>0</v>
      </c>
      <c r="X29" s="6">
        <v>0</v>
      </c>
      <c r="Z29">
        <v>0</v>
      </c>
      <c r="AB29" s="1">
        <f t="shared" si="3"/>
        <v>0</v>
      </c>
    </row>
    <row r="30" spans="1:28">
      <c r="A30">
        <v>26</v>
      </c>
      <c r="B30">
        <v>2</v>
      </c>
      <c r="C30">
        <v>33</v>
      </c>
      <c r="D30" s="6">
        <v>0</v>
      </c>
      <c r="E30">
        <v>0</v>
      </c>
      <c r="F30" s="6">
        <v>3.5</v>
      </c>
      <c r="G30" s="6">
        <v>2.2999999999999998</v>
      </c>
      <c r="H30">
        <v>0</v>
      </c>
      <c r="I30">
        <v>0</v>
      </c>
      <c r="J30">
        <v>0</v>
      </c>
      <c r="K30" t="s">
        <v>60</v>
      </c>
      <c r="L30">
        <v>33</v>
      </c>
      <c r="N30" s="1">
        <f t="shared" si="1"/>
        <v>0</v>
      </c>
      <c r="P30" s="1">
        <f t="shared" si="2"/>
        <v>0</v>
      </c>
      <c r="Q30" s="1">
        <f t="shared" si="4"/>
        <v>0</v>
      </c>
      <c r="R30" s="1">
        <f t="shared" si="5"/>
        <v>350</v>
      </c>
      <c r="S30" s="1">
        <f t="shared" si="6"/>
        <v>229.99999999999997</v>
      </c>
      <c r="U30" s="6">
        <v>0</v>
      </c>
      <c r="V30">
        <v>0</v>
      </c>
      <c r="W30" s="6">
        <v>3.5</v>
      </c>
      <c r="X30" s="6">
        <v>2.2999999999999998</v>
      </c>
      <c r="Z30">
        <v>0</v>
      </c>
      <c r="AB30" s="1">
        <f t="shared" si="3"/>
        <v>0</v>
      </c>
    </row>
    <row r="31" spans="1:28">
      <c r="A31">
        <v>27</v>
      </c>
      <c r="B31">
        <v>2</v>
      </c>
      <c r="C31">
        <v>33</v>
      </c>
      <c r="D31" s="6">
        <v>0</v>
      </c>
      <c r="E31">
        <v>0</v>
      </c>
      <c r="F31" s="6">
        <v>0</v>
      </c>
      <c r="G31" s="6">
        <v>0</v>
      </c>
      <c r="H31">
        <v>0</v>
      </c>
      <c r="I31">
        <v>0</v>
      </c>
      <c r="J31">
        <v>0</v>
      </c>
      <c r="K31" t="s">
        <v>46</v>
      </c>
      <c r="L31">
        <v>33</v>
      </c>
      <c r="N31" s="1">
        <f t="shared" si="1"/>
        <v>0</v>
      </c>
      <c r="P31" s="1">
        <f t="shared" si="2"/>
        <v>0</v>
      </c>
      <c r="Q31" s="1">
        <f t="shared" si="4"/>
        <v>0</v>
      </c>
      <c r="R31" s="1">
        <f t="shared" si="5"/>
        <v>0</v>
      </c>
      <c r="S31" s="1">
        <f t="shared" si="6"/>
        <v>0</v>
      </c>
      <c r="U31" s="6">
        <v>0</v>
      </c>
      <c r="V31">
        <v>0</v>
      </c>
      <c r="W31" s="6">
        <v>0</v>
      </c>
      <c r="X31" s="6">
        <v>0</v>
      </c>
      <c r="Z31">
        <v>0</v>
      </c>
      <c r="AB31" s="1">
        <f t="shared" si="3"/>
        <v>0</v>
      </c>
    </row>
    <row r="32" spans="1:28">
      <c r="A32">
        <v>28</v>
      </c>
      <c r="B32">
        <v>2</v>
      </c>
      <c r="C32">
        <v>132</v>
      </c>
      <c r="D32" s="6">
        <v>0</v>
      </c>
      <c r="E32">
        <v>0</v>
      </c>
      <c r="F32" s="6">
        <v>0</v>
      </c>
      <c r="G32" s="6">
        <v>0</v>
      </c>
      <c r="H32">
        <v>0</v>
      </c>
      <c r="I32">
        <v>0</v>
      </c>
      <c r="J32">
        <v>0</v>
      </c>
      <c r="K32" t="s">
        <v>46</v>
      </c>
      <c r="L32">
        <v>132</v>
      </c>
      <c r="N32" s="1">
        <f t="shared" si="1"/>
        <v>0</v>
      </c>
      <c r="P32" s="1">
        <f t="shared" si="2"/>
        <v>0</v>
      </c>
      <c r="Q32" s="1">
        <f t="shared" si="4"/>
        <v>0</v>
      </c>
      <c r="R32" s="1">
        <f t="shared" si="5"/>
        <v>0</v>
      </c>
      <c r="S32" s="1">
        <f t="shared" si="6"/>
        <v>0</v>
      </c>
      <c r="U32" s="6">
        <v>0</v>
      </c>
      <c r="V32">
        <v>0</v>
      </c>
      <c r="W32" s="6">
        <v>0</v>
      </c>
      <c r="X32" s="6">
        <v>0</v>
      </c>
      <c r="Z32">
        <v>0</v>
      </c>
      <c r="AB32" s="1">
        <f t="shared" si="3"/>
        <v>0</v>
      </c>
    </row>
    <row r="33" spans="1:28">
      <c r="A33">
        <v>29</v>
      </c>
      <c r="B33">
        <v>2</v>
      </c>
      <c r="C33">
        <v>33</v>
      </c>
      <c r="D33" s="6">
        <v>0</v>
      </c>
      <c r="E33">
        <v>0</v>
      </c>
      <c r="F33" s="6">
        <v>2.4</v>
      </c>
      <c r="G33" s="6">
        <v>0.9</v>
      </c>
      <c r="H33">
        <v>0</v>
      </c>
      <c r="I33">
        <v>0</v>
      </c>
      <c r="J33">
        <v>0</v>
      </c>
      <c r="K33" t="s">
        <v>61</v>
      </c>
      <c r="L33">
        <v>33</v>
      </c>
      <c r="N33" s="1">
        <f t="shared" si="1"/>
        <v>0</v>
      </c>
      <c r="P33" s="1">
        <f t="shared" si="2"/>
        <v>0</v>
      </c>
      <c r="Q33" s="1">
        <f t="shared" si="4"/>
        <v>0</v>
      </c>
      <c r="R33" s="1">
        <f t="shared" si="5"/>
        <v>240</v>
      </c>
      <c r="S33" s="1">
        <f t="shared" si="6"/>
        <v>90</v>
      </c>
      <c r="U33" s="6">
        <v>0</v>
      </c>
      <c r="V33">
        <v>0</v>
      </c>
      <c r="W33" s="6">
        <v>2.4</v>
      </c>
      <c r="X33" s="6">
        <v>0.9</v>
      </c>
      <c r="Z33">
        <v>0</v>
      </c>
      <c r="AB33" s="1">
        <f t="shared" si="3"/>
        <v>0</v>
      </c>
    </row>
    <row r="34" spans="1:28">
      <c r="A34">
        <v>30</v>
      </c>
      <c r="B34">
        <v>2</v>
      </c>
      <c r="C34">
        <v>33</v>
      </c>
      <c r="D34" s="6">
        <v>0</v>
      </c>
      <c r="E34">
        <v>0</v>
      </c>
      <c r="F34" s="6">
        <v>10.6</v>
      </c>
      <c r="G34" s="6">
        <v>1.9</v>
      </c>
      <c r="H34">
        <v>0</v>
      </c>
      <c r="I34">
        <v>0</v>
      </c>
      <c r="J34">
        <v>0</v>
      </c>
      <c r="K34" t="s">
        <v>62</v>
      </c>
      <c r="L34">
        <v>33</v>
      </c>
      <c r="N34" s="1">
        <f t="shared" si="1"/>
        <v>0</v>
      </c>
      <c r="P34" s="1">
        <f t="shared" si="2"/>
        <v>0</v>
      </c>
      <c r="Q34" s="1">
        <f t="shared" si="4"/>
        <v>0</v>
      </c>
      <c r="R34" s="1">
        <f t="shared" si="5"/>
        <v>1060</v>
      </c>
      <c r="S34" s="1">
        <f t="shared" si="6"/>
        <v>190</v>
      </c>
      <c r="U34" s="6">
        <v>0</v>
      </c>
      <c r="V34">
        <v>0</v>
      </c>
      <c r="W34" s="6">
        <v>10.6</v>
      </c>
      <c r="X34" s="6">
        <v>1.9</v>
      </c>
      <c r="Z34">
        <v>0</v>
      </c>
      <c r="AB34" s="1">
        <f t="shared" si="3"/>
        <v>0</v>
      </c>
    </row>
    <row r="35" spans="1:28">
      <c r="D35" s="5"/>
      <c r="E35" s="5"/>
      <c r="F35" s="5"/>
      <c r="G35" s="5"/>
    </row>
    <row r="39" spans="1:28">
      <c r="N39" s="7"/>
      <c r="O39" s="7"/>
      <c r="P39" s="7"/>
      <c r="Q39" s="7"/>
      <c r="R39" s="7"/>
      <c r="S39" s="7"/>
      <c r="T39" s="7"/>
      <c r="U39" s="7"/>
      <c r="V39" s="7"/>
      <c r="W39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5"/>
  <sheetViews>
    <sheetView workbookViewId="0">
      <selection activeCell="X14" sqref="X14"/>
    </sheetView>
  </sheetViews>
  <sheetFormatPr defaultRowHeight="15"/>
  <cols>
    <col min="1" max="1" width="10.5703125" style="11" bestFit="1" customWidth="1"/>
    <col min="2" max="3" width="10.5703125" style="12" bestFit="1" customWidth="1"/>
    <col min="4" max="4" width="11.5703125" style="12" bestFit="1" customWidth="1"/>
    <col min="5" max="7" width="9.5703125" style="12" bestFit="1" customWidth="1"/>
    <col min="8" max="8" width="12.140625" style="12" bestFit="1" customWidth="1"/>
    <col min="9" max="10" width="9.5703125" style="12" bestFit="1" customWidth="1"/>
    <col min="11" max="11" width="9.140625" style="12"/>
    <col min="12" max="12" width="10.5703125" style="12" bestFit="1" customWidth="1"/>
    <col min="13" max="16384" width="9.140625" style="12"/>
  </cols>
  <sheetData>
    <row r="1" spans="1:2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21">
      <c r="D2" s="12" t="s">
        <v>16</v>
      </c>
      <c r="E2" s="12" t="s">
        <v>17</v>
      </c>
      <c r="F2" s="12" t="s">
        <v>17</v>
      </c>
      <c r="G2" s="12" t="s">
        <v>18</v>
      </c>
      <c r="H2" s="12" t="s">
        <v>18</v>
      </c>
      <c r="I2" s="12" t="s">
        <v>19</v>
      </c>
    </row>
    <row r="3" spans="1:21">
      <c r="A3" s="13"/>
      <c r="B3" s="14"/>
      <c r="C3" s="14"/>
      <c r="D3" s="13"/>
      <c r="E3" s="14"/>
      <c r="F3" s="14"/>
      <c r="G3" s="14"/>
      <c r="H3" s="14"/>
      <c r="I3" s="14"/>
      <c r="J3" s="14"/>
      <c r="K3" s="14"/>
      <c r="L3" s="14"/>
      <c r="M3" s="14"/>
    </row>
    <row r="4" spans="1:21">
      <c r="A4" s="13"/>
      <c r="B4" s="14"/>
      <c r="C4" s="14"/>
      <c r="D4" s="13"/>
      <c r="E4" s="14"/>
      <c r="F4" s="14"/>
      <c r="G4" s="14"/>
      <c r="H4" s="14"/>
      <c r="I4" s="14"/>
      <c r="J4" s="14"/>
      <c r="K4" s="14"/>
      <c r="L4" s="14"/>
      <c r="M4" s="14"/>
    </row>
    <row r="5" spans="1:21">
      <c r="A5" s="17">
        <v>1</v>
      </c>
      <c r="B5" s="17">
        <v>1</v>
      </c>
      <c r="C5" s="18">
        <v>2</v>
      </c>
      <c r="D5" s="17">
        <v>132</v>
      </c>
      <c r="E5" s="17">
        <v>1.9199999999999998E-2</v>
      </c>
      <c r="F5" s="17">
        <v>5.7500000000000002E-2</v>
      </c>
      <c r="G5" s="17">
        <v>0</v>
      </c>
      <c r="H5" s="17">
        <v>5.28E-2</v>
      </c>
      <c r="I5" s="18">
        <v>1</v>
      </c>
      <c r="J5" s="18">
        <v>1</v>
      </c>
      <c r="K5" s="14"/>
      <c r="L5" s="15">
        <v>1</v>
      </c>
      <c r="M5" s="15">
        <v>1</v>
      </c>
      <c r="N5" s="16">
        <v>2</v>
      </c>
      <c r="O5" s="15">
        <v>132</v>
      </c>
      <c r="P5" s="15">
        <v>1.9199999999999998E-2</v>
      </c>
      <c r="Q5" s="15" t="s">
        <v>84</v>
      </c>
      <c r="R5" s="15">
        <v>0</v>
      </c>
      <c r="S5" s="15" t="s">
        <v>123</v>
      </c>
      <c r="T5" s="16">
        <v>1</v>
      </c>
      <c r="U5" s="16">
        <v>1</v>
      </c>
    </row>
    <row r="6" spans="1:21">
      <c r="A6" s="17">
        <v>2</v>
      </c>
      <c r="B6" s="17">
        <v>1</v>
      </c>
      <c r="C6" s="18">
        <v>3</v>
      </c>
      <c r="D6" s="17">
        <v>132</v>
      </c>
      <c r="E6" s="17">
        <v>4.5199999999999997E-2</v>
      </c>
      <c r="F6" s="17">
        <v>0.16520000000000001</v>
      </c>
      <c r="G6" s="17">
        <v>0</v>
      </c>
      <c r="H6" s="17">
        <v>4.0800000000000003E-2</v>
      </c>
      <c r="I6" s="18">
        <v>1</v>
      </c>
      <c r="J6" s="18">
        <v>1</v>
      </c>
      <c r="K6" s="14"/>
      <c r="L6" s="15">
        <v>2</v>
      </c>
      <c r="M6" s="15">
        <v>1</v>
      </c>
      <c r="N6" s="16">
        <v>3</v>
      </c>
      <c r="O6" s="15">
        <v>132</v>
      </c>
      <c r="P6" s="15">
        <v>4.5199999999999997E-2</v>
      </c>
      <c r="Q6" s="15" t="s">
        <v>85</v>
      </c>
      <c r="R6" s="15">
        <v>0</v>
      </c>
      <c r="S6" s="15" t="s">
        <v>124</v>
      </c>
      <c r="T6" s="16">
        <v>1</v>
      </c>
      <c r="U6" s="16">
        <v>1</v>
      </c>
    </row>
    <row r="7" spans="1:21">
      <c r="A7" s="17">
        <v>3</v>
      </c>
      <c r="B7" s="17">
        <v>2</v>
      </c>
      <c r="C7" s="18">
        <v>4</v>
      </c>
      <c r="D7" s="17">
        <v>132</v>
      </c>
      <c r="E7" s="18">
        <v>5.7000000000000002E-2</v>
      </c>
      <c r="F7" s="17">
        <v>0.17369999999999999</v>
      </c>
      <c r="G7" s="17">
        <v>0</v>
      </c>
      <c r="H7" s="17">
        <v>3.6799999999999999E-2</v>
      </c>
      <c r="I7" s="18">
        <v>1</v>
      </c>
      <c r="J7" s="18">
        <v>1</v>
      </c>
      <c r="K7" s="14"/>
      <c r="L7" s="15">
        <v>3</v>
      </c>
      <c r="M7" s="15">
        <v>2</v>
      </c>
      <c r="N7" s="16">
        <v>4</v>
      </c>
      <c r="O7" s="15">
        <v>132</v>
      </c>
      <c r="P7" s="16">
        <v>5.7000000000000002E-2</v>
      </c>
      <c r="Q7" s="15" t="s">
        <v>86</v>
      </c>
      <c r="R7" s="15">
        <v>0</v>
      </c>
      <c r="S7" s="15" t="s">
        <v>125</v>
      </c>
      <c r="T7" s="16">
        <v>1</v>
      </c>
      <c r="U7" s="16">
        <v>1</v>
      </c>
    </row>
    <row r="8" spans="1:21">
      <c r="A8" s="17">
        <v>4</v>
      </c>
      <c r="B8" s="17">
        <v>3</v>
      </c>
      <c r="C8" s="18">
        <v>4</v>
      </c>
      <c r="D8" s="17">
        <v>132</v>
      </c>
      <c r="E8" s="17">
        <v>1.32E-2</v>
      </c>
      <c r="F8" s="17">
        <v>3.7900000000000003E-2</v>
      </c>
      <c r="G8" s="17">
        <v>0</v>
      </c>
      <c r="H8" s="17">
        <v>8.3999999999999995E-3</v>
      </c>
      <c r="I8" s="18">
        <v>1</v>
      </c>
      <c r="J8" s="18">
        <v>1</v>
      </c>
      <c r="K8" s="14"/>
      <c r="L8" s="15">
        <v>4</v>
      </c>
      <c r="M8" s="15">
        <v>3</v>
      </c>
      <c r="N8" s="16">
        <v>4</v>
      </c>
      <c r="O8" s="15">
        <v>132</v>
      </c>
      <c r="P8" s="15" t="s">
        <v>136</v>
      </c>
      <c r="Q8" s="15" t="s">
        <v>87</v>
      </c>
      <c r="R8" s="15">
        <v>0</v>
      </c>
      <c r="S8" s="15" t="s">
        <v>126</v>
      </c>
      <c r="T8" s="16">
        <v>1</v>
      </c>
      <c r="U8" s="16">
        <v>1</v>
      </c>
    </row>
    <row r="9" spans="1:21">
      <c r="A9" s="17">
        <v>5</v>
      </c>
      <c r="B9" s="17">
        <v>2</v>
      </c>
      <c r="C9" s="18">
        <v>5</v>
      </c>
      <c r="D9" s="17">
        <v>132</v>
      </c>
      <c r="E9" s="17">
        <v>4.7199999999999999E-2</v>
      </c>
      <c r="F9" s="17">
        <v>0.1983</v>
      </c>
      <c r="G9" s="17">
        <v>0</v>
      </c>
      <c r="H9" s="17">
        <v>4.1799999999999997E-2</v>
      </c>
      <c r="I9" s="18">
        <v>1</v>
      </c>
      <c r="J9" s="18">
        <v>1</v>
      </c>
      <c r="K9" s="14"/>
      <c r="L9" s="15">
        <v>5</v>
      </c>
      <c r="M9" s="15">
        <v>2</v>
      </c>
      <c r="N9" s="16">
        <v>5</v>
      </c>
      <c r="O9" s="15">
        <v>132</v>
      </c>
      <c r="P9" s="15" t="s">
        <v>137</v>
      </c>
      <c r="Q9" s="15" t="s">
        <v>88</v>
      </c>
      <c r="R9" s="15">
        <v>0</v>
      </c>
      <c r="S9" s="15" t="s">
        <v>127</v>
      </c>
      <c r="T9" s="16">
        <v>1</v>
      </c>
      <c r="U9" s="16">
        <v>1</v>
      </c>
    </row>
    <row r="10" spans="1:21">
      <c r="A10" s="17">
        <v>6</v>
      </c>
      <c r="B10" s="17">
        <v>2</v>
      </c>
      <c r="C10" s="18">
        <v>6</v>
      </c>
      <c r="D10" s="17">
        <v>132</v>
      </c>
      <c r="E10" s="17">
        <v>5.8099999999999999E-2</v>
      </c>
      <c r="F10" s="17">
        <v>0.17630000000000001</v>
      </c>
      <c r="G10" s="17">
        <v>0</v>
      </c>
      <c r="H10" s="17">
        <v>3.7400000000000003E-2</v>
      </c>
      <c r="I10" s="18">
        <v>1</v>
      </c>
      <c r="J10" s="18">
        <v>1</v>
      </c>
      <c r="K10" s="14"/>
      <c r="L10" s="15">
        <v>6</v>
      </c>
      <c r="M10" s="15">
        <v>2</v>
      </c>
      <c r="N10" s="16">
        <v>6</v>
      </c>
      <c r="O10" s="15">
        <v>132</v>
      </c>
      <c r="P10" s="15" t="s">
        <v>138</v>
      </c>
      <c r="Q10" s="15" t="s">
        <v>89</v>
      </c>
      <c r="R10" s="15">
        <v>0</v>
      </c>
      <c r="S10" s="15" t="s">
        <v>128</v>
      </c>
      <c r="T10" s="16">
        <v>1</v>
      </c>
      <c r="U10" s="16">
        <v>1</v>
      </c>
    </row>
    <row r="11" spans="1:21">
      <c r="A11" s="17">
        <v>7</v>
      </c>
      <c r="B11" s="17">
        <v>4</v>
      </c>
      <c r="C11" s="18">
        <v>6</v>
      </c>
      <c r="D11" s="17">
        <v>132</v>
      </c>
      <c r="E11" s="17">
        <v>1.1900000000000001E-2</v>
      </c>
      <c r="F11" s="17">
        <v>4.1399999999999999E-2</v>
      </c>
      <c r="G11" s="17">
        <v>0</v>
      </c>
      <c r="H11" s="17">
        <v>8.9999999999999993E-3</v>
      </c>
      <c r="I11" s="18">
        <v>1</v>
      </c>
      <c r="J11" s="18">
        <v>1</v>
      </c>
      <c r="K11" s="14"/>
      <c r="L11" s="15">
        <v>7</v>
      </c>
      <c r="M11" s="15">
        <v>4</v>
      </c>
      <c r="N11" s="16">
        <v>6</v>
      </c>
      <c r="O11" s="15">
        <v>132</v>
      </c>
      <c r="P11" s="15" t="s">
        <v>139</v>
      </c>
      <c r="Q11" s="15" t="s">
        <v>90</v>
      </c>
      <c r="R11" s="15">
        <v>0</v>
      </c>
      <c r="S11" s="15" t="s">
        <v>129</v>
      </c>
      <c r="T11" s="16">
        <v>1</v>
      </c>
      <c r="U11" s="16">
        <v>1</v>
      </c>
    </row>
    <row r="12" spans="1:21">
      <c r="A12" s="17">
        <v>8</v>
      </c>
      <c r="B12" s="17">
        <v>5</v>
      </c>
      <c r="C12" s="18">
        <v>7</v>
      </c>
      <c r="D12" s="17">
        <v>132</v>
      </c>
      <c r="E12" s="17">
        <v>4.5999999999999999E-2</v>
      </c>
      <c r="F12" s="17">
        <v>0.11600000000000001</v>
      </c>
      <c r="G12" s="17">
        <v>0</v>
      </c>
      <c r="H12" s="17">
        <v>2.0400000000000001E-2</v>
      </c>
      <c r="I12" s="18">
        <v>1</v>
      </c>
      <c r="J12" s="18">
        <v>1</v>
      </c>
      <c r="K12" s="14"/>
      <c r="L12" s="15">
        <v>8</v>
      </c>
      <c r="M12" s="15">
        <v>5</v>
      </c>
      <c r="N12" s="16">
        <v>7</v>
      </c>
      <c r="O12" s="15">
        <v>132</v>
      </c>
      <c r="P12" s="15" t="s">
        <v>140</v>
      </c>
      <c r="Q12" s="15" t="s">
        <v>135</v>
      </c>
      <c r="R12" s="15">
        <v>0</v>
      </c>
      <c r="S12" s="15" t="s">
        <v>130</v>
      </c>
      <c r="T12" s="16">
        <v>1</v>
      </c>
      <c r="U12" s="16">
        <v>1</v>
      </c>
    </row>
    <row r="13" spans="1:21">
      <c r="A13" s="17">
        <v>9</v>
      </c>
      <c r="B13" s="17">
        <v>6</v>
      </c>
      <c r="C13" s="18">
        <v>7</v>
      </c>
      <c r="D13" s="17">
        <v>132</v>
      </c>
      <c r="E13" s="17">
        <v>2.6700000000000002E-2</v>
      </c>
      <c r="F13" s="17">
        <v>8.2000000000000003E-2</v>
      </c>
      <c r="G13" s="17">
        <v>0</v>
      </c>
      <c r="H13" s="17">
        <v>1.7000000000000001E-2</v>
      </c>
      <c r="I13" s="18">
        <v>1</v>
      </c>
      <c r="J13" s="18">
        <v>1</v>
      </c>
      <c r="K13" s="14"/>
      <c r="L13" s="15">
        <v>9</v>
      </c>
      <c r="M13" s="15">
        <v>6</v>
      </c>
      <c r="N13" s="16">
        <v>7</v>
      </c>
      <c r="O13" s="15">
        <v>132</v>
      </c>
      <c r="P13" s="15" t="s">
        <v>141</v>
      </c>
      <c r="Q13" s="15" t="s">
        <v>91</v>
      </c>
      <c r="R13" s="15">
        <v>0</v>
      </c>
      <c r="S13" s="15" t="s">
        <v>134</v>
      </c>
      <c r="T13" s="16">
        <v>1</v>
      </c>
      <c r="U13" s="16">
        <v>1</v>
      </c>
    </row>
    <row r="14" spans="1:21">
      <c r="A14" s="17">
        <v>10</v>
      </c>
      <c r="B14" s="17">
        <v>6</v>
      </c>
      <c r="C14" s="18">
        <v>8</v>
      </c>
      <c r="D14" s="17">
        <v>132</v>
      </c>
      <c r="E14" s="17">
        <v>1.2E-2</v>
      </c>
      <c r="F14" s="17">
        <v>4.2000000000000003E-2</v>
      </c>
      <c r="G14" s="17">
        <v>0</v>
      </c>
      <c r="H14" s="17">
        <v>8.9999999999999993E-3</v>
      </c>
      <c r="I14" s="18">
        <v>1</v>
      </c>
      <c r="J14" s="18">
        <v>1</v>
      </c>
      <c r="K14" s="14"/>
      <c r="L14" s="15">
        <v>10</v>
      </c>
      <c r="M14" s="15">
        <v>6</v>
      </c>
      <c r="N14" s="16">
        <v>8</v>
      </c>
      <c r="O14" s="15">
        <v>132</v>
      </c>
      <c r="P14" s="15" t="s">
        <v>142</v>
      </c>
      <c r="Q14" s="15" t="s">
        <v>92</v>
      </c>
      <c r="R14" s="15">
        <v>0</v>
      </c>
      <c r="S14" s="15" t="s">
        <v>133</v>
      </c>
      <c r="T14" s="16">
        <v>1</v>
      </c>
      <c r="U14" s="16">
        <v>1</v>
      </c>
    </row>
    <row r="15" spans="1:21">
      <c r="A15" s="17">
        <v>11</v>
      </c>
      <c r="B15" s="17">
        <v>6</v>
      </c>
      <c r="C15" s="18">
        <v>9</v>
      </c>
      <c r="D15" s="17">
        <v>1</v>
      </c>
      <c r="E15" s="17">
        <v>0</v>
      </c>
      <c r="F15" s="17">
        <v>0.20799999999999999</v>
      </c>
      <c r="G15" s="17">
        <v>0</v>
      </c>
      <c r="H15" s="17">
        <v>0</v>
      </c>
      <c r="I15" s="18">
        <v>1</v>
      </c>
      <c r="J15" s="18">
        <v>1</v>
      </c>
      <c r="K15" s="14"/>
      <c r="L15" s="15">
        <v>11</v>
      </c>
      <c r="M15" s="15">
        <v>6</v>
      </c>
      <c r="N15" s="16">
        <v>9</v>
      </c>
      <c r="O15" s="15">
        <v>1</v>
      </c>
      <c r="P15" s="15" t="s">
        <v>76</v>
      </c>
      <c r="Q15" s="15" t="s">
        <v>93</v>
      </c>
      <c r="R15" s="15">
        <v>0</v>
      </c>
      <c r="S15" s="15">
        <v>0</v>
      </c>
      <c r="T15" s="16">
        <v>1</v>
      </c>
      <c r="U15" s="16">
        <v>1</v>
      </c>
    </row>
    <row r="16" spans="1:21">
      <c r="A16" s="17">
        <v>12</v>
      </c>
      <c r="B16" s="17">
        <v>6</v>
      </c>
      <c r="C16" s="18">
        <v>10</v>
      </c>
      <c r="D16" s="17">
        <v>33</v>
      </c>
      <c r="E16" s="17">
        <v>0</v>
      </c>
      <c r="F16" s="17">
        <v>0.55600000000000005</v>
      </c>
      <c r="G16" s="17">
        <v>0</v>
      </c>
      <c r="H16" s="17">
        <v>0</v>
      </c>
      <c r="I16" s="18">
        <v>1</v>
      </c>
      <c r="J16" s="18">
        <v>1</v>
      </c>
      <c r="K16" s="14"/>
      <c r="L16" s="15">
        <v>12</v>
      </c>
      <c r="M16" s="15">
        <v>6</v>
      </c>
      <c r="N16" s="16">
        <v>10</v>
      </c>
      <c r="O16" s="15">
        <v>33</v>
      </c>
      <c r="P16" s="15" t="s">
        <v>76</v>
      </c>
      <c r="Q16" s="15" t="s">
        <v>94</v>
      </c>
      <c r="R16" s="15">
        <v>0</v>
      </c>
      <c r="S16" s="15">
        <v>0</v>
      </c>
      <c r="T16" s="16">
        <v>1</v>
      </c>
      <c r="U16" s="16">
        <v>1</v>
      </c>
    </row>
    <row r="17" spans="1:21">
      <c r="A17" s="17">
        <v>13</v>
      </c>
      <c r="B17" s="17">
        <v>9</v>
      </c>
      <c r="C17" s="18">
        <v>11</v>
      </c>
      <c r="D17" s="17">
        <v>11</v>
      </c>
      <c r="E17" s="17">
        <v>0</v>
      </c>
      <c r="F17" s="17">
        <v>0.20799999999999999</v>
      </c>
      <c r="G17" s="17">
        <v>0</v>
      </c>
      <c r="H17" s="17">
        <v>0</v>
      </c>
      <c r="I17" s="18">
        <v>1</v>
      </c>
      <c r="J17" s="18">
        <v>1</v>
      </c>
      <c r="K17" s="14"/>
      <c r="L17" s="15">
        <v>13</v>
      </c>
      <c r="M17" s="15">
        <v>9</v>
      </c>
      <c r="N17" s="16">
        <v>11</v>
      </c>
      <c r="O17" s="15">
        <v>11</v>
      </c>
      <c r="P17" s="15" t="s">
        <v>76</v>
      </c>
      <c r="Q17" s="15" t="s">
        <v>93</v>
      </c>
      <c r="R17" s="15">
        <v>0</v>
      </c>
      <c r="S17" s="15">
        <v>0</v>
      </c>
      <c r="T17" s="16">
        <v>1</v>
      </c>
      <c r="U17" s="16">
        <v>1</v>
      </c>
    </row>
    <row r="18" spans="1:21">
      <c r="A18" s="17">
        <v>14</v>
      </c>
      <c r="B18" s="17">
        <v>9</v>
      </c>
      <c r="C18" s="17">
        <v>10</v>
      </c>
      <c r="D18" s="17">
        <v>33</v>
      </c>
      <c r="E18" s="17">
        <v>0</v>
      </c>
      <c r="F18" s="17">
        <v>0.11</v>
      </c>
      <c r="G18" s="17">
        <v>0</v>
      </c>
      <c r="H18" s="17">
        <v>0</v>
      </c>
      <c r="I18" s="18">
        <v>1</v>
      </c>
      <c r="J18" s="18">
        <v>1</v>
      </c>
      <c r="L18" s="15">
        <v>14</v>
      </c>
      <c r="M18" s="15">
        <v>9</v>
      </c>
      <c r="N18" s="15">
        <v>10</v>
      </c>
      <c r="O18" s="15">
        <v>33</v>
      </c>
      <c r="P18" s="15" t="s">
        <v>76</v>
      </c>
      <c r="Q18" s="15" t="s">
        <v>95</v>
      </c>
      <c r="R18" s="15">
        <v>0</v>
      </c>
      <c r="S18" s="15">
        <v>0</v>
      </c>
      <c r="T18" s="16">
        <v>1</v>
      </c>
      <c r="U18" s="16">
        <v>1</v>
      </c>
    </row>
    <row r="19" spans="1:21">
      <c r="A19" s="17">
        <v>15</v>
      </c>
      <c r="B19" s="17">
        <v>4</v>
      </c>
      <c r="C19" s="17">
        <v>12</v>
      </c>
      <c r="D19" s="17">
        <v>33</v>
      </c>
      <c r="E19" s="17">
        <v>0</v>
      </c>
      <c r="F19" s="17">
        <v>0.25600000000000001</v>
      </c>
      <c r="G19" s="17">
        <v>0</v>
      </c>
      <c r="H19" s="17">
        <v>0</v>
      </c>
      <c r="I19" s="18">
        <v>1</v>
      </c>
      <c r="J19" s="18">
        <v>1</v>
      </c>
      <c r="L19" s="15">
        <v>15</v>
      </c>
      <c r="M19" s="15">
        <v>4</v>
      </c>
      <c r="N19" s="15">
        <v>12</v>
      </c>
      <c r="O19" s="15">
        <v>33</v>
      </c>
      <c r="P19" s="15" t="s">
        <v>76</v>
      </c>
      <c r="Q19" s="15" t="s">
        <v>96</v>
      </c>
      <c r="R19" s="15">
        <v>0</v>
      </c>
      <c r="S19" s="15">
        <v>0</v>
      </c>
      <c r="T19" s="16">
        <v>1</v>
      </c>
      <c r="U19" s="16">
        <v>1</v>
      </c>
    </row>
    <row r="20" spans="1:21">
      <c r="A20" s="17">
        <v>16</v>
      </c>
      <c r="B20" s="17">
        <v>12</v>
      </c>
      <c r="C20" s="17">
        <v>13</v>
      </c>
      <c r="D20" s="17">
        <v>11</v>
      </c>
      <c r="E20" s="17">
        <v>0</v>
      </c>
      <c r="F20" s="17">
        <v>0.14000000000000001</v>
      </c>
      <c r="G20" s="17">
        <v>0</v>
      </c>
      <c r="H20" s="17">
        <v>0</v>
      </c>
      <c r="I20" s="18">
        <v>1</v>
      </c>
      <c r="J20" s="18">
        <v>1</v>
      </c>
      <c r="L20" s="15">
        <v>16</v>
      </c>
      <c r="M20" s="15">
        <v>12</v>
      </c>
      <c r="N20" s="15">
        <v>13</v>
      </c>
      <c r="O20" s="15">
        <v>11</v>
      </c>
      <c r="P20" s="15" t="s">
        <v>76</v>
      </c>
      <c r="Q20" s="15" t="s">
        <v>97</v>
      </c>
      <c r="R20" s="15">
        <v>0</v>
      </c>
      <c r="S20" s="15">
        <v>0</v>
      </c>
      <c r="T20" s="16">
        <v>1</v>
      </c>
      <c r="U20" s="16">
        <v>1</v>
      </c>
    </row>
    <row r="21" spans="1:21">
      <c r="A21" s="17">
        <v>17</v>
      </c>
      <c r="B21" s="17">
        <v>12</v>
      </c>
      <c r="C21" s="17">
        <v>14</v>
      </c>
      <c r="D21" s="17">
        <v>33</v>
      </c>
      <c r="E21" s="17">
        <v>0.1231</v>
      </c>
      <c r="F21" s="17">
        <v>0.25590000000000002</v>
      </c>
      <c r="G21" s="17">
        <v>0</v>
      </c>
      <c r="H21" s="17">
        <v>0</v>
      </c>
      <c r="I21" s="18">
        <v>1</v>
      </c>
      <c r="J21" s="18">
        <v>1</v>
      </c>
      <c r="L21" s="15">
        <v>17</v>
      </c>
      <c r="M21" s="15">
        <v>12</v>
      </c>
      <c r="N21" s="15">
        <v>14</v>
      </c>
      <c r="O21" s="15">
        <v>33</v>
      </c>
      <c r="P21" s="15" t="s">
        <v>143</v>
      </c>
      <c r="Q21" s="15" t="s">
        <v>98</v>
      </c>
      <c r="R21" s="15">
        <v>0</v>
      </c>
      <c r="S21" s="15">
        <v>0</v>
      </c>
      <c r="T21" s="16">
        <v>1</v>
      </c>
      <c r="U21" s="16">
        <v>1</v>
      </c>
    </row>
    <row r="22" spans="1:21">
      <c r="A22" s="17">
        <v>18</v>
      </c>
      <c r="B22" s="17">
        <v>12</v>
      </c>
      <c r="C22" s="17">
        <v>15</v>
      </c>
      <c r="D22" s="17">
        <v>33</v>
      </c>
      <c r="E22" s="17">
        <v>6.6199999999999995E-2</v>
      </c>
      <c r="F22" s="17">
        <v>0.13039999999999999</v>
      </c>
      <c r="G22" s="17">
        <v>0</v>
      </c>
      <c r="H22" s="17">
        <v>0</v>
      </c>
      <c r="I22" s="18">
        <v>1</v>
      </c>
      <c r="J22" s="18">
        <v>1</v>
      </c>
      <c r="L22" s="15">
        <v>18</v>
      </c>
      <c r="M22" s="15">
        <v>12</v>
      </c>
      <c r="N22" s="15">
        <v>15</v>
      </c>
      <c r="O22" s="15">
        <v>33</v>
      </c>
      <c r="P22" s="15" t="s">
        <v>144</v>
      </c>
      <c r="Q22" s="15" t="s">
        <v>99</v>
      </c>
      <c r="R22" s="15">
        <v>0</v>
      </c>
      <c r="S22" s="15">
        <v>0</v>
      </c>
      <c r="T22" s="16">
        <v>1</v>
      </c>
      <c r="U22" s="16">
        <v>1</v>
      </c>
    </row>
    <row r="23" spans="1:21">
      <c r="A23" s="17">
        <v>19</v>
      </c>
      <c r="B23" s="17">
        <v>12</v>
      </c>
      <c r="C23" s="17">
        <v>16</v>
      </c>
      <c r="D23" s="17">
        <v>33</v>
      </c>
      <c r="E23" s="17">
        <v>9.4500000000000001E-2</v>
      </c>
      <c r="F23" s="17">
        <v>0.19869999999999999</v>
      </c>
      <c r="G23" s="17">
        <v>0</v>
      </c>
      <c r="H23" s="17">
        <v>0</v>
      </c>
      <c r="I23" s="18">
        <v>1</v>
      </c>
      <c r="J23" s="18">
        <v>1</v>
      </c>
      <c r="L23" s="15">
        <v>19</v>
      </c>
      <c r="M23" s="15">
        <v>12</v>
      </c>
      <c r="N23" s="15">
        <v>16</v>
      </c>
      <c r="O23" s="15">
        <v>33</v>
      </c>
      <c r="P23" s="15" t="s">
        <v>145</v>
      </c>
      <c r="Q23" s="15" t="s">
        <v>100</v>
      </c>
      <c r="R23" s="15">
        <v>0</v>
      </c>
      <c r="S23" s="15">
        <v>0</v>
      </c>
      <c r="T23" s="16">
        <v>1</v>
      </c>
      <c r="U23" s="16">
        <v>1</v>
      </c>
    </row>
    <row r="24" spans="1:21">
      <c r="A24" s="17">
        <v>20</v>
      </c>
      <c r="B24" s="17">
        <v>14</v>
      </c>
      <c r="C24" s="17">
        <v>15</v>
      </c>
      <c r="D24" s="17">
        <v>33</v>
      </c>
      <c r="E24" s="17">
        <v>0.221</v>
      </c>
      <c r="F24" s="17">
        <v>0.19969999999999999</v>
      </c>
      <c r="G24" s="17">
        <v>0</v>
      </c>
      <c r="H24" s="17">
        <v>0</v>
      </c>
      <c r="I24" s="18">
        <v>1</v>
      </c>
      <c r="J24" s="18">
        <v>1</v>
      </c>
      <c r="L24" s="15">
        <v>20</v>
      </c>
      <c r="M24" s="15">
        <v>14</v>
      </c>
      <c r="N24" s="15">
        <v>15</v>
      </c>
      <c r="O24" s="15">
        <v>33</v>
      </c>
      <c r="P24" s="15" t="s">
        <v>146</v>
      </c>
      <c r="Q24" s="15" t="s">
        <v>101</v>
      </c>
      <c r="R24" s="15">
        <v>0</v>
      </c>
      <c r="S24" s="15">
        <v>0</v>
      </c>
      <c r="T24" s="16">
        <v>1</v>
      </c>
      <c r="U24" s="16">
        <v>1</v>
      </c>
    </row>
    <row r="25" spans="1:21">
      <c r="A25" s="17">
        <v>21</v>
      </c>
      <c r="B25" s="17">
        <v>16</v>
      </c>
      <c r="C25" s="17">
        <v>17</v>
      </c>
      <c r="D25" s="17">
        <v>33</v>
      </c>
      <c r="E25" s="17">
        <v>5.2400000000000002E-2</v>
      </c>
      <c r="F25" s="17">
        <v>0.1923</v>
      </c>
      <c r="G25" s="17">
        <v>0</v>
      </c>
      <c r="H25" s="17">
        <v>0</v>
      </c>
      <c r="I25" s="18">
        <v>1</v>
      </c>
      <c r="J25" s="18">
        <v>1</v>
      </c>
      <c r="L25" s="15">
        <v>21</v>
      </c>
      <c r="M25" s="15">
        <v>16</v>
      </c>
      <c r="N25" s="15">
        <v>17</v>
      </c>
      <c r="O25" s="15">
        <v>33</v>
      </c>
      <c r="P25" s="15" t="s">
        <v>147</v>
      </c>
      <c r="Q25" s="15" t="s">
        <v>102</v>
      </c>
      <c r="R25" s="15">
        <v>0</v>
      </c>
      <c r="S25" s="15">
        <v>0</v>
      </c>
      <c r="T25" s="16">
        <v>1</v>
      </c>
      <c r="U25" s="16">
        <v>1</v>
      </c>
    </row>
    <row r="26" spans="1:21">
      <c r="A26" s="17">
        <v>22</v>
      </c>
      <c r="B26" s="17">
        <v>15</v>
      </c>
      <c r="C26" s="17">
        <v>18</v>
      </c>
      <c r="D26" s="17">
        <v>33</v>
      </c>
      <c r="E26" s="17">
        <v>0.10730000000000001</v>
      </c>
      <c r="F26" s="17">
        <v>0.2185</v>
      </c>
      <c r="G26" s="17">
        <v>0</v>
      </c>
      <c r="H26" s="17">
        <v>0</v>
      </c>
      <c r="I26" s="18">
        <v>1</v>
      </c>
      <c r="J26" s="18">
        <v>1</v>
      </c>
      <c r="L26" s="15">
        <v>22</v>
      </c>
      <c r="M26" s="15">
        <v>15</v>
      </c>
      <c r="N26" s="15">
        <v>18</v>
      </c>
      <c r="O26" s="15">
        <v>33</v>
      </c>
      <c r="P26" s="15" t="s">
        <v>148</v>
      </c>
      <c r="Q26" s="15" t="s">
        <v>103</v>
      </c>
      <c r="R26" s="15">
        <v>0</v>
      </c>
      <c r="S26" s="15">
        <v>0</v>
      </c>
      <c r="T26" s="16">
        <v>1</v>
      </c>
      <c r="U26" s="16">
        <v>1</v>
      </c>
    </row>
    <row r="27" spans="1:21">
      <c r="A27" s="17">
        <v>23</v>
      </c>
      <c r="B27" s="17">
        <v>18</v>
      </c>
      <c r="C27" s="17">
        <v>19</v>
      </c>
      <c r="D27" s="17">
        <v>33</v>
      </c>
      <c r="E27" s="17">
        <v>6.3899999999999998E-2</v>
      </c>
      <c r="F27" s="17">
        <v>0.12920000000000001</v>
      </c>
      <c r="G27" s="17">
        <v>0</v>
      </c>
      <c r="H27" s="17">
        <v>0</v>
      </c>
      <c r="I27" s="18">
        <v>1</v>
      </c>
      <c r="J27" s="18">
        <v>1</v>
      </c>
      <c r="L27" s="15">
        <v>23</v>
      </c>
      <c r="M27" s="15">
        <v>18</v>
      </c>
      <c r="N27" s="15">
        <v>19</v>
      </c>
      <c r="O27" s="15">
        <v>33</v>
      </c>
      <c r="P27" s="15" t="s">
        <v>149</v>
      </c>
      <c r="Q27" s="15" t="s">
        <v>104</v>
      </c>
      <c r="R27" s="15">
        <v>0</v>
      </c>
      <c r="S27" s="15">
        <v>0</v>
      </c>
      <c r="T27" s="16">
        <v>1</v>
      </c>
      <c r="U27" s="16">
        <v>1</v>
      </c>
    </row>
    <row r="28" spans="1:21">
      <c r="A28" s="17">
        <v>24</v>
      </c>
      <c r="B28" s="17">
        <v>19</v>
      </c>
      <c r="C28" s="17">
        <v>20</v>
      </c>
      <c r="D28" s="17">
        <v>33</v>
      </c>
      <c r="E28" s="17">
        <v>3.4000000000000002E-2</v>
      </c>
      <c r="F28" s="17">
        <v>6.8000000000000005E-2</v>
      </c>
      <c r="G28" s="17">
        <v>0</v>
      </c>
      <c r="H28" s="17">
        <v>0</v>
      </c>
      <c r="I28" s="18">
        <v>1</v>
      </c>
      <c r="J28" s="18">
        <v>1</v>
      </c>
      <c r="L28" s="15">
        <v>24</v>
      </c>
      <c r="M28" s="15">
        <v>19</v>
      </c>
      <c r="N28" s="15">
        <v>20</v>
      </c>
      <c r="O28" s="15">
        <v>33</v>
      </c>
      <c r="P28" s="15" t="s">
        <v>150</v>
      </c>
      <c r="Q28" s="15" t="s">
        <v>105</v>
      </c>
      <c r="R28" s="15">
        <v>0</v>
      </c>
      <c r="S28" s="15">
        <v>0</v>
      </c>
      <c r="T28" s="16">
        <v>1</v>
      </c>
      <c r="U28" s="16">
        <v>1</v>
      </c>
    </row>
    <row r="29" spans="1:21">
      <c r="A29" s="17">
        <v>25</v>
      </c>
      <c r="B29" s="17">
        <v>10</v>
      </c>
      <c r="C29" s="17">
        <v>20</v>
      </c>
      <c r="D29" s="17">
        <v>33</v>
      </c>
      <c r="E29" s="17">
        <v>9.3600000000000003E-2</v>
      </c>
      <c r="F29" s="17">
        <v>0.20899999999999999</v>
      </c>
      <c r="G29" s="17">
        <v>0</v>
      </c>
      <c r="H29" s="17">
        <v>0</v>
      </c>
      <c r="I29" s="18">
        <v>1</v>
      </c>
      <c r="J29" s="18">
        <v>1</v>
      </c>
      <c r="L29" s="15">
        <v>25</v>
      </c>
      <c r="M29" s="15">
        <v>10</v>
      </c>
      <c r="N29" s="15">
        <v>20</v>
      </c>
      <c r="O29" s="15">
        <v>33</v>
      </c>
      <c r="P29" s="15" t="s">
        <v>151</v>
      </c>
      <c r="Q29" s="15" t="s">
        <v>106</v>
      </c>
      <c r="R29" s="15">
        <v>0</v>
      </c>
      <c r="S29" s="15">
        <v>0</v>
      </c>
      <c r="T29" s="16">
        <v>1</v>
      </c>
      <c r="U29" s="16">
        <v>1</v>
      </c>
    </row>
    <row r="30" spans="1:21">
      <c r="A30" s="17">
        <v>26</v>
      </c>
      <c r="B30" s="17">
        <v>10</v>
      </c>
      <c r="C30" s="17">
        <v>17</v>
      </c>
      <c r="D30" s="17">
        <v>33</v>
      </c>
      <c r="E30" s="17">
        <v>3.2399999999999998E-2</v>
      </c>
      <c r="F30" s="17">
        <v>8.4500000000000006E-2</v>
      </c>
      <c r="G30" s="17">
        <v>0</v>
      </c>
      <c r="H30" s="17">
        <v>0</v>
      </c>
      <c r="I30" s="18">
        <v>1</v>
      </c>
      <c r="J30" s="18">
        <v>1</v>
      </c>
      <c r="L30" s="15">
        <v>26</v>
      </c>
      <c r="M30" s="15">
        <v>10</v>
      </c>
      <c r="N30" s="15">
        <v>17</v>
      </c>
      <c r="O30" s="15">
        <v>33</v>
      </c>
      <c r="P30" s="15" t="s">
        <v>152</v>
      </c>
      <c r="Q30" s="15" t="s">
        <v>107</v>
      </c>
      <c r="R30" s="15">
        <v>0</v>
      </c>
      <c r="S30" s="15">
        <v>0</v>
      </c>
      <c r="T30" s="16">
        <v>1</v>
      </c>
      <c r="U30" s="16">
        <v>1</v>
      </c>
    </row>
    <row r="31" spans="1:21">
      <c r="A31" s="17">
        <v>27</v>
      </c>
      <c r="B31" s="17">
        <v>10</v>
      </c>
      <c r="C31" s="17">
        <v>21</v>
      </c>
      <c r="D31" s="17">
        <v>33</v>
      </c>
      <c r="E31" s="17">
        <v>3.4799999999999998E-2</v>
      </c>
      <c r="F31" s="17">
        <v>7.4899999999999994E-2</v>
      </c>
      <c r="G31" s="17">
        <v>0</v>
      </c>
      <c r="H31" s="17">
        <v>0</v>
      </c>
      <c r="I31" s="18">
        <v>1</v>
      </c>
      <c r="J31" s="18">
        <v>1</v>
      </c>
      <c r="L31" s="15">
        <v>27</v>
      </c>
      <c r="M31" s="15">
        <v>10</v>
      </c>
      <c r="N31" s="15">
        <v>21</v>
      </c>
      <c r="O31" s="15">
        <v>33</v>
      </c>
      <c r="P31" s="15" t="s">
        <v>153</v>
      </c>
      <c r="Q31" s="15" t="s">
        <v>108</v>
      </c>
      <c r="R31" s="15">
        <v>0</v>
      </c>
      <c r="S31" s="15">
        <v>0</v>
      </c>
      <c r="T31" s="16">
        <v>1</v>
      </c>
      <c r="U31" s="16">
        <v>1</v>
      </c>
    </row>
    <row r="32" spans="1:21">
      <c r="A32" s="17">
        <v>28</v>
      </c>
      <c r="B32" s="17">
        <v>10</v>
      </c>
      <c r="C32" s="17">
        <v>22</v>
      </c>
      <c r="D32" s="17">
        <v>33</v>
      </c>
      <c r="E32" s="17">
        <v>7.2700000000000001E-2</v>
      </c>
      <c r="F32" s="17">
        <v>0.14990000000000001</v>
      </c>
      <c r="G32" s="17">
        <v>0</v>
      </c>
      <c r="H32" s="17">
        <v>0</v>
      </c>
      <c r="I32" s="18">
        <v>1</v>
      </c>
      <c r="J32" s="18">
        <v>1</v>
      </c>
      <c r="L32" s="15">
        <v>28</v>
      </c>
      <c r="M32" s="15">
        <v>10</v>
      </c>
      <c r="N32" s="15">
        <v>22</v>
      </c>
      <c r="O32" s="15">
        <v>33</v>
      </c>
      <c r="P32" s="15" t="s">
        <v>154</v>
      </c>
      <c r="Q32" s="15" t="s">
        <v>109</v>
      </c>
      <c r="R32" s="15">
        <v>0</v>
      </c>
      <c r="S32" s="15">
        <v>0</v>
      </c>
      <c r="T32" s="16">
        <v>1</v>
      </c>
      <c r="U32" s="16">
        <v>1</v>
      </c>
    </row>
    <row r="33" spans="1:21">
      <c r="A33" s="17">
        <v>29</v>
      </c>
      <c r="B33" s="17">
        <v>21</v>
      </c>
      <c r="C33" s="17">
        <v>22</v>
      </c>
      <c r="D33" s="17">
        <v>33</v>
      </c>
      <c r="E33" s="17">
        <v>1.1599999999999999E-2</v>
      </c>
      <c r="F33" s="17">
        <v>2.3599999999999999E-2</v>
      </c>
      <c r="G33" s="17">
        <v>0</v>
      </c>
      <c r="H33" s="17">
        <v>0</v>
      </c>
      <c r="I33" s="18">
        <v>1</v>
      </c>
      <c r="J33" s="18">
        <v>1</v>
      </c>
      <c r="L33" s="15">
        <v>29</v>
      </c>
      <c r="M33" s="15">
        <v>21</v>
      </c>
      <c r="N33" s="15">
        <v>22</v>
      </c>
      <c r="O33" s="15">
        <v>33</v>
      </c>
      <c r="P33" s="15" t="s">
        <v>155</v>
      </c>
      <c r="Q33" s="15" t="s">
        <v>110</v>
      </c>
      <c r="R33" s="15">
        <v>0</v>
      </c>
      <c r="S33" s="15">
        <v>0</v>
      </c>
      <c r="T33" s="16">
        <v>1</v>
      </c>
      <c r="U33" s="16">
        <v>1</v>
      </c>
    </row>
    <row r="34" spans="1:21">
      <c r="A34" s="17">
        <v>30</v>
      </c>
      <c r="B34" s="17">
        <v>15</v>
      </c>
      <c r="C34" s="17">
        <v>23</v>
      </c>
      <c r="D34" s="17">
        <v>33</v>
      </c>
      <c r="E34" s="17">
        <v>0.1</v>
      </c>
      <c r="F34" s="17">
        <v>0.20200000000000001</v>
      </c>
      <c r="G34" s="17">
        <v>0</v>
      </c>
      <c r="H34" s="17">
        <v>0</v>
      </c>
      <c r="I34" s="18">
        <v>1</v>
      </c>
      <c r="J34" s="18">
        <v>1</v>
      </c>
      <c r="L34" s="15">
        <v>30</v>
      </c>
      <c r="M34" s="15">
        <v>15</v>
      </c>
      <c r="N34" s="15">
        <v>23</v>
      </c>
      <c r="O34" s="15">
        <v>33</v>
      </c>
      <c r="P34" s="15" t="s">
        <v>156</v>
      </c>
      <c r="Q34" s="15" t="s">
        <v>111</v>
      </c>
      <c r="R34" s="15">
        <v>0</v>
      </c>
      <c r="S34" s="15">
        <v>0</v>
      </c>
      <c r="T34" s="16">
        <v>1</v>
      </c>
      <c r="U34" s="16">
        <v>1</v>
      </c>
    </row>
    <row r="35" spans="1:21">
      <c r="A35" s="17">
        <v>31</v>
      </c>
      <c r="B35" s="17">
        <v>22</v>
      </c>
      <c r="C35" s="17">
        <v>24</v>
      </c>
      <c r="D35" s="17">
        <v>33</v>
      </c>
      <c r="E35" s="17">
        <v>0.115</v>
      </c>
      <c r="F35" s="17">
        <v>0.17899999999999999</v>
      </c>
      <c r="G35" s="17">
        <v>0</v>
      </c>
      <c r="H35" s="17">
        <v>0</v>
      </c>
      <c r="I35" s="18">
        <v>1</v>
      </c>
      <c r="J35" s="18">
        <v>1</v>
      </c>
      <c r="L35" s="15">
        <v>31</v>
      </c>
      <c r="M35" s="15">
        <v>22</v>
      </c>
      <c r="N35" s="15">
        <v>24</v>
      </c>
      <c r="O35" s="15">
        <v>33</v>
      </c>
      <c r="P35" s="15" t="s">
        <v>157</v>
      </c>
      <c r="Q35" s="15" t="s">
        <v>112</v>
      </c>
      <c r="R35" s="15">
        <v>0</v>
      </c>
      <c r="S35" s="15">
        <v>0</v>
      </c>
      <c r="T35" s="16">
        <v>1</v>
      </c>
      <c r="U35" s="16">
        <v>1</v>
      </c>
    </row>
    <row r="36" spans="1:21">
      <c r="A36" s="17">
        <v>32</v>
      </c>
      <c r="B36" s="17">
        <v>23</v>
      </c>
      <c r="C36" s="17">
        <v>24</v>
      </c>
      <c r="D36" s="17">
        <v>33</v>
      </c>
      <c r="E36" s="17">
        <v>0.13200000000000001</v>
      </c>
      <c r="F36" s="17">
        <v>0.27</v>
      </c>
      <c r="G36" s="17">
        <v>0</v>
      </c>
      <c r="H36" s="17">
        <v>0</v>
      </c>
      <c r="I36" s="18">
        <v>1</v>
      </c>
      <c r="J36" s="18">
        <v>1</v>
      </c>
      <c r="L36" s="15">
        <v>32</v>
      </c>
      <c r="M36" s="15">
        <v>23</v>
      </c>
      <c r="N36" s="15">
        <v>24</v>
      </c>
      <c r="O36" s="15">
        <v>33</v>
      </c>
      <c r="P36" s="15" t="s">
        <v>77</v>
      </c>
      <c r="Q36" s="15" t="s">
        <v>113</v>
      </c>
      <c r="R36" s="15">
        <v>0</v>
      </c>
      <c r="S36" s="15">
        <v>0</v>
      </c>
      <c r="T36" s="16">
        <v>1</v>
      </c>
      <c r="U36" s="16">
        <v>1</v>
      </c>
    </row>
    <row r="37" spans="1:21">
      <c r="A37" s="17">
        <v>33</v>
      </c>
      <c r="B37" s="17">
        <v>24</v>
      </c>
      <c r="C37" s="17">
        <v>25</v>
      </c>
      <c r="D37" s="17">
        <v>33</v>
      </c>
      <c r="E37" s="17">
        <v>0.1885</v>
      </c>
      <c r="F37" s="17">
        <v>0.32919999999999999</v>
      </c>
      <c r="G37" s="17">
        <v>0</v>
      </c>
      <c r="H37" s="17">
        <v>0</v>
      </c>
      <c r="I37" s="18">
        <v>1</v>
      </c>
      <c r="J37" s="18">
        <v>1</v>
      </c>
      <c r="L37" s="15">
        <v>33</v>
      </c>
      <c r="M37" s="15">
        <v>24</v>
      </c>
      <c r="N37" s="15">
        <v>25</v>
      </c>
      <c r="O37" s="15">
        <v>33</v>
      </c>
      <c r="P37" s="15" t="s">
        <v>158</v>
      </c>
      <c r="Q37" s="15" t="s">
        <v>114</v>
      </c>
      <c r="R37" s="15">
        <v>0</v>
      </c>
      <c r="S37" s="15">
        <v>0</v>
      </c>
      <c r="T37" s="16">
        <v>1</v>
      </c>
      <c r="U37" s="16">
        <v>1</v>
      </c>
    </row>
    <row r="38" spans="1:21">
      <c r="A38" s="17">
        <v>34</v>
      </c>
      <c r="B38" s="17">
        <v>25</v>
      </c>
      <c r="C38" s="17">
        <v>26</v>
      </c>
      <c r="D38" s="17">
        <v>33</v>
      </c>
      <c r="E38" s="17">
        <v>0.25440000000000002</v>
      </c>
      <c r="F38" s="17">
        <v>0.38</v>
      </c>
      <c r="G38" s="17">
        <v>0</v>
      </c>
      <c r="H38" s="17">
        <v>0</v>
      </c>
      <c r="I38" s="18">
        <v>1</v>
      </c>
      <c r="J38" s="18">
        <v>1</v>
      </c>
      <c r="L38" s="15">
        <v>34</v>
      </c>
      <c r="M38" s="15">
        <v>25</v>
      </c>
      <c r="N38" s="15">
        <v>26</v>
      </c>
      <c r="O38" s="15">
        <v>33</v>
      </c>
      <c r="P38" s="15" t="s">
        <v>159</v>
      </c>
      <c r="Q38" s="15" t="s">
        <v>115</v>
      </c>
      <c r="R38" s="15">
        <v>0</v>
      </c>
      <c r="S38" s="15">
        <v>0</v>
      </c>
      <c r="T38" s="16">
        <v>1</v>
      </c>
      <c r="U38" s="16">
        <v>1</v>
      </c>
    </row>
    <row r="39" spans="1:21">
      <c r="A39" s="17">
        <v>35</v>
      </c>
      <c r="B39" s="17">
        <v>25</v>
      </c>
      <c r="C39" s="17">
        <v>27</v>
      </c>
      <c r="D39" s="17">
        <v>33</v>
      </c>
      <c r="E39" s="17">
        <v>0.10929999999999999</v>
      </c>
      <c r="F39" s="17">
        <v>0.2087</v>
      </c>
      <c r="G39" s="17">
        <v>0</v>
      </c>
      <c r="H39" s="17">
        <v>0</v>
      </c>
      <c r="I39" s="18">
        <v>1</v>
      </c>
      <c r="J39" s="18">
        <v>1</v>
      </c>
      <c r="L39" s="15">
        <v>35</v>
      </c>
      <c r="M39" s="15">
        <v>25</v>
      </c>
      <c r="N39" s="15">
        <v>27</v>
      </c>
      <c r="O39" s="15">
        <v>33</v>
      </c>
      <c r="P39" s="15" t="s">
        <v>78</v>
      </c>
      <c r="Q39" s="15" t="s">
        <v>116</v>
      </c>
      <c r="R39" s="15">
        <v>0</v>
      </c>
      <c r="S39" s="15">
        <v>0</v>
      </c>
      <c r="T39" s="16">
        <v>1</v>
      </c>
      <c r="U39" s="16">
        <v>1</v>
      </c>
    </row>
    <row r="40" spans="1:21">
      <c r="A40" s="17">
        <v>36</v>
      </c>
      <c r="B40" s="17">
        <v>28</v>
      </c>
      <c r="C40" s="17">
        <v>27</v>
      </c>
      <c r="D40" s="17">
        <v>33</v>
      </c>
      <c r="E40" s="17">
        <v>0</v>
      </c>
      <c r="F40" s="17">
        <v>0.39600000000000002</v>
      </c>
      <c r="G40" s="17">
        <v>0</v>
      </c>
      <c r="H40" s="17">
        <v>0</v>
      </c>
      <c r="I40" s="18">
        <v>1</v>
      </c>
      <c r="J40" s="18">
        <v>1</v>
      </c>
      <c r="L40" s="15">
        <v>36</v>
      </c>
      <c r="M40" s="15">
        <v>28</v>
      </c>
      <c r="N40" s="15">
        <v>27</v>
      </c>
      <c r="O40" s="15">
        <v>33</v>
      </c>
      <c r="P40" s="15" t="s">
        <v>76</v>
      </c>
      <c r="Q40" s="15" t="s">
        <v>117</v>
      </c>
      <c r="R40" s="15">
        <v>0</v>
      </c>
      <c r="S40" s="15">
        <v>0</v>
      </c>
      <c r="T40" s="16">
        <v>1</v>
      </c>
      <c r="U40" s="16">
        <v>1</v>
      </c>
    </row>
    <row r="41" spans="1:21">
      <c r="A41" s="17">
        <v>37</v>
      </c>
      <c r="B41" s="17">
        <v>27</v>
      </c>
      <c r="C41" s="17">
        <v>29</v>
      </c>
      <c r="D41" s="17">
        <v>33</v>
      </c>
      <c r="E41" s="17">
        <v>0.2198</v>
      </c>
      <c r="F41" s="17">
        <v>0.4153</v>
      </c>
      <c r="G41" s="17">
        <v>0</v>
      </c>
      <c r="H41" s="17">
        <v>0</v>
      </c>
      <c r="I41" s="18">
        <v>1</v>
      </c>
      <c r="J41" s="18">
        <v>1</v>
      </c>
      <c r="L41" s="15">
        <v>37</v>
      </c>
      <c r="M41" s="15">
        <v>27</v>
      </c>
      <c r="N41" s="15">
        <v>29</v>
      </c>
      <c r="O41" s="15">
        <v>33</v>
      </c>
      <c r="P41" s="15" t="s">
        <v>79</v>
      </c>
      <c r="Q41" s="15" t="s">
        <v>118</v>
      </c>
      <c r="R41" s="15">
        <v>0</v>
      </c>
      <c r="S41" s="15">
        <v>0</v>
      </c>
      <c r="T41" s="16">
        <v>1</v>
      </c>
      <c r="U41" s="16">
        <v>1</v>
      </c>
    </row>
    <row r="42" spans="1:21">
      <c r="A42" s="17">
        <v>38</v>
      </c>
      <c r="B42" s="17">
        <v>27</v>
      </c>
      <c r="C42" s="17">
        <v>30</v>
      </c>
      <c r="D42" s="17">
        <v>33</v>
      </c>
      <c r="E42" s="17">
        <v>0.32019999999999998</v>
      </c>
      <c r="F42" s="17">
        <v>0.60270000000000001</v>
      </c>
      <c r="G42" s="17">
        <v>0</v>
      </c>
      <c r="H42" s="17">
        <v>0</v>
      </c>
      <c r="I42" s="18">
        <v>1</v>
      </c>
      <c r="J42" s="18">
        <v>1</v>
      </c>
      <c r="L42" s="15">
        <v>38</v>
      </c>
      <c r="M42" s="15">
        <v>27</v>
      </c>
      <c r="N42" s="15">
        <v>30</v>
      </c>
      <c r="O42" s="15">
        <v>33</v>
      </c>
      <c r="P42" s="15" t="s">
        <v>80</v>
      </c>
      <c r="Q42" s="15" t="s">
        <v>119</v>
      </c>
      <c r="R42" s="15">
        <v>0</v>
      </c>
      <c r="S42" s="15">
        <v>0</v>
      </c>
      <c r="T42" s="16">
        <v>1</v>
      </c>
      <c r="U42" s="16">
        <v>1</v>
      </c>
    </row>
    <row r="43" spans="1:21">
      <c r="A43" s="17">
        <v>39</v>
      </c>
      <c r="B43" s="17">
        <v>29</v>
      </c>
      <c r="C43" s="17">
        <v>30</v>
      </c>
      <c r="D43" s="17">
        <v>33</v>
      </c>
      <c r="E43" s="17">
        <v>0.2399</v>
      </c>
      <c r="F43" s="17">
        <v>0.45329999999999998</v>
      </c>
      <c r="G43" s="17">
        <v>0</v>
      </c>
      <c r="H43" s="17">
        <v>0</v>
      </c>
      <c r="I43" s="18">
        <v>1</v>
      </c>
      <c r="J43" s="18">
        <v>1</v>
      </c>
      <c r="L43" s="15">
        <v>39</v>
      </c>
      <c r="M43" s="15">
        <v>29</v>
      </c>
      <c r="N43" s="15">
        <v>30</v>
      </c>
      <c r="O43" s="15">
        <v>33</v>
      </c>
      <c r="P43" s="15" t="s">
        <v>81</v>
      </c>
      <c r="Q43" s="15" t="s">
        <v>120</v>
      </c>
      <c r="R43" s="15">
        <v>0</v>
      </c>
      <c r="S43" s="15">
        <v>0</v>
      </c>
      <c r="T43" s="16">
        <v>1</v>
      </c>
      <c r="U43" s="16">
        <v>1</v>
      </c>
    </row>
    <row r="44" spans="1:21">
      <c r="A44" s="17">
        <v>40</v>
      </c>
      <c r="B44" s="17">
        <v>8</v>
      </c>
      <c r="C44" s="17">
        <v>28</v>
      </c>
      <c r="D44" s="17">
        <v>132</v>
      </c>
      <c r="E44" s="17">
        <v>6.3600000000000004E-2</v>
      </c>
      <c r="F44" s="17">
        <v>0.2</v>
      </c>
      <c r="G44" s="17">
        <v>0</v>
      </c>
      <c r="H44" s="17">
        <v>4.2799999999999998E-2</v>
      </c>
      <c r="I44" s="18">
        <v>1</v>
      </c>
      <c r="J44" s="18">
        <v>1</v>
      </c>
      <c r="L44" s="15">
        <v>40</v>
      </c>
      <c r="M44" s="15">
        <v>8</v>
      </c>
      <c r="N44" s="15">
        <v>28</v>
      </c>
      <c r="O44" s="15">
        <v>132</v>
      </c>
      <c r="P44" s="15" t="s">
        <v>82</v>
      </c>
      <c r="Q44" s="15" t="s">
        <v>121</v>
      </c>
      <c r="R44" s="15">
        <v>0</v>
      </c>
      <c r="S44" s="15" t="s">
        <v>131</v>
      </c>
      <c r="T44" s="16">
        <v>1</v>
      </c>
      <c r="U44" s="16">
        <v>1</v>
      </c>
    </row>
    <row r="45" spans="1:21">
      <c r="A45" s="17">
        <v>41</v>
      </c>
      <c r="B45" s="17">
        <v>6</v>
      </c>
      <c r="C45" s="17">
        <v>28</v>
      </c>
      <c r="D45" s="17">
        <v>132</v>
      </c>
      <c r="E45" s="17">
        <v>1.6899999999999998E-2</v>
      </c>
      <c r="F45" s="17">
        <v>5.9900000000000002E-2</v>
      </c>
      <c r="G45" s="17">
        <v>0</v>
      </c>
      <c r="H45" s="17">
        <v>1.2999999999999999E-2</v>
      </c>
      <c r="I45" s="18">
        <v>1</v>
      </c>
      <c r="J45" s="18">
        <v>1</v>
      </c>
      <c r="L45" s="15">
        <v>41</v>
      </c>
      <c r="M45" s="15">
        <v>6</v>
      </c>
      <c r="N45" s="15">
        <v>28</v>
      </c>
      <c r="O45" s="15">
        <v>132</v>
      </c>
      <c r="P45" s="15" t="s">
        <v>83</v>
      </c>
      <c r="Q45" s="15" t="s">
        <v>122</v>
      </c>
      <c r="R45" s="15">
        <v>0</v>
      </c>
      <c r="S45" s="15" t="s">
        <v>132</v>
      </c>
      <c r="T45" s="16">
        <v>1</v>
      </c>
      <c r="U45" s="16">
        <v>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Q2"/>
  <sheetViews>
    <sheetView workbookViewId="0">
      <selection activeCell="G17" sqref="G17"/>
    </sheetView>
  </sheetViews>
  <sheetFormatPr defaultRowHeight="15"/>
  <cols>
    <col min="1" max="12" width="9.140625" style="1"/>
    <col min="13" max="13" width="19.85546875" style="1" customWidth="1"/>
    <col min="14" max="14" width="14" style="1" customWidth="1"/>
    <col min="15" max="16384" width="9.140625" style="1"/>
  </cols>
  <sheetData>
    <row r="2" spans="17:17">
      <c r="Q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B17" sqref="B17"/>
    </sheetView>
  </sheetViews>
  <sheetFormatPr defaultRowHeight="15"/>
  <sheetData>
    <row r="1" spans="1:1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28</v>
      </c>
      <c r="G1" t="s">
        <v>29</v>
      </c>
      <c r="H1" t="s">
        <v>28</v>
      </c>
      <c r="I1" t="s">
        <v>29</v>
      </c>
    </row>
    <row r="2" spans="1:13">
      <c r="A2">
        <v>1</v>
      </c>
      <c r="B2">
        <v>0.96618139583326179</v>
      </c>
      <c r="C2">
        <v>-0.1355276661614524</v>
      </c>
      <c r="D2">
        <v>-2.5000000239686648</v>
      </c>
      <c r="E2">
        <v>-1.5499862040012928</v>
      </c>
      <c r="F2">
        <v>0.98260000000000003</v>
      </c>
      <c r="G2">
        <f>B2-F2</f>
        <v>-1.6418604166738238E-2</v>
      </c>
      <c r="H2">
        <v>-0.13431006725797165</v>
      </c>
      <c r="I2">
        <f>C2-H2</f>
        <v>-1.2175989034807488E-3</v>
      </c>
    </row>
    <row r="3" spans="1:13">
      <c r="A3">
        <v>2</v>
      </c>
      <c r="B3">
        <v>1.0454545454545454</v>
      </c>
      <c r="C3">
        <v>-5.0045165110990039E-2</v>
      </c>
      <c r="D3">
        <v>2.5500001169451121</v>
      </c>
      <c r="E3">
        <v>1.250206830318719</v>
      </c>
      <c r="F3">
        <v>1.0455000000000001</v>
      </c>
      <c r="G3">
        <f t="shared" ref="G3:G14" si="0">B3-F3</f>
        <v>-4.545454545468175E-5</v>
      </c>
      <c r="H3">
        <v>-4.6504297919388912E-2</v>
      </c>
      <c r="I3">
        <f t="shared" ref="I3:I14" si="1">C3-H3</f>
        <v>-3.540867191601127E-3</v>
      </c>
    </row>
    <row r="4" spans="1:13">
      <c r="A4">
        <v>3</v>
      </c>
      <c r="B4">
        <v>1.0191176544982974</v>
      </c>
      <c r="C4">
        <v>-8.4610207464957454E-2</v>
      </c>
      <c r="D4">
        <v>-0.6000000000078356</v>
      </c>
      <c r="E4">
        <v>-0.34999999996762376</v>
      </c>
      <c r="F4">
        <v>1.0190999999999999</v>
      </c>
      <c r="G4">
        <f t="shared" si="0"/>
        <v>1.7654498297492438E-5</v>
      </c>
      <c r="H4">
        <v>-8.1070543755136601E-2</v>
      </c>
      <c r="I4">
        <f t="shared" si="1"/>
        <v>-3.5396637098208533E-3</v>
      </c>
    </row>
    <row r="5" spans="1:13">
      <c r="A5">
        <v>4</v>
      </c>
      <c r="B5">
        <v>0.97888137548819376</v>
      </c>
      <c r="C5">
        <v>-0.14764882982813149</v>
      </c>
      <c r="D5">
        <v>-1.8999999957327081</v>
      </c>
      <c r="E5">
        <v>-1.2999999872993442</v>
      </c>
      <c r="F5">
        <v>0.97889999999999999</v>
      </c>
      <c r="G5">
        <f t="shared" si="0"/>
        <v>-1.8624511806231148E-5</v>
      </c>
      <c r="H5">
        <v>-0.14333341949078232</v>
      </c>
      <c r="I5">
        <f t="shared" si="1"/>
        <v>-4.3154103373491681E-3</v>
      </c>
    </row>
    <row r="6" spans="1:13">
      <c r="A6">
        <v>5</v>
      </c>
      <c r="B6">
        <v>1.0227272727272727</v>
      </c>
      <c r="C6">
        <v>-0.11570927440565093</v>
      </c>
      <c r="D6" s="4">
        <v>2.4000000018258252</v>
      </c>
      <c r="E6" s="4">
        <v>1.4591651478103138</v>
      </c>
      <c r="F6">
        <v>1.0226999999999999</v>
      </c>
      <c r="G6">
        <f t="shared" si="0"/>
        <v>2.7272727272764641E-5</v>
      </c>
      <c r="H6">
        <v>-0.11097152450030345</v>
      </c>
      <c r="I6">
        <f t="shared" si="1"/>
        <v>-4.737749905347477E-3</v>
      </c>
      <c r="L6" s="3" t="s">
        <v>22</v>
      </c>
      <c r="M6" s="3" t="s">
        <v>26</v>
      </c>
    </row>
    <row r="7" spans="1:13">
      <c r="A7">
        <v>6</v>
      </c>
      <c r="B7">
        <v>0.97762018431731845</v>
      </c>
      <c r="C7">
        <v>-0.18036547299840536</v>
      </c>
      <c r="D7">
        <v>-2.1999999984183818</v>
      </c>
      <c r="E7">
        <v>-1.3499999958955229</v>
      </c>
      <c r="F7">
        <v>0.97760000000000002</v>
      </c>
      <c r="G7">
        <f t="shared" si="0"/>
        <v>2.0184317318427958E-5</v>
      </c>
      <c r="H7">
        <v>-0.17526770881452255</v>
      </c>
      <c r="I7">
        <f t="shared" si="1"/>
        <v>-5.0977641838828025E-3</v>
      </c>
      <c r="L7" s="3" t="s">
        <v>23</v>
      </c>
      <c r="M7" s="3" t="s">
        <v>27</v>
      </c>
    </row>
    <row r="8" spans="1:13">
      <c r="A8">
        <v>7</v>
      </c>
      <c r="B8">
        <v>1.0227272727272727</v>
      </c>
      <c r="C8">
        <v>-0.1402813147311372</v>
      </c>
      <c r="D8" s="4">
        <v>2.4000000045262744</v>
      </c>
      <c r="E8">
        <v>1.7188307654384012</v>
      </c>
      <c r="F8">
        <v>1.0226999999999999</v>
      </c>
      <c r="G8">
        <f t="shared" si="0"/>
        <v>2.7272727272764641E-5</v>
      </c>
      <c r="H8">
        <v>-0.13452823341447093</v>
      </c>
      <c r="I8">
        <f t="shared" si="1"/>
        <v>-5.7530813166662698E-3</v>
      </c>
      <c r="L8" s="3" t="s">
        <v>24</v>
      </c>
      <c r="M8" s="3" t="s">
        <v>26</v>
      </c>
    </row>
    <row r="9" spans="1:13">
      <c r="A9">
        <v>8</v>
      </c>
      <c r="B9">
        <v>0.99818489983839087</v>
      </c>
      <c r="C9">
        <v>-0.17469659456839479</v>
      </c>
      <c r="D9">
        <v>-0.64999999999915969</v>
      </c>
      <c r="E9">
        <v>-0.34999999999731557</v>
      </c>
      <c r="F9">
        <v>0.99819999999999998</v>
      </c>
      <c r="G9">
        <f t="shared" si="0"/>
        <v>-1.5100161609105101E-5</v>
      </c>
      <c r="H9">
        <v>-0.16894263560529513</v>
      </c>
      <c r="I9">
        <f t="shared" si="1"/>
        <v>-5.753958963099659E-3</v>
      </c>
      <c r="L9" s="3" t="s">
        <v>25</v>
      </c>
      <c r="M9" s="3" t="s">
        <v>26</v>
      </c>
    </row>
    <row r="10" spans="1:13">
      <c r="A10">
        <v>9</v>
      </c>
      <c r="B10">
        <v>0.9635779319043396</v>
      </c>
      <c r="C10">
        <v>-0.18972131564530723</v>
      </c>
      <c r="D10">
        <v>-1.2999996631894568</v>
      </c>
      <c r="E10">
        <v>-0.69999996706396139</v>
      </c>
      <c r="F10">
        <v>0.98080000000000001</v>
      </c>
      <c r="G10">
        <f t="shared" si="0"/>
        <v>-1.7222068095660403E-2</v>
      </c>
      <c r="H10">
        <v>-0.18556864205979312</v>
      </c>
      <c r="I10">
        <f t="shared" si="1"/>
        <v>-4.152673585514105E-3</v>
      </c>
    </row>
    <row r="11" spans="1:13">
      <c r="A11">
        <v>10</v>
      </c>
      <c r="B11">
        <v>0.94372116632623138</v>
      </c>
      <c r="C11">
        <v>-0.17325811386952714</v>
      </c>
      <c r="D11">
        <v>-1.9999993661441064</v>
      </c>
      <c r="E11">
        <v>-1.39999920663276</v>
      </c>
      <c r="F11">
        <v>0.98270000000000002</v>
      </c>
      <c r="G11">
        <f t="shared" si="0"/>
        <v>-3.8978833673768642E-2</v>
      </c>
      <c r="H11">
        <v>-0.17339671585638464</v>
      </c>
      <c r="I11">
        <f t="shared" si="1"/>
        <v>1.3860198685750058E-4</v>
      </c>
    </row>
    <row r="12" spans="1:13">
      <c r="A12">
        <v>11</v>
      </c>
      <c r="B12">
        <v>1.0590909090909091</v>
      </c>
      <c r="C12">
        <v>-2.3163484526716842E-2</v>
      </c>
      <c r="D12">
        <v>1.6499996121181613</v>
      </c>
      <c r="E12">
        <v>1.1599780638942558</v>
      </c>
      <c r="F12">
        <v>1.0590999999999999</v>
      </c>
      <c r="G12">
        <f t="shared" si="0"/>
        <v>-9.0909090908475321E-6</v>
      </c>
      <c r="H12">
        <v>-2.3087215345380992E-2</v>
      </c>
      <c r="I12">
        <f t="shared" si="1"/>
        <v>-7.6269181335849451E-5</v>
      </c>
    </row>
    <row r="13" spans="1:13">
      <c r="A13">
        <v>12</v>
      </c>
      <c r="B13">
        <v>1.0681818181818181</v>
      </c>
      <c r="C13">
        <v>0</v>
      </c>
      <c r="D13" s="4">
        <v>3.9088609207340466</v>
      </c>
      <c r="E13" s="4">
        <v>1.7286787835126542</v>
      </c>
      <c r="F13">
        <v>1.0682</v>
      </c>
      <c r="G13">
        <f t="shared" si="0"/>
        <v>-1.8181818181917109E-5</v>
      </c>
      <c r="H13">
        <v>0</v>
      </c>
      <c r="I13">
        <f t="shared" si="1"/>
        <v>0</v>
      </c>
    </row>
    <row r="14" spans="1:13">
      <c r="A14">
        <v>13</v>
      </c>
      <c r="B14">
        <v>1.0284731484266449</v>
      </c>
      <c r="C14">
        <v>-5.4353035493608932E-2</v>
      </c>
      <c r="D14">
        <v>-1.499999999680572</v>
      </c>
      <c r="E14">
        <v>-0.89999999648881612</v>
      </c>
      <c r="F14">
        <v>1.0285</v>
      </c>
      <c r="G14">
        <f t="shared" si="0"/>
        <v>-2.6851573355024527E-5</v>
      </c>
      <c r="H14">
        <v>-5.431464632206353E-2</v>
      </c>
      <c r="I14">
        <f t="shared" si="1"/>
        <v>-3.8389171545402667E-5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D0F8-2A25-4586-8EFA-CADE404DAA03}">
  <dimension ref="A1:AC117"/>
  <sheetViews>
    <sheetView workbookViewId="0">
      <selection activeCell="H25" sqref="H25"/>
    </sheetView>
  </sheetViews>
  <sheetFormatPr defaultRowHeight="15"/>
  <cols>
    <col min="1" max="1" width="9.140625" style="8"/>
    <col min="6" max="6" width="18.28515625" customWidth="1"/>
  </cols>
  <sheetData>
    <row r="1" spans="1:29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>
      <c r="A3" s="9"/>
      <c r="B3" s="10"/>
      <c r="C3" s="10"/>
      <c r="D3" s="10" t="s">
        <v>64</v>
      </c>
      <c r="E3" s="10" t="s">
        <v>65</v>
      </c>
      <c r="F3" s="10" t="s">
        <v>66</v>
      </c>
      <c r="G3" s="10" t="s">
        <v>67</v>
      </c>
      <c r="H3" s="10" t="s">
        <v>68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9"/>
      <c r="B4" s="10"/>
      <c r="C4" s="10"/>
      <c r="D4" s="10" t="s">
        <v>69</v>
      </c>
      <c r="E4" s="10" t="s">
        <v>65</v>
      </c>
      <c r="F4" s="10" t="s">
        <v>71</v>
      </c>
      <c r="G4" s="10" t="s">
        <v>67</v>
      </c>
      <c r="H4" s="10" t="s">
        <v>68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9"/>
      <c r="B5" s="10"/>
      <c r="C5" s="10"/>
      <c r="D5" s="10" t="s">
        <v>68</v>
      </c>
      <c r="E5" s="10" t="s">
        <v>72</v>
      </c>
      <c r="F5" s="10" t="s">
        <v>71</v>
      </c>
      <c r="G5" s="10" t="s">
        <v>67</v>
      </c>
      <c r="H5" s="10" t="s">
        <v>69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9"/>
      <c r="B6" s="10"/>
      <c r="C6" s="10"/>
      <c r="D6" s="10" t="s">
        <v>70</v>
      </c>
      <c r="E6" s="10" t="s">
        <v>73</v>
      </c>
      <c r="F6" s="10" t="s">
        <v>74</v>
      </c>
      <c r="G6" s="10" t="s">
        <v>67</v>
      </c>
      <c r="H6" s="10" t="s">
        <v>64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date_GENERALE</vt:lpstr>
      <vt:lpstr>Noduri</vt:lpstr>
      <vt:lpstr>Linii</vt:lpstr>
      <vt:lpstr>Transf</vt:lpstr>
      <vt:lpstr>REZ</vt:lpstr>
      <vt:lpstr>misc</vt:lpstr>
      <vt:lpstr>zb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Petru</cp:lastModifiedBy>
  <dcterms:created xsi:type="dcterms:W3CDTF">2015-06-26T14:35:50Z</dcterms:created>
  <dcterms:modified xsi:type="dcterms:W3CDTF">2019-08-11T17:11:03Z</dcterms:modified>
</cp:coreProperties>
</file>