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work\docs\owasp-devsecops-verification-standard\owasp-devsecops-verification-standard-ja\Document\v1\"/>
    </mc:Choice>
  </mc:AlternateContent>
  <xr:revisionPtr revIDLastSave="0" documentId="13_ncr:1_{03874623-9F09-4A32-9AD3-DCA950E63FD0}" xr6:coauthVersionLast="47" xr6:coauthVersionMax="47" xr10:uidLastSave="{00000000-0000-0000-0000-000000000000}"/>
  <bookViews>
    <workbookView xWindow="57480" yWindow="-120" windowWidth="29040" windowHeight="15540" xr2:uid="{00000000-000D-0000-FFFF-FFFF00000000}"/>
  </bookViews>
  <sheets>
    <sheet name="Config" sheetId="4" r:id="rId1"/>
    <sheet name="Interview" sheetId="1" r:id="rId2"/>
    <sheet name="Scorecard" sheetId="5" r:id="rId3"/>
    <sheet name="Chart" sheetId="6" r:id="rId4"/>
  </sheets>
  <definedNames>
    <definedName name="INTERVIEW">Interview!$A$2:$H$90</definedName>
    <definedName name="LevelDescription">Config!$A$8:$B$197</definedName>
    <definedName name="LevelNames">Config!$A$2:$A$5</definedName>
    <definedName name="Levels">Config!$A$2:$C$5</definedName>
    <definedName name="SUMMARY">Scorecard!$A$11:$E$48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1" l="1"/>
  <c r="B5" i="1"/>
  <c r="B7" i="1"/>
  <c r="B9" i="1"/>
  <c r="B13" i="1"/>
  <c r="B15" i="1"/>
  <c r="B17" i="1"/>
  <c r="C48" i="5"/>
  <c r="C47" i="5"/>
  <c r="C46" i="5"/>
  <c r="C45" i="5"/>
  <c r="C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C12" i="5"/>
  <c r="C11" i="5"/>
  <c r="H48" i="5"/>
  <c r="I48" i="5" s="1"/>
  <c r="H47" i="5"/>
  <c r="I47" i="5" s="1"/>
  <c r="H46" i="5"/>
  <c r="G46" i="5" s="1"/>
  <c r="H45" i="5"/>
  <c r="G45" i="5" s="1"/>
  <c r="H44" i="5"/>
  <c r="G44" i="5" s="1"/>
  <c r="H43" i="5"/>
  <c r="I43" i="5" s="1"/>
  <c r="H42" i="5"/>
  <c r="G42" i="5" s="1"/>
  <c r="H41" i="5"/>
  <c r="I41" i="5" s="1"/>
  <c r="H40" i="5"/>
  <c r="I40" i="5" s="1"/>
  <c r="H39" i="5"/>
  <c r="I39" i="5" s="1"/>
  <c r="H38" i="5"/>
  <c r="G38" i="5" s="1"/>
  <c r="H37" i="5"/>
  <c r="I37" i="5" s="1"/>
  <c r="H36" i="5"/>
  <c r="I36" i="5" s="1"/>
  <c r="H35" i="5"/>
  <c r="G35" i="5" s="1"/>
  <c r="H34" i="5"/>
  <c r="I34" i="5" s="1"/>
  <c r="H33" i="5"/>
  <c r="G33" i="5" s="1"/>
  <c r="H32" i="5"/>
  <c r="I32" i="5" s="1"/>
  <c r="H31" i="5"/>
  <c r="G31" i="5" s="1"/>
  <c r="H30" i="5"/>
  <c r="G30" i="5" s="1"/>
  <c r="H29" i="5"/>
  <c r="I29" i="5" s="1"/>
  <c r="H28" i="5"/>
  <c r="I28" i="5" s="1"/>
  <c r="H27" i="5"/>
  <c r="G27" i="5" s="1"/>
  <c r="H26" i="5"/>
  <c r="I26" i="5" s="1"/>
  <c r="H25" i="5"/>
  <c r="I25" i="5" s="1"/>
  <c r="H24" i="5"/>
  <c r="I24" i="5" s="1"/>
  <c r="H23" i="5"/>
  <c r="I23" i="5" s="1"/>
  <c r="H22" i="5"/>
  <c r="G22" i="5" s="1"/>
  <c r="H21" i="5"/>
  <c r="I21" i="5" s="1"/>
  <c r="H20" i="5"/>
  <c r="I20" i="5" s="1"/>
  <c r="H19" i="5"/>
  <c r="I19" i="5" s="1"/>
  <c r="H18" i="5"/>
  <c r="I18" i="5" s="1"/>
  <c r="H17" i="5"/>
  <c r="I17" i="5" s="1"/>
  <c r="H16" i="5"/>
  <c r="G16" i="5" s="1"/>
  <c r="H15" i="5"/>
  <c r="G15" i="5" s="1"/>
  <c r="H14" i="5"/>
  <c r="G14" i="5" s="1"/>
  <c r="H13" i="5"/>
  <c r="I13" i="5" s="1"/>
  <c r="H12" i="5"/>
  <c r="I12" i="5" s="1"/>
  <c r="H11" i="5"/>
  <c r="G11" i="5" s="1"/>
  <c r="E48" i="5"/>
  <c r="D48" i="5" s="1"/>
  <c r="E47" i="5"/>
  <c r="D47" i="5" s="1"/>
  <c r="E46" i="5"/>
  <c r="D46" i="5" s="1"/>
  <c r="E45" i="5"/>
  <c r="D45" i="5" s="1"/>
  <c r="E44" i="5"/>
  <c r="D44" i="5" s="1"/>
  <c r="E43" i="5"/>
  <c r="D43" i="5" s="1"/>
  <c r="E42" i="5"/>
  <c r="D42" i="5" s="1"/>
  <c r="E41" i="5"/>
  <c r="D41" i="5" s="1"/>
  <c r="E40" i="5"/>
  <c r="D40" i="5" s="1"/>
  <c r="E39" i="5"/>
  <c r="D39" i="5" s="1"/>
  <c r="E38" i="5"/>
  <c r="D38" i="5" s="1"/>
  <c r="E37" i="5"/>
  <c r="D37" i="5" s="1"/>
  <c r="E36" i="5"/>
  <c r="D36" i="5" s="1"/>
  <c r="E35" i="5"/>
  <c r="D35" i="5" s="1"/>
  <c r="E34" i="5"/>
  <c r="D34" i="5" s="1"/>
  <c r="E33" i="5"/>
  <c r="D33" i="5" s="1"/>
  <c r="E32" i="5"/>
  <c r="D32" i="5" s="1"/>
  <c r="E31" i="5"/>
  <c r="D31" i="5" s="1"/>
  <c r="E30" i="5"/>
  <c r="D30" i="5" s="1"/>
  <c r="E29" i="5"/>
  <c r="D29" i="5" s="1"/>
  <c r="E28" i="5"/>
  <c r="D28" i="5" s="1"/>
  <c r="E27" i="5"/>
  <c r="D27" i="5" s="1"/>
  <c r="E26" i="5"/>
  <c r="D26" i="5" s="1"/>
  <c r="E25" i="5"/>
  <c r="D25" i="5" s="1"/>
  <c r="E24" i="5"/>
  <c r="D24" i="5" s="1"/>
  <c r="E23" i="5"/>
  <c r="D23" i="5" s="1"/>
  <c r="E22" i="5"/>
  <c r="D22" i="5" s="1"/>
  <c r="E21" i="5"/>
  <c r="D21" i="5" s="1"/>
  <c r="E20" i="5"/>
  <c r="D20" i="5" s="1"/>
  <c r="E19" i="5"/>
  <c r="D19" i="5" s="1"/>
  <c r="E18" i="5"/>
  <c r="D18" i="5" s="1"/>
  <c r="E17" i="5"/>
  <c r="D17" i="5" s="1"/>
  <c r="E16" i="5"/>
  <c r="D16" i="5" s="1"/>
  <c r="E15" i="5"/>
  <c r="D15" i="5" s="1"/>
  <c r="E14" i="5"/>
  <c r="D14" i="5" s="1"/>
  <c r="E13" i="5"/>
  <c r="D13" i="5" s="1"/>
  <c r="E12" i="5"/>
  <c r="D12" i="5" s="1"/>
  <c r="E11" i="5"/>
  <c r="D11" i="5" s="1"/>
  <c r="C7" i="1"/>
  <c r="F89" i="1"/>
  <c r="E89" i="1"/>
  <c r="D89" i="1"/>
  <c r="C89" i="1"/>
  <c r="F87" i="1"/>
  <c r="E87" i="1"/>
  <c r="D87" i="1"/>
  <c r="C87" i="1"/>
  <c r="F85" i="1"/>
  <c r="E85" i="1"/>
  <c r="D85" i="1"/>
  <c r="C85" i="1"/>
  <c r="F83" i="1"/>
  <c r="E83" i="1"/>
  <c r="D83" i="1"/>
  <c r="C83" i="1"/>
  <c r="F81" i="1"/>
  <c r="E81" i="1"/>
  <c r="D81" i="1"/>
  <c r="C81" i="1"/>
  <c r="F79" i="1"/>
  <c r="E79" i="1"/>
  <c r="D79" i="1"/>
  <c r="C79" i="1"/>
  <c r="F75" i="1"/>
  <c r="E75" i="1"/>
  <c r="D75" i="1"/>
  <c r="C75" i="1"/>
  <c r="F73" i="1"/>
  <c r="E73" i="1"/>
  <c r="D73" i="1"/>
  <c r="C73" i="1"/>
  <c r="F71" i="1"/>
  <c r="E71" i="1"/>
  <c r="D71" i="1"/>
  <c r="C71" i="1"/>
  <c r="F69" i="1"/>
  <c r="E69" i="1"/>
  <c r="D69" i="1"/>
  <c r="C69" i="1"/>
  <c r="F67" i="1"/>
  <c r="E67" i="1"/>
  <c r="D67" i="1"/>
  <c r="C67" i="1"/>
  <c r="F65" i="1"/>
  <c r="E65" i="1"/>
  <c r="D65" i="1"/>
  <c r="C65" i="1"/>
  <c r="F63" i="1"/>
  <c r="E63" i="1"/>
  <c r="D63" i="1"/>
  <c r="C63" i="1"/>
  <c r="F61" i="1"/>
  <c r="E61" i="1"/>
  <c r="D61" i="1"/>
  <c r="C61" i="1"/>
  <c r="F57" i="1"/>
  <c r="E57" i="1"/>
  <c r="D57" i="1"/>
  <c r="C57" i="1"/>
  <c r="F55" i="1"/>
  <c r="E55" i="1"/>
  <c r="D55" i="1"/>
  <c r="C55" i="1"/>
  <c r="F53" i="1"/>
  <c r="E53" i="1"/>
  <c r="D53" i="1"/>
  <c r="C53" i="1"/>
  <c r="F51" i="1"/>
  <c r="E51" i="1"/>
  <c r="D51" i="1"/>
  <c r="C51" i="1"/>
  <c r="F49" i="1"/>
  <c r="E49" i="1"/>
  <c r="D49" i="1"/>
  <c r="C49" i="1"/>
  <c r="F45" i="1"/>
  <c r="E45" i="1"/>
  <c r="D45" i="1"/>
  <c r="C45" i="1"/>
  <c r="F43" i="1"/>
  <c r="E43" i="1"/>
  <c r="D43" i="1"/>
  <c r="C43" i="1"/>
  <c r="F41" i="1"/>
  <c r="E41" i="1"/>
  <c r="D41" i="1"/>
  <c r="C41" i="1"/>
  <c r="F39" i="1"/>
  <c r="E39" i="1"/>
  <c r="D39" i="1"/>
  <c r="C39" i="1"/>
  <c r="F37" i="1"/>
  <c r="E37" i="1"/>
  <c r="D37" i="1"/>
  <c r="C37" i="1"/>
  <c r="F35" i="1"/>
  <c r="E35" i="1"/>
  <c r="D35" i="1"/>
  <c r="C35" i="1"/>
  <c r="F33" i="1"/>
  <c r="E33" i="1"/>
  <c r="D33" i="1"/>
  <c r="C33" i="1"/>
  <c r="F31" i="1"/>
  <c r="E31" i="1"/>
  <c r="D31" i="1"/>
  <c r="C31" i="1"/>
  <c r="F29" i="1"/>
  <c r="E29" i="1"/>
  <c r="D29" i="1"/>
  <c r="C29" i="1"/>
  <c r="F25" i="1"/>
  <c r="E25" i="1"/>
  <c r="D25" i="1"/>
  <c r="C25" i="1"/>
  <c r="F23" i="1"/>
  <c r="E23" i="1"/>
  <c r="D23" i="1"/>
  <c r="C23" i="1"/>
  <c r="C17" i="1"/>
  <c r="F19" i="1"/>
  <c r="E19" i="1"/>
  <c r="D19" i="1"/>
  <c r="C19" i="1"/>
  <c r="F15" i="1"/>
  <c r="E15" i="1"/>
  <c r="D15" i="1"/>
  <c r="C15" i="1"/>
  <c r="F17" i="1"/>
  <c r="E17" i="1"/>
  <c r="D17" i="1"/>
  <c r="F13" i="1"/>
  <c r="E13" i="1"/>
  <c r="D13" i="1"/>
  <c r="C13" i="1"/>
  <c r="B89" i="1"/>
  <c r="B87" i="1"/>
  <c r="B85" i="1"/>
  <c r="B83" i="1"/>
  <c r="B81" i="1"/>
  <c r="B79" i="1"/>
  <c r="B75" i="1"/>
  <c r="B73" i="1"/>
  <c r="B71" i="1"/>
  <c r="B69" i="1"/>
  <c r="B67" i="1"/>
  <c r="B65" i="1"/>
  <c r="B63" i="1"/>
  <c r="B61" i="1"/>
  <c r="B57" i="1"/>
  <c r="B55" i="1"/>
  <c r="B53" i="1"/>
  <c r="B51" i="1"/>
  <c r="B49" i="1"/>
  <c r="B45" i="1"/>
  <c r="B43" i="1"/>
  <c r="B41" i="1"/>
  <c r="B39" i="1"/>
  <c r="B37" i="1"/>
  <c r="B35" i="1"/>
  <c r="B33" i="1"/>
  <c r="B31" i="1"/>
  <c r="B29" i="1"/>
  <c r="B25" i="1"/>
  <c r="B23" i="1"/>
  <c r="B19" i="1"/>
  <c r="D9" i="1"/>
  <c r="E9" i="1"/>
  <c r="F9" i="1"/>
  <c r="D7" i="1"/>
  <c r="E7" i="1"/>
  <c r="F7" i="1"/>
  <c r="D5" i="1"/>
  <c r="E5" i="1"/>
  <c r="F5" i="1"/>
  <c r="C5" i="1"/>
  <c r="B3" i="1"/>
  <c r="D3" i="1"/>
  <c r="E3" i="1"/>
  <c r="F3" i="1"/>
  <c r="C3" i="1"/>
  <c r="G23" i="5" l="1"/>
  <c r="I15" i="5"/>
  <c r="I31" i="5"/>
  <c r="D4" i="5"/>
  <c r="D2" i="5"/>
  <c r="I11" i="5"/>
  <c r="D7" i="5"/>
  <c r="I45" i="5"/>
  <c r="D6" i="5"/>
  <c r="D3" i="5"/>
  <c r="D8" i="5"/>
  <c r="D5" i="5"/>
  <c r="I27" i="5"/>
  <c r="G43" i="5"/>
  <c r="I35" i="5"/>
  <c r="G32" i="5"/>
  <c r="I42" i="5"/>
  <c r="G26" i="5"/>
  <c r="I16" i="5"/>
  <c r="G17" i="5"/>
  <c r="I44" i="5"/>
  <c r="G18" i="5"/>
  <c r="G24" i="5"/>
  <c r="I33" i="5"/>
  <c r="G19" i="5"/>
  <c r="G34" i="5"/>
  <c r="G25" i="5"/>
  <c r="G41" i="5"/>
  <c r="G12" i="5"/>
  <c r="I14" i="5"/>
  <c r="G20" i="5"/>
  <c r="I22" i="5"/>
  <c r="G28" i="5"/>
  <c r="I30" i="5"/>
  <c r="G36" i="5"/>
  <c r="I38" i="5"/>
  <c r="I46" i="5"/>
  <c r="G39" i="5"/>
  <c r="G47" i="5"/>
  <c r="G13" i="5"/>
  <c r="G21" i="5"/>
  <c r="G29" i="5"/>
  <c r="G37" i="5"/>
  <c r="G40" i="5"/>
  <c r="G48" i="5"/>
  <c r="F11" i="5"/>
  <c r="F24" i="5"/>
  <c r="F32" i="5"/>
  <c r="F17" i="5"/>
  <c r="F25" i="5"/>
  <c r="F33" i="5"/>
  <c r="F41" i="5"/>
  <c r="F16" i="5"/>
  <c r="F40" i="5"/>
  <c r="F18" i="5"/>
  <c r="F26" i="5"/>
  <c r="F34" i="5"/>
  <c r="F42" i="5"/>
  <c r="F19" i="5"/>
  <c r="F27" i="5"/>
  <c r="F35" i="5"/>
  <c r="F43" i="5"/>
  <c r="F14" i="5"/>
  <c r="F20" i="5"/>
  <c r="F28" i="5"/>
  <c r="F36" i="5"/>
  <c r="F44" i="5"/>
  <c r="F13" i="5"/>
  <c r="F21" i="5"/>
  <c r="F29" i="5"/>
  <c r="F37" i="5"/>
  <c r="F45" i="5"/>
  <c r="F12" i="5"/>
  <c r="F22" i="5"/>
  <c r="F30" i="5"/>
  <c r="F38" i="5"/>
  <c r="F46" i="5"/>
  <c r="F15" i="5"/>
  <c r="F23" i="5"/>
  <c r="F31" i="5"/>
  <c r="F39" i="5"/>
  <c r="F47" i="5"/>
  <c r="F48" i="5"/>
  <c r="G3" i="5" l="1"/>
  <c r="G2" i="5"/>
  <c r="G6" i="5"/>
  <c r="G7" i="5"/>
  <c r="G8" i="5"/>
  <c r="G5" i="5"/>
  <c r="G4" i="5"/>
</calcChain>
</file>

<file path=xl/sharedStrings.xml><?xml version="1.0" encoding="utf-8"?>
<sst xmlns="http://schemas.openxmlformats.org/spreadsheetml/2006/main" count="532" uniqueCount="444">
  <si>
    <t>REQ-001</t>
  </si>
  <si>
    <t>REQ-002</t>
  </si>
  <si>
    <t>REQ-003</t>
  </si>
  <si>
    <t>REQ-004</t>
  </si>
  <si>
    <t>DES-001</t>
  </si>
  <si>
    <t>CODE-001</t>
  </si>
  <si>
    <t>CODE-002</t>
  </si>
  <si>
    <t>CODE-003</t>
  </si>
  <si>
    <t>CODE-004</t>
  </si>
  <si>
    <t>CODE-005</t>
  </si>
  <si>
    <t>CODE-006</t>
  </si>
  <si>
    <t>CODE-007</t>
  </si>
  <si>
    <t>TEST-001</t>
  </si>
  <si>
    <t>TEST-002</t>
  </si>
  <si>
    <t>TEST-003</t>
  </si>
  <si>
    <t>TEST-004</t>
  </si>
  <si>
    <t>TEST-005</t>
  </si>
  <si>
    <t>REL-001</t>
  </si>
  <si>
    <t>REL-002</t>
  </si>
  <si>
    <t>REL-003</t>
  </si>
  <si>
    <t>REL-004</t>
  </si>
  <si>
    <t>REL-005</t>
  </si>
  <si>
    <t>REL-006</t>
  </si>
  <si>
    <t>REL-007</t>
  </si>
  <si>
    <t>OPR-001</t>
  </si>
  <si>
    <t>OPR-002</t>
  </si>
  <si>
    <t>OPR-003</t>
  </si>
  <si>
    <t>OPR-004</t>
  </si>
  <si>
    <t>OPR-005</t>
  </si>
  <si>
    <t>OPR-006</t>
  </si>
  <si>
    <t>CODE-008</t>
  </si>
  <si>
    <t>DES-002</t>
  </si>
  <si>
    <t>ORG-001</t>
  </si>
  <si>
    <t>ORG-002</t>
  </si>
  <si>
    <t>ORG-003</t>
  </si>
  <si>
    <t>ORG-004</t>
  </si>
  <si>
    <t>REL-008</t>
  </si>
  <si>
    <t>CODE-009</t>
  </si>
  <si>
    <t>リスク評価</t>
    <rPh sb="3" eb="5">
      <t>ﾋｮｳｶ</t>
    </rPh>
    <phoneticPr fontId="9" type="noConversion"/>
  </si>
  <si>
    <t>レベル名</t>
    <rPh sb="3" eb="4">
      <t>ﾒｲ</t>
    </rPh>
    <phoneticPr fontId="9" type="noConversion"/>
  </si>
  <si>
    <t>説明</t>
    <rPh sb="0" eb="2">
      <t>ｾﾂﾒｲ</t>
    </rPh>
    <phoneticPr fontId="9" type="noConversion"/>
  </si>
  <si>
    <t>値</t>
    <rPh sb="0" eb="1">
      <t>ｱﾀｲ</t>
    </rPh>
    <phoneticPr fontId="9" type="noConversion"/>
  </si>
  <si>
    <t>ルックアップ</t>
    <phoneticPr fontId="9" type="noConversion"/>
  </si>
  <si>
    <r>
      <rPr>
        <sz val="10"/>
        <color rgb="FF000000"/>
        <rFont val="ＭＳ Ｐゴシック"/>
        <family val="3"/>
        <charset val="128"/>
      </rPr>
      <t>レベル</t>
    </r>
    <r>
      <rPr>
        <sz val="10"/>
        <color rgb="FF000000"/>
        <rFont val="Arial"/>
      </rPr>
      <t xml:space="preserve"> 0</t>
    </r>
    <phoneticPr fontId="9" type="noConversion"/>
  </si>
  <si>
    <r>
      <rPr>
        <sz val="10"/>
        <color rgb="FF000000"/>
        <rFont val="ＭＳ Ｐゴシック"/>
        <family val="3"/>
        <charset val="128"/>
      </rPr>
      <t>レベル</t>
    </r>
    <r>
      <rPr>
        <sz val="10"/>
        <color rgb="FF000000"/>
        <rFont val="Arial"/>
      </rPr>
      <t xml:space="preserve"> 1</t>
    </r>
    <phoneticPr fontId="9" type="noConversion"/>
  </si>
  <si>
    <r>
      <rPr>
        <sz val="10"/>
        <color rgb="FF000000"/>
        <rFont val="ＭＳ Ｐゴシック"/>
        <family val="3"/>
        <charset val="128"/>
      </rPr>
      <t>レベル</t>
    </r>
    <r>
      <rPr>
        <sz val="10"/>
        <color rgb="FF000000"/>
        <rFont val="Arial"/>
      </rPr>
      <t xml:space="preserve"> 2</t>
    </r>
    <phoneticPr fontId="9" type="noConversion"/>
  </si>
  <si>
    <r>
      <rPr>
        <sz val="10"/>
        <color rgb="FF000000"/>
        <rFont val="ＭＳ Ｐゴシック"/>
        <family val="3"/>
        <charset val="128"/>
      </rPr>
      <t>レベル</t>
    </r>
    <r>
      <rPr>
        <sz val="10"/>
        <color rgb="FF000000"/>
        <rFont val="Arial"/>
      </rPr>
      <t xml:space="preserve"> 3</t>
    </r>
    <phoneticPr fontId="9" type="noConversion"/>
  </si>
  <si>
    <r>
      <rPr>
        <sz val="10"/>
        <color rgb="FF000000"/>
        <rFont val="ＭＳ Ｐゴシック"/>
        <family val="2"/>
        <charset val="128"/>
      </rPr>
      <t>レベル</t>
    </r>
    <r>
      <rPr>
        <sz val="10"/>
        <color rgb="FF000000"/>
        <rFont val="Arial"/>
        <family val="2"/>
      </rPr>
      <t>-0</t>
    </r>
    <phoneticPr fontId="9" type="noConversion"/>
  </si>
  <si>
    <r>
      <rPr>
        <sz val="10"/>
        <color rgb="FF000000"/>
        <rFont val="ＭＳ Ｐゴシック"/>
        <family val="2"/>
        <charset val="128"/>
      </rPr>
      <t>レベル</t>
    </r>
    <r>
      <rPr>
        <sz val="10"/>
        <color rgb="FF000000"/>
        <rFont val="Arial"/>
        <family val="2"/>
      </rPr>
      <t>-1</t>
    </r>
    <phoneticPr fontId="9" type="noConversion"/>
  </si>
  <si>
    <r>
      <rPr>
        <sz val="10"/>
        <color rgb="FF000000"/>
        <rFont val="ＭＳ Ｐゴシック"/>
        <family val="2"/>
        <charset val="128"/>
      </rPr>
      <t>レベル</t>
    </r>
    <r>
      <rPr>
        <sz val="10"/>
        <color rgb="FF000000"/>
        <rFont val="Arial"/>
        <family val="2"/>
      </rPr>
      <t>-2</t>
    </r>
    <phoneticPr fontId="9" type="noConversion"/>
  </si>
  <si>
    <r>
      <rPr>
        <sz val="10"/>
        <color rgb="FF000000"/>
        <rFont val="ＭＳ Ｐゴシック"/>
        <family val="2"/>
        <charset val="128"/>
      </rPr>
      <t>レベル</t>
    </r>
    <r>
      <rPr>
        <sz val="10"/>
        <color rgb="FF000000"/>
        <rFont val="Arial"/>
        <family val="2"/>
      </rPr>
      <t>-3</t>
    </r>
    <phoneticPr fontId="9" type="noConversion"/>
  </si>
  <si>
    <r>
      <rPr>
        <b/>
        <sz val="15"/>
        <color rgb="FF000000"/>
        <rFont val="ＭＳ Ｐゴシック"/>
        <family val="2"/>
        <charset val="128"/>
      </rPr>
      <t>レベル</t>
    </r>
    <r>
      <rPr>
        <b/>
        <sz val="15"/>
        <color rgb="FF000000"/>
        <rFont val="Arial"/>
        <family val="2"/>
      </rPr>
      <t>-0</t>
    </r>
    <phoneticPr fontId="5" type="noConversion"/>
  </si>
  <si>
    <t>フェーズ</t>
    <phoneticPr fontId="5" type="noConversion"/>
  </si>
  <si>
    <t>ストリーム</t>
    <phoneticPr fontId="5" type="noConversion"/>
  </si>
  <si>
    <r>
      <t>ORG-001-</t>
    </r>
    <r>
      <rPr>
        <sz val="10"/>
        <color rgb="FF000000"/>
        <rFont val="ＭＳ Ｐゴシック"/>
        <family val="3"/>
        <charset val="128"/>
      </rPr>
      <t>ストリーム</t>
    </r>
    <phoneticPr fontId="9" type="noConversion"/>
  </si>
  <si>
    <t>ORG-002-ストリーム</t>
  </si>
  <si>
    <t>ORG-003-ストリーム</t>
  </si>
  <si>
    <t>ORG-004-ストリーム</t>
  </si>
  <si>
    <t>REQ-001-ストリーム</t>
  </si>
  <si>
    <t>REQ-002-ストリーム</t>
  </si>
  <si>
    <t>REQ-003-ストリーム</t>
  </si>
  <si>
    <t>REQ-004-ストリーム</t>
  </si>
  <si>
    <t>DES-001-ストリーム</t>
  </si>
  <si>
    <t>DES-002-ストリーム</t>
  </si>
  <si>
    <t>CODE-001-ストリーム</t>
  </si>
  <si>
    <t>CODE-002-ストリーム</t>
  </si>
  <si>
    <t>CODE-003-ストリーム</t>
  </si>
  <si>
    <t>CODE-004-ストリーム</t>
  </si>
  <si>
    <t>CODE-005-ストリーム</t>
  </si>
  <si>
    <t>CODE-006-ストリーム</t>
  </si>
  <si>
    <t>CODE-007-ストリーム</t>
  </si>
  <si>
    <t>CODE-008-ストリーム</t>
  </si>
  <si>
    <t>CODE-009-ストリーム</t>
  </si>
  <si>
    <t>TEST-001-ストリーム</t>
  </si>
  <si>
    <t>TEST-002-ストリーム</t>
  </si>
  <si>
    <t>TEST-003-ストリーム</t>
  </si>
  <si>
    <t>TEST-004-ストリーム</t>
  </si>
  <si>
    <t>TEST-005-ストリーム</t>
  </si>
  <si>
    <t>REL-001-ストリーム</t>
  </si>
  <si>
    <t>REL-002-ストリーム</t>
  </si>
  <si>
    <t>REL-003-ストリーム</t>
  </si>
  <si>
    <t>REL-004-ストリーム</t>
  </si>
  <si>
    <t>REL-005-ストリーム</t>
  </si>
  <si>
    <t>REL-006-ストリーム</t>
  </si>
  <si>
    <t>REL-007-ストリーム</t>
  </si>
  <si>
    <t>REL-008-ストリーム</t>
  </si>
  <si>
    <t>OPR-001-ストリーム</t>
  </si>
  <si>
    <t>OPR-002-ストリーム</t>
  </si>
  <si>
    <t>OPR-003-ストリーム</t>
  </si>
  <si>
    <t>OPR-004-ストリーム</t>
  </si>
  <si>
    <t>OPR-005-ストリーム</t>
  </si>
  <si>
    <t>OPR-006-ストリーム</t>
  </si>
  <si>
    <t>ORG-001-レベル-0</t>
  </si>
  <si>
    <t>ORG-001-レベル-1</t>
  </si>
  <si>
    <t>ORG-001-レベル-2</t>
  </si>
  <si>
    <t>ORG-001-レベル-3</t>
  </si>
  <si>
    <t>ORG-002-レベル-0</t>
  </si>
  <si>
    <t>ORG-002-レベル-1</t>
  </si>
  <si>
    <t>ORG-002-レベル-2</t>
  </si>
  <si>
    <t>ORG-002-レベル-3</t>
  </si>
  <si>
    <t>ORG-003-レベル-0</t>
  </si>
  <si>
    <t>ORG-003-レベル-1</t>
  </si>
  <si>
    <t>ORG-003-レベル-2</t>
  </si>
  <si>
    <t>ORG-003-レベル-3</t>
  </si>
  <si>
    <t>ORG-004-レベル-0</t>
  </si>
  <si>
    <t>ORG-004-レベル-1</t>
  </si>
  <si>
    <t>ORG-004-レベル-2</t>
  </si>
  <si>
    <t>ORG-004-レベル-3</t>
  </si>
  <si>
    <t>REQ-001-レベル-0</t>
  </si>
  <si>
    <t>REQ-001-レベル-1</t>
  </si>
  <si>
    <t>REQ-001-レベル-2</t>
  </si>
  <si>
    <t>REQ-001-レベル-3</t>
  </si>
  <si>
    <t>REQ-002-レベル-0</t>
  </si>
  <si>
    <t>REQ-002-レベル-1</t>
  </si>
  <si>
    <t>REQ-002-レベル-2</t>
  </si>
  <si>
    <t>REQ-002-レベル-3</t>
  </si>
  <si>
    <t>REQ-003-レベル-0</t>
  </si>
  <si>
    <t>REQ-003-レベル-1</t>
  </si>
  <si>
    <t>REQ-003-レベル-2</t>
  </si>
  <si>
    <t>REQ-003-レベル-3</t>
  </si>
  <si>
    <t>REQ-004-レベル-0</t>
  </si>
  <si>
    <t>REQ-004-レベル-1</t>
  </si>
  <si>
    <t>REQ-004-レベル-2</t>
  </si>
  <si>
    <t>REQ-004-レベル-3</t>
  </si>
  <si>
    <t>DES-001-レベル-0</t>
  </si>
  <si>
    <t>DES-001-レベル-1</t>
  </si>
  <si>
    <t>DES-001-レベル-2</t>
  </si>
  <si>
    <t>DES-001-レベル-3</t>
  </si>
  <si>
    <t>DES-002-レベル-0</t>
  </si>
  <si>
    <t>DES-002-レベル-1</t>
  </si>
  <si>
    <t>DES-002-レベル-2</t>
  </si>
  <si>
    <t>DES-002-レベル-3</t>
  </si>
  <si>
    <t>CODE-001-レベル-0</t>
  </si>
  <si>
    <t>CODE-001-レベル-1</t>
  </si>
  <si>
    <t>CODE-001-レベル-2</t>
  </si>
  <si>
    <t>CODE-001-レベル-3</t>
  </si>
  <si>
    <t>CODE-002-レベル-0</t>
  </si>
  <si>
    <t>CODE-002-レベル-1</t>
  </si>
  <si>
    <t>CODE-002-レベル-2</t>
  </si>
  <si>
    <t>CODE-002-レベル-3</t>
  </si>
  <si>
    <t>CODE-003-レベル-0</t>
  </si>
  <si>
    <t>CODE-003-レベル-1</t>
  </si>
  <si>
    <t>CODE-003-レベル-2</t>
  </si>
  <si>
    <t>CODE-003-レベル-3</t>
  </si>
  <si>
    <t>CODE-004-レベル-0</t>
  </si>
  <si>
    <t>CODE-004-レベル-1</t>
  </si>
  <si>
    <t>CODE-004-レベル-2</t>
  </si>
  <si>
    <t>CODE-004-レベル-3</t>
  </si>
  <si>
    <t>CODE-005-レベル-0</t>
  </si>
  <si>
    <t>CODE-005-レベル-1</t>
  </si>
  <si>
    <t>CODE-005-レベル-2</t>
  </si>
  <si>
    <t>CODE-005-レベル-3</t>
  </si>
  <si>
    <t>CODE-006-レベル-0</t>
  </si>
  <si>
    <t>CODE-006-レベル-1</t>
  </si>
  <si>
    <t>CODE-006-レベル-2</t>
  </si>
  <si>
    <t>CODE-006-レベル-3</t>
  </si>
  <si>
    <t>CODE-007-レベル-0</t>
  </si>
  <si>
    <t>CODE-007-レベル-1</t>
  </si>
  <si>
    <t>CODE-007-レベル-2</t>
  </si>
  <si>
    <t>CODE-007-レベル-3</t>
  </si>
  <si>
    <t>CODE-008-レベル-0</t>
  </si>
  <si>
    <t>CODE-008-レベル-1</t>
  </si>
  <si>
    <t>CODE-008-レベル-2</t>
  </si>
  <si>
    <t>CODE-008-レベル-3</t>
  </si>
  <si>
    <t>CODE-009-レベル-0</t>
  </si>
  <si>
    <t>CODE-009-レベル-1</t>
  </si>
  <si>
    <t>CODE-009-レベル-2</t>
  </si>
  <si>
    <t>CODE-009-レベル-3</t>
  </si>
  <si>
    <t>TEST-001-レベル-0</t>
  </si>
  <si>
    <t>TEST-001-レベル-1</t>
  </si>
  <si>
    <t>TEST-001-レベル-2</t>
  </si>
  <si>
    <t>TEST-001-レベル-3</t>
  </si>
  <si>
    <t>TEST-002-レベル-0</t>
  </si>
  <si>
    <t>TEST-002-レベル-1</t>
  </si>
  <si>
    <t>TEST-002-レベル-2</t>
  </si>
  <si>
    <t>TEST-002-レベル-3</t>
  </si>
  <si>
    <t>TEST-003-レベル-0</t>
  </si>
  <si>
    <t>TEST-003-レベル-1</t>
  </si>
  <si>
    <t>TEST-003-レベル-2</t>
  </si>
  <si>
    <t>TEST-003-レベル-3</t>
  </si>
  <si>
    <t>TEST-004-レベル-0</t>
  </si>
  <si>
    <t>TEST-004-レベル-1</t>
  </si>
  <si>
    <t>TEST-004-レベル-2</t>
  </si>
  <si>
    <t>TEST-004-レベル-3</t>
  </si>
  <si>
    <t>TEST-005-レベル-0</t>
  </si>
  <si>
    <t>TEST-005-レベル-1</t>
  </si>
  <si>
    <t>TEST-005-レベル-2</t>
  </si>
  <si>
    <t>TEST-005-レベル-3</t>
  </si>
  <si>
    <t>REL-001-レベル-0</t>
  </si>
  <si>
    <t>REL-001-レベル-1</t>
  </si>
  <si>
    <t>REL-001-レベル-2</t>
  </si>
  <si>
    <t>REL-001-レベル-3</t>
  </si>
  <si>
    <t>REL-002-レベル-0</t>
  </si>
  <si>
    <t>REL-002-レベル-1</t>
  </si>
  <si>
    <t>REL-002-レベル-2</t>
  </si>
  <si>
    <t>REL-002-レベル-3</t>
  </si>
  <si>
    <t>REL-003-レベル-0</t>
  </si>
  <si>
    <t>REL-003-レベル-1</t>
  </si>
  <si>
    <t>REL-003-レベル-2</t>
  </si>
  <si>
    <t>REL-003-レベル-3</t>
  </si>
  <si>
    <t>REL-004-レベル-0</t>
  </si>
  <si>
    <t>REL-004-レベル-1</t>
  </si>
  <si>
    <t>REL-004-レベル-2</t>
  </si>
  <si>
    <t>REL-004-レベル-3</t>
  </si>
  <si>
    <t>REL-005-レベル-0</t>
  </si>
  <si>
    <t>REL-005-レベル-1</t>
  </si>
  <si>
    <t>REL-005-レベル-2</t>
  </si>
  <si>
    <t>REL-005-レベル-3</t>
  </si>
  <si>
    <t>REL-006-レベル-0</t>
  </si>
  <si>
    <t>REL-006-レベル-1</t>
  </si>
  <si>
    <t>REL-006-レベル-2</t>
  </si>
  <si>
    <t>REL-006-レベル-3</t>
  </si>
  <si>
    <t>REL-007-レベル-0</t>
  </si>
  <si>
    <t>REL-007-レベル-1</t>
  </si>
  <si>
    <t>REL-007-レベル-2</t>
  </si>
  <si>
    <t>REL-007-レベル-3</t>
  </si>
  <si>
    <t>REL-008-レベル-0</t>
  </si>
  <si>
    <t>REL-008-レベル-1</t>
  </si>
  <si>
    <t>REL-008-レベル-2</t>
  </si>
  <si>
    <t>REL-008-レベル-3</t>
  </si>
  <si>
    <t>OPR-001-レベル-0</t>
  </si>
  <si>
    <t>OPR-001-レベル-1</t>
  </si>
  <si>
    <t>OPR-001-レベル-2</t>
  </si>
  <si>
    <t>OPR-001-レベル-3</t>
  </si>
  <si>
    <t>OPR-002-レベル-0</t>
  </si>
  <si>
    <t>OPR-002-レベル-1</t>
  </si>
  <si>
    <t>OPR-002-レベル-2</t>
  </si>
  <si>
    <t>OPR-002-レベル-3</t>
  </si>
  <si>
    <t>OPR-003-レベル-0</t>
  </si>
  <si>
    <t>OPR-003-レベル-1</t>
  </si>
  <si>
    <t>OPR-003-レベル-2</t>
  </si>
  <si>
    <t>OPR-003-レベル-3</t>
  </si>
  <si>
    <t>OPR-004-レベル-0</t>
  </si>
  <si>
    <t>OPR-004-レベル-1</t>
  </si>
  <si>
    <t>OPR-004-レベル-2</t>
  </si>
  <si>
    <t>OPR-004-レベル-3</t>
  </si>
  <si>
    <t>OPR-005-レベル-0</t>
  </si>
  <si>
    <t>OPR-005-レベル-1</t>
  </si>
  <si>
    <t>OPR-005-レベル-2</t>
  </si>
  <si>
    <t>OPR-005-レベル-3</t>
  </si>
  <si>
    <t>OPR-006-レベル-0</t>
  </si>
  <si>
    <t>OPR-006-レベル-1</t>
  </si>
  <si>
    <t>OPR-006-レベル-2</t>
  </si>
  <si>
    <t>OPR-006-レベル-3</t>
  </si>
  <si>
    <r>
      <rPr>
        <b/>
        <sz val="15"/>
        <color rgb="FF000000"/>
        <rFont val="ＭＳ Ｐゴシック"/>
        <family val="2"/>
        <charset val="128"/>
      </rPr>
      <t>レベル</t>
    </r>
    <r>
      <rPr>
        <b/>
        <sz val="15"/>
        <color rgb="FF000000"/>
        <rFont val="Arial"/>
        <family val="2"/>
      </rPr>
      <t>-1</t>
    </r>
    <phoneticPr fontId="5" type="noConversion"/>
  </si>
  <si>
    <r>
      <rPr>
        <b/>
        <sz val="15"/>
        <color rgb="FF000000"/>
        <rFont val="ＭＳ Ｐゴシック"/>
        <family val="2"/>
        <charset val="128"/>
      </rPr>
      <t>レベル</t>
    </r>
    <r>
      <rPr>
        <b/>
        <sz val="15"/>
        <color rgb="FF000000"/>
        <rFont val="Arial"/>
        <family val="2"/>
      </rPr>
      <t>-2</t>
    </r>
    <phoneticPr fontId="5" type="noConversion"/>
  </si>
  <si>
    <r>
      <rPr>
        <b/>
        <sz val="15"/>
        <color rgb="FF000000"/>
        <rFont val="ＭＳ Ｐゴシック"/>
        <family val="2"/>
        <charset val="128"/>
      </rPr>
      <t>レベル</t>
    </r>
    <r>
      <rPr>
        <b/>
        <sz val="15"/>
        <color rgb="FF000000"/>
        <rFont val="Arial"/>
        <family val="2"/>
      </rPr>
      <t>-3</t>
    </r>
    <phoneticPr fontId="5" type="noConversion"/>
  </si>
  <si>
    <t>現状</t>
    <rPh sb="0" eb="2">
      <t>ｹﾞﾝｼﾞｮｳ</t>
    </rPh>
    <phoneticPr fontId="5" type="noConversion"/>
  </si>
  <si>
    <t>目標</t>
    <rPh sb="0" eb="2">
      <t>ﾓｸﾋｮｳ</t>
    </rPh>
    <phoneticPr fontId="5" type="noConversion"/>
  </si>
  <si>
    <t>現状</t>
    <rPh sb="0" eb="2">
      <t>ゲンジョウ</t>
    </rPh>
    <phoneticPr fontId="17"/>
  </si>
  <si>
    <t>目標</t>
    <rPh sb="0" eb="2">
      <t>モクヒョウ</t>
    </rPh>
    <phoneticPr fontId="17"/>
  </si>
  <si>
    <t>組織</t>
    <rPh sb="0" eb="2">
      <t>ｿｼｷ</t>
    </rPh>
    <phoneticPr fontId="5" type="noConversion"/>
  </si>
  <si>
    <t>要件</t>
    <rPh sb="0" eb="2">
      <t>ﾖｳｹﾝ</t>
    </rPh>
    <phoneticPr fontId="5" type="noConversion"/>
  </si>
  <si>
    <t>設計</t>
    <rPh sb="0" eb="2">
      <t>ｾｯｹｲ</t>
    </rPh>
    <phoneticPr fontId="5" type="noConversion"/>
  </si>
  <si>
    <t>コード/ビルド</t>
    <phoneticPr fontId="5" type="noConversion"/>
  </si>
  <si>
    <t>テスト</t>
    <phoneticPr fontId="5" type="noConversion"/>
  </si>
  <si>
    <t>リリース/デプロイ</t>
    <phoneticPr fontId="5" type="noConversion"/>
  </si>
  <si>
    <t>運用/監視</t>
    <rPh sb="0" eb="2">
      <t>ｳﾝﾖｳ</t>
    </rPh>
    <rPh sb="3" eb="5">
      <t>ｶﾝｼ</t>
    </rPh>
    <phoneticPr fontId="5" type="noConversion"/>
  </si>
  <si>
    <t>組織</t>
    <rPh sb="0" eb="2">
      <t>ソシキ</t>
    </rPh>
    <phoneticPr fontId="17"/>
  </si>
  <si>
    <t>要件</t>
    <rPh sb="0" eb="2">
      <t>ヨウケン</t>
    </rPh>
    <phoneticPr fontId="17"/>
  </si>
  <si>
    <t>設計</t>
    <rPh sb="0" eb="2">
      <t>セッケイ</t>
    </rPh>
    <phoneticPr fontId="17"/>
  </si>
  <si>
    <t>コード/ビルド</t>
    <phoneticPr fontId="17"/>
  </si>
  <si>
    <t>テスト</t>
    <phoneticPr fontId="17"/>
  </si>
  <si>
    <t>リリース/デプロイ</t>
    <phoneticPr fontId="17"/>
  </si>
  <si>
    <t>運用/監視</t>
    <rPh sb="0" eb="2">
      <t>ウンヨウ</t>
    </rPh>
    <rPh sb="3" eb="5">
      <t>カンシ</t>
    </rPh>
    <phoneticPr fontId="17"/>
  </si>
  <si>
    <t>セキュリティトレーニング</t>
    <phoneticPr fontId="9" type="noConversion"/>
  </si>
  <si>
    <t>セキュリティ担当者</t>
    <rPh sb="6" eb="9">
      <t>ﾀﾝﾄｳｼｬ</t>
    </rPh>
    <phoneticPr fontId="9" type="noConversion"/>
  </si>
  <si>
    <t>セキュリティレポート</t>
    <phoneticPr fontId="9" type="noConversion"/>
  </si>
  <si>
    <t>セキュリティポリシーと規制遵守</t>
    <rPh sb="11" eb="15">
      <t>ｷｾｲｼﾞｭﾝｼｭ</t>
    </rPh>
    <phoneticPr fontId="9" type="noConversion"/>
  </si>
  <si>
    <t>セキュリティ要件と標準</t>
    <rPh sb="6" eb="8">
      <t>ﾖｳｹﾝ</t>
    </rPh>
    <rPh sb="9" eb="11">
      <t>ﾋｮｳｼﾞｭﾝ</t>
    </rPh>
    <phoneticPr fontId="9" type="noConversion"/>
  </si>
  <si>
    <t>セキュリティユーザーストーリーと受け入れ基準</t>
    <rPh sb="16" eb="17">
      <t>ｳ</t>
    </rPh>
    <rPh sb="18" eb="19">
      <t>ｲ</t>
    </rPh>
    <rPh sb="20" eb="22">
      <t>ｷｼﾞｭﾝ</t>
    </rPh>
    <phoneticPr fontId="9" type="noConversion"/>
  </si>
  <si>
    <t>セキュリティアーキテクチャ設計レビュー</t>
    <rPh sb="13" eb="15">
      <t>ｾｯｹｲ</t>
    </rPh>
    <phoneticPr fontId="9" type="noConversion"/>
  </si>
  <si>
    <t>脅威モデリング</t>
    <rPh sb="0" eb="2">
      <t>ｷｮｳｲ</t>
    </rPh>
    <phoneticPr fontId="9" type="noConversion"/>
  </si>
  <si>
    <t>セキュア開発環境</t>
    <rPh sb="4" eb="8">
      <t>ｶｲﾊﾂｶﾝｷｮｳ</t>
    </rPh>
    <phoneticPr fontId="9" type="noConversion"/>
  </si>
  <si>
    <t>ハードコードされたシークレットの検出</t>
    <rPh sb="16" eb="18">
      <t>ｹﾝｼｭﾂ</t>
    </rPh>
    <phoneticPr fontId="9" type="noConversion"/>
  </si>
  <si>
    <t>手動セキュアコードレビュー</t>
    <rPh sb="0" eb="2">
      <t>ｼｭﾄﾞｳ</t>
    </rPh>
    <phoneticPr fontId="9" type="noConversion"/>
  </si>
  <si>
    <t>静的アプリケーションセキュリティテスト (SAST)</t>
    <rPh sb="0" eb="2">
      <t>ｾｲﾃｷ</t>
    </rPh>
    <phoneticPr fontId="9" type="noConversion"/>
  </si>
  <si>
    <r>
      <rPr>
        <sz val="10"/>
        <color rgb="FF000000"/>
        <rFont val="ＭＳ Ｐゴシック"/>
        <family val="3"/>
        <charset val="128"/>
      </rPr>
      <t>ソフトウェアコンポジション解析</t>
    </r>
    <r>
      <rPr>
        <sz val="10"/>
        <color rgb="FF000000"/>
        <rFont val="Arial"/>
      </rPr>
      <t xml:space="preserve"> (SCA)</t>
    </r>
    <rPh sb="13" eb="15">
      <t>ｶｲｾｷ</t>
    </rPh>
    <phoneticPr fontId="9" type="noConversion"/>
  </si>
  <si>
    <t>ソフトウェアライセンスコンプライアンス</t>
    <phoneticPr fontId="9" type="noConversion"/>
  </si>
  <si>
    <t>インライン IDE セキュアコード解析</t>
    <rPh sb="17" eb="19">
      <t>ｶｲｾｷ</t>
    </rPh>
    <phoneticPr fontId="9" type="noConversion"/>
  </si>
  <si>
    <t>コンテナセキュリティスキャン</t>
    <phoneticPr fontId="9" type="noConversion"/>
  </si>
  <si>
    <t>セキュア依存関係管理</t>
    <rPh sb="4" eb="10">
      <t>ｲｿﾞﾝｶﾝｹｲｶﾝﾘ</t>
    </rPh>
    <phoneticPr fontId="9" type="noConversion"/>
  </si>
  <si>
    <t>セキュリティテスト管理</t>
    <rPh sb="9" eb="11">
      <t>ｶﾝﾘ</t>
    </rPh>
    <phoneticPr fontId="9" type="noConversion"/>
  </si>
  <si>
    <t>動的アプリケーションセキュリティテスト (DAST)</t>
    <rPh sb="0" eb="2">
      <t>ﾄﾞｳﾃｷ</t>
    </rPh>
    <phoneticPr fontId="9" type="noConversion"/>
  </si>
  <si>
    <t>インタラクティブアプリケーションセキュリティテスト (IAST)</t>
    <phoneticPr fontId="9" type="noConversion"/>
  </si>
  <si>
    <t>ペネトレーションテスト</t>
    <phoneticPr fontId="9" type="noConversion"/>
  </si>
  <si>
    <t>セキュリティテストカバレッジ</t>
    <phoneticPr fontId="9" type="noConversion"/>
  </si>
  <si>
    <t>成果物署名</t>
    <rPh sb="0" eb="5">
      <t>ｾｲｶﾌﾞﾂｼｮﾒｲ</t>
    </rPh>
    <phoneticPr fontId="9" type="noConversion"/>
  </si>
  <si>
    <t>セキュア成果物管理</t>
    <rPh sb="4" eb="9">
      <t>ｾｲｶﾌﾞﾂｶﾝﾘ</t>
    </rPh>
    <phoneticPr fontId="9" type="noConversion"/>
  </si>
  <si>
    <t>シークレット管理</t>
    <rPh sb="6" eb="8">
      <t>ｶﾝﾘ</t>
    </rPh>
    <phoneticPr fontId="9" type="noConversion"/>
  </si>
  <si>
    <t>セキュアコンフィグレーション</t>
    <phoneticPr fontId="9" type="noConversion"/>
  </si>
  <si>
    <t>セキュリティポリシーの実施</t>
    <rPh sb="11" eb="13">
      <t>ｼﾞｯｼ</t>
    </rPh>
    <phoneticPr fontId="9" type="noConversion"/>
  </si>
  <si>
    <r>
      <t xml:space="preserve">Infrastructure-as-Code (IaC) </t>
    </r>
    <r>
      <rPr>
        <sz val="10"/>
        <color rgb="FF000000"/>
        <rFont val="ＭＳ Ｐゴシック"/>
        <family val="2"/>
        <charset val="128"/>
      </rPr>
      <t>セキュアデプロイメント</t>
    </r>
    <phoneticPr fontId="9" type="noConversion"/>
  </si>
  <si>
    <t>コンプライアンススキャン</t>
    <phoneticPr fontId="9" type="noConversion"/>
  </si>
  <si>
    <t>セキュアリリース管理</t>
    <rPh sb="8" eb="10">
      <t>ｶﾝﾘ</t>
    </rPh>
    <phoneticPr fontId="9" type="noConversion"/>
  </si>
  <si>
    <t>環境の堅牢化</t>
    <rPh sb="0" eb="2">
      <t>ｶﾝｷｮｳ</t>
    </rPh>
    <rPh sb="3" eb="6">
      <t>ｹﾝﾛｳｶ</t>
    </rPh>
    <phoneticPr fontId="9" type="noConversion"/>
  </si>
  <si>
    <t>アプリケーションの堅牢化</t>
    <rPh sb="9" eb="12">
      <t>ｹﾝﾛｳｶ</t>
    </rPh>
    <phoneticPr fontId="9" type="noConversion"/>
  </si>
  <si>
    <t>環境セキュリティログ記録</t>
    <rPh sb="0" eb="2">
      <t>ｶﾝｷｮｳ</t>
    </rPh>
    <rPh sb="10" eb="12">
      <t>ｷﾛｸ</t>
    </rPh>
    <phoneticPr fontId="9" type="noConversion"/>
  </si>
  <si>
    <t>アプリケーションセキュリティログ記録</t>
    <rPh sb="16" eb="18">
      <t>ｷﾛｸ</t>
    </rPh>
    <phoneticPr fontId="9" type="noConversion"/>
  </si>
  <si>
    <t>脆弱性の開示</t>
    <rPh sb="0" eb="3">
      <t>ｾﾞｲｼﾞｬｸｾｲ</t>
    </rPh>
    <rPh sb="4" eb="6">
      <t>ｶｲｼﾞ</t>
    </rPh>
    <phoneticPr fontId="9" type="noConversion"/>
  </si>
  <si>
    <t>証明書管理</t>
    <rPh sb="0" eb="5">
      <t>ｼｮｳﾒｲｼｮｶﾝﾘ</t>
    </rPh>
    <phoneticPr fontId="9" type="noConversion"/>
  </si>
  <si>
    <t>リスク評価活動を実施していない。</t>
    <rPh sb="3" eb="7">
      <t>ﾋｮｳｶｶﾂﾄﾞｳ</t>
    </rPh>
    <rPh sb="8" eb="10">
      <t>ｼﾞｯｼ</t>
    </rPh>
    <phoneticPr fontId="9" type="noConversion"/>
  </si>
  <si>
    <t>要求に応じてリスク評価業務を実施している。</t>
    <rPh sb="0" eb="2">
      <t>ﾖｳｷｭｳ</t>
    </rPh>
    <rPh sb="3" eb="4">
      <t>ｵｳ</t>
    </rPh>
    <rPh sb="9" eb="13">
      <t>ﾋｮｳｶｷﾞｮｳﾑ</t>
    </rPh>
    <rPh sb="14" eb="16">
      <t>ｼﾞｯｼ</t>
    </rPh>
    <phoneticPr fontId="9" type="noConversion"/>
  </si>
  <si>
    <t>ソフトウェア開発チーム内のセキュリティ分野の専門家が各機能のリスク評価を実施している。</t>
    <rPh sb="6" eb="8">
      <t>ｶｲﾊﾂ</t>
    </rPh>
    <rPh sb="11" eb="12">
      <t>ﾅｲ</t>
    </rPh>
    <rPh sb="19" eb="21">
      <t>ﾌﾞﾝﾔ</t>
    </rPh>
    <rPh sb="22" eb="25">
      <t>ｾﾝﾓﾝｶ</t>
    </rPh>
    <rPh sb="26" eb="29">
      <t>ｶｸｷﾉｳ</t>
    </rPh>
    <rPh sb="33" eb="35">
      <t>ﾋｮｳｶ</t>
    </rPh>
    <rPh sb="36" eb="38">
      <t>ｼﾞｯｼ</t>
    </rPh>
    <phoneticPr fontId="9" type="noConversion"/>
  </si>
  <si>
    <t>セキュリティトレーニングを計画していない。</t>
    <rPh sb="13" eb="15">
      <t>ｹｲｶｸ</t>
    </rPh>
    <phoneticPr fontId="9" type="noConversion"/>
  </si>
  <si>
    <t>開発チームメンバー、運用サポート、エンドユーザーに関連するすべての役割に対してセキュリティトレーニングをアドホックに実施している。</t>
    <rPh sb="0" eb="2">
      <t>ｶｲﾊﾂ</t>
    </rPh>
    <rPh sb="10" eb="12">
      <t>ｳﾝﾖｳ</t>
    </rPh>
    <rPh sb="25" eb="27">
      <t>ｶﾝﾚﾝ</t>
    </rPh>
    <rPh sb="33" eb="35">
      <t>ﾔｸﾜﾘ</t>
    </rPh>
    <rPh sb="36" eb="37">
      <t>ﾀｲ</t>
    </rPh>
    <rPh sb="58" eb="60">
      <t>ｼﾞｯｼ</t>
    </rPh>
    <phoneticPr fontId="9" type="noConversion"/>
  </si>
  <si>
    <t>開発チームメンバー、運用サポート、エンドユーザーを対象として、役割に応じたセキュリティトレーニングを定期的に実施している。</t>
    <rPh sb="0" eb="2">
      <t>ｶｲﾊﾂ</t>
    </rPh>
    <rPh sb="10" eb="12">
      <t>ｳﾝﾖｳ</t>
    </rPh>
    <rPh sb="25" eb="27">
      <t>ﾀｲｼｮｳ</t>
    </rPh>
    <rPh sb="31" eb="33">
      <t>ﾔｸﾜﾘ</t>
    </rPh>
    <rPh sb="34" eb="35">
      <t>ｵｳ</t>
    </rPh>
    <rPh sb="50" eb="53">
      <t>ﾃｲｷﾃｷ</t>
    </rPh>
    <rPh sb="54" eb="56">
      <t>ｼﾞｯｼ</t>
    </rPh>
    <phoneticPr fontId="9" type="noConversion"/>
  </si>
  <si>
    <t>組織にはアプリケーションセキュリティ能力がない。</t>
    <rPh sb="0" eb="2">
      <t>ｿｼｷ</t>
    </rPh>
    <rPh sb="18" eb="20">
      <t>ﾉｳﾘｮｸ</t>
    </rPh>
    <phoneticPr fontId="9" type="noConversion"/>
  </si>
  <si>
    <t>各開発チーム内で活動する専任のセキュリティ担当者を任命している。</t>
    <rPh sb="0" eb="3">
      <t>ｶｸｶｲﾊﾂ</t>
    </rPh>
    <rPh sb="6" eb="7">
      <t>ﾅｲ</t>
    </rPh>
    <rPh sb="8" eb="10">
      <t>ｶﾂﾄﾞｳ</t>
    </rPh>
    <rPh sb="12" eb="14">
      <t>ｾﾝﾆﾝ</t>
    </rPh>
    <rPh sb="21" eb="24">
      <t>ﾀﾝﾄｳｼｬ</t>
    </rPh>
    <rPh sb="25" eb="27">
      <t>ﾆﾝﾒｲ</t>
    </rPh>
    <phoneticPr fontId="9" type="noConversion"/>
  </si>
  <si>
    <t>複数のセキュリティ分野の専門家集団が開発チーム内で担当者になっている。</t>
    <rPh sb="15" eb="17">
      <t>ｼｭｳﾀﾞﾝ</t>
    </rPh>
    <rPh sb="18" eb="20">
      <t>ｶｲﾊﾂ</t>
    </rPh>
    <rPh sb="23" eb="24">
      <t>ﾅｲ</t>
    </rPh>
    <rPh sb="25" eb="28">
      <t>ﾀﾝﾄｳｼｬ</t>
    </rPh>
    <phoneticPr fontId="9" type="noConversion"/>
  </si>
  <si>
    <t>セキュリティに関する調査結果は多くのシステムやツールで分かれている。</t>
    <rPh sb="7" eb="8">
      <t>ｶﾝ</t>
    </rPh>
    <rPh sb="10" eb="14">
      <t>ﾁｮｳｻｹｯｶ</t>
    </rPh>
    <rPh sb="15" eb="16">
      <t>ｵｵ</t>
    </rPh>
    <rPh sb="27" eb="28">
      <t>ﾜ</t>
    </rPh>
    <phoneticPr fontId="9" type="noConversion"/>
  </si>
  <si>
    <t>複数の情報源から得られたセキュリティ調査結果は手作業で一つのレポートにまとめている。</t>
    <rPh sb="0" eb="2">
      <t>ﾌｸｽｳ</t>
    </rPh>
    <rPh sb="3" eb="6">
      <t>ｼﾞｮｳﾎｳｹﾞﾝ</t>
    </rPh>
    <rPh sb="8" eb="9">
      <t>ｴ</t>
    </rPh>
    <rPh sb="18" eb="22">
      <t>ﾁｮｳｻｹｯｶ</t>
    </rPh>
    <rPh sb="23" eb="26">
      <t>ﾃｻｷﾞｮｳ</t>
    </rPh>
    <rPh sb="27" eb="28">
      <t>ﾋﾄ</t>
    </rPh>
    <phoneticPr fontId="9" type="noConversion"/>
  </si>
  <si>
    <t>定期的なコンプライアンス検証活動を実施していない。</t>
    <rPh sb="0" eb="3">
      <t>ﾃｲｷﾃｷ</t>
    </rPh>
    <rPh sb="12" eb="16">
      <t>ｹﾝｼｮｳｶﾂﾄﾞｳ</t>
    </rPh>
    <rPh sb="17" eb="19">
      <t>ｼﾞｯｼ</t>
    </rPh>
    <phoneticPr fontId="9" type="noConversion"/>
  </si>
  <si>
    <t>定期的なコンプライアンス監査を実施し文書化している。</t>
    <rPh sb="0" eb="3">
      <t>ﾃｲｷﾃｷ</t>
    </rPh>
    <rPh sb="12" eb="14">
      <t>ｶﾝｻ</t>
    </rPh>
    <rPh sb="15" eb="17">
      <t>ｼﾞｯｼ</t>
    </rPh>
    <rPh sb="18" eb="21">
      <t>ﾌﾞﾝｼｮｶ</t>
    </rPh>
    <phoneticPr fontId="9" type="noConversion"/>
  </si>
  <si>
    <t>セキュリティ課題の追跡</t>
    <rPh sb="6" eb="8">
      <t>ｶﾀﾞｲ</t>
    </rPh>
    <rPh sb="9" eb="11">
      <t>ﾂｲｾｷ</t>
    </rPh>
    <phoneticPr fontId="9" type="noConversion"/>
  </si>
  <si>
    <t>リアルタイムのコンプライアンス検証を実施し、その結果は自動的に一元管理された課題追跡システムに記録されている。</t>
    <rPh sb="15" eb="17">
      <t>ｹﾝｼｮｳ</t>
    </rPh>
    <rPh sb="18" eb="20">
      <t>ｼﾞｯｼ</t>
    </rPh>
    <rPh sb="24" eb="26">
      <t>ｹｯｶ</t>
    </rPh>
    <rPh sb="27" eb="30">
      <t>ｼﾞﾄﾞｳﾃｷ</t>
    </rPh>
    <rPh sb="31" eb="35">
      <t>ｲﾁｹﾞﾝｶﾝﾘ</t>
    </rPh>
    <rPh sb="38" eb="42">
      <t>ｶﾀﾞｲﾂｲｾｷ</t>
    </rPh>
    <rPh sb="47" eb="49">
      <t>ｷﾛｸ</t>
    </rPh>
    <phoneticPr fontId="9" type="noConversion"/>
  </si>
  <si>
    <t>コンプライアンスステータスを実施し、定期的なレビュースケジュールを定めている。</t>
    <rPh sb="14" eb="16">
      <t>ｼﾞｯｼ</t>
    </rPh>
    <rPh sb="18" eb="21">
      <t>ﾃｲｷﾃｷ</t>
    </rPh>
    <rPh sb="33" eb="34">
      <t>ｻﾀﾞ</t>
    </rPh>
    <phoneticPr fontId="9" type="noConversion"/>
  </si>
  <si>
    <t>業界のセキュリティ標準や技術的なベストプラクティスに準拠していることを確認するための定期的な監査を実施していない。</t>
    <rPh sb="0" eb="2">
      <t>ｷﾞｮｳｶｲ</t>
    </rPh>
    <rPh sb="9" eb="11">
      <t>ﾋｮｳｼﾞｭﾝ</t>
    </rPh>
    <rPh sb="12" eb="15">
      <t>ｷﾞｼﾞｭﾂﾃｷ</t>
    </rPh>
    <rPh sb="26" eb="28">
      <t>ｼﾞｭﾝｷｮ</t>
    </rPh>
    <rPh sb="35" eb="37">
      <t>ｶｸﾆﾝ</t>
    </rPh>
    <rPh sb="42" eb="45">
      <t>ﾃｲｷﾃｷ</t>
    </rPh>
    <rPh sb="46" eb="48">
      <t>ｶﾝｻ</t>
    </rPh>
    <rPh sb="49" eb="51">
      <t>ｼﾞｯｼ</t>
    </rPh>
    <phoneticPr fontId="9" type="noConversion"/>
  </si>
  <si>
    <t>業界のセキュリティ標準や技術的なベストプラクティスに準拠していることを確認するための定期的な監査を実施している。</t>
    <rPh sb="0" eb="2">
      <t>ｷﾞｮｳｶｲ</t>
    </rPh>
    <rPh sb="9" eb="11">
      <t>ﾋｮｳｼﾞｭﾝ</t>
    </rPh>
    <rPh sb="12" eb="15">
      <t>ｷﾞｼﾞｭﾂﾃｷ</t>
    </rPh>
    <rPh sb="26" eb="28">
      <t>ｼﾞｭﾝｷｮ</t>
    </rPh>
    <rPh sb="35" eb="37">
      <t>ｶｸﾆﾝ</t>
    </rPh>
    <rPh sb="42" eb="45">
      <t>ﾃｲｷﾃｷ</t>
    </rPh>
    <rPh sb="46" eb="48">
      <t>ｶﾝｻ</t>
    </rPh>
    <rPh sb="49" eb="51">
      <t>ｼﾞｯｼ</t>
    </rPh>
    <phoneticPr fontId="9" type="noConversion"/>
  </si>
  <si>
    <t>業界のセキュリティ標準や技術的なベストプラクティスに準拠していることを確認するためのリアルタイム検証を実施している。</t>
    <rPh sb="0" eb="2">
      <t>ｷﾞｮｳｶｲ</t>
    </rPh>
    <rPh sb="9" eb="11">
      <t>ﾋｮｳｼﾞｭﾝ</t>
    </rPh>
    <rPh sb="12" eb="15">
      <t>ｷﾞｼﾞｭﾂﾃｷ</t>
    </rPh>
    <rPh sb="26" eb="28">
      <t>ｼﾞｭﾝｷｮ</t>
    </rPh>
    <rPh sb="35" eb="37">
      <t>ｶｸﾆﾝ</t>
    </rPh>
    <rPh sb="48" eb="50">
      <t>ｹﾝｼｮｳ</t>
    </rPh>
    <rPh sb="51" eb="53">
      <t>ｼﾞｯｼ</t>
    </rPh>
    <phoneticPr fontId="9" type="noConversion"/>
  </si>
  <si>
    <t>適用可能な標準やベストプラクティスを実施し、定期的なレビュースケジュールを定めている。</t>
    <rPh sb="0" eb="4">
      <t>ﾃｷﾖｳｶﾉｳ</t>
    </rPh>
    <rPh sb="5" eb="7">
      <t>ﾋｮｳｼﾞｭﾝ</t>
    </rPh>
    <rPh sb="18" eb="20">
      <t>ｼﾞｯｼ</t>
    </rPh>
    <rPh sb="22" eb="25">
      <t>ﾃｲｷﾃｷ</t>
    </rPh>
    <rPh sb="37" eb="38">
      <t>ｻﾀﾞ</t>
    </rPh>
    <phoneticPr fontId="9" type="noConversion"/>
  </si>
  <si>
    <t>セキュリティユーザーストーリーや不正使用ストーリーテンプレートを定めていない。</t>
    <rPh sb="16" eb="20">
      <t>ﾌｾｲｼﾖｳ</t>
    </rPh>
    <rPh sb="32" eb="33">
      <t>ｻﾀﾞ</t>
    </rPh>
    <phoneticPr fontId="9" type="noConversion"/>
  </si>
  <si>
    <t>セキュリティユーザーストーリーや不正使用ストーリーテンプレートを定めて使用している。</t>
    <rPh sb="16" eb="20">
      <t>ﾌｾｲｼﾖｳ</t>
    </rPh>
    <rPh sb="32" eb="33">
      <t>ｻﾀﾞ</t>
    </rPh>
    <rPh sb="35" eb="37">
      <t>ｼﾖｳ</t>
    </rPh>
    <phoneticPr fontId="9" type="noConversion"/>
  </si>
  <si>
    <t>セキュリティユースケースやミスユースケースを機能の受け入れ基準として定めている。</t>
    <rPh sb="22" eb="24">
      <t>ｷﾉｳ</t>
    </rPh>
    <rPh sb="25" eb="26">
      <t>ｳ</t>
    </rPh>
    <rPh sb="27" eb="28">
      <t>ｲ</t>
    </rPh>
    <rPh sb="29" eb="31">
      <t>ｷｼﾞｭﾝ</t>
    </rPh>
    <rPh sb="34" eb="35">
      <t>ｻﾀﾞ</t>
    </rPh>
    <phoneticPr fontId="9" type="noConversion"/>
  </si>
  <si>
    <t>セキュリティ課題は一元的に追跡管理し、計画セッションで優先順付けしている。</t>
    <rPh sb="6" eb="8">
      <t>ｶﾀﾞｲ</t>
    </rPh>
    <rPh sb="9" eb="12">
      <t>ｲﾁｹﾞﾝﾃｷ</t>
    </rPh>
    <rPh sb="13" eb="17">
      <t>ﾂｲｾｷｶﾝﾘ</t>
    </rPh>
    <rPh sb="19" eb="21">
      <t>ｹｲｶｸ</t>
    </rPh>
    <rPh sb="27" eb="31">
      <t>ﾕｳｾﾝｼﾞｭﾝﾂﾞ</t>
    </rPh>
    <phoneticPr fontId="9" type="noConversion"/>
  </si>
  <si>
    <t>セキュリティ課題は機能のバックログとは別に報告されている。</t>
    <rPh sb="6" eb="8">
      <t>ｶﾀﾞｲ</t>
    </rPh>
    <rPh sb="9" eb="11">
      <t>ｷﾉｳ</t>
    </rPh>
    <rPh sb="19" eb="20">
      <t>ﾍﾞﾂ</t>
    </rPh>
    <rPh sb="21" eb="23">
      <t>ﾎｳｺｸ</t>
    </rPh>
    <phoneticPr fontId="9" type="noConversion"/>
  </si>
  <si>
    <t>セキュリティ修復や改善に関する開発チームの作業には事前に割り当てられた時間を費やしている。</t>
    <rPh sb="6" eb="8">
      <t>ｼｭｳﾌｸ</t>
    </rPh>
    <rPh sb="9" eb="11">
      <t>ｶｲｾﾞﾝ</t>
    </rPh>
    <rPh sb="12" eb="13">
      <t>ｶﾝ</t>
    </rPh>
    <rPh sb="15" eb="17">
      <t>ｶｲﾊﾂ</t>
    </rPh>
    <rPh sb="21" eb="23">
      <t>ｻｷﾞｮｳ</t>
    </rPh>
    <rPh sb="25" eb="27">
      <t>ｼﾞｾﾞﾝ</t>
    </rPh>
    <rPh sb="28" eb="29">
      <t>ﾜ</t>
    </rPh>
    <rPh sb="30" eb="31">
      <t>ｱ</t>
    </rPh>
    <rPh sb="35" eb="37">
      <t>ｼﾞｶﾝ</t>
    </rPh>
    <rPh sb="38" eb="39">
      <t>ﾂｲ</t>
    </rPh>
    <phoneticPr fontId="9" type="noConversion"/>
  </si>
  <si>
    <t>セキュリティトレーニングを個別のトレーニングプランや KPI の一環として計画し測定している。</t>
    <rPh sb="13" eb="15">
      <t>ｺﾍﾞﾂ</t>
    </rPh>
    <rPh sb="32" eb="34">
      <t>ｲｯｶﾝ</t>
    </rPh>
    <rPh sb="37" eb="39">
      <t>ｹｲｶｸ</t>
    </rPh>
    <rPh sb="40" eb="42">
      <t>ｿｸﾃｲ</t>
    </rPh>
    <phoneticPr fontId="9" type="noConversion"/>
  </si>
  <si>
    <t>セキュリティ修復や改善の取り組みと速度を継続的に監視し測定している。</t>
    <rPh sb="6" eb="8">
      <t>ｼｭｳﾌｸ</t>
    </rPh>
    <rPh sb="9" eb="11">
      <t>ｶｲｾﾞﾝ</t>
    </rPh>
    <rPh sb="12" eb="13">
      <t>ﾄ</t>
    </rPh>
    <rPh sb="14" eb="15">
      <t>ｸ</t>
    </rPh>
    <rPh sb="17" eb="19">
      <t>ｿｸﾄﾞ</t>
    </rPh>
    <rPh sb="20" eb="23">
      <t>ｹｲｿﾞｸﾃｷ</t>
    </rPh>
    <rPh sb="24" eb="26">
      <t>ｶﾝｼ</t>
    </rPh>
    <rPh sb="27" eb="29">
      <t>ｿｸﾃｲ</t>
    </rPh>
    <phoneticPr fontId="9" type="noConversion"/>
  </si>
  <si>
    <t>セキュリティアーキテクチャ設計レビューを実施していない。</t>
    <rPh sb="13" eb="15">
      <t>ｾｯｹｲ</t>
    </rPh>
    <rPh sb="20" eb="22">
      <t>ｼﾞｯｼ</t>
    </rPh>
    <phoneticPr fontId="9" type="noConversion"/>
  </si>
  <si>
    <t>セキュリティアーキテクチャ設計レビューをアドホックに実施し、開発チームのバックログにアクションアイテムを作成している。</t>
    <rPh sb="13" eb="15">
      <t>ｾｯｹｲ</t>
    </rPh>
    <rPh sb="26" eb="28">
      <t>ｼﾞｯｼ</t>
    </rPh>
    <rPh sb="30" eb="32">
      <t>ｶｲﾊﾂ</t>
    </rPh>
    <rPh sb="52" eb="54">
      <t>ｻｸｾｲ</t>
    </rPh>
    <phoneticPr fontId="9" type="noConversion"/>
  </si>
  <si>
    <t>開発アクティビティを確定する前にセキュリティアーキテクチャ設計レビューを実施し、開発チームのバックログにアクションアイテムを作成している。</t>
    <rPh sb="0" eb="2">
      <t>ｶｲﾊﾂ</t>
    </rPh>
    <rPh sb="10" eb="12">
      <t>ｶｸﾃｲ</t>
    </rPh>
    <rPh sb="14" eb="15">
      <t>ﾏｴ</t>
    </rPh>
    <rPh sb="29" eb="31">
      <t>ｾｯｹｲ</t>
    </rPh>
    <rPh sb="36" eb="38">
      <t>ｼﾞｯｼ</t>
    </rPh>
    <rPh sb="40" eb="42">
      <t>ｶｲﾊﾂ</t>
    </rPh>
    <rPh sb="62" eb="64">
      <t>ｻｸｾｲ</t>
    </rPh>
    <phoneticPr fontId="9" type="noConversion"/>
  </si>
  <si>
    <t>すべてのセキュリティ機能を設計で対処している。</t>
    <rPh sb="10" eb="12">
      <t>ｷﾉｳ</t>
    </rPh>
    <rPh sb="13" eb="15">
      <t>ｾｯｹｲ</t>
    </rPh>
    <rPh sb="16" eb="18">
      <t>ﾀｲｼｮ</t>
    </rPh>
    <phoneticPr fontId="9" type="noConversion"/>
  </si>
  <si>
    <t>脅威モデリング作業を実施していない。</t>
    <rPh sb="0" eb="2">
      <t>ｷｮｳｲ</t>
    </rPh>
    <rPh sb="7" eb="9">
      <t>ｻｷﾞｮｳ</t>
    </rPh>
    <rPh sb="10" eb="12">
      <t>ｼﾞｯｼ</t>
    </rPh>
    <phoneticPr fontId="9" type="noConversion"/>
  </si>
  <si>
    <t>セキュリティアナリストによって脅威モデリングをアドホックに実施している。</t>
    <rPh sb="15" eb="17">
      <t>ｷｮｳｲ</t>
    </rPh>
    <rPh sb="29" eb="31">
      <t>ｼﾞｯｼ</t>
    </rPh>
    <phoneticPr fontId="9" type="noConversion"/>
  </si>
  <si>
    <t>開発チームによって機能ごとに脅威モデリングを実施している。</t>
    <rPh sb="0" eb="2">
      <t>ｶｲﾊﾂ</t>
    </rPh>
    <rPh sb="9" eb="11">
      <t>ｷﾉｳ</t>
    </rPh>
    <rPh sb="14" eb="16">
      <t>ｷｮｳｲ</t>
    </rPh>
    <rPh sb="22" eb="24">
      <t>ｼﾞｯｼ</t>
    </rPh>
    <phoneticPr fontId="9" type="noConversion"/>
  </si>
  <si>
    <t>開発環境のセキュリティ堅牢化標準がない。</t>
    <rPh sb="0" eb="4">
      <t>ｶｲﾊﾂｶﾝｷｮｳ</t>
    </rPh>
    <rPh sb="11" eb="16">
      <t>ｹﾝﾛｳｶﾋｮｳｼﾞｭﾝ</t>
    </rPh>
    <phoneticPr fontId="9" type="noConversion"/>
  </si>
  <si>
    <t>開発環境の堅牢化標準またはセキュリティチェックリストがある。</t>
    <rPh sb="0" eb="4">
      <t>ｶｲﾊﾂｶﾝｷｮｳ</t>
    </rPh>
    <rPh sb="5" eb="10">
      <t>ｹﾝﾛｳｶﾋｮｳｼﾞｭﾝ</t>
    </rPh>
    <phoneticPr fontId="9" type="noConversion"/>
  </si>
  <si>
    <t>開発環境の堅牢化標準に沿ったセキュリティポリシーを適用している。</t>
    <rPh sb="0" eb="4">
      <t>ｶｲﾊﾂｶﾝｷｮｳ</t>
    </rPh>
    <rPh sb="5" eb="10">
      <t>ｹﾝﾛｳｶﾋｮｳｼﾞｭﾝ</t>
    </rPh>
    <rPh sb="11" eb="12">
      <t>ｿ</t>
    </rPh>
    <rPh sb="25" eb="27">
      <t>ﾃｷﾖｳ</t>
    </rPh>
    <phoneticPr fontId="9" type="noConversion"/>
  </si>
  <si>
    <t>ハードコードされたシークレットのスキャンを実施するためのツールがない。</t>
    <rPh sb="21" eb="23">
      <t>ｼﾞｯｼ</t>
    </rPh>
    <phoneticPr fontId="9" type="noConversion"/>
  </si>
  <si>
    <t>オンデマンドスキャンを実行するツールを使用し、ソースコード内にハードコードされたシークレットを特定している。</t>
    <rPh sb="29" eb="30">
      <t>ﾅｲ</t>
    </rPh>
    <rPh sb="47" eb="49">
      <t>ﾄｸﾃｲ</t>
    </rPh>
    <phoneticPr fontId="9" type="noConversion"/>
  </si>
  <si>
    <t>ビルドパイプラインにハードコードされたシークレットのスキャンツールを実装し、自動スキャンを実行し、ビルドのステータスをレポートしている。</t>
    <rPh sb="34" eb="36">
      <t>ｼﾞｯｿｳ</t>
    </rPh>
    <rPh sb="38" eb="40">
      <t>ｼﾞﾄﾞｳ</t>
    </rPh>
    <rPh sb="45" eb="47">
      <t>ｼﾞｯｺｳ</t>
    </rPh>
    <phoneticPr fontId="9" type="noConversion"/>
  </si>
  <si>
    <t>セキュリティコーディング標準がない。</t>
    <rPh sb="12" eb="14">
      <t>ﾋｮｳｼﾞｭﾝ</t>
    </rPh>
    <phoneticPr fontId="9" type="noConversion"/>
  </si>
  <si>
    <t>セキュリティチェックリストがコーディング標準の一部となっている。</t>
    <rPh sb="20" eb="22">
      <t>ﾋｮｳｼﾞｭﾝ</t>
    </rPh>
    <rPh sb="23" eb="25">
      <t>ｲﾁﾌﾞ</t>
    </rPh>
    <phoneticPr fontId="9" type="noConversion"/>
  </si>
  <si>
    <t>セキュリティコーディング標準をピアレビューに使用している。</t>
    <rPh sb="12" eb="14">
      <t>ﾋｮｳｼﾞｭﾝ</t>
    </rPh>
    <rPh sb="22" eb="24">
      <t>ｼﾖｳ</t>
    </rPh>
    <phoneticPr fontId="9" type="noConversion"/>
  </si>
  <si>
    <t>静的コードセキュリティ解析を実施するためのツールがない。</t>
    <rPh sb="0" eb="2">
      <t>ｾｲﾃｷ</t>
    </rPh>
    <rPh sb="11" eb="13">
      <t>ｶｲｾｷ</t>
    </rPh>
    <rPh sb="14" eb="16">
      <t>ｼﾞｯｼ</t>
    </rPh>
    <phoneticPr fontId="9" type="noConversion"/>
  </si>
  <si>
    <t>オンデマンドスキャンを実行するツールを使用し、セキュアでないコードを特定している。</t>
    <rPh sb="34" eb="36">
      <t>ﾄｸﾃｲ</t>
    </rPh>
    <phoneticPr fontId="9" type="noConversion"/>
  </si>
  <si>
    <t>ビルドパイプラインにセキュリティ静的コード解析のスキャンツールを実装し、自動スキャンを実行し、ビルドのステータスをレポートしている。</t>
    <rPh sb="16" eb="18">
      <t>ｾｲﾃｷ</t>
    </rPh>
    <rPh sb="21" eb="23">
      <t>ｶｲｾｷ</t>
    </rPh>
    <rPh sb="32" eb="34">
      <t>ｼﾞｯｿｳ</t>
    </rPh>
    <rPh sb="36" eb="38">
      <t>ｼﾞﾄﾞｳ</t>
    </rPh>
    <rPh sb="43" eb="45">
      <t>ｼﾞｯｺｳ</t>
    </rPh>
    <phoneticPr fontId="9" type="noConversion"/>
  </si>
  <si>
    <t>サードパーティ依存関係解析を実施するためのツールがない。</t>
    <rPh sb="7" eb="13">
      <t>ｲｿﾞﾝｶﾝｹｲｶｲｾｷ</t>
    </rPh>
    <rPh sb="14" eb="16">
      <t>ｼﾞｯｼ</t>
    </rPh>
    <phoneticPr fontId="9" type="noConversion"/>
  </si>
  <si>
    <t>発見された内容が自動的に一元管理された課題追跡システムに記録されており、ツールの有効性を定期的にレビューしている。</t>
    <rPh sb="0" eb="2">
      <t>ﾊｯｹﾝ</t>
    </rPh>
    <rPh sb="5" eb="7">
      <t>ﾅｲﾖｳ</t>
    </rPh>
    <rPh sb="8" eb="11">
      <t>ｼﾞﾄﾞｳﾃｷ</t>
    </rPh>
    <rPh sb="12" eb="16">
      <t>ｲﾁｹﾞﾝｶﾝﾘ</t>
    </rPh>
    <rPh sb="19" eb="23">
      <t>ｶﾀﾞｲﾂｲｾｷ</t>
    </rPh>
    <rPh sb="28" eb="30">
      <t>ｷﾛｸ</t>
    </rPh>
    <rPh sb="40" eb="43">
      <t>ﾕｳｺｳｾｲ</t>
    </rPh>
    <rPh sb="44" eb="47">
      <t>ﾃｲｷﾃｷ</t>
    </rPh>
    <phoneticPr fontId="9" type="noConversion"/>
  </si>
  <si>
    <t>オンデマンドスキャンを実行するツールを使用し、アプリケーションで使用されている古いまたはセキュアでないサードパーティコンポーネントを特定している。</t>
    <rPh sb="32" eb="34">
      <t>ｼﾖｳ</t>
    </rPh>
    <rPh sb="39" eb="40">
      <t>ﾌﾙ</t>
    </rPh>
    <rPh sb="66" eb="68">
      <t>ﾄｸﾃｲ</t>
    </rPh>
    <phoneticPr fontId="9" type="noConversion"/>
  </si>
  <si>
    <t>ビルドパイプラインにサードパーティコンポーネント脆弱性のスキャンツールを実装し、自動スキャンを実行し、ビルドのステータスをレポートしている。</t>
    <rPh sb="24" eb="27">
      <t>ｾﾞｲｼﾞｬｸｾｲ</t>
    </rPh>
    <rPh sb="36" eb="38">
      <t>ｼﾞｯｿｳ</t>
    </rPh>
    <rPh sb="40" eb="42">
      <t>ｼﾞﾄﾞｳ</t>
    </rPh>
    <rPh sb="47" eb="49">
      <t>ｼﾞｯｺｳ</t>
    </rPh>
    <phoneticPr fontId="9" type="noConversion"/>
  </si>
  <si>
    <t>オープンソースソフトウェアライセンスコンプライアンス解析を実施するためのツールがない。</t>
    <rPh sb="26" eb="28">
      <t>ｶｲｾｷ</t>
    </rPh>
    <rPh sb="29" eb="31">
      <t>ｼﾞｯｼ</t>
    </rPh>
    <phoneticPr fontId="9" type="noConversion"/>
  </si>
  <si>
    <t>オンデマンドスキャンを実行するツールを使用し、アプリケーションでサードパーティコンポーネントを使用する際にライセンス違反を特定している。</t>
    <rPh sb="47" eb="49">
      <t>ｼﾖｳ</t>
    </rPh>
    <rPh sb="51" eb="52">
      <t>ｻｲ</t>
    </rPh>
    <rPh sb="58" eb="60">
      <t>ｲﾊﾝ</t>
    </rPh>
    <rPh sb="61" eb="63">
      <t>ﾄｸﾃｲ</t>
    </rPh>
    <phoneticPr fontId="9" type="noConversion"/>
  </si>
  <si>
    <t>ビルドパイプラインにサードパーティソフトウェアライセンスのスキャンツールを実装し、自動スキャンを実行し、ビルドのステータスをレポートしている。</t>
    <rPh sb="37" eb="39">
      <t>ｼﾞｯｿｳ</t>
    </rPh>
    <rPh sb="41" eb="43">
      <t>ｼﾞﾄﾞｳ</t>
    </rPh>
    <rPh sb="48" eb="50">
      <t>ｼﾞｯｺｳ</t>
    </rPh>
    <phoneticPr fontId="9" type="noConversion"/>
  </si>
  <si>
    <t>インラインコード解析で開発者を支援するツールがない。</t>
    <rPh sb="8" eb="10">
      <t>ｶｲｾｷ</t>
    </rPh>
    <rPh sb="11" eb="14">
      <t>ｶｲﾊﾂｼｬ</t>
    </rPh>
    <rPh sb="15" eb="17">
      <t>ｼｴﾝ</t>
    </rPh>
    <phoneticPr fontId="9" type="noConversion"/>
  </si>
  <si>
    <t>統合開発環境 (IDE) プラグインを使用し、ローカルに定義したルールでインラインのセキュアコードやハードコードされたシークレットの解析を実施している。</t>
    <rPh sb="0" eb="6">
      <t>ﾄｳｺﾞｳｶｲﾊﾂｶﾝｷｮｳ</t>
    </rPh>
    <rPh sb="19" eb="21">
      <t>ｼﾖｳ</t>
    </rPh>
    <rPh sb="28" eb="30">
      <t>ﾃｲｷﾞ</t>
    </rPh>
    <rPh sb="66" eb="68">
      <t>ｶｲｾｷ</t>
    </rPh>
    <rPh sb="69" eb="71">
      <t>ｼﾞｯｼ</t>
    </rPh>
    <phoneticPr fontId="9" type="noConversion"/>
  </si>
  <si>
    <t>統合開発環境 (IDE) プラグインに一元管理されたルールを実装している。</t>
    <rPh sb="0" eb="6">
      <t>ﾄｳｺﾞｳｶｲﾊﾂｶﾝｷｮｳ</t>
    </rPh>
    <rPh sb="19" eb="23">
      <t>ｲﾁｹﾞﾝｶﾝﾘ</t>
    </rPh>
    <rPh sb="30" eb="32">
      <t>ｼﾞｯｿｳ</t>
    </rPh>
    <phoneticPr fontId="9" type="noConversion"/>
  </si>
  <si>
    <t>セキュアでない変更がソースコードリポジトリに保存されることを防ぐメカニズムがある。</t>
    <rPh sb="7" eb="9">
      <t>ﾍﾝｺｳ</t>
    </rPh>
    <rPh sb="22" eb="24">
      <t>ﾎｿﾞﾝ</t>
    </rPh>
    <rPh sb="30" eb="31">
      <t>ﾌｾ</t>
    </rPh>
    <phoneticPr fontId="9" type="noConversion"/>
  </si>
  <si>
    <t>コンテナ脆弱性解析を実施するためのツールがない。</t>
    <rPh sb="4" eb="9">
      <t>ｾﾞｲｼﾞｬｸｾｲｶｲｾｷ</t>
    </rPh>
    <rPh sb="10" eb="12">
      <t>ｼﾞｯｼ</t>
    </rPh>
    <phoneticPr fontId="9" type="noConversion"/>
  </si>
  <si>
    <t>オンデマンドスキャンを実行するツールを使用し、コンテナ脆弱性解析を実施している。</t>
    <rPh sb="27" eb="32">
      <t>ｾﾞｲｼﾞｬｸｾｲｶｲｾｷ</t>
    </rPh>
    <rPh sb="33" eb="35">
      <t>ｼﾞｯｼ</t>
    </rPh>
    <phoneticPr fontId="9" type="noConversion"/>
  </si>
  <si>
    <t>ビルドパイプラインにコンテナ脆弱性解析ツールを実装し、自動スキャンを実行し、ビルドのステータスをレポートしている。</t>
    <rPh sb="14" eb="19">
      <t>ｾﾞｲｼﾞｬｸｾｲｶｲｾｷ</t>
    </rPh>
    <rPh sb="23" eb="25">
      <t>ｼﾞｯｿｳ</t>
    </rPh>
    <rPh sb="27" eb="29">
      <t>ｼﾞﾄﾞｳ</t>
    </rPh>
    <rPh sb="34" eb="36">
      <t>ｼﾞｯｺｳ</t>
    </rPh>
    <phoneticPr fontId="9" type="noConversion"/>
  </si>
  <si>
    <t>サードパーティ依存関係とライブラリについてパブリックリポジトリを直接使用している。</t>
    <rPh sb="7" eb="9">
      <t>ｲｿﾞﾝ</t>
    </rPh>
    <rPh sb="9" eb="11">
      <t>ｶﾝｹｲ</t>
    </rPh>
    <rPh sb="32" eb="34">
      <t>ﾁｮｸｾﾂ</t>
    </rPh>
    <rPh sb="34" eb="36">
      <t>ｼﾖｳ</t>
    </rPh>
    <phoneticPr fontId="9" type="noConversion"/>
  </si>
  <si>
    <t>プライベートリポジトリを実装し、サードパーティ依存関係とライブラリを管理している。</t>
    <rPh sb="12" eb="14">
      <t>ｼﾞｯｿｳ</t>
    </rPh>
    <rPh sb="23" eb="27">
      <t>ｲｿﾞﾝｶﾝｹｲ</t>
    </rPh>
    <rPh sb="34" eb="36">
      <t>ｶﾝﾘ</t>
    </rPh>
    <phoneticPr fontId="9" type="noConversion"/>
  </si>
  <si>
    <t>検証済みのサードパーティ依存関係とライブラリのみがアプリケーションで使用できる。</t>
    <rPh sb="0" eb="3">
      <t>ｹﾝｼｮｳｽﾞ</t>
    </rPh>
    <rPh sb="12" eb="16">
      <t>ｲｿﾞﾝｶﾝｹｲ</t>
    </rPh>
    <rPh sb="34" eb="36">
      <t>ｼﾖｳ</t>
    </rPh>
    <phoneticPr fontId="9" type="noConversion"/>
  </si>
  <si>
    <t>アプリケーションが使用するサードパーティ依存関係とライブラリを監視し、未使用または脆弱な依存関係を破棄するプロセスを実装している。</t>
    <rPh sb="9" eb="11">
      <t>ｼﾖｳ</t>
    </rPh>
    <rPh sb="20" eb="24">
      <t>ｲｿﾞﾝｶﾝｹｲ</t>
    </rPh>
    <rPh sb="31" eb="33">
      <t>ｶﾝｼ</t>
    </rPh>
    <rPh sb="35" eb="38">
      <t>ﾐｼﾖｳ</t>
    </rPh>
    <rPh sb="41" eb="43">
      <t>ｾﾞｲｼﾞｬｸ</t>
    </rPh>
    <rPh sb="44" eb="48">
      <t>ｲｿﾞﾝｶﾝｹｲ</t>
    </rPh>
    <rPh sb="49" eb="51">
      <t>ﾊｷ</t>
    </rPh>
    <rPh sb="58" eb="60">
      <t>ｼﾞｯｿｳ</t>
    </rPh>
    <phoneticPr fontId="9" type="noConversion"/>
  </si>
  <si>
    <t>テスト環境は本番環境の変更に合わせて整備および設定し、テストデータを用意している。</t>
    <rPh sb="3" eb="5">
      <t>ｶﾝｷｮｳ</t>
    </rPh>
    <rPh sb="6" eb="10">
      <t>ﾎﾝﾊﾞﾝｶﾝｷｮｳ</t>
    </rPh>
    <rPh sb="11" eb="13">
      <t>ﾍﾝｺｳ</t>
    </rPh>
    <rPh sb="14" eb="15">
      <t>ｱ</t>
    </rPh>
    <rPh sb="18" eb="20">
      <t>ｾｲﾋﾞ</t>
    </rPh>
    <rPh sb="23" eb="25">
      <t>ｾｯﾃｲ</t>
    </rPh>
    <rPh sb="34" eb="36">
      <t>ﾖｳｲ</t>
    </rPh>
    <phoneticPr fontId="9" type="noConversion"/>
  </si>
  <si>
    <t>テスト環境は本番環境と同一であり、テストデータをオンデマンドで作成している。</t>
    <rPh sb="3" eb="5">
      <t>ｶﾝｷｮｳ</t>
    </rPh>
    <rPh sb="6" eb="10">
      <t>ﾎﾝﾊﾞﾝｶﾝｷｮｳ</t>
    </rPh>
    <rPh sb="11" eb="13">
      <t>ﾄﾞｳｲﾂ</t>
    </rPh>
    <rPh sb="31" eb="33">
      <t>ｻｸｾｲ</t>
    </rPh>
    <phoneticPr fontId="9" type="noConversion"/>
  </si>
  <si>
    <t>テスト環境は本番環境と異なっており、テストデータも用意していない。</t>
    <rPh sb="3" eb="5">
      <t>ｶﾝｷｮｳ</t>
    </rPh>
    <rPh sb="6" eb="10">
      <t>ﾎﾝﾊﾞﾝｶﾝｷｮｳ</t>
    </rPh>
    <rPh sb="11" eb="12">
      <t>ｺﾄ</t>
    </rPh>
    <rPh sb="25" eb="27">
      <t>ﾖｳｲ</t>
    </rPh>
    <phoneticPr fontId="9" type="noConversion"/>
  </si>
  <si>
    <t>テスト環境は本番環境と異なっており、テストデータを用意している。</t>
    <rPh sb="3" eb="5">
      <t>ｶﾝｷｮｳ</t>
    </rPh>
    <rPh sb="6" eb="10">
      <t>ﾎﾝﾊﾞﾝｶﾝｷｮｳ</t>
    </rPh>
    <rPh sb="11" eb="12">
      <t>ｺﾄ</t>
    </rPh>
    <rPh sb="25" eb="27">
      <t>ﾖｳｲ</t>
    </rPh>
    <phoneticPr fontId="9" type="noConversion"/>
  </si>
  <si>
    <t>動的アプリケーションセキュリティテストを実施するためのツールがない。</t>
    <rPh sb="0" eb="2">
      <t>ﾄﾞｳﾃｷ</t>
    </rPh>
    <rPh sb="20" eb="22">
      <t>ｼﾞｯｼ</t>
    </rPh>
    <phoneticPr fontId="9" type="noConversion"/>
  </si>
  <si>
    <t>オンデマンドスキャンを実行するツールを使用し、実行時にアプリケーション脆弱性を特定している。</t>
    <rPh sb="23" eb="26">
      <t>ｼﾞｯｺｳｼﾞ</t>
    </rPh>
    <rPh sb="35" eb="38">
      <t>ｾﾞｲｼﾞｬｸｾｲ</t>
    </rPh>
    <rPh sb="39" eb="41">
      <t>ﾄｸﾃｲ</t>
    </rPh>
    <phoneticPr fontId="9" type="noConversion"/>
  </si>
  <si>
    <t>ビルドパイプラインに動的アプリケーションセキュリティテストツールを実装し、自動スキャンを実行し、ビルドのステータスをレポートしている。</t>
    <rPh sb="10" eb="12">
      <t>ﾄﾞｳﾃｷ</t>
    </rPh>
    <rPh sb="33" eb="35">
      <t>ｼﾞｯｿｳ</t>
    </rPh>
    <rPh sb="37" eb="39">
      <t>ｼﾞﾄﾞｳ</t>
    </rPh>
    <rPh sb="44" eb="46">
      <t>ｼﾞｯｺｳ</t>
    </rPh>
    <phoneticPr fontId="9" type="noConversion"/>
  </si>
  <si>
    <t>インタラクティブアプリケーションセキュリティテストを実施するためのツールがない。</t>
    <rPh sb="26" eb="28">
      <t>ｼﾞｯｼ</t>
    </rPh>
    <phoneticPr fontId="9" type="noConversion"/>
  </si>
  <si>
    <t>オンデマンドスキャンを実行するツールを使用し、実行しているアプリケーションを機能的にテストしている際にセキュアでないコードを特定している。</t>
    <rPh sb="23" eb="25">
      <t>ｼﾞｯｺｳ</t>
    </rPh>
    <rPh sb="38" eb="41">
      <t>ｷﾉｳﾃｷ</t>
    </rPh>
    <rPh sb="49" eb="50">
      <t>ｻｲ</t>
    </rPh>
    <rPh sb="62" eb="64">
      <t>ﾄｸﾃｲ</t>
    </rPh>
    <phoneticPr fontId="9" type="noConversion"/>
  </si>
  <si>
    <t>ビルドパイプラインにインタラクティブアプリケーションセキュリティテストツールを実装し、自動スキャンを実行し、ビルドのステータスをレポートしている。</t>
    <rPh sb="39" eb="41">
      <t>ｼﾞｯｿｳ</t>
    </rPh>
    <rPh sb="43" eb="45">
      <t>ｼﾞﾄﾞｳ</t>
    </rPh>
    <rPh sb="50" eb="52">
      <t>ｼﾞｯｺｳ</t>
    </rPh>
    <phoneticPr fontId="9" type="noConversion"/>
  </si>
  <si>
    <t>ペネトレーションテスト活動はアドホックであり、スケジュールを定めていない。</t>
    <rPh sb="11" eb="13">
      <t>ｶﾂﾄﾞｳ</t>
    </rPh>
    <rPh sb="30" eb="31">
      <t>ｻﾀﾞ</t>
    </rPh>
    <phoneticPr fontId="9" type="noConversion"/>
  </si>
  <si>
    <t>年次でペネトレーションテスト活動を実施している。</t>
    <rPh sb="0" eb="2">
      <t>ﾈﾝｼﾞ</t>
    </rPh>
    <rPh sb="14" eb="16">
      <t>ｶﾂﾄﾞｳ</t>
    </rPh>
    <rPh sb="17" eb="19">
      <t>ｼﾞｯｼ</t>
    </rPh>
    <phoneticPr fontId="9" type="noConversion"/>
  </si>
  <si>
    <t>リリースごとにペネトレーションテストを実施している。</t>
    <rPh sb="19" eb="21">
      <t>ｼﾞｯｼ</t>
    </rPh>
    <phoneticPr fontId="9" type="noConversion"/>
  </si>
  <si>
    <t>リリースサイクルに関係なく機能ごとにペネトレーションテストを実施し、発見された内容を一元管理された課題追跡システムに記録している。</t>
    <rPh sb="9" eb="11">
      <t>ｶﾝｹｲ</t>
    </rPh>
    <rPh sb="13" eb="15">
      <t>ｷﾉｳ</t>
    </rPh>
    <rPh sb="30" eb="32">
      <t>ｼﾞｯｼ</t>
    </rPh>
    <rPh sb="34" eb="36">
      <t>ﾊｯｹﾝ</t>
    </rPh>
    <rPh sb="39" eb="41">
      <t>ﾅｲﾖｳ</t>
    </rPh>
    <rPh sb="42" eb="46">
      <t>ｲﾁｹﾞﾝｶﾝﾘ</t>
    </rPh>
    <rPh sb="49" eb="53">
      <t>ｶﾀﾞｲﾂｲｾｷ</t>
    </rPh>
    <rPh sb="58" eb="60">
      <t>ｷﾛｸ</t>
    </rPh>
    <phoneticPr fontId="9" type="noConversion"/>
  </si>
  <si>
    <t>セキュリティリグレッションテストを実装している。</t>
    <rPh sb="17" eb="19">
      <t>ｼﾞｯｿｳ</t>
    </rPh>
    <phoneticPr fontId="9" type="noConversion"/>
  </si>
  <si>
    <t>セキュリティテストカバレッジを継続的に監視し、拡大している。</t>
    <rPh sb="15" eb="18">
      <t>ｹｲｿﾞｸﾃｷ</t>
    </rPh>
    <rPh sb="19" eb="21">
      <t>ｶﾝｼ</t>
    </rPh>
    <rPh sb="23" eb="25">
      <t>ｶｸﾀﾞｲ</t>
    </rPh>
    <phoneticPr fontId="9" type="noConversion"/>
  </si>
  <si>
    <t>セキュリティテストスコープを定めていない。</t>
    <rPh sb="14" eb="15">
      <t>ｻﾀﾞ</t>
    </rPh>
    <phoneticPr fontId="9" type="noConversion"/>
  </si>
  <si>
    <t>セキュリティテストスコープとスコープ外を定めている。</t>
    <rPh sb="18" eb="19">
      <t>ｶﾞｲ</t>
    </rPh>
    <rPh sb="20" eb="21">
      <t>ｻﾀﾞ</t>
    </rPh>
    <phoneticPr fontId="9" type="noConversion"/>
  </si>
  <si>
    <t>パッケージやコードの署名プロセスを定めていない。</t>
    <rPh sb="10" eb="12">
      <t>ｼｮﾒｲ</t>
    </rPh>
    <rPh sb="17" eb="18">
      <t>ｻﾀﾞ</t>
    </rPh>
    <phoneticPr fontId="9" type="noConversion"/>
  </si>
  <si>
    <t>パッケージやソフトウェアの署名を手動で実装している。</t>
    <rPh sb="13" eb="15">
      <t>ｼｮﾒｲ</t>
    </rPh>
    <rPh sb="16" eb="18">
      <t>ｼｭﾄﾞｳ</t>
    </rPh>
    <rPh sb="19" eb="21">
      <t>ｼﾞｯｿｳ</t>
    </rPh>
    <phoneticPr fontId="9" type="noConversion"/>
  </si>
  <si>
    <t>リリースプロセスでのパッケージの署名を自動で実装している。</t>
    <rPh sb="16" eb="18">
      <t>ｼｮﾒｲ</t>
    </rPh>
    <rPh sb="19" eb="21">
      <t>ｼﾞﾄﾞｳ</t>
    </rPh>
    <rPh sb="22" eb="24">
      <t>ｼﾞｯｿｳ</t>
    </rPh>
    <phoneticPr fontId="9" type="noConversion"/>
  </si>
  <si>
    <t>署名鍵を定期的にローテーションしている。</t>
    <rPh sb="0" eb="3">
      <t>ｼｮﾒｲｶｷﾞ</t>
    </rPh>
    <rPh sb="4" eb="7">
      <t>ﾃｲｷﾃｷ</t>
    </rPh>
    <phoneticPr fontId="9" type="noConversion"/>
  </si>
  <si>
    <t>リリースにパッケージ管理ツールを使用していない。</t>
    <rPh sb="10" eb="12">
      <t>ｶﾝﾘ</t>
    </rPh>
    <rPh sb="16" eb="18">
      <t>ｼﾖｳ</t>
    </rPh>
    <phoneticPr fontId="9" type="noConversion"/>
  </si>
  <si>
    <t>リリース成果物を一元的に保管する場所を実装している。</t>
    <rPh sb="4" eb="7">
      <t>ｾｲｶﾌﾞﾂ</t>
    </rPh>
    <rPh sb="8" eb="11">
      <t>ｲﾁｹﾞﾝﾃｷ</t>
    </rPh>
    <rPh sb="12" eb="14">
      <t>ﾎｶﾝ</t>
    </rPh>
    <rPh sb="16" eb="18">
      <t>ﾊﾞｼｮ</t>
    </rPh>
    <rPh sb="19" eb="21">
      <t>ｼﾞｯｿｳ</t>
    </rPh>
    <phoneticPr fontId="9" type="noConversion"/>
  </si>
  <si>
    <t>あらゆる環境にリリースする前に成果物の完全性チェックを実装している。</t>
    <rPh sb="4" eb="6">
      <t>ｶﾝｷｮｳ</t>
    </rPh>
    <rPh sb="13" eb="14">
      <t>ﾏｴ</t>
    </rPh>
    <rPh sb="15" eb="18">
      <t>ｾｲｶﾌﾞﾂ</t>
    </rPh>
    <rPh sb="19" eb="22">
      <t>ｶﾝｾﾞﾝｾｲ</t>
    </rPh>
    <rPh sb="27" eb="29">
      <t>ｼﾞｯｿｳ</t>
    </rPh>
    <phoneticPr fontId="9" type="noConversion"/>
  </si>
  <si>
    <t>成果物に対するアーカイブプロセスを実装している。</t>
    <rPh sb="0" eb="3">
      <t>ｾｲｶﾌﾞﾂ</t>
    </rPh>
    <rPh sb="4" eb="5">
      <t>ﾀｲ</t>
    </rPh>
    <rPh sb="17" eb="19">
      <t>ｼﾞｯｿｳ</t>
    </rPh>
    <phoneticPr fontId="9" type="noConversion"/>
  </si>
  <si>
    <t>シークレットストアやボルトを使用していない。</t>
    <rPh sb="14" eb="16">
      <t>ｼﾖｳ</t>
    </rPh>
    <phoneticPr fontId="9" type="noConversion"/>
  </si>
  <si>
    <t>クレデンシャルとシークレットに対して一元的なセキュアストレージを実装している。</t>
    <rPh sb="15" eb="16">
      <t>ﾀｲ</t>
    </rPh>
    <rPh sb="18" eb="21">
      <t>ｲﾁｹﾞﾝﾃｷ</t>
    </rPh>
    <rPh sb="32" eb="34">
      <t>ｼﾞｯｿｳ</t>
    </rPh>
    <phoneticPr fontId="9" type="noConversion"/>
  </si>
  <si>
    <t>動的シークレットまたはシークレットレスプロセスを実装し、アプリケーション内にシークレットが保存されないようにしている。</t>
    <rPh sb="0" eb="2">
      <t>ﾄﾞｳﾃｷ</t>
    </rPh>
    <rPh sb="24" eb="26">
      <t>ｼﾞｯｿｳ</t>
    </rPh>
    <rPh sb="36" eb="37">
      <t>ﾅｲ</t>
    </rPh>
    <rPh sb="45" eb="47">
      <t>ﾎｿﾞﾝ</t>
    </rPh>
    <phoneticPr fontId="9" type="noConversion"/>
  </si>
  <si>
    <t>セキュリティ堅牢化標準、セキュアコンフィグレーション標準、ベースラインがない。</t>
    <rPh sb="6" eb="11">
      <t>ｹﾝﾛｳｶﾋｮｳｼﾞｭﾝ</t>
    </rPh>
    <rPh sb="26" eb="28">
      <t>ﾋｮｳｼﾞｭﾝ</t>
    </rPh>
    <phoneticPr fontId="9" type="noConversion"/>
  </si>
  <si>
    <t>環境の堅牢化標準とセキュアコンフィグレーションベースラインが存在し、最新である。</t>
    <rPh sb="0" eb="2">
      <t>ｶﾝｷｮｳ</t>
    </rPh>
    <rPh sb="3" eb="8">
      <t>ｹﾝﾛｳｶﾋｮｳｼﾞｭﾝ</t>
    </rPh>
    <rPh sb="30" eb="32">
      <t>ｿﾝｻﾞｲ</t>
    </rPh>
    <rPh sb="34" eb="36">
      <t>ｻｲｼﾝ</t>
    </rPh>
    <phoneticPr fontId="9" type="noConversion"/>
  </si>
  <si>
    <t>シークレットの定期的なレビューとローテーションのスケジュールを定めている。</t>
    <rPh sb="7" eb="10">
      <t>ﾃｲｷﾃｷ</t>
    </rPh>
    <rPh sb="31" eb="32">
      <t>ｻﾀﾞ</t>
    </rPh>
    <phoneticPr fontId="9" type="noConversion"/>
  </si>
  <si>
    <t>セキュアコンフィグレーションベースラインの定期的なレビュースケジュールを定め、アプリケーションリリースごとに最新のコンフィグレーションで環境を再構築している。</t>
    <rPh sb="21" eb="24">
      <t>ﾃｲｷﾃｷ</t>
    </rPh>
    <rPh sb="36" eb="37">
      <t>ｻﾀﾞ</t>
    </rPh>
    <rPh sb="54" eb="56">
      <t>ｻｲｼﾝ</t>
    </rPh>
    <rPh sb="68" eb="70">
      <t>ｶﾝｷｮｳ</t>
    </rPh>
    <rPh sb="71" eb="74">
      <t>ｻｲｺｳﾁｸ</t>
    </rPh>
    <phoneticPr fontId="9" type="noConversion"/>
  </si>
  <si>
    <t>セキュリティポリシーを定めていない。</t>
    <rPh sb="11" eb="12">
      <t>ｻﾀﾞ</t>
    </rPh>
    <phoneticPr fontId="9" type="noConversion"/>
  </si>
  <si>
    <t>ガードレールやセキュリティゲートについてセキュリティポリシーを定めている。</t>
    <rPh sb="31" eb="32">
      <t>ｻﾀﾞ</t>
    </rPh>
    <phoneticPr fontId="9" type="noConversion"/>
  </si>
  <si>
    <t>ガードレールやセキュリティゲートを実装し、セキュリティポリシーを実施している。</t>
    <phoneticPr fontId="9" type="noConversion"/>
  </si>
  <si>
    <t>インフラストラクチャプロビジョニングを手動で実施している、またはバージョン管理をしていない。</t>
    <rPh sb="19" eb="21">
      <t>ｼｭﾄﾞｳ</t>
    </rPh>
    <rPh sb="22" eb="24">
      <t>ｼﾞｯｼ</t>
    </rPh>
    <rPh sb="37" eb="39">
      <t>ｶﾝﾘ</t>
    </rPh>
    <phoneticPr fontId="9" type="noConversion"/>
  </si>
  <si>
    <t>インフラストラクチャコンフィグレーションファイルをバージョン管理し、リリース自動プロセスを実施している。</t>
    <rPh sb="30" eb="32">
      <t>ｶﾝﾘ</t>
    </rPh>
    <rPh sb="38" eb="40">
      <t>ｼﾞﾄﾞｳ</t>
    </rPh>
    <rPh sb="45" eb="47">
      <t>ｼﾞｯｼ</t>
    </rPh>
    <phoneticPr fontId="9" type="noConversion"/>
  </si>
  <si>
    <t>インフラストラクチャの変更をデプロイメントする際に最小権限の原則を実装している。</t>
    <rPh sb="11" eb="13">
      <t>ﾍﾝｺｳ</t>
    </rPh>
    <rPh sb="23" eb="24">
      <t>ｻｲ</t>
    </rPh>
    <rPh sb="25" eb="29">
      <t>ｻｲｼｮｳｹﾝｹﾞﾝ</t>
    </rPh>
    <rPh sb="30" eb="32">
      <t>ｹﾞﾝｿｸ</t>
    </rPh>
    <rPh sb="33" eb="35">
      <t>ｼﾞｯｿｳ</t>
    </rPh>
    <phoneticPr fontId="9" type="noConversion"/>
  </si>
  <si>
    <t>インフラストラクチャの変更をデプロイメントするプロセスの一環として認可のチェーンを実装している。</t>
    <rPh sb="11" eb="13">
      <t>ﾍﾝｺｳ</t>
    </rPh>
    <rPh sb="28" eb="30">
      <t>ｲｯｶﾝ</t>
    </rPh>
    <rPh sb="33" eb="35">
      <t>ﾆﾝｶ</t>
    </rPh>
    <rPh sb="41" eb="43">
      <t>ｼﾞｯｿｳ</t>
    </rPh>
    <phoneticPr fontId="9" type="noConversion"/>
  </si>
  <si>
    <t>コンプライアンスチェックを実施するためのツールがない。</t>
    <rPh sb="13" eb="15">
      <t>ｼﾞｯｼ</t>
    </rPh>
    <phoneticPr fontId="9" type="noConversion"/>
  </si>
  <si>
    <t>オンデマンドスキャンを実行するツールを使用し、セキュリティコンプライアンスチェックを実施している。</t>
    <rPh sb="42" eb="44">
      <t>ｼﾞｯｼ</t>
    </rPh>
    <phoneticPr fontId="9" type="noConversion"/>
  </si>
  <si>
    <t>コンプライアンススキャンツールをスケジュールし、自動スキャンを実行し、一元管理された課題追跡システムを通じてシステム所有者にステータスをレポートしている。</t>
    <rPh sb="24" eb="26">
      <t>ｼﾞﾄﾞｳ</t>
    </rPh>
    <rPh sb="31" eb="33">
      <t>ｼﾞｯｺｳ</t>
    </rPh>
    <rPh sb="35" eb="37">
      <t>ｲﾁｹﾞﾝ</t>
    </rPh>
    <rPh sb="37" eb="39">
      <t>ｶﾝﾘ</t>
    </rPh>
    <rPh sb="42" eb="46">
      <t>ｶﾀﾞｲﾂｲｾｷ</t>
    </rPh>
    <rPh sb="51" eb="52">
      <t>ﾂｳ</t>
    </rPh>
    <rPh sb="58" eb="61">
      <t>ｼｮﾕｳｼｬ</t>
    </rPh>
    <phoneticPr fontId="9" type="noConversion"/>
  </si>
  <si>
    <t>脆弱性が特定された時点で自動修復を自動的に適用するメカニズムが存在する。</t>
    <rPh sb="0" eb="3">
      <t>ｾﾞｲｼﾞｬｸｾｲ</t>
    </rPh>
    <rPh sb="4" eb="6">
      <t>ﾄｸﾃｲ</t>
    </rPh>
    <rPh sb="9" eb="11">
      <t>ｼﾞﾃﾝ</t>
    </rPh>
    <rPh sb="12" eb="16">
      <t>ｼﾞﾄﾞｳｼｭｳﾌｸ</t>
    </rPh>
    <rPh sb="17" eb="20">
      <t>ｼﾞﾄﾞｳﾃｷ</t>
    </rPh>
    <rPh sb="21" eb="23">
      <t>ﾃｷﾖｳ</t>
    </rPh>
    <rPh sb="31" eb="33">
      <t>ｿﾝｻﾞｲ</t>
    </rPh>
    <phoneticPr fontId="9" type="noConversion"/>
  </si>
  <si>
    <t>リリース管理でセキュリティチェックリストを使用していない。</t>
    <rPh sb="4" eb="6">
      <t>ｶﾝﾘ</t>
    </rPh>
    <rPh sb="21" eb="23">
      <t>ｼﾖｳ</t>
    </rPh>
    <phoneticPr fontId="9" type="noConversion"/>
  </si>
  <si>
    <t>すべてのリリース管理でセキュリティチェックリストを実施し、所定の例外プロセスがある。</t>
    <rPh sb="8" eb="10">
      <t>ｶﾝﾘ</t>
    </rPh>
    <rPh sb="25" eb="27">
      <t>ｼﾞｯｼ</t>
    </rPh>
    <rPh sb="29" eb="31">
      <t>ｼｮﾃｲ</t>
    </rPh>
    <rPh sb="32" eb="34">
      <t>ﾚｲｶﾞｲ</t>
    </rPh>
    <phoneticPr fontId="9" type="noConversion"/>
  </si>
  <si>
    <t>本番運用前の段階でのリリースでセキュリティチェックリストを実装している。</t>
    <rPh sb="0" eb="5">
      <t>ﾎﾝﾊﾞﾝｳﾝﾖｳﾏｴ</t>
    </rPh>
    <rPh sb="6" eb="8">
      <t>ﾀﾞﾝｶｲ</t>
    </rPh>
    <rPh sb="29" eb="31">
      <t>ｼﾞｯｿｳ</t>
    </rPh>
    <phoneticPr fontId="9" type="noConversion"/>
  </si>
  <si>
    <t>定期的なレビュースケジュールを定め、開発チームがリスクプロファイルをレビューしている。</t>
    <rPh sb="18" eb="20">
      <t>ｶｲﾊﾂ</t>
    </rPh>
    <phoneticPr fontId="9" type="noConversion"/>
  </si>
  <si>
    <t>定期的なレビュースケジュールを定め、開発チームがセキュリティユーザーストーリーテンプレートと受け入れ基準のスコープをレビューしている。</t>
    <rPh sb="18" eb="20">
      <t>ｶｲﾊﾂ</t>
    </rPh>
    <rPh sb="46" eb="47">
      <t>ｳ</t>
    </rPh>
    <rPh sb="48" eb="49">
      <t>ｲ</t>
    </rPh>
    <rPh sb="50" eb="52">
      <t>ｷｼﾞｭﾝ</t>
    </rPh>
    <phoneticPr fontId="9" type="noConversion"/>
  </si>
  <si>
    <t>定期的なレビュースケジュールを定め、脅威モデリング成果物を最新に保っている。</t>
    <rPh sb="18" eb="20">
      <t>ｷｮｳｲ</t>
    </rPh>
    <rPh sb="25" eb="28">
      <t>ｾｲｶﾌﾞﾂ</t>
    </rPh>
    <rPh sb="29" eb="31">
      <t>ｻｲｼﾝ</t>
    </rPh>
    <rPh sb="32" eb="33">
      <t>ﾀﾓ</t>
    </rPh>
    <phoneticPr fontId="9" type="noConversion"/>
  </si>
  <si>
    <t>定期的なレビュースケジュールを定め、セキュリティコーディング標準をレビューしている。</t>
    <rPh sb="30" eb="32">
      <t>ﾋｮｳｼﾞｭﾝ</t>
    </rPh>
    <phoneticPr fontId="9" type="noConversion"/>
  </si>
  <si>
    <t>定期的なレビュースケジュールを定め、セキュリティチェックリストをレビューしている。</t>
    <rPh sb="0" eb="3">
      <t>ﾃｲｷﾃｷ</t>
    </rPh>
    <rPh sb="15" eb="16">
      <t>ｻﾀﾞ</t>
    </rPh>
    <phoneticPr fontId="9" type="noConversion"/>
  </si>
  <si>
    <t>環境脆弱性スキャンツールがない。</t>
    <rPh sb="0" eb="5">
      <t>ｶﾝｷｮｳｾﾞｲｼﾞｬｸｾｲ</t>
    </rPh>
    <phoneticPr fontId="9" type="noConversion"/>
  </si>
  <si>
    <t>オンデマンドスキャンを実行するツールを使用し、本番環境で環境脆弱性を特定している。</t>
    <rPh sb="23" eb="27">
      <t>ﾎﾝﾊﾞﾝｶﾝｷｮｳ</t>
    </rPh>
    <rPh sb="28" eb="33">
      <t>ｶﾝｷｮｳｾﾞｲｼﾞｬｸｾｲ</t>
    </rPh>
    <rPh sb="34" eb="36">
      <t>ﾄｸﾃｲ</t>
    </rPh>
    <phoneticPr fontId="9" type="noConversion"/>
  </si>
  <si>
    <t>脆弱性スキャンツールをスケジュールし、自動スキャンを実行し、一元管理された課題追跡システムを通じてシステム所有者にステータスをレポートしている。</t>
    <rPh sb="0" eb="3">
      <t>ｾﾞｲｼﾞｬｸｾｲ</t>
    </rPh>
    <rPh sb="19" eb="21">
      <t>ｼﾞﾄﾞｳ</t>
    </rPh>
    <rPh sb="26" eb="28">
      <t>ｼﾞｯｺｳ</t>
    </rPh>
    <rPh sb="30" eb="32">
      <t>ｲﾁｹﾞﾝ</t>
    </rPh>
    <rPh sb="32" eb="34">
      <t>ｶﾝﾘ</t>
    </rPh>
    <rPh sb="37" eb="41">
      <t>ｶﾀﾞｲﾂｲｾｷ</t>
    </rPh>
    <rPh sb="46" eb="47">
      <t>ﾂｳ</t>
    </rPh>
    <rPh sb="53" eb="56">
      <t>ｼｮﾕｳｼｬ</t>
    </rPh>
    <phoneticPr fontId="9" type="noConversion"/>
  </si>
  <si>
    <t>脆弱性が特定された時点で自動修復を適用するように実装している。</t>
    <rPh sb="0" eb="3">
      <t>ｾﾞｲｼﾞｬｸｾｲ</t>
    </rPh>
    <rPh sb="4" eb="6">
      <t>ﾄｸﾃｲ</t>
    </rPh>
    <rPh sb="9" eb="11">
      <t>ｼﾞﾃﾝ</t>
    </rPh>
    <rPh sb="12" eb="16">
      <t>ｼﾞﾄﾞｳｼｭｳﾌｸ</t>
    </rPh>
    <rPh sb="17" eb="19">
      <t>ﾃｷﾖｳ</t>
    </rPh>
    <rPh sb="24" eb="26">
      <t>ｼﾞｯｿｳ</t>
    </rPh>
    <phoneticPr fontId="9" type="noConversion"/>
  </si>
  <si>
    <t>古いコンフィグレーションを検出し、コンフィグレーションドリフトを防ぐように実装している。</t>
    <rPh sb="0" eb="1">
      <t>ﾌﾙ</t>
    </rPh>
    <rPh sb="13" eb="15">
      <t>ｹﾝｼｭﾂ</t>
    </rPh>
    <rPh sb="32" eb="33">
      <t>ﾌｾ</t>
    </rPh>
    <rPh sb="37" eb="39">
      <t>ｼﾞｯｿｳ</t>
    </rPh>
    <phoneticPr fontId="9" type="noConversion"/>
  </si>
  <si>
    <t>有効性を監視するように実装し、ポリシーレビュースケジュールを定めている。</t>
    <rPh sb="0" eb="3">
      <t>ﾕｳｺｳｾｲ</t>
    </rPh>
    <rPh sb="4" eb="6">
      <t>ｶﾝｼ</t>
    </rPh>
    <rPh sb="11" eb="13">
      <t>ｼﾞｯｿｳ</t>
    </rPh>
    <rPh sb="30" eb="31">
      <t>ｻﾀﾞ</t>
    </rPh>
    <phoneticPr fontId="9" type="noConversion"/>
  </si>
  <si>
    <t>アプリケーション脆弱性スキャンツールがない。</t>
    <rPh sb="8" eb="11">
      <t>ｾﾞｲｼﾞｬｸｾｲ</t>
    </rPh>
    <phoneticPr fontId="9" type="noConversion"/>
  </si>
  <si>
    <t>オンデマンドスキャンを実行するツールを使用し、本番環境でアプリケーション脆弱性を特定している。</t>
    <rPh sb="23" eb="27">
      <t>ﾎﾝﾊﾞﾝｶﾝｷｮｳ</t>
    </rPh>
    <rPh sb="36" eb="38">
      <t>ｾﾞｲｼﾞｬｸ</t>
    </rPh>
    <rPh sb="38" eb="39">
      <t>ｾｲ</t>
    </rPh>
    <rPh sb="40" eb="42">
      <t>ﾄｸﾃｲ</t>
    </rPh>
    <phoneticPr fontId="9" type="noConversion"/>
  </si>
  <si>
    <t>セキュリティイベントのログを一元管理していない。</t>
    <rPh sb="14" eb="18">
      <t>ｲﾁｹﾞﾝｶﾝﾘ</t>
    </rPh>
    <phoneticPr fontId="9" type="noConversion"/>
  </si>
  <si>
    <t>一元管理されたアプリケーションセキュリティ機能や能力が存在し、対象分野の専門知識を提供している。</t>
    <rPh sb="0" eb="2">
      <t>ｲﾁｹﾞﾝ</t>
    </rPh>
    <rPh sb="2" eb="4">
      <t>ｶﾝﾘ</t>
    </rPh>
    <rPh sb="21" eb="23">
      <t>ｷﾉｳ</t>
    </rPh>
    <rPh sb="24" eb="26">
      <t>ﾉｳﾘｮｸ</t>
    </rPh>
    <rPh sb="27" eb="29">
      <t>ｿﾝｻﾞｲ</t>
    </rPh>
    <rPh sb="31" eb="35">
      <t>ﾀｲｼｮｳﾌﾞﾝﾔ</t>
    </rPh>
    <rPh sb="36" eb="40">
      <t>ｾﾝﾓﾝﾁｼｷ</t>
    </rPh>
    <rPh sb="41" eb="43">
      <t>ﾃｲｷｮｳ</t>
    </rPh>
    <phoneticPr fontId="9" type="noConversion"/>
  </si>
  <si>
    <t>複数の情報源から得られたセキュリティ調査結果は一元管理されたダッシュボードに定期的に追加されている。</t>
    <rPh sb="0" eb="2">
      <t>ﾌｸｽｳ</t>
    </rPh>
    <rPh sb="3" eb="6">
      <t>ｼﾞｮｳﾎｳｹﾞﾝ</t>
    </rPh>
    <rPh sb="8" eb="9">
      <t>ｴ</t>
    </rPh>
    <rPh sb="18" eb="22">
      <t>ﾁｮｳｻｹｯｶ</t>
    </rPh>
    <rPh sb="23" eb="25">
      <t>ｲﾁｹﾞﾝ</t>
    </rPh>
    <rPh sb="25" eb="27">
      <t>ｶﾝﾘ</t>
    </rPh>
    <rPh sb="38" eb="41">
      <t>ﾃｲｷﾃｷ</t>
    </rPh>
    <rPh sb="42" eb="44">
      <t>ﾂｲｶ</t>
    </rPh>
    <phoneticPr fontId="9" type="noConversion"/>
  </si>
  <si>
    <t>一元管理されたダッシュボードがリアルタイムにデータを取得し表示している。</t>
    <rPh sb="0" eb="2">
      <t>ｲﾁｹﾞﾝ</t>
    </rPh>
    <rPh sb="2" eb="4">
      <t>ｶﾝﾘ</t>
    </rPh>
    <rPh sb="26" eb="28">
      <t>ｼｭﾄｸ</t>
    </rPh>
    <rPh sb="29" eb="31">
      <t>ﾋｮｳｼﾞ</t>
    </rPh>
    <phoneticPr fontId="9" type="noConversion"/>
  </si>
  <si>
    <t>環境セキュリティイベントを一元管理された場所にログ記録し、監視している。</t>
    <rPh sb="0" eb="2">
      <t>ｶﾝｷｮｳ</t>
    </rPh>
    <rPh sb="13" eb="17">
      <t>ｲﾁｹﾞﾝｶﾝﾘ</t>
    </rPh>
    <rPh sb="20" eb="22">
      <t>ﾊﾞｼｮ</t>
    </rPh>
    <rPh sb="25" eb="27">
      <t>ｷﾛｸ</t>
    </rPh>
    <rPh sb="29" eb="31">
      <t>ｶﾝｼ</t>
    </rPh>
    <phoneticPr fontId="9" type="noConversion"/>
  </si>
  <si>
    <t>不正使用や異常に対して開発チームへの警告や通知を実装している。</t>
    <rPh sb="0" eb="4">
      <t>ﾌｾｲｼﾖｳ</t>
    </rPh>
    <rPh sb="5" eb="7">
      <t>ｲｼﾞｮｳ</t>
    </rPh>
    <rPh sb="8" eb="9">
      <t>ﾀｲ</t>
    </rPh>
    <rPh sb="11" eb="13">
      <t>ｶｲﾊﾂ</t>
    </rPh>
    <rPh sb="18" eb="20">
      <t>ｹｲｺｸ</t>
    </rPh>
    <rPh sb="21" eb="23">
      <t>ﾂｳﾁ</t>
    </rPh>
    <rPh sb="24" eb="26">
      <t>ｼﾞｯｿｳ</t>
    </rPh>
    <phoneticPr fontId="9" type="noConversion"/>
  </si>
  <si>
    <t>開発チームは環境セキュリティイベントを監視し分析する能力を持っている。</t>
    <rPh sb="0" eb="2">
      <t>ｶｲﾊﾂ</t>
    </rPh>
    <rPh sb="6" eb="8">
      <t>ｶﾝｷｮｳ</t>
    </rPh>
    <rPh sb="19" eb="21">
      <t>ｶﾝｼ</t>
    </rPh>
    <rPh sb="22" eb="24">
      <t>ﾌﾞﾝｾｷ</t>
    </rPh>
    <rPh sb="26" eb="28">
      <t>ﾉｳﾘｮｸ</t>
    </rPh>
    <rPh sb="29" eb="30">
      <t>ﾓ</t>
    </rPh>
    <phoneticPr fontId="9" type="noConversion"/>
  </si>
  <si>
    <t>アプリケーションセキュリティイベントを一元管理された場所にログ記録し、監視している。</t>
    <rPh sb="19" eb="23">
      <t>ｲﾁｹﾞﾝｶﾝﾘ</t>
    </rPh>
    <rPh sb="26" eb="28">
      <t>ﾊﾞｼｮ</t>
    </rPh>
    <rPh sb="31" eb="33">
      <t>ｷﾛｸ</t>
    </rPh>
    <rPh sb="35" eb="37">
      <t>ｶﾝｼ</t>
    </rPh>
    <phoneticPr fontId="9" type="noConversion"/>
  </si>
  <si>
    <t>開発チームはアプリケーションセキュリティイベントを監視し分析する能力を持っている。</t>
    <rPh sb="0" eb="2">
      <t>ｶｲﾊﾂ</t>
    </rPh>
    <rPh sb="25" eb="27">
      <t>ｶﾝｼ</t>
    </rPh>
    <rPh sb="28" eb="30">
      <t>ﾌﾞﾝｾｷ</t>
    </rPh>
    <rPh sb="32" eb="34">
      <t>ﾉｳﾘｮｸ</t>
    </rPh>
    <rPh sb="35" eb="36">
      <t>ﾓ</t>
    </rPh>
    <phoneticPr fontId="9" type="noConversion"/>
  </si>
  <si>
    <t>脆弱性開示ポリシーがない。</t>
    <rPh sb="0" eb="5">
      <t>ｾﾞｲｼﾞｬｸｾｲｶｲｼﾞ</t>
    </rPh>
    <phoneticPr fontId="9" type="noConversion"/>
  </si>
  <si>
    <t>脆弱性開示ポリシーが存在する。</t>
    <rPh sb="0" eb="5">
      <t>ｾﾞｲｼﾞｬｸｾｲｶｲｼﾞ</t>
    </rPh>
    <rPh sb="10" eb="12">
      <t>ｿﾝｻﾞｲ</t>
    </rPh>
    <phoneticPr fontId="9" type="noConversion"/>
  </si>
  <si>
    <t>殿堂入りや表彰を実装している。</t>
    <rPh sb="0" eb="3">
      <t>ﾃﾞﾝﾄﾞｳｲ</t>
    </rPh>
    <rPh sb="5" eb="7">
      <t>ﾋｮｳｼｮｳ</t>
    </rPh>
    <rPh sb="8" eb="10">
      <t>ｼﾞｯｿｳ</t>
    </rPh>
    <phoneticPr fontId="9" type="noConversion"/>
  </si>
  <si>
    <t>コミュニティの関与と透明性を備えたバグバウンティプログラムを実装している。</t>
    <rPh sb="7" eb="9">
      <t>ｶﾝﾖ</t>
    </rPh>
    <rPh sb="10" eb="13">
      <t>ﾄｳﾒｲｾｲ</t>
    </rPh>
    <rPh sb="14" eb="15">
      <t>ｿﾅ</t>
    </rPh>
    <rPh sb="30" eb="32">
      <t>ｼﾞｯｿｳ</t>
    </rPh>
    <phoneticPr fontId="9" type="noConversion"/>
  </si>
  <si>
    <t>開発チーム以外で指名された役割またはチームが証明書ライフサイクル管理タスクを実施している。</t>
    <rPh sb="0" eb="2">
      <t>ｶｲﾊﾂ</t>
    </rPh>
    <rPh sb="5" eb="7">
      <t>ｲｶﾞｲ</t>
    </rPh>
    <rPh sb="8" eb="10">
      <t>ｼﾒｲ</t>
    </rPh>
    <rPh sb="13" eb="15">
      <t>ﾔｸﾜﾘ</t>
    </rPh>
    <rPh sb="22" eb="25">
      <t>ｼｮｳﾒｲｼｮ</t>
    </rPh>
    <rPh sb="32" eb="34">
      <t>ｶﾝﾘ</t>
    </rPh>
    <rPh sb="38" eb="40">
      <t>ｼﾞｯｼ</t>
    </rPh>
    <phoneticPr fontId="9" type="noConversion"/>
  </si>
  <si>
    <r>
      <rPr>
        <sz val="10"/>
        <color rgb="FF000000"/>
        <rFont val="ＭＳ Ｐゴシック"/>
        <family val="2"/>
        <charset val="128"/>
      </rPr>
      <t>開発チームが</t>
    </r>
    <r>
      <rPr>
        <sz val="10"/>
        <color rgb="FF000000"/>
        <rFont val="Arial"/>
        <family val="2"/>
      </rPr>
      <t xml:space="preserve"> PKI </t>
    </r>
    <r>
      <rPr>
        <sz val="10"/>
        <color rgb="FF000000"/>
        <rFont val="ＭＳ Ｐゴシック"/>
        <family val="2"/>
        <charset val="128"/>
      </rPr>
      <t>証明書の全サイクル管理を実施している。</t>
    </r>
    <rPh sb="0" eb="2">
      <t>ｶｲﾊﾂ</t>
    </rPh>
    <rPh sb="11" eb="14">
      <t>ｼｮｳﾒｲｼｮ</t>
    </rPh>
    <rPh sb="15" eb="16">
      <t>ｾﾞﾝ</t>
    </rPh>
    <rPh sb="20" eb="22">
      <t>ｶﾝﾘ</t>
    </rPh>
    <rPh sb="23" eb="25">
      <t>ｼﾞｯｼ</t>
    </rPh>
    <phoneticPr fontId="9" type="noConversion"/>
  </si>
  <si>
    <t>自動 PKI ライフサイクル管理を実装している。</t>
    <rPh sb="0" eb="2">
      <t>ｼﾞﾄﾞｳ</t>
    </rPh>
    <rPh sb="14" eb="16">
      <t>ｶﾝﾘ</t>
    </rPh>
    <rPh sb="17" eb="19">
      <t>ｼﾞｯｿｳ</t>
    </rPh>
    <phoneticPr fontId="9" type="noConversion"/>
  </si>
  <si>
    <t>エンドツーエンドのセキュア通信を実装している。</t>
    <rPh sb="13" eb="15">
      <t>ﾂｳｼﾝ</t>
    </rPh>
    <rPh sb="16" eb="18">
      <t>ｼﾞｯｿｳ</t>
    </rPh>
    <phoneticPr fontId="9" type="noConversion"/>
  </si>
  <si>
    <t>開発環境の堅牢化テンプレートを実装している。</t>
    <rPh sb="0" eb="2">
      <t>ｶｲﾊﾂ</t>
    </rPh>
    <rPh sb="2" eb="4">
      <t>ｶﾝｷｮｳ</t>
    </rPh>
    <rPh sb="5" eb="8">
      <t>ｹﾝﾛｳｶ</t>
    </rPh>
    <rPh sb="15" eb="17">
      <t>ｼﾞｯｿｳ</t>
    </rPh>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</si>
</sst>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20" x14ac:knownFonts="1">
    <font>
      <sz val="10"/>
      <color rgb="FF000000"/>
      <name val="Arial"/>
    </font>
    <font>
      <sz val="11"/>
      <color theme="1"/>
      <name val="メイリオ"/>
      <family val="2"/>
      <scheme val="minor"/>
    </font>
    <font>
      <b/>
      <sz val="10"/>
      <color rgb="FFFF0000"/>
      <name val="Arial"/>
      <family val="2"/>
    </font>
    <font>
      <sz val="11"/>
      <color rgb="FF000000"/>
      <name val="Arial"/>
      <family val="2"/>
    </font>
    <font>
      <sz val="11"/>
      <color rgb="FFFFFFFF"/>
      <name val="Arial"/>
      <family val="2"/>
    </font>
    <font>
      <sz val="8"/>
      <name val="Arial"/>
      <family val="2"/>
    </font>
    <font>
      <b/>
      <sz val="15"/>
      <color rgb="FF000000"/>
      <name val="Arial"/>
      <family val="2"/>
    </font>
    <font>
      <sz val="10"/>
      <color rgb="FF000000"/>
      <name val="Arial"/>
      <family val="2"/>
    </font>
    <font>
      <b/>
      <sz val="10"/>
      <color rgb="FF000000"/>
      <name val="Arial"/>
      <family val="2"/>
    </font>
    <font>
      <sz val="8"/>
      <name val="Arial"/>
    </font>
    <font>
      <b/>
      <sz val="16"/>
      <color rgb="FF000000"/>
      <name val="Arial"/>
      <family val="2"/>
    </font>
    <font>
      <sz val="10"/>
      <color rgb="FF000000"/>
      <name val="ＭＳ Ｐゴシック"/>
      <family val="3"/>
      <charset val="128"/>
    </font>
    <font>
      <sz val="10"/>
      <color rgb="FF000000"/>
      <name val="ＭＳ Ｐゴシック"/>
      <family val="2"/>
      <charset val="128"/>
    </font>
    <font>
      <sz val="10"/>
      <color rgb="FF000000"/>
      <name val="Arial"/>
      <family val="3"/>
      <charset val="128"/>
    </font>
    <font>
      <sz val="10"/>
      <color rgb="FF000000"/>
      <name val="Arial"/>
      <family val="2"/>
      <charset val="128"/>
    </font>
    <font>
      <b/>
      <sz val="15"/>
      <color rgb="FF000000"/>
      <name val="ＭＳ Ｐゴシック"/>
      <family val="2"/>
      <charset val="128"/>
    </font>
    <font>
      <b/>
      <sz val="15"/>
      <color rgb="FF000000"/>
      <name val="Arial"/>
      <family val="2"/>
      <charset val="128"/>
    </font>
    <font>
      <sz val="6"/>
      <name val="ＭＳ Ｐゴシック"/>
      <family val="3"/>
      <charset val="128"/>
    </font>
    <font>
      <b/>
      <sz val="16"/>
      <color rgb="FF000000"/>
      <name val="ＭＳ Ｐゴシック"/>
      <family val="2"/>
      <charset val="128"/>
    </font>
    <font>
      <sz val="11"/>
      <color rgb="FFFFFFFF"/>
      <name val="ＭＳ Ｐゴシック"/>
      <family val="2"/>
      <charset val="128"/>
    </font>
  </fonts>
  <fills count="25">
    <fill>
      <patternFill patternType="none"/>
    </fill>
    <fill>
      <patternFill patternType="gray125"/>
    </fill>
    <fill>
      <patternFill patternType="solid">
        <fgColor rgb="FF6600CC"/>
        <bgColor indexed="64"/>
      </patternFill>
    </fill>
    <fill>
      <patternFill patternType="solid">
        <fgColor rgb="FFCC99FF"/>
        <bgColor indexed="64"/>
      </patternFill>
    </fill>
    <fill>
      <patternFill patternType="solid">
        <fgColor rgb="FFFFCCFF"/>
        <bgColor indexed="64"/>
      </patternFill>
    </fill>
    <fill>
      <patternFill patternType="solid">
        <fgColor rgb="FFFFFFCC"/>
        <bgColor indexed="64"/>
      </patternFill>
    </fill>
    <fill>
      <patternFill patternType="solid">
        <fgColor rgb="FF4285F4"/>
        <bgColor indexed="64"/>
      </patternFill>
    </fill>
    <fill>
      <patternFill patternType="solid">
        <fgColor rgb="FF8CB5F9"/>
        <bgColor indexed="64"/>
      </patternFill>
    </fill>
    <fill>
      <patternFill patternType="solid">
        <fgColor rgb="FFD9E7FD"/>
        <bgColor indexed="64"/>
      </patternFill>
    </fill>
    <fill>
      <patternFill patternType="solid">
        <fgColor rgb="FFFBBC04"/>
        <bgColor indexed="64"/>
      </patternFill>
    </fill>
    <fill>
      <patternFill patternType="solid">
        <fgColor rgb="FFFDD868"/>
        <bgColor indexed="64"/>
      </patternFill>
    </fill>
    <fill>
      <patternFill patternType="solid">
        <fgColor rgb="FFFEF2CD"/>
        <bgColor indexed="64"/>
      </patternFill>
    </fill>
    <fill>
      <patternFill patternType="solid">
        <fgColor rgb="FF34A853"/>
        <bgColor indexed="64"/>
      </patternFill>
    </fill>
    <fill>
      <patternFill patternType="solid">
        <fgColor rgb="FF7AD694"/>
        <bgColor indexed="64"/>
      </patternFill>
    </fill>
    <fill>
      <patternFill patternType="solid">
        <fgColor rgb="FFD1F1DA"/>
        <bgColor indexed="64"/>
      </patternFill>
    </fill>
    <fill>
      <patternFill patternType="solid">
        <fgColor rgb="FFFFFFFF"/>
        <bgColor indexed="64"/>
      </patternFill>
    </fill>
    <fill>
      <patternFill patternType="solid">
        <fgColor rgb="FFFF6D01"/>
        <bgColor indexed="64"/>
      </patternFill>
    </fill>
    <fill>
      <patternFill patternType="solid">
        <fgColor rgb="FFFEA767"/>
        <bgColor indexed="64"/>
      </patternFill>
    </fill>
    <fill>
      <patternFill patternType="solid">
        <fgColor rgb="FFFFE1CC"/>
        <bgColor indexed="64"/>
      </patternFill>
    </fill>
    <fill>
      <patternFill patternType="solid">
        <fgColor rgb="FF46BDC6"/>
        <bgColor indexed="64"/>
      </patternFill>
    </fill>
    <fill>
      <patternFill patternType="solid">
        <fgColor rgb="FF8ED7DD"/>
        <bgColor indexed="64"/>
      </patternFill>
    </fill>
    <fill>
      <patternFill patternType="solid">
        <fgColor rgb="FFDAF1F3"/>
        <bgColor indexed="64"/>
      </patternFill>
    </fill>
    <fill>
      <patternFill patternType="solid">
        <fgColor rgb="FFEA4335"/>
        <bgColor indexed="64"/>
      </patternFill>
    </fill>
    <fill>
      <patternFill patternType="solid">
        <fgColor rgb="FFF28E86"/>
        <bgColor indexed="64"/>
      </patternFill>
    </fill>
    <fill>
      <patternFill patternType="solid">
        <fgColor rgb="FFFBDAD7"/>
        <bgColor indexed="64"/>
      </patternFill>
    </fill>
  </fills>
  <borders count="20">
    <border>
      <left/>
      <right/>
      <top/>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thick">
        <color rgb="FF000000"/>
      </left>
      <right style="thick">
        <color rgb="FF000000"/>
      </right>
      <top style="thick">
        <color rgb="FF000000"/>
      </top>
      <bottom style="thick">
        <color rgb="FF000000"/>
      </bottom>
      <diagonal/>
    </border>
    <border>
      <left style="medium">
        <color rgb="FFCCCCCC"/>
      </left>
      <right style="thick">
        <color rgb="FFCCCCCC"/>
      </right>
      <top style="thick">
        <color rgb="FFCCCCCC"/>
      </top>
      <bottom style="thick">
        <color rgb="FF000000"/>
      </bottom>
      <diagonal/>
    </border>
    <border>
      <left style="thick">
        <color rgb="FF000000"/>
      </left>
      <right style="thick">
        <color rgb="FF000000"/>
      </right>
      <top style="medium">
        <color rgb="FFCCCCCC"/>
      </top>
      <bottom style="thick">
        <color rgb="FF000000"/>
      </bottom>
      <diagonal/>
    </border>
    <border>
      <left style="thick">
        <color rgb="FF000000"/>
      </left>
      <right style="thick">
        <color rgb="FF000000"/>
      </right>
      <top/>
      <bottom style="thick">
        <color rgb="FF000000"/>
      </bottom>
      <diagonal/>
    </border>
    <border>
      <left style="medium">
        <color rgb="FFCCCCCC"/>
      </left>
      <right style="thick">
        <color rgb="FFCCCCCC"/>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CCCCCC"/>
      </left>
      <right/>
      <top style="thick">
        <color rgb="FFCCCCCC"/>
      </top>
      <bottom style="thick">
        <color rgb="FFCCCCCC"/>
      </bottom>
      <diagonal/>
    </border>
    <border>
      <left style="thick">
        <color auto="1"/>
      </left>
      <right style="thick">
        <color auto="1"/>
      </right>
      <top style="thick">
        <color auto="1"/>
      </top>
      <bottom style="thick">
        <color auto="1"/>
      </bottom>
      <diagonal/>
    </border>
    <border>
      <left/>
      <right/>
      <top/>
      <bottom style="thick">
        <color rgb="FF000000"/>
      </bottom>
      <diagonal/>
    </border>
    <border>
      <left/>
      <right style="medium">
        <color rgb="FF000000"/>
      </right>
      <top style="medium">
        <color rgb="FFCCCCCC"/>
      </top>
      <bottom style="medium">
        <color rgb="FF000000"/>
      </bottom>
      <diagonal/>
    </border>
    <border>
      <left style="thick">
        <color rgb="FFCCCCCC"/>
      </left>
      <right style="thick">
        <color rgb="FFCCCCCC"/>
      </right>
      <top style="medium">
        <color rgb="FFCCCCCC"/>
      </top>
      <bottom/>
      <diagonal/>
    </border>
    <border>
      <left style="medium">
        <color rgb="FFCCCCCC"/>
      </left>
      <right style="thick">
        <color rgb="FFCCCCCC"/>
      </right>
      <top style="medium">
        <color rgb="FFCCCCCC"/>
      </top>
      <bottom/>
      <diagonal/>
    </border>
    <border>
      <left style="thick">
        <color rgb="FF000000"/>
      </left>
      <right style="thick">
        <color rgb="FF000000"/>
      </right>
      <top/>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s>
  <cellStyleXfs count="2">
    <xf numFmtId="0" fontId="0" fillId="0" borderId="0"/>
    <xf numFmtId="0" fontId="1" fillId="0" borderId="0"/>
  </cellStyleXfs>
  <cellXfs count="95">
    <xf numFmtId="0" fontId="0" fillId="0" borderId="0" xfId="0"/>
    <xf numFmtId="0" fontId="0" fillId="0" borderId="0" xfId="0" applyAlignment="1">
      <alignment wrapText="1"/>
    </xf>
    <xf numFmtId="0" fontId="7" fillId="2" borderId="2" xfId="0" applyFont="1" applyFill="1" applyBorder="1" applyAlignment="1">
      <alignment wrapText="1"/>
    </xf>
    <xf numFmtId="0" fontId="3" fillId="4" borderId="2" xfId="0" applyFont="1" applyFill="1" applyBorder="1" applyAlignment="1">
      <alignment wrapText="1"/>
    </xf>
    <xf numFmtId="0" fontId="7" fillId="0" borderId="2" xfId="0" applyFont="1" applyBorder="1" applyAlignment="1">
      <alignment wrapText="1"/>
    </xf>
    <xf numFmtId="0" fontId="2" fillId="0" borderId="2" xfId="0" applyFont="1" applyBorder="1" applyAlignment="1">
      <alignment wrapText="1"/>
    </xf>
    <xf numFmtId="0" fontId="7" fillId="5" borderId="1" xfId="0" applyFont="1" applyFill="1" applyBorder="1" applyAlignment="1">
      <alignment wrapText="1"/>
    </xf>
    <xf numFmtId="0" fontId="7" fillId="6" borderId="2" xfId="0" applyFont="1" applyFill="1" applyBorder="1" applyAlignment="1">
      <alignment wrapText="1"/>
    </xf>
    <xf numFmtId="0" fontId="3" fillId="8" borderId="2" xfId="0" applyFont="1" applyFill="1" applyBorder="1" applyAlignment="1">
      <alignment wrapText="1"/>
    </xf>
    <xf numFmtId="0" fontId="7" fillId="0" borderId="2" xfId="0" applyFont="1" applyBorder="1" applyAlignment="1">
      <alignment vertical="top" wrapText="1"/>
    </xf>
    <xf numFmtId="0" fontId="7" fillId="9" borderId="2" xfId="0" applyFont="1" applyFill="1" applyBorder="1" applyAlignment="1">
      <alignment wrapText="1"/>
    </xf>
    <xf numFmtId="0" fontId="3" fillId="11" borderId="2" xfId="0" applyFont="1" applyFill="1" applyBorder="1" applyAlignment="1">
      <alignment wrapText="1"/>
    </xf>
    <xf numFmtId="0" fontId="7" fillId="12" borderId="2" xfId="0" applyFont="1" applyFill="1" applyBorder="1" applyAlignment="1">
      <alignment wrapText="1"/>
    </xf>
    <xf numFmtId="0" fontId="3" fillId="14" borderId="2" xfId="0" applyFont="1" applyFill="1" applyBorder="1" applyAlignment="1">
      <alignment wrapText="1"/>
    </xf>
    <xf numFmtId="0" fontId="2" fillId="15" borderId="2" xfId="0" applyFont="1" applyFill="1" applyBorder="1" applyAlignment="1">
      <alignment wrapText="1"/>
    </xf>
    <xf numFmtId="0" fontId="7" fillId="16" borderId="2" xfId="0" applyFont="1" applyFill="1" applyBorder="1" applyAlignment="1">
      <alignment wrapText="1"/>
    </xf>
    <xf numFmtId="0" fontId="3" fillId="18" borderId="2" xfId="0" applyFont="1" applyFill="1" applyBorder="1" applyAlignment="1">
      <alignment wrapText="1"/>
    </xf>
    <xf numFmtId="0" fontId="7" fillId="19" borderId="2" xfId="0" applyFont="1" applyFill="1" applyBorder="1" applyAlignment="1">
      <alignment wrapText="1"/>
    </xf>
    <xf numFmtId="0" fontId="3" fillId="21" borderId="2" xfId="0" applyFont="1" applyFill="1" applyBorder="1" applyAlignment="1">
      <alignment wrapText="1"/>
    </xf>
    <xf numFmtId="0" fontId="7" fillId="22" borderId="2" xfId="0" applyFont="1" applyFill="1" applyBorder="1" applyAlignment="1">
      <alignment wrapText="1"/>
    </xf>
    <xf numFmtId="0" fontId="3" fillId="24" borderId="2" xfId="0" applyFont="1" applyFill="1" applyBorder="1" applyAlignment="1">
      <alignment wrapText="1"/>
    </xf>
    <xf numFmtId="0" fontId="7" fillId="5" borderId="5" xfId="0" applyFont="1" applyFill="1" applyBorder="1" applyAlignment="1">
      <alignment wrapText="1"/>
    </xf>
    <xf numFmtId="0" fontId="7" fillId="5" borderId="7" xfId="0" applyFont="1" applyFill="1" applyBorder="1" applyAlignment="1">
      <alignment wrapText="1"/>
    </xf>
    <xf numFmtId="2" fontId="8" fillId="0" borderId="12" xfId="0" applyNumberFormat="1" applyFont="1" applyBorder="1" applyAlignment="1">
      <alignment horizontal="center" vertical="center"/>
    </xf>
    <xf numFmtId="0" fontId="3" fillId="3" borderId="3" xfId="0" applyFont="1" applyFill="1" applyBorder="1" applyAlignment="1">
      <alignment horizontal="center" vertical="center" wrapText="1"/>
    </xf>
    <xf numFmtId="176" fontId="3" fillId="3" borderId="3" xfId="0" applyNumberFormat="1" applyFont="1" applyFill="1" applyBorder="1" applyAlignment="1">
      <alignment horizontal="center" vertical="center" wrapText="1"/>
    </xf>
    <xf numFmtId="0" fontId="3" fillId="7" borderId="3" xfId="0" applyFont="1" applyFill="1" applyBorder="1" applyAlignment="1">
      <alignment horizontal="center" vertical="center" wrapText="1"/>
    </xf>
    <xf numFmtId="176" fontId="3" fillId="7" borderId="3" xfId="0" applyNumberFormat="1" applyFont="1" applyFill="1" applyBorder="1" applyAlignment="1">
      <alignment horizontal="center" vertical="center" wrapText="1"/>
    </xf>
    <xf numFmtId="0" fontId="3" fillId="10" borderId="3" xfId="0" applyFont="1" applyFill="1" applyBorder="1" applyAlignment="1">
      <alignment horizontal="center" vertical="center" wrapText="1"/>
    </xf>
    <xf numFmtId="176" fontId="3" fillId="10" borderId="3" xfId="0" applyNumberFormat="1" applyFont="1" applyFill="1" applyBorder="1" applyAlignment="1">
      <alignment horizontal="center" vertical="center" wrapText="1"/>
    </xf>
    <xf numFmtId="0" fontId="3" fillId="13" borderId="3" xfId="0" applyFont="1" applyFill="1" applyBorder="1" applyAlignment="1">
      <alignment horizontal="center" vertical="center" wrapText="1"/>
    </xf>
    <xf numFmtId="176" fontId="3" fillId="13" borderId="3" xfId="0" applyNumberFormat="1" applyFont="1" applyFill="1" applyBorder="1" applyAlignment="1">
      <alignment horizontal="center" vertical="center" wrapText="1"/>
    </xf>
    <xf numFmtId="0" fontId="3" fillId="17" borderId="3" xfId="0" applyFont="1" applyFill="1" applyBorder="1" applyAlignment="1">
      <alignment horizontal="center" vertical="center" wrapText="1"/>
    </xf>
    <xf numFmtId="176" fontId="3" fillId="17" borderId="3" xfId="0" applyNumberFormat="1" applyFont="1" applyFill="1" applyBorder="1" applyAlignment="1">
      <alignment horizontal="center" vertical="center" wrapText="1"/>
    </xf>
    <xf numFmtId="0" fontId="3" fillId="20" borderId="3" xfId="0" applyFont="1" applyFill="1" applyBorder="1" applyAlignment="1">
      <alignment horizontal="center" vertical="center" wrapText="1"/>
    </xf>
    <xf numFmtId="176" fontId="3" fillId="20" borderId="3" xfId="0" applyNumberFormat="1" applyFont="1" applyFill="1" applyBorder="1" applyAlignment="1">
      <alignment horizontal="center" vertical="center" wrapText="1"/>
    </xf>
    <xf numFmtId="0" fontId="3" fillId="23" borderId="3" xfId="0" applyFont="1" applyFill="1" applyBorder="1" applyAlignment="1">
      <alignment horizontal="center" vertical="center" wrapText="1"/>
    </xf>
    <xf numFmtId="176" fontId="3" fillId="23" borderId="3" xfId="0" applyNumberFormat="1" applyFont="1" applyFill="1" applyBorder="1" applyAlignment="1">
      <alignment horizontal="center" vertical="center" wrapText="1"/>
    </xf>
    <xf numFmtId="0" fontId="7" fillId="0" borderId="0" xfId="0" applyFont="1"/>
    <xf numFmtId="0" fontId="12" fillId="0" borderId="0" xfId="0" applyFont="1"/>
    <xf numFmtId="0" fontId="11" fillId="0" borderId="0" xfId="0" applyFont="1"/>
    <xf numFmtId="0" fontId="13" fillId="0" borderId="0" xfId="0" applyFont="1"/>
    <xf numFmtId="0" fontId="14" fillId="0" borderId="0" xfId="0" applyFont="1"/>
    <xf numFmtId="0" fontId="16" fillId="0" borderId="1" xfId="0" applyFont="1" applyBorder="1" applyAlignment="1">
      <alignment horizontal="center" wrapText="1"/>
    </xf>
    <xf numFmtId="0" fontId="15" fillId="0" borderId="3" xfId="0" applyFont="1" applyBorder="1" applyAlignment="1">
      <alignment horizontal="center" wrapText="1"/>
    </xf>
    <xf numFmtId="0" fontId="15" fillId="0" borderId="4" xfId="0" applyFont="1" applyBorder="1" applyAlignment="1">
      <alignment horizontal="center" wrapText="1"/>
    </xf>
    <xf numFmtId="0" fontId="15" fillId="0" borderId="1" xfId="0" applyFont="1" applyBorder="1" applyAlignment="1">
      <alignment horizontal="center" wrapText="1"/>
    </xf>
    <xf numFmtId="0" fontId="19" fillId="2" borderId="8" xfId="0" applyFont="1" applyFill="1" applyBorder="1" applyAlignment="1">
      <alignment wrapText="1"/>
    </xf>
    <xf numFmtId="0" fontId="19" fillId="6" borderId="8" xfId="0" applyFont="1" applyFill="1" applyBorder="1" applyAlignment="1">
      <alignment wrapText="1"/>
    </xf>
    <xf numFmtId="0" fontId="19" fillId="9" borderId="11" xfId="0" applyFont="1" applyFill="1" applyBorder="1" applyAlignment="1">
      <alignment wrapText="1"/>
    </xf>
    <xf numFmtId="0" fontId="19" fillId="12" borderId="8" xfId="0" applyFont="1" applyFill="1" applyBorder="1" applyAlignment="1">
      <alignment wrapText="1"/>
    </xf>
    <xf numFmtId="0" fontId="19" fillId="16" borderId="8" xfId="0" applyFont="1" applyFill="1" applyBorder="1" applyAlignment="1">
      <alignment wrapText="1"/>
    </xf>
    <xf numFmtId="0" fontId="19" fillId="19" borderId="8" xfId="0" applyFont="1" applyFill="1" applyBorder="1" applyAlignment="1">
      <alignment wrapText="1"/>
    </xf>
    <xf numFmtId="0" fontId="19" fillId="22" borderId="8" xfId="0" applyFont="1" applyFill="1" applyBorder="1" applyAlignment="1">
      <alignment wrapText="1"/>
    </xf>
    <xf numFmtId="0" fontId="19" fillId="2" borderId="3" xfId="0" applyFont="1" applyFill="1" applyBorder="1" applyAlignment="1">
      <alignment wrapText="1"/>
    </xf>
    <xf numFmtId="0" fontId="19" fillId="6" borderId="3" xfId="0" applyFont="1" applyFill="1" applyBorder="1" applyAlignment="1">
      <alignment wrapText="1"/>
    </xf>
    <xf numFmtId="0" fontId="19" fillId="9" borderId="3" xfId="0" applyFont="1" applyFill="1" applyBorder="1" applyAlignment="1">
      <alignment wrapText="1"/>
    </xf>
    <xf numFmtId="0" fontId="19" fillId="12" borderId="3" xfId="0" applyFont="1" applyFill="1" applyBorder="1" applyAlignment="1">
      <alignment wrapText="1"/>
    </xf>
    <xf numFmtId="0" fontId="19" fillId="16" borderId="3" xfId="0" applyFont="1" applyFill="1" applyBorder="1" applyAlignment="1">
      <alignment wrapText="1"/>
    </xf>
    <xf numFmtId="0" fontId="19" fillId="19" borderId="3" xfId="0" applyFont="1" applyFill="1" applyBorder="1" applyAlignment="1">
      <alignment wrapText="1"/>
    </xf>
    <xf numFmtId="0" fontId="19" fillId="22" borderId="3" xfId="0" applyFont="1" applyFill="1" applyBorder="1" applyAlignment="1">
      <alignment wrapText="1"/>
    </xf>
    <xf numFmtId="0" fontId="7" fillId="9" borderId="14" xfId="0" applyFont="1" applyFill="1" applyBorder="1" applyAlignment="1">
      <alignment wrapText="1"/>
    </xf>
    <xf numFmtId="0" fontId="7" fillId="5" borderId="15" xfId="0" applyFont="1" applyFill="1" applyBorder="1" applyAlignment="1">
      <alignment wrapText="1"/>
    </xf>
    <xf numFmtId="0" fontId="7" fillId="5" borderId="16" xfId="0" applyFont="1" applyFill="1" applyBorder="1" applyAlignment="1">
      <alignment wrapText="1"/>
    </xf>
    <xf numFmtId="0" fontId="3" fillId="17" borderId="10" xfId="0" applyFont="1" applyFill="1" applyBorder="1" applyAlignment="1">
      <alignment horizontal="center" vertical="center" wrapText="1"/>
    </xf>
    <xf numFmtId="0" fontId="3" fillId="17" borderId="6" xfId="0" applyFont="1" applyFill="1" applyBorder="1" applyAlignment="1">
      <alignment horizontal="center" vertical="center" wrapText="1"/>
    </xf>
    <xf numFmtId="0" fontId="3" fillId="13" borderId="10" xfId="0" applyFont="1" applyFill="1" applyBorder="1" applyAlignment="1">
      <alignment horizontal="center" vertical="center" wrapText="1"/>
    </xf>
    <xf numFmtId="0" fontId="3" fillId="13" borderId="6" xfId="0" applyFont="1" applyFill="1" applyBorder="1" applyAlignment="1">
      <alignment horizontal="center" vertical="center" wrapText="1"/>
    </xf>
    <xf numFmtId="0" fontId="3" fillId="23" borderId="10" xfId="0" applyFont="1" applyFill="1" applyBorder="1" applyAlignment="1">
      <alignment horizontal="center" vertical="center" wrapText="1"/>
    </xf>
    <xf numFmtId="0" fontId="3" fillId="23" borderId="6" xfId="0" applyFont="1" applyFill="1" applyBorder="1" applyAlignment="1">
      <alignment horizontal="center" vertical="center" wrapText="1"/>
    </xf>
    <xf numFmtId="0" fontId="3" fillId="20" borderId="10" xfId="0" applyFont="1" applyFill="1" applyBorder="1" applyAlignment="1">
      <alignment horizontal="center" vertical="center" wrapText="1"/>
    </xf>
    <xf numFmtId="0" fontId="3" fillId="20" borderId="6" xfId="0" applyFont="1" applyFill="1" applyBorder="1" applyAlignment="1">
      <alignment horizontal="center" vertical="center" wrapText="1"/>
    </xf>
    <xf numFmtId="0" fontId="19" fillId="22" borderId="8" xfId="0" applyFont="1" applyFill="1" applyBorder="1" applyAlignment="1">
      <alignment horizontal="center" wrapText="1"/>
    </xf>
    <xf numFmtId="0" fontId="4" fillId="22" borderId="9" xfId="0" applyFont="1" applyFill="1" applyBorder="1" applyAlignment="1">
      <alignment horizontal="center" wrapText="1"/>
    </xf>
    <xf numFmtId="0" fontId="19" fillId="2" borderId="8" xfId="0" applyFont="1" applyFill="1" applyBorder="1" applyAlignment="1">
      <alignment horizontal="center" wrapText="1"/>
    </xf>
    <xf numFmtId="0" fontId="4" fillId="2" borderId="9" xfId="0" applyFont="1" applyFill="1" applyBorder="1" applyAlignment="1">
      <alignment horizontal="center" wrapText="1"/>
    </xf>
    <xf numFmtId="0" fontId="3" fillId="3" borderId="10"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19" fillId="16" borderId="8" xfId="0" applyFont="1" applyFill="1" applyBorder="1" applyAlignment="1">
      <alignment horizontal="center" wrapText="1"/>
    </xf>
    <xf numFmtId="0" fontId="4" fillId="16" borderId="9" xfId="0" applyFont="1" applyFill="1" applyBorder="1" applyAlignment="1">
      <alignment horizontal="center" wrapText="1"/>
    </xf>
    <xf numFmtId="0" fontId="3" fillId="10" borderId="10" xfId="0" applyFont="1" applyFill="1" applyBorder="1" applyAlignment="1">
      <alignment horizontal="center" vertical="center" wrapText="1"/>
    </xf>
    <xf numFmtId="0" fontId="3" fillId="10" borderId="6" xfId="0" applyFont="1" applyFill="1" applyBorder="1" applyAlignment="1">
      <alignment horizontal="center" vertical="center" wrapText="1"/>
    </xf>
    <xf numFmtId="0" fontId="19" fillId="12" borderId="8" xfId="0" applyFont="1" applyFill="1" applyBorder="1" applyAlignment="1">
      <alignment horizontal="center" wrapText="1"/>
    </xf>
    <xf numFmtId="0" fontId="4" fillId="12" borderId="9" xfId="0" applyFont="1" applyFill="1" applyBorder="1" applyAlignment="1">
      <alignment horizontal="center" wrapText="1"/>
    </xf>
    <xf numFmtId="0" fontId="3" fillId="10" borderId="17" xfId="0" applyFont="1" applyFill="1" applyBorder="1" applyAlignment="1">
      <alignment horizontal="center" vertical="center" wrapText="1"/>
    </xf>
    <xf numFmtId="0" fontId="19" fillId="9" borderId="18" xfId="0" applyFont="1" applyFill="1" applyBorder="1" applyAlignment="1">
      <alignment horizontal="center" wrapText="1"/>
    </xf>
    <xf numFmtId="0" fontId="4" fillId="9" borderId="19" xfId="0" applyFont="1" applyFill="1" applyBorder="1" applyAlignment="1">
      <alignment horizontal="center" wrapText="1"/>
    </xf>
    <xf numFmtId="0" fontId="3" fillId="7" borderId="10"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19" fillId="6" borderId="8" xfId="0" applyFont="1" applyFill="1" applyBorder="1" applyAlignment="1">
      <alignment horizontal="center" wrapText="1"/>
    </xf>
    <xf numFmtId="0" fontId="4" fillId="6" borderId="9" xfId="0" applyFont="1" applyFill="1" applyBorder="1" applyAlignment="1">
      <alignment horizontal="center" wrapText="1"/>
    </xf>
    <xf numFmtId="0" fontId="19" fillId="19" borderId="8" xfId="0" applyFont="1" applyFill="1" applyBorder="1" applyAlignment="1">
      <alignment horizontal="center" wrapText="1"/>
    </xf>
    <xf numFmtId="0" fontId="4" fillId="19" borderId="9" xfId="0" applyFont="1" applyFill="1" applyBorder="1" applyAlignment="1">
      <alignment horizontal="center" wrapText="1"/>
    </xf>
    <xf numFmtId="0" fontId="18" fillId="0" borderId="13" xfId="0" applyFont="1" applyBorder="1" applyAlignment="1">
      <alignment horizontal="center"/>
    </xf>
    <xf numFmtId="0" fontId="10" fillId="0" borderId="13" xfId="0" applyFont="1" applyBorder="1" applyAlignment="1">
      <alignment horizontal="center"/>
    </xf>
  </cellXfs>
  <cellStyles count="2">
    <cellStyle name="Normal 2" xfId="1" xr:uid="{0887A3D7-0AD8-44E1-9CF6-2B9750EBC658}"/>
    <cellStyle name="標準" xfId="0" builtinId="0"/>
  </cellStyles>
  <dxfs count="0"/>
  <tableStyles count="0" defaultTableStyle="TableStyleMedium2" defaultPivotStyle="PivotStyleLight16"/>
  <colors>
    <mruColors>
      <color rgb="FF6600CC"/>
      <color rgb="FFFFCCFF"/>
      <color rgb="FFCC99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ja-JP" altLang="en-US"/>
              <a:t>ストリーム別プロダクト成熟レベル</a:t>
            </a:r>
            <a:endParaRPr lang="en-AU"/>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ja-JP"/>
        </a:p>
      </c:txPr>
    </c:title>
    <c:autoTitleDeleted val="0"/>
    <c:plotArea>
      <c:layout/>
      <c:radarChart>
        <c:radarStyle val="marker"/>
        <c:varyColors val="0"/>
        <c:ser>
          <c:idx val="0"/>
          <c:order val="0"/>
          <c:tx>
            <c:v>現状</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Scorecard!$C$11:$C$48</c:f>
              <c:strCache>
                <c:ptCount val="38"/>
                <c:pt idx="0">
                  <c:v>リスク評価</c:v>
                </c:pt>
                <c:pt idx="1">
                  <c:v>セキュリティトレーニング</c:v>
                </c:pt>
                <c:pt idx="2">
                  <c:v>セキュリティ担当者</c:v>
                </c:pt>
                <c:pt idx="3">
                  <c:v>セキュリティレポート</c:v>
                </c:pt>
                <c:pt idx="4">
                  <c:v>セキュリティポリシーと規制遵守</c:v>
                </c:pt>
                <c:pt idx="5">
                  <c:v>セキュリティ要件と標準</c:v>
                </c:pt>
                <c:pt idx="6">
                  <c:v>セキュリティユーザーストーリーと受け入れ基準</c:v>
                </c:pt>
                <c:pt idx="7">
                  <c:v>セキュリティ課題の追跡</c:v>
                </c:pt>
                <c:pt idx="8">
                  <c:v>セキュリティアーキテクチャ設計レビュー</c:v>
                </c:pt>
                <c:pt idx="9">
                  <c:v>脅威モデリング</c:v>
                </c:pt>
                <c:pt idx="10">
                  <c:v>セキュア開発環境</c:v>
                </c:pt>
                <c:pt idx="11">
                  <c:v>ハードコードされたシークレットの検出</c:v>
                </c:pt>
                <c:pt idx="12">
                  <c:v>手動セキュアコードレビュー</c:v>
                </c:pt>
                <c:pt idx="13">
                  <c:v>静的アプリケーションセキュリティテスト (SAST)</c:v>
                </c:pt>
                <c:pt idx="14">
                  <c:v>ソフトウェアコンポジション解析 (SCA)</c:v>
                </c:pt>
                <c:pt idx="15">
                  <c:v>ソフトウェアライセンスコンプライアンス</c:v>
                </c:pt>
                <c:pt idx="16">
                  <c:v>インライン IDE セキュアコード解析</c:v>
                </c:pt>
                <c:pt idx="17">
                  <c:v>コンテナセキュリティスキャン</c:v>
                </c:pt>
                <c:pt idx="18">
                  <c:v>セキュア依存関係管理</c:v>
                </c:pt>
                <c:pt idx="19">
                  <c:v>セキュリティテスト管理</c:v>
                </c:pt>
                <c:pt idx="20">
                  <c:v>動的アプリケーションセキュリティテスト (DAST)</c:v>
                </c:pt>
                <c:pt idx="21">
                  <c:v>インタラクティブアプリケーションセキュリティテスト (IAST)</c:v>
                </c:pt>
                <c:pt idx="22">
                  <c:v>ペネトレーションテスト</c:v>
                </c:pt>
                <c:pt idx="23">
                  <c:v>セキュリティテストカバレッジ</c:v>
                </c:pt>
                <c:pt idx="24">
                  <c:v>成果物署名</c:v>
                </c:pt>
                <c:pt idx="25">
                  <c:v>セキュア成果物管理</c:v>
                </c:pt>
                <c:pt idx="26">
                  <c:v>シークレット管理</c:v>
                </c:pt>
                <c:pt idx="27">
                  <c:v>セキュアコンフィグレーション</c:v>
                </c:pt>
                <c:pt idx="28">
                  <c:v>セキュリティポリシーの実施</c:v>
                </c:pt>
                <c:pt idx="29">
                  <c:v>Infrastructure-as-Code (IaC) セキュアデプロイメント</c:v>
                </c:pt>
                <c:pt idx="30">
                  <c:v>コンプライアンススキャン</c:v>
                </c:pt>
                <c:pt idx="31">
                  <c:v>セキュアリリース管理</c:v>
                </c:pt>
                <c:pt idx="32">
                  <c:v>環境の堅牢化</c:v>
                </c:pt>
                <c:pt idx="33">
                  <c:v>アプリケーションの堅牢化</c:v>
                </c:pt>
                <c:pt idx="34">
                  <c:v>環境セキュリティログ記録</c:v>
                </c:pt>
                <c:pt idx="35">
                  <c:v>アプリケーションセキュリティログ記録</c:v>
                </c:pt>
                <c:pt idx="36">
                  <c:v>脆弱性の開示</c:v>
                </c:pt>
                <c:pt idx="37">
                  <c:v>証明書管理</c:v>
                </c:pt>
              </c:strCache>
            </c:strRef>
          </c:cat>
          <c:val>
            <c:numRef>
              <c:f>Scorecard!$D$11:$D$48</c:f>
              <c:numCache>
                <c:formatCode>General</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9243-46B8-904E-DE708AE7596E}"/>
            </c:ext>
          </c:extLst>
        </c:ser>
        <c:ser>
          <c:idx val="1"/>
          <c:order val="1"/>
          <c:tx>
            <c:v>目標</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Scorecard!$C$11:$C$48</c:f>
              <c:strCache>
                <c:ptCount val="38"/>
                <c:pt idx="0">
                  <c:v>リスク評価</c:v>
                </c:pt>
                <c:pt idx="1">
                  <c:v>セキュリティトレーニング</c:v>
                </c:pt>
                <c:pt idx="2">
                  <c:v>セキュリティ担当者</c:v>
                </c:pt>
                <c:pt idx="3">
                  <c:v>セキュリティレポート</c:v>
                </c:pt>
                <c:pt idx="4">
                  <c:v>セキュリティポリシーと規制遵守</c:v>
                </c:pt>
                <c:pt idx="5">
                  <c:v>セキュリティ要件と標準</c:v>
                </c:pt>
                <c:pt idx="6">
                  <c:v>セキュリティユーザーストーリーと受け入れ基準</c:v>
                </c:pt>
                <c:pt idx="7">
                  <c:v>セキュリティ課題の追跡</c:v>
                </c:pt>
                <c:pt idx="8">
                  <c:v>セキュリティアーキテクチャ設計レビュー</c:v>
                </c:pt>
                <c:pt idx="9">
                  <c:v>脅威モデリング</c:v>
                </c:pt>
                <c:pt idx="10">
                  <c:v>セキュア開発環境</c:v>
                </c:pt>
                <c:pt idx="11">
                  <c:v>ハードコードされたシークレットの検出</c:v>
                </c:pt>
                <c:pt idx="12">
                  <c:v>手動セキュアコードレビュー</c:v>
                </c:pt>
                <c:pt idx="13">
                  <c:v>静的アプリケーションセキュリティテスト (SAST)</c:v>
                </c:pt>
                <c:pt idx="14">
                  <c:v>ソフトウェアコンポジション解析 (SCA)</c:v>
                </c:pt>
                <c:pt idx="15">
                  <c:v>ソフトウェアライセンスコンプライアンス</c:v>
                </c:pt>
                <c:pt idx="16">
                  <c:v>インライン IDE セキュアコード解析</c:v>
                </c:pt>
                <c:pt idx="17">
                  <c:v>コンテナセキュリティスキャン</c:v>
                </c:pt>
                <c:pt idx="18">
                  <c:v>セキュア依存関係管理</c:v>
                </c:pt>
                <c:pt idx="19">
                  <c:v>セキュリティテスト管理</c:v>
                </c:pt>
                <c:pt idx="20">
                  <c:v>動的アプリケーションセキュリティテスト (DAST)</c:v>
                </c:pt>
                <c:pt idx="21">
                  <c:v>インタラクティブアプリケーションセキュリティテスト (IAST)</c:v>
                </c:pt>
                <c:pt idx="22">
                  <c:v>ペネトレーションテスト</c:v>
                </c:pt>
                <c:pt idx="23">
                  <c:v>セキュリティテストカバレッジ</c:v>
                </c:pt>
                <c:pt idx="24">
                  <c:v>成果物署名</c:v>
                </c:pt>
                <c:pt idx="25">
                  <c:v>セキュア成果物管理</c:v>
                </c:pt>
                <c:pt idx="26">
                  <c:v>シークレット管理</c:v>
                </c:pt>
                <c:pt idx="27">
                  <c:v>セキュアコンフィグレーション</c:v>
                </c:pt>
                <c:pt idx="28">
                  <c:v>セキュリティポリシーの実施</c:v>
                </c:pt>
                <c:pt idx="29">
                  <c:v>Infrastructure-as-Code (IaC) セキュアデプロイメント</c:v>
                </c:pt>
                <c:pt idx="30">
                  <c:v>コンプライアンススキャン</c:v>
                </c:pt>
                <c:pt idx="31">
                  <c:v>セキュアリリース管理</c:v>
                </c:pt>
                <c:pt idx="32">
                  <c:v>環境の堅牢化</c:v>
                </c:pt>
                <c:pt idx="33">
                  <c:v>アプリケーションの堅牢化</c:v>
                </c:pt>
                <c:pt idx="34">
                  <c:v>環境セキュリティログ記録</c:v>
                </c:pt>
                <c:pt idx="35">
                  <c:v>アプリケーションセキュリティログ記録</c:v>
                </c:pt>
                <c:pt idx="36">
                  <c:v>脆弱性の開示</c:v>
                </c:pt>
                <c:pt idx="37">
                  <c:v>証明書管理</c:v>
                </c:pt>
              </c:strCache>
            </c:strRef>
          </c:cat>
          <c:val>
            <c:numRef>
              <c:f>Scorecard!$G$11:$G$48</c:f>
              <c:numCache>
                <c:formatCode>General</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1-9243-46B8-904E-DE708AE7596E}"/>
            </c:ext>
          </c:extLst>
        </c:ser>
        <c:dLbls>
          <c:showLegendKey val="0"/>
          <c:showVal val="0"/>
          <c:showCatName val="0"/>
          <c:showSerName val="0"/>
          <c:showPercent val="0"/>
          <c:showBubbleSize val="0"/>
        </c:dLbls>
        <c:axId val="698548880"/>
        <c:axId val="698549712"/>
        <c:extLst/>
      </c:radarChart>
      <c:catAx>
        <c:axId val="698548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698549712"/>
        <c:crosses val="autoZero"/>
        <c:auto val="1"/>
        <c:lblAlgn val="ctr"/>
        <c:lblOffset val="100"/>
        <c:noMultiLvlLbl val="0"/>
      </c:catAx>
      <c:valAx>
        <c:axId val="698549712"/>
        <c:scaling>
          <c:orientation val="minMax"/>
          <c:max val="3"/>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ja-JP"/>
          </a:p>
        </c:txPr>
        <c:crossAx val="698548880"/>
        <c:crosses val="autoZero"/>
        <c:crossBetween val="between"/>
        <c:majorUnit val="1"/>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ja-JP" altLang="en-US"/>
              <a:t>フェーズ成熟レベル</a:t>
            </a:r>
            <a:r>
              <a:rPr lang="en-AU"/>
              <a:t> </a:t>
            </a:r>
          </a:p>
          <a:p>
            <a:pPr>
              <a:defRPr/>
            </a:pPr>
            <a:r>
              <a:rPr lang="ja-JP" altLang="en-US"/>
              <a:t>（平均）</a:t>
            </a:r>
            <a:endParaRPr lang="en-AU"/>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ja-JP"/>
        </a:p>
      </c:txPr>
    </c:title>
    <c:autoTitleDeleted val="0"/>
    <c:plotArea>
      <c:layout/>
      <c:barChart>
        <c:barDir val="col"/>
        <c:grouping val="clustered"/>
        <c:varyColors val="0"/>
        <c:ser>
          <c:idx val="0"/>
          <c:order val="0"/>
          <c:tx>
            <c:v>Current</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Scorecard!$A$2:$A$8</c:f>
              <c:strCache>
                <c:ptCount val="7"/>
                <c:pt idx="0">
                  <c:v>組織</c:v>
                </c:pt>
                <c:pt idx="1">
                  <c:v>要件</c:v>
                </c:pt>
                <c:pt idx="2">
                  <c:v>設計</c:v>
                </c:pt>
                <c:pt idx="3">
                  <c:v>コード/ビルド</c:v>
                </c:pt>
                <c:pt idx="4">
                  <c:v>テスト</c:v>
                </c:pt>
                <c:pt idx="5">
                  <c:v>リリース/デプロイ</c:v>
                </c:pt>
                <c:pt idx="6">
                  <c:v>運用/監視</c:v>
                </c:pt>
              </c:strCache>
            </c:strRef>
          </c:cat>
          <c:val>
            <c:numRef>
              <c:f>Scorecard!$D$2:$D$8</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4F93-4993-9A7D-AE89AC25368D}"/>
            </c:ext>
          </c:extLst>
        </c:ser>
        <c:ser>
          <c:idx val="1"/>
          <c:order val="1"/>
          <c:tx>
            <c:v>Target</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Scorecard!$A$2:$A$8</c:f>
              <c:strCache>
                <c:ptCount val="7"/>
                <c:pt idx="0">
                  <c:v>組織</c:v>
                </c:pt>
                <c:pt idx="1">
                  <c:v>要件</c:v>
                </c:pt>
                <c:pt idx="2">
                  <c:v>設計</c:v>
                </c:pt>
                <c:pt idx="3">
                  <c:v>コード/ビルド</c:v>
                </c:pt>
                <c:pt idx="4">
                  <c:v>テスト</c:v>
                </c:pt>
                <c:pt idx="5">
                  <c:v>リリース/デプロイ</c:v>
                </c:pt>
                <c:pt idx="6">
                  <c:v>運用/監視</c:v>
                </c:pt>
              </c:strCache>
            </c:strRef>
          </c:cat>
          <c:val>
            <c:numRef>
              <c:f>Scorecard!$G$2:$G$8</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4F93-4993-9A7D-AE89AC25368D}"/>
            </c:ext>
          </c:extLst>
        </c:ser>
        <c:dLbls>
          <c:showLegendKey val="0"/>
          <c:showVal val="0"/>
          <c:showCatName val="0"/>
          <c:showSerName val="0"/>
          <c:showPercent val="0"/>
          <c:showBubbleSize val="0"/>
        </c:dLbls>
        <c:gapWidth val="100"/>
        <c:overlap val="-24"/>
        <c:axId val="885041008"/>
        <c:axId val="885027696"/>
      </c:barChart>
      <c:catAx>
        <c:axId val="8850410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885027696"/>
        <c:crosses val="autoZero"/>
        <c:auto val="1"/>
        <c:lblAlgn val="ctr"/>
        <c:lblOffset val="100"/>
        <c:noMultiLvlLbl val="0"/>
      </c:catAx>
      <c:valAx>
        <c:axId val="885027696"/>
        <c:scaling>
          <c:orientation val="minMax"/>
          <c:max val="3"/>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crossAx val="885041008"/>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ja-JP"/>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26036</xdr:colOff>
      <xdr:row>0</xdr:row>
      <xdr:rowOff>0</xdr:rowOff>
    </xdr:from>
    <xdr:to>
      <xdr:col>20</xdr:col>
      <xdr:colOff>13163</xdr:colOff>
      <xdr:row>53</xdr:row>
      <xdr:rowOff>59978</xdr:rowOff>
    </xdr:to>
    <xdr:graphicFrame macro="">
      <xdr:nvGraphicFramePr>
        <xdr:cNvPr id="2" name="Chart 1">
          <a:extLst>
            <a:ext uri="{FF2B5EF4-FFF2-40B4-BE49-F238E27FC236}">
              <a16:creationId xmlns:a16="http://schemas.microsoft.com/office/drawing/2014/main" id="{BD57B2E8-DD85-4B95-9449-ED759AE1E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129251</xdr:colOff>
      <xdr:row>0</xdr:row>
      <xdr:rowOff>0</xdr:rowOff>
    </xdr:from>
    <xdr:to>
      <xdr:col>35</xdr:col>
      <xdr:colOff>361320</xdr:colOff>
      <xdr:row>53</xdr:row>
      <xdr:rowOff>80817</xdr:rowOff>
    </xdr:to>
    <xdr:graphicFrame macro="">
      <xdr:nvGraphicFramePr>
        <xdr:cNvPr id="4" name="Chart 3">
          <a:extLst>
            <a:ext uri="{FF2B5EF4-FFF2-40B4-BE49-F238E27FC236}">
              <a16:creationId xmlns:a16="http://schemas.microsoft.com/office/drawing/2014/main" id="{B124320C-0F36-49DD-A172-26559F326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Arial &amp; メイリオ">
      <a:majorFont>
        <a:latin typeface="Arial"/>
        <a:ea typeface="メイリオ"/>
        <a:cs typeface="Arial"/>
      </a:majorFont>
      <a:minorFont>
        <a:latin typeface="Arial"/>
        <a:ea typeface="メイリオ"/>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C9A0-62CC-4A20-8692-B712C8E85C25}">
  <dimension ref="A1:C197"/>
  <sheetViews>
    <sheetView tabSelected="1" zoomScaleNormal="100" workbookViewId="0"/>
  </sheetViews>
  <sheetFormatPr defaultRowHeight="13.2" x14ac:dyDescent="0.25"/>
  <cols>
    <col min="1" max="1" width="18.6640625" bestFit="1" customWidth="1"/>
    <col min="2" max="2" width="141.109375" bestFit="1" customWidth="1"/>
  </cols>
  <sheetData>
    <row r="1" spans="1:3" x14ac:dyDescent="0.25">
      <c r="A1" s="40" t="s">
        <v>39</v>
      </c>
      <c r="B1" s="40" t="s">
        <v>41</v>
      </c>
    </row>
    <row r="2" spans="1:3" x14ac:dyDescent="0.25">
      <c r="A2" s="41" t="s">
        <v>43</v>
      </c>
      <c r="B2">
        <v>0</v>
      </c>
      <c r="C2" s="42" t="s">
        <v>47</v>
      </c>
    </row>
    <row r="3" spans="1:3" x14ac:dyDescent="0.25">
      <c r="A3" s="41" t="s">
        <v>44</v>
      </c>
      <c r="B3">
        <v>1</v>
      </c>
      <c r="C3" s="42" t="s">
        <v>48</v>
      </c>
    </row>
    <row r="4" spans="1:3" x14ac:dyDescent="0.25">
      <c r="A4" s="41" t="s">
        <v>45</v>
      </c>
      <c r="B4">
        <v>2</v>
      </c>
      <c r="C4" s="42" t="s">
        <v>49</v>
      </c>
    </row>
    <row r="5" spans="1:3" x14ac:dyDescent="0.25">
      <c r="A5" s="41" t="s">
        <v>46</v>
      </c>
      <c r="B5">
        <v>3</v>
      </c>
      <c r="C5" s="42" t="s">
        <v>50</v>
      </c>
    </row>
    <row r="7" spans="1:3" x14ac:dyDescent="0.25">
      <c r="A7" s="40" t="s">
        <v>42</v>
      </c>
      <c r="B7" s="40" t="s">
        <v>40</v>
      </c>
    </row>
    <row r="8" spans="1:3" x14ac:dyDescent="0.25">
      <c r="A8" s="38" t="s">
        <v>54</v>
      </c>
      <c r="B8" s="39" t="s">
        <v>38</v>
      </c>
    </row>
    <row r="9" spans="1:3" x14ac:dyDescent="0.25">
      <c r="A9" t="s">
        <v>92</v>
      </c>
      <c r="B9" s="39" t="s">
        <v>301</v>
      </c>
    </row>
    <row r="10" spans="1:3" x14ac:dyDescent="0.25">
      <c r="A10" t="s">
        <v>93</v>
      </c>
      <c r="B10" s="40" t="s">
        <v>302</v>
      </c>
    </row>
    <row r="11" spans="1:3" x14ac:dyDescent="0.25">
      <c r="A11" t="s">
        <v>94</v>
      </c>
      <c r="B11" s="40" t="s">
        <v>303</v>
      </c>
    </row>
    <row r="12" spans="1:3" x14ac:dyDescent="0.25">
      <c r="A12" t="s">
        <v>95</v>
      </c>
      <c r="B12" s="40" t="s">
        <v>413</v>
      </c>
    </row>
    <row r="13" spans="1:3" x14ac:dyDescent="0.25">
      <c r="A13" s="38" t="s">
        <v>55</v>
      </c>
      <c r="B13" s="39" t="s">
        <v>265</v>
      </c>
    </row>
    <row r="14" spans="1:3" x14ac:dyDescent="0.25">
      <c r="A14" t="s">
        <v>96</v>
      </c>
      <c r="B14" s="39" t="s">
        <v>304</v>
      </c>
    </row>
    <row r="15" spans="1:3" x14ac:dyDescent="0.25">
      <c r="A15" t="s">
        <v>97</v>
      </c>
      <c r="B15" s="40" t="s">
        <v>305</v>
      </c>
    </row>
    <row r="16" spans="1:3" x14ac:dyDescent="0.25">
      <c r="A16" t="s">
        <v>98</v>
      </c>
      <c r="B16" s="40" t="s">
        <v>306</v>
      </c>
    </row>
    <row r="17" spans="1:2" x14ac:dyDescent="0.25">
      <c r="A17" t="s">
        <v>99</v>
      </c>
      <c r="B17" s="40" t="s">
        <v>327</v>
      </c>
    </row>
    <row r="18" spans="1:2" x14ac:dyDescent="0.25">
      <c r="A18" t="s">
        <v>56</v>
      </c>
      <c r="B18" s="39" t="s">
        <v>266</v>
      </c>
    </row>
    <row r="19" spans="1:2" x14ac:dyDescent="0.25">
      <c r="A19" s="38" t="s">
        <v>100</v>
      </c>
      <c r="B19" s="39" t="s">
        <v>307</v>
      </c>
    </row>
    <row r="20" spans="1:2" x14ac:dyDescent="0.25">
      <c r="A20" t="s">
        <v>101</v>
      </c>
      <c r="B20" s="40" t="s">
        <v>427</v>
      </c>
    </row>
    <row r="21" spans="1:2" x14ac:dyDescent="0.25">
      <c r="A21" t="s">
        <v>102</v>
      </c>
      <c r="B21" s="40" t="s">
        <v>308</v>
      </c>
    </row>
    <row r="22" spans="1:2" x14ac:dyDescent="0.25">
      <c r="A22" t="s">
        <v>103</v>
      </c>
      <c r="B22" s="40" t="s">
        <v>309</v>
      </c>
    </row>
    <row r="23" spans="1:2" x14ac:dyDescent="0.25">
      <c r="A23" t="s">
        <v>57</v>
      </c>
      <c r="B23" s="39" t="s">
        <v>267</v>
      </c>
    </row>
    <row r="24" spans="1:2" x14ac:dyDescent="0.25">
      <c r="A24" t="s">
        <v>104</v>
      </c>
      <c r="B24" s="39" t="s">
        <v>310</v>
      </c>
    </row>
    <row r="25" spans="1:2" x14ac:dyDescent="0.25">
      <c r="A25" t="s">
        <v>105</v>
      </c>
      <c r="B25" s="40" t="s">
        <v>311</v>
      </c>
    </row>
    <row r="26" spans="1:2" x14ac:dyDescent="0.25">
      <c r="A26" t="s">
        <v>106</v>
      </c>
      <c r="B26" s="40" t="s">
        <v>428</v>
      </c>
    </row>
    <row r="27" spans="1:2" x14ac:dyDescent="0.25">
      <c r="A27" t="s">
        <v>107</v>
      </c>
      <c r="B27" s="40" t="s">
        <v>429</v>
      </c>
    </row>
    <row r="28" spans="1:2" x14ac:dyDescent="0.25">
      <c r="A28" t="s">
        <v>58</v>
      </c>
      <c r="B28" s="39" t="s">
        <v>268</v>
      </c>
    </row>
    <row r="29" spans="1:2" x14ac:dyDescent="0.25">
      <c r="A29" t="s">
        <v>108</v>
      </c>
      <c r="B29" s="39" t="s">
        <v>312</v>
      </c>
    </row>
    <row r="30" spans="1:2" x14ac:dyDescent="0.25">
      <c r="A30" t="s">
        <v>109</v>
      </c>
      <c r="B30" s="40" t="s">
        <v>313</v>
      </c>
    </row>
    <row r="31" spans="1:2" x14ac:dyDescent="0.25">
      <c r="A31" t="s">
        <v>110</v>
      </c>
      <c r="B31" s="40" t="s">
        <v>315</v>
      </c>
    </row>
    <row r="32" spans="1:2" x14ac:dyDescent="0.25">
      <c r="A32" t="s">
        <v>111</v>
      </c>
      <c r="B32" s="40" t="s">
        <v>316</v>
      </c>
    </row>
    <row r="33" spans="1:2" x14ac:dyDescent="0.25">
      <c r="A33" t="s">
        <v>59</v>
      </c>
      <c r="B33" s="39" t="s">
        <v>269</v>
      </c>
    </row>
    <row r="34" spans="1:2" x14ac:dyDescent="0.25">
      <c r="A34" t="s">
        <v>112</v>
      </c>
      <c r="B34" s="39" t="s">
        <v>317</v>
      </c>
    </row>
    <row r="35" spans="1:2" x14ac:dyDescent="0.25">
      <c r="A35" t="s">
        <v>113</v>
      </c>
      <c r="B35" s="39" t="s">
        <v>318</v>
      </c>
    </row>
    <row r="36" spans="1:2" x14ac:dyDescent="0.25">
      <c r="A36" t="s">
        <v>114</v>
      </c>
      <c r="B36" s="39" t="s">
        <v>319</v>
      </c>
    </row>
    <row r="37" spans="1:2" x14ac:dyDescent="0.25">
      <c r="A37" t="s">
        <v>115</v>
      </c>
      <c r="B37" s="40" t="s">
        <v>320</v>
      </c>
    </row>
    <row r="38" spans="1:2" x14ac:dyDescent="0.25">
      <c r="A38" t="s">
        <v>60</v>
      </c>
      <c r="B38" s="39" t="s">
        <v>270</v>
      </c>
    </row>
    <row r="39" spans="1:2" x14ac:dyDescent="0.25">
      <c r="A39" t="s">
        <v>116</v>
      </c>
      <c r="B39" s="39" t="s">
        <v>321</v>
      </c>
    </row>
    <row r="40" spans="1:2" x14ac:dyDescent="0.25">
      <c r="A40" t="s">
        <v>117</v>
      </c>
      <c r="B40" s="39" t="s">
        <v>322</v>
      </c>
    </row>
    <row r="41" spans="1:2" x14ac:dyDescent="0.25">
      <c r="A41" t="s">
        <v>118</v>
      </c>
      <c r="B41" s="40" t="s">
        <v>323</v>
      </c>
    </row>
    <row r="42" spans="1:2" x14ac:dyDescent="0.25">
      <c r="A42" t="s">
        <v>119</v>
      </c>
      <c r="B42" s="40" t="s">
        <v>414</v>
      </c>
    </row>
    <row r="43" spans="1:2" x14ac:dyDescent="0.25">
      <c r="A43" t="s">
        <v>61</v>
      </c>
      <c r="B43" s="39" t="s">
        <v>314</v>
      </c>
    </row>
    <row r="44" spans="1:2" x14ac:dyDescent="0.25">
      <c r="A44" t="s">
        <v>120</v>
      </c>
      <c r="B44" s="39" t="s">
        <v>325</v>
      </c>
    </row>
    <row r="45" spans="1:2" x14ac:dyDescent="0.25">
      <c r="A45" t="s">
        <v>121</v>
      </c>
      <c r="B45" s="40" t="s">
        <v>324</v>
      </c>
    </row>
    <row r="46" spans="1:2" x14ac:dyDescent="0.25">
      <c r="A46" t="s">
        <v>122</v>
      </c>
      <c r="B46" s="40" t="s">
        <v>326</v>
      </c>
    </row>
    <row r="47" spans="1:2" x14ac:dyDescent="0.25">
      <c r="A47" t="s">
        <v>123</v>
      </c>
      <c r="B47" s="40" t="s">
        <v>328</v>
      </c>
    </row>
    <row r="48" spans="1:2" x14ac:dyDescent="0.25">
      <c r="A48" t="s">
        <v>62</v>
      </c>
      <c r="B48" s="39" t="s">
        <v>271</v>
      </c>
    </row>
    <row r="49" spans="1:2" x14ac:dyDescent="0.25">
      <c r="A49" t="s">
        <v>124</v>
      </c>
      <c r="B49" s="39" t="s">
        <v>329</v>
      </c>
    </row>
    <row r="50" spans="1:2" x14ac:dyDescent="0.25">
      <c r="A50" t="s">
        <v>125</v>
      </c>
      <c r="B50" s="40" t="s">
        <v>330</v>
      </c>
    </row>
    <row r="51" spans="1:2" x14ac:dyDescent="0.25">
      <c r="A51" t="s">
        <v>126</v>
      </c>
      <c r="B51" s="40" t="s">
        <v>331</v>
      </c>
    </row>
    <row r="52" spans="1:2" x14ac:dyDescent="0.25">
      <c r="A52" t="s">
        <v>127</v>
      </c>
      <c r="B52" s="40" t="s">
        <v>332</v>
      </c>
    </row>
    <row r="53" spans="1:2" x14ac:dyDescent="0.25">
      <c r="A53" t="s">
        <v>63</v>
      </c>
      <c r="B53" s="39" t="s">
        <v>272</v>
      </c>
    </row>
    <row r="54" spans="1:2" x14ac:dyDescent="0.25">
      <c r="A54" t="s">
        <v>128</v>
      </c>
      <c r="B54" s="39" t="s">
        <v>333</v>
      </c>
    </row>
    <row r="55" spans="1:2" x14ac:dyDescent="0.25">
      <c r="A55" t="s">
        <v>129</v>
      </c>
      <c r="B55" s="40" t="s">
        <v>334</v>
      </c>
    </row>
    <row r="56" spans="1:2" x14ac:dyDescent="0.25">
      <c r="A56" t="s">
        <v>130</v>
      </c>
      <c r="B56" s="40" t="s">
        <v>335</v>
      </c>
    </row>
    <row r="57" spans="1:2" x14ac:dyDescent="0.25">
      <c r="A57" t="s">
        <v>131</v>
      </c>
      <c r="B57" s="40" t="s">
        <v>415</v>
      </c>
    </row>
    <row r="58" spans="1:2" x14ac:dyDescent="0.25">
      <c r="A58" t="s">
        <v>64</v>
      </c>
      <c r="B58" s="39" t="s">
        <v>273</v>
      </c>
    </row>
    <row r="59" spans="1:2" x14ac:dyDescent="0.25">
      <c r="A59" t="s">
        <v>132</v>
      </c>
      <c r="B59" s="39" t="s">
        <v>336</v>
      </c>
    </row>
    <row r="60" spans="1:2" x14ac:dyDescent="0.25">
      <c r="A60" t="s">
        <v>133</v>
      </c>
      <c r="B60" s="40" t="s">
        <v>337</v>
      </c>
    </row>
    <row r="61" spans="1:2" x14ac:dyDescent="0.25">
      <c r="A61" t="s">
        <v>134</v>
      </c>
      <c r="B61" s="40" t="s">
        <v>443</v>
      </c>
    </row>
    <row r="62" spans="1:2" x14ac:dyDescent="0.25">
      <c r="A62" t="s">
        <v>135</v>
      </c>
      <c r="B62" s="40" t="s">
        <v>338</v>
      </c>
    </row>
    <row r="63" spans="1:2" x14ac:dyDescent="0.25">
      <c r="A63" t="s">
        <v>65</v>
      </c>
      <c r="B63" s="39" t="s">
        <v>274</v>
      </c>
    </row>
    <row r="64" spans="1:2" x14ac:dyDescent="0.25">
      <c r="A64" t="s">
        <v>136</v>
      </c>
      <c r="B64" s="39" t="s">
        <v>339</v>
      </c>
    </row>
    <row r="65" spans="1:2" x14ac:dyDescent="0.25">
      <c r="A65" t="s">
        <v>137</v>
      </c>
      <c r="B65" s="40" t="s">
        <v>340</v>
      </c>
    </row>
    <row r="66" spans="1:2" x14ac:dyDescent="0.25">
      <c r="A66" t="s">
        <v>138</v>
      </c>
      <c r="B66" s="40" t="s">
        <v>341</v>
      </c>
    </row>
    <row r="67" spans="1:2" x14ac:dyDescent="0.25">
      <c r="A67" t="s">
        <v>139</v>
      </c>
      <c r="B67" s="40" t="s">
        <v>349</v>
      </c>
    </row>
    <row r="68" spans="1:2" x14ac:dyDescent="0.25">
      <c r="A68" t="s">
        <v>66</v>
      </c>
      <c r="B68" s="39" t="s">
        <v>275</v>
      </c>
    </row>
    <row r="69" spans="1:2" x14ac:dyDescent="0.25">
      <c r="A69" t="s">
        <v>140</v>
      </c>
      <c r="B69" s="39" t="s">
        <v>342</v>
      </c>
    </row>
    <row r="70" spans="1:2" x14ac:dyDescent="0.25">
      <c r="A70" t="s">
        <v>141</v>
      </c>
      <c r="B70" s="40" t="s">
        <v>343</v>
      </c>
    </row>
    <row r="71" spans="1:2" x14ac:dyDescent="0.25">
      <c r="A71" t="s">
        <v>142</v>
      </c>
      <c r="B71" s="40" t="s">
        <v>344</v>
      </c>
    </row>
    <row r="72" spans="1:2" x14ac:dyDescent="0.25">
      <c r="A72" t="s">
        <v>143</v>
      </c>
      <c r="B72" s="40" t="s">
        <v>416</v>
      </c>
    </row>
    <row r="73" spans="1:2" x14ac:dyDescent="0.25">
      <c r="A73" t="s">
        <v>67</v>
      </c>
      <c r="B73" s="40" t="s">
        <v>276</v>
      </c>
    </row>
    <row r="74" spans="1:2" x14ac:dyDescent="0.25">
      <c r="A74" t="s">
        <v>144</v>
      </c>
      <c r="B74" s="39" t="s">
        <v>345</v>
      </c>
    </row>
    <row r="75" spans="1:2" x14ac:dyDescent="0.25">
      <c r="A75" t="s">
        <v>145</v>
      </c>
      <c r="B75" s="40" t="s">
        <v>346</v>
      </c>
    </row>
    <row r="76" spans="1:2" x14ac:dyDescent="0.25">
      <c r="A76" t="s">
        <v>146</v>
      </c>
      <c r="B76" s="40" t="s">
        <v>347</v>
      </c>
    </row>
    <row r="77" spans="1:2" x14ac:dyDescent="0.25">
      <c r="A77" t="s">
        <v>147</v>
      </c>
      <c r="B77" s="40" t="s">
        <v>349</v>
      </c>
    </row>
    <row r="78" spans="1:2" x14ac:dyDescent="0.25">
      <c r="A78" t="s">
        <v>68</v>
      </c>
      <c r="B78" s="41" t="s">
        <v>277</v>
      </c>
    </row>
    <row r="79" spans="1:2" x14ac:dyDescent="0.25">
      <c r="A79" t="s">
        <v>148</v>
      </c>
      <c r="B79" s="39" t="s">
        <v>348</v>
      </c>
    </row>
    <row r="80" spans="1:2" x14ac:dyDescent="0.25">
      <c r="A80" t="s">
        <v>149</v>
      </c>
      <c r="B80" s="40" t="s">
        <v>350</v>
      </c>
    </row>
    <row r="81" spans="1:2" x14ac:dyDescent="0.25">
      <c r="A81" t="s">
        <v>150</v>
      </c>
      <c r="B81" s="40" t="s">
        <v>351</v>
      </c>
    </row>
    <row r="82" spans="1:2" x14ac:dyDescent="0.25">
      <c r="A82" t="s">
        <v>151</v>
      </c>
      <c r="B82" s="40" t="s">
        <v>349</v>
      </c>
    </row>
    <row r="83" spans="1:2" x14ac:dyDescent="0.25">
      <c r="A83" t="s">
        <v>69</v>
      </c>
      <c r="B83" s="40" t="s">
        <v>278</v>
      </c>
    </row>
    <row r="84" spans="1:2" x14ac:dyDescent="0.25">
      <c r="A84" t="s">
        <v>152</v>
      </c>
      <c r="B84" s="39" t="s">
        <v>352</v>
      </c>
    </row>
    <row r="85" spans="1:2" x14ac:dyDescent="0.25">
      <c r="A85" t="s">
        <v>153</v>
      </c>
      <c r="B85" s="40" t="s">
        <v>353</v>
      </c>
    </row>
    <row r="86" spans="1:2" x14ac:dyDescent="0.25">
      <c r="A86" t="s">
        <v>154</v>
      </c>
      <c r="B86" s="40" t="s">
        <v>354</v>
      </c>
    </row>
    <row r="87" spans="1:2" x14ac:dyDescent="0.25">
      <c r="A87" t="s">
        <v>155</v>
      </c>
      <c r="B87" s="40" t="s">
        <v>349</v>
      </c>
    </row>
    <row r="88" spans="1:2" x14ac:dyDescent="0.25">
      <c r="A88" t="s">
        <v>70</v>
      </c>
      <c r="B88" s="39" t="s">
        <v>279</v>
      </c>
    </row>
    <row r="89" spans="1:2" x14ac:dyDescent="0.25">
      <c r="A89" t="s">
        <v>156</v>
      </c>
      <c r="B89" s="39" t="s">
        <v>355</v>
      </c>
    </row>
    <row r="90" spans="1:2" x14ac:dyDescent="0.25">
      <c r="A90" t="s">
        <v>157</v>
      </c>
      <c r="B90" s="39" t="s">
        <v>356</v>
      </c>
    </row>
    <row r="91" spans="1:2" x14ac:dyDescent="0.25">
      <c r="A91" t="s">
        <v>158</v>
      </c>
      <c r="B91" s="39" t="s">
        <v>357</v>
      </c>
    </row>
    <row r="92" spans="1:2" x14ac:dyDescent="0.25">
      <c r="A92" t="s">
        <v>159</v>
      </c>
      <c r="B92" s="40" t="s">
        <v>358</v>
      </c>
    </row>
    <row r="93" spans="1:2" x14ac:dyDescent="0.25">
      <c r="A93" t="s">
        <v>71</v>
      </c>
      <c r="B93" s="39" t="s">
        <v>280</v>
      </c>
    </row>
    <row r="94" spans="1:2" x14ac:dyDescent="0.25">
      <c r="A94" t="s">
        <v>160</v>
      </c>
      <c r="B94" s="39" t="s">
        <v>359</v>
      </c>
    </row>
    <row r="95" spans="1:2" x14ac:dyDescent="0.25">
      <c r="A95" t="s">
        <v>161</v>
      </c>
      <c r="B95" s="40" t="s">
        <v>360</v>
      </c>
    </row>
    <row r="96" spans="1:2" x14ac:dyDescent="0.25">
      <c r="A96" t="s">
        <v>162</v>
      </c>
      <c r="B96" s="40" t="s">
        <v>361</v>
      </c>
    </row>
    <row r="97" spans="1:2" x14ac:dyDescent="0.25">
      <c r="A97" t="s">
        <v>163</v>
      </c>
      <c r="B97" s="40" t="s">
        <v>349</v>
      </c>
    </row>
    <row r="98" spans="1:2" x14ac:dyDescent="0.25">
      <c r="A98" t="s">
        <v>72</v>
      </c>
      <c r="B98" s="39" t="s">
        <v>281</v>
      </c>
    </row>
    <row r="99" spans="1:2" x14ac:dyDescent="0.25">
      <c r="A99" t="s">
        <v>164</v>
      </c>
      <c r="B99" s="39" t="s">
        <v>362</v>
      </c>
    </row>
    <row r="100" spans="1:2" x14ac:dyDescent="0.25">
      <c r="A100" t="s">
        <v>165</v>
      </c>
      <c r="B100" s="39" t="s">
        <v>363</v>
      </c>
    </row>
    <row r="101" spans="1:2" x14ac:dyDescent="0.25">
      <c r="A101" t="s">
        <v>166</v>
      </c>
      <c r="B101" s="39" t="s">
        <v>364</v>
      </c>
    </row>
    <row r="102" spans="1:2" x14ac:dyDescent="0.25">
      <c r="A102" t="s">
        <v>167</v>
      </c>
      <c r="B102" s="39" t="s">
        <v>365</v>
      </c>
    </row>
    <row r="103" spans="1:2" x14ac:dyDescent="0.25">
      <c r="A103" t="s">
        <v>73</v>
      </c>
      <c r="B103" s="39" t="s">
        <v>282</v>
      </c>
    </row>
    <row r="104" spans="1:2" x14ac:dyDescent="0.25">
      <c r="A104" t="s">
        <v>168</v>
      </c>
      <c r="B104" s="39" t="s">
        <v>368</v>
      </c>
    </row>
    <row r="105" spans="1:2" x14ac:dyDescent="0.25">
      <c r="A105" t="s">
        <v>169</v>
      </c>
      <c r="B105" s="39" t="s">
        <v>369</v>
      </c>
    </row>
    <row r="106" spans="1:2" x14ac:dyDescent="0.25">
      <c r="A106" t="s">
        <v>170</v>
      </c>
      <c r="B106" s="40" t="s">
        <v>366</v>
      </c>
    </row>
    <row r="107" spans="1:2" x14ac:dyDescent="0.25">
      <c r="A107" t="s">
        <v>171</v>
      </c>
      <c r="B107" s="40" t="s">
        <v>367</v>
      </c>
    </row>
    <row r="108" spans="1:2" x14ac:dyDescent="0.25">
      <c r="A108" t="s">
        <v>74</v>
      </c>
      <c r="B108" s="39" t="s">
        <v>283</v>
      </c>
    </row>
    <row r="109" spans="1:2" x14ac:dyDescent="0.25">
      <c r="A109" t="s">
        <v>172</v>
      </c>
      <c r="B109" s="39" t="s">
        <v>370</v>
      </c>
    </row>
    <row r="110" spans="1:2" x14ac:dyDescent="0.25">
      <c r="A110" t="s">
        <v>173</v>
      </c>
      <c r="B110" s="40" t="s">
        <v>371</v>
      </c>
    </row>
    <row r="111" spans="1:2" x14ac:dyDescent="0.25">
      <c r="A111" t="s">
        <v>174</v>
      </c>
      <c r="B111" s="40" t="s">
        <v>372</v>
      </c>
    </row>
    <row r="112" spans="1:2" x14ac:dyDescent="0.25">
      <c r="A112" t="s">
        <v>175</v>
      </c>
      <c r="B112" s="40" t="s">
        <v>349</v>
      </c>
    </row>
    <row r="113" spans="1:2" x14ac:dyDescent="0.25">
      <c r="A113" t="s">
        <v>75</v>
      </c>
      <c r="B113" s="39" t="s">
        <v>284</v>
      </c>
    </row>
    <row r="114" spans="1:2" x14ac:dyDescent="0.25">
      <c r="A114" t="s">
        <v>176</v>
      </c>
      <c r="B114" s="39" t="s">
        <v>373</v>
      </c>
    </row>
    <row r="115" spans="1:2" x14ac:dyDescent="0.25">
      <c r="A115" t="s">
        <v>177</v>
      </c>
      <c r="B115" s="40" t="s">
        <v>374</v>
      </c>
    </row>
    <row r="116" spans="1:2" x14ac:dyDescent="0.25">
      <c r="A116" t="s">
        <v>178</v>
      </c>
      <c r="B116" s="40" t="s">
        <v>375</v>
      </c>
    </row>
    <row r="117" spans="1:2" x14ac:dyDescent="0.25">
      <c r="A117" t="s">
        <v>179</v>
      </c>
      <c r="B117" s="40" t="s">
        <v>349</v>
      </c>
    </row>
    <row r="118" spans="1:2" x14ac:dyDescent="0.25">
      <c r="A118" t="s">
        <v>76</v>
      </c>
      <c r="B118" s="40" t="s">
        <v>285</v>
      </c>
    </row>
    <row r="119" spans="1:2" x14ac:dyDescent="0.25">
      <c r="A119" t="s">
        <v>180</v>
      </c>
      <c r="B119" s="39" t="s">
        <v>376</v>
      </c>
    </row>
    <row r="120" spans="1:2" x14ac:dyDescent="0.25">
      <c r="A120" t="s">
        <v>181</v>
      </c>
      <c r="B120" s="40" t="s">
        <v>377</v>
      </c>
    </row>
    <row r="121" spans="1:2" x14ac:dyDescent="0.25">
      <c r="A121" t="s">
        <v>182</v>
      </c>
      <c r="B121" s="40" t="s">
        <v>378</v>
      </c>
    </row>
    <row r="122" spans="1:2" x14ac:dyDescent="0.25">
      <c r="A122" t="s">
        <v>183</v>
      </c>
      <c r="B122" s="40" t="s">
        <v>379</v>
      </c>
    </row>
    <row r="123" spans="1:2" x14ac:dyDescent="0.25">
      <c r="A123" t="s">
        <v>77</v>
      </c>
      <c r="B123" s="39" t="s">
        <v>286</v>
      </c>
    </row>
    <row r="124" spans="1:2" x14ac:dyDescent="0.25">
      <c r="A124" t="s">
        <v>184</v>
      </c>
      <c r="B124" s="39" t="s">
        <v>382</v>
      </c>
    </row>
    <row r="125" spans="1:2" x14ac:dyDescent="0.25">
      <c r="A125" t="s">
        <v>185</v>
      </c>
      <c r="B125" s="40" t="s">
        <v>383</v>
      </c>
    </row>
    <row r="126" spans="1:2" x14ac:dyDescent="0.25">
      <c r="A126" t="s">
        <v>186</v>
      </c>
      <c r="B126" s="40" t="s">
        <v>380</v>
      </c>
    </row>
    <row r="127" spans="1:2" x14ac:dyDescent="0.25">
      <c r="A127" t="s">
        <v>187</v>
      </c>
      <c r="B127" s="40" t="s">
        <v>381</v>
      </c>
    </row>
    <row r="128" spans="1:2" x14ac:dyDescent="0.25">
      <c r="A128" t="s">
        <v>78</v>
      </c>
      <c r="B128" s="39" t="s">
        <v>287</v>
      </c>
    </row>
    <row r="129" spans="1:2" x14ac:dyDescent="0.25">
      <c r="A129" t="s">
        <v>188</v>
      </c>
      <c r="B129" s="39" t="s">
        <v>384</v>
      </c>
    </row>
    <row r="130" spans="1:2" x14ac:dyDescent="0.25">
      <c r="A130" t="s">
        <v>189</v>
      </c>
      <c r="B130" s="40" t="s">
        <v>385</v>
      </c>
    </row>
    <row r="131" spans="1:2" x14ac:dyDescent="0.25">
      <c r="A131" t="s">
        <v>190</v>
      </c>
      <c r="B131" s="40" t="s">
        <v>386</v>
      </c>
    </row>
    <row r="132" spans="1:2" x14ac:dyDescent="0.25">
      <c r="A132" t="s">
        <v>191</v>
      </c>
      <c r="B132" s="40" t="s">
        <v>387</v>
      </c>
    </row>
    <row r="133" spans="1:2" x14ac:dyDescent="0.25">
      <c r="A133" t="s">
        <v>79</v>
      </c>
      <c r="B133" s="39" t="s">
        <v>288</v>
      </c>
    </row>
    <row r="134" spans="1:2" x14ac:dyDescent="0.25">
      <c r="A134" t="s">
        <v>192</v>
      </c>
      <c r="B134" s="39" t="s">
        <v>388</v>
      </c>
    </row>
    <row r="135" spans="1:2" x14ac:dyDescent="0.25">
      <c r="A135" t="s">
        <v>193</v>
      </c>
      <c r="B135" s="40" t="s">
        <v>389</v>
      </c>
    </row>
    <row r="136" spans="1:2" x14ac:dyDescent="0.25">
      <c r="A136" t="s">
        <v>194</v>
      </c>
      <c r="B136" s="40" t="s">
        <v>390</v>
      </c>
    </row>
    <row r="137" spans="1:2" x14ac:dyDescent="0.25">
      <c r="A137" t="s">
        <v>195</v>
      </c>
      <c r="B137" s="40" t="s">
        <v>391</v>
      </c>
    </row>
    <row r="138" spans="1:2" x14ac:dyDescent="0.25">
      <c r="A138" t="s">
        <v>80</v>
      </c>
      <c r="B138" s="39" t="s">
        <v>289</v>
      </c>
    </row>
    <row r="139" spans="1:2" x14ac:dyDescent="0.25">
      <c r="A139" t="s">
        <v>196</v>
      </c>
      <c r="B139" s="39" t="s">
        <v>392</v>
      </c>
    </row>
    <row r="140" spans="1:2" x14ac:dyDescent="0.25">
      <c r="A140" t="s">
        <v>197</v>
      </c>
      <c r="B140" s="40" t="s">
        <v>393</v>
      </c>
    </row>
    <row r="141" spans="1:2" x14ac:dyDescent="0.25">
      <c r="A141" t="s">
        <v>198</v>
      </c>
      <c r="B141" s="40" t="s">
        <v>397</v>
      </c>
    </row>
    <row r="142" spans="1:2" x14ac:dyDescent="0.25">
      <c r="A142" t="s">
        <v>199</v>
      </c>
      <c r="B142" s="40" t="s">
        <v>394</v>
      </c>
    </row>
    <row r="143" spans="1:2" x14ac:dyDescent="0.25">
      <c r="A143" t="s">
        <v>81</v>
      </c>
      <c r="B143" s="39" t="s">
        <v>290</v>
      </c>
    </row>
    <row r="144" spans="1:2" x14ac:dyDescent="0.25">
      <c r="A144" t="s">
        <v>200</v>
      </c>
      <c r="B144" s="39" t="s">
        <v>395</v>
      </c>
    </row>
    <row r="145" spans="1:2" x14ac:dyDescent="0.25">
      <c r="A145" t="s">
        <v>201</v>
      </c>
      <c r="B145" s="40" t="s">
        <v>396</v>
      </c>
    </row>
    <row r="146" spans="1:2" x14ac:dyDescent="0.25">
      <c r="A146" t="s">
        <v>202</v>
      </c>
      <c r="B146" s="40" t="s">
        <v>398</v>
      </c>
    </row>
    <row r="147" spans="1:2" x14ac:dyDescent="0.25">
      <c r="A147" t="s">
        <v>203</v>
      </c>
      <c r="B147" s="40" t="s">
        <v>422</v>
      </c>
    </row>
    <row r="148" spans="1:2" x14ac:dyDescent="0.25">
      <c r="A148" t="s">
        <v>82</v>
      </c>
      <c r="B148" s="39" t="s">
        <v>291</v>
      </c>
    </row>
    <row r="149" spans="1:2" x14ac:dyDescent="0.25">
      <c r="A149" t="s">
        <v>204</v>
      </c>
      <c r="B149" s="39" t="s">
        <v>399</v>
      </c>
    </row>
    <row r="150" spans="1:2" x14ac:dyDescent="0.25">
      <c r="A150" t="s">
        <v>205</v>
      </c>
      <c r="B150" s="40" t="s">
        <v>400</v>
      </c>
    </row>
    <row r="151" spans="1:2" x14ac:dyDescent="0.25">
      <c r="A151" t="s">
        <v>206</v>
      </c>
      <c r="B151" s="40" t="s">
        <v>401</v>
      </c>
    </row>
    <row r="152" spans="1:2" x14ac:dyDescent="0.25">
      <c r="A152" t="s">
        <v>207</v>
      </c>
      <c r="B152" s="40" t="s">
        <v>423</v>
      </c>
    </row>
    <row r="153" spans="1:2" x14ac:dyDescent="0.25">
      <c r="A153" t="s">
        <v>83</v>
      </c>
      <c r="B153" s="38" t="s">
        <v>292</v>
      </c>
    </row>
    <row r="154" spans="1:2" x14ac:dyDescent="0.25">
      <c r="A154" t="s">
        <v>208</v>
      </c>
      <c r="B154" s="39" t="s">
        <v>402</v>
      </c>
    </row>
    <row r="155" spans="1:2" x14ac:dyDescent="0.25">
      <c r="A155" t="s">
        <v>209</v>
      </c>
      <c r="B155" s="40" t="s">
        <v>403</v>
      </c>
    </row>
    <row r="156" spans="1:2" x14ac:dyDescent="0.25">
      <c r="A156" t="s">
        <v>210</v>
      </c>
      <c r="B156" s="40" t="s">
        <v>404</v>
      </c>
    </row>
    <row r="157" spans="1:2" x14ac:dyDescent="0.25">
      <c r="A157" t="s">
        <v>211</v>
      </c>
      <c r="B157" s="40" t="s">
        <v>405</v>
      </c>
    </row>
    <row r="158" spans="1:2" x14ac:dyDescent="0.25">
      <c r="A158" t="s">
        <v>84</v>
      </c>
      <c r="B158" s="39" t="s">
        <v>293</v>
      </c>
    </row>
    <row r="159" spans="1:2" x14ac:dyDescent="0.25">
      <c r="A159" t="s">
        <v>212</v>
      </c>
      <c r="B159" s="39" t="s">
        <v>406</v>
      </c>
    </row>
    <row r="160" spans="1:2" x14ac:dyDescent="0.25">
      <c r="A160" t="s">
        <v>213</v>
      </c>
      <c r="B160" s="40" t="s">
        <v>407</v>
      </c>
    </row>
    <row r="161" spans="1:2" x14ac:dyDescent="0.25">
      <c r="A161" t="s">
        <v>214</v>
      </c>
      <c r="B161" s="40" t="s">
        <v>408</v>
      </c>
    </row>
    <row r="162" spans="1:2" x14ac:dyDescent="0.25">
      <c r="A162" t="s">
        <v>215</v>
      </c>
      <c r="B162" s="40" t="s">
        <v>409</v>
      </c>
    </row>
    <row r="163" spans="1:2" x14ac:dyDescent="0.25">
      <c r="A163" t="s">
        <v>85</v>
      </c>
      <c r="B163" s="39" t="s">
        <v>294</v>
      </c>
    </row>
    <row r="164" spans="1:2" x14ac:dyDescent="0.25">
      <c r="A164" t="s">
        <v>216</v>
      </c>
      <c r="B164" s="39" t="s">
        <v>410</v>
      </c>
    </row>
    <row r="165" spans="1:2" x14ac:dyDescent="0.25">
      <c r="A165" t="s">
        <v>217</v>
      </c>
      <c r="B165" s="40" t="s">
        <v>411</v>
      </c>
    </row>
    <row r="166" spans="1:2" x14ac:dyDescent="0.25">
      <c r="A166" t="s">
        <v>218</v>
      </c>
      <c r="B166" s="40" t="s">
        <v>412</v>
      </c>
    </row>
    <row r="167" spans="1:2" x14ac:dyDescent="0.25">
      <c r="A167" t="s">
        <v>219</v>
      </c>
      <c r="B167" s="40" t="s">
        <v>417</v>
      </c>
    </row>
    <row r="168" spans="1:2" x14ac:dyDescent="0.25">
      <c r="A168" t="s">
        <v>86</v>
      </c>
      <c r="B168" s="39" t="s">
        <v>295</v>
      </c>
    </row>
    <row r="169" spans="1:2" x14ac:dyDescent="0.25">
      <c r="A169" t="s">
        <v>220</v>
      </c>
      <c r="B169" s="39" t="s">
        <v>418</v>
      </c>
    </row>
    <row r="170" spans="1:2" x14ac:dyDescent="0.25">
      <c r="A170" t="s">
        <v>221</v>
      </c>
      <c r="B170" s="40" t="s">
        <v>419</v>
      </c>
    </row>
    <row r="171" spans="1:2" x14ac:dyDescent="0.25">
      <c r="A171" t="s">
        <v>222</v>
      </c>
      <c r="B171" s="40" t="s">
        <v>420</v>
      </c>
    </row>
    <row r="172" spans="1:2" x14ac:dyDescent="0.25">
      <c r="A172" t="s">
        <v>223</v>
      </c>
      <c r="B172" s="40" t="s">
        <v>421</v>
      </c>
    </row>
    <row r="173" spans="1:2" x14ac:dyDescent="0.25">
      <c r="A173" t="s">
        <v>87</v>
      </c>
      <c r="B173" s="39" t="s">
        <v>296</v>
      </c>
    </row>
    <row r="174" spans="1:2" x14ac:dyDescent="0.25">
      <c r="A174" t="s">
        <v>224</v>
      </c>
      <c r="B174" s="39" t="s">
        <v>424</v>
      </c>
    </row>
    <row r="175" spans="1:2" x14ac:dyDescent="0.25">
      <c r="A175" t="s">
        <v>225</v>
      </c>
      <c r="B175" s="40" t="s">
        <v>425</v>
      </c>
    </row>
    <row r="176" spans="1:2" x14ac:dyDescent="0.25">
      <c r="A176" t="s">
        <v>226</v>
      </c>
      <c r="B176" s="40" t="s">
        <v>420</v>
      </c>
    </row>
    <row r="177" spans="1:2" x14ac:dyDescent="0.25">
      <c r="A177" t="s">
        <v>227</v>
      </c>
      <c r="B177" s="40" t="s">
        <v>421</v>
      </c>
    </row>
    <row r="178" spans="1:2" x14ac:dyDescent="0.25">
      <c r="A178" t="s">
        <v>88</v>
      </c>
      <c r="B178" s="39" t="s">
        <v>297</v>
      </c>
    </row>
    <row r="179" spans="1:2" x14ac:dyDescent="0.25">
      <c r="A179" t="s">
        <v>228</v>
      </c>
      <c r="B179" s="39" t="s">
        <v>426</v>
      </c>
    </row>
    <row r="180" spans="1:2" x14ac:dyDescent="0.25">
      <c r="A180" t="s">
        <v>229</v>
      </c>
      <c r="B180" s="40" t="s">
        <v>430</v>
      </c>
    </row>
    <row r="181" spans="1:2" x14ac:dyDescent="0.25">
      <c r="A181" t="s">
        <v>230</v>
      </c>
      <c r="B181" s="40" t="s">
        <v>431</v>
      </c>
    </row>
    <row r="182" spans="1:2" x14ac:dyDescent="0.25">
      <c r="A182" t="s">
        <v>231</v>
      </c>
      <c r="B182" s="40" t="s">
        <v>432</v>
      </c>
    </row>
    <row r="183" spans="1:2" x14ac:dyDescent="0.25">
      <c r="A183" t="s">
        <v>89</v>
      </c>
      <c r="B183" s="39" t="s">
        <v>298</v>
      </c>
    </row>
    <row r="184" spans="1:2" x14ac:dyDescent="0.25">
      <c r="A184" t="s">
        <v>232</v>
      </c>
      <c r="B184" s="39" t="s">
        <v>426</v>
      </c>
    </row>
    <row r="185" spans="1:2" x14ac:dyDescent="0.25">
      <c r="A185" t="s">
        <v>233</v>
      </c>
      <c r="B185" s="40" t="s">
        <v>433</v>
      </c>
    </row>
    <row r="186" spans="1:2" x14ac:dyDescent="0.25">
      <c r="A186" t="s">
        <v>234</v>
      </c>
      <c r="B186" s="40" t="s">
        <v>431</v>
      </c>
    </row>
    <row r="187" spans="1:2" x14ac:dyDescent="0.25">
      <c r="A187" t="s">
        <v>235</v>
      </c>
      <c r="B187" s="40" t="s">
        <v>434</v>
      </c>
    </row>
    <row r="188" spans="1:2" x14ac:dyDescent="0.25">
      <c r="A188" t="s">
        <v>90</v>
      </c>
      <c r="B188" s="40" t="s">
        <v>299</v>
      </c>
    </row>
    <row r="189" spans="1:2" x14ac:dyDescent="0.25">
      <c r="A189" t="s">
        <v>236</v>
      </c>
      <c r="B189" s="39" t="s">
        <v>435</v>
      </c>
    </row>
    <row r="190" spans="1:2" x14ac:dyDescent="0.25">
      <c r="A190" t="s">
        <v>237</v>
      </c>
      <c r="B190" s="40" t="s">
        <v>436</v>
      </c>
    </row>
    <row r="191" spans="1:2" x14ac:dyDescent="0.25">
      <c r="A191" t="s">
        <v>238</v>
      </c>
      <c r="B191" s="40" t="s">
        <v>437</v>
      </c>
    </row>
    <row r="192" spans="1:2" x14ac:dyDescent="0.25">
      <c r="A192" t="s">
        <v>239</v>
      </c>
      <c r="B192" s="40" t="s">
        <v>438</v>
      </c>
    </row>
    <row r="193" spans="1:2" x14ac:dyDescent="0.25">
      <c r="A193" t="s">
        <v>91</v>
      </c>
      <c r="B193" s="40" t="s">
        <v>300</v>
      </c>
    </row>
    <row r="194" spans="1:2" x14ac:dyDescent="0.25">
      <c r="A194" t="s">
        <v>240</v>
      </c>
      <c r="B194" s="39" t="s">
        <v>439</v>
      </c>
    </row>
    <row r="195" spans="1:2" x14ac:dyDescent="0.25">
      <c r="A195" t="s">
        <v>241</v>
      </c>
      <c r="B195" s="42" t="s">
        <v>440</v>
      </c>
    </row>
    <row r="196" spans="1:2" x14ac:dyDescent="0.25">
      <c r="A196" t="s">
        <v>242</v>
      </c>
      <c r="B196" s="40" t="s">
        <v>441</v>
      </c>
    </row>
    <row r="197" spans="1:2" x14ac:dyDescent="0.25">
      <c r="A197" t="s">
        <v>243</v>
      </c>
      <c r="B197" s="40" t="s">
        <v>442</v>
      </c>
    </row>
  </sheetData>
  <phoneticPr fontId="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1"/>
  <sheetViews>
    <sheetView zoomScaleNormal="100" workbookViewId="0"/>
  </sheetViews>
  <sheetFormatPr defaultColWidth="14.44140625" defaultRowHeight="13.2" x14ac:dyDescent="0.25"/>
  <cols>
    <col min="1" max="1" width="11.44140625" style="1" bestFit="1" customWidth="1"/>
    <col min="2" max="2" width="28.6640625" style="1" customWidth="1"/>
    <col min="3" max="6" width="55.5546875" style="1" customWidth="1"/>
    <col min="7" max="8" width="13.88671875" style="1" customWidth="1"/>
    <col min="9" max="16384" width="14.44140625" style="1"/>
  </cols>
  <sheetData>
    <row r="1" spans="1:8" ht="20.399999999999999" thickTop="1" thickBot="1" x14ac:dyDescent="0.4">
      <c r="A1" s="44" t="s">
        <v>52</v>
      </c>
      <c r="B1" s="45" t="s">
        <v>53</v>
      </c>
      <c r="C1" s="43" t="s">
        <v>51</v>
      </c>
      <c r="D1" s="43" t="s">
        <v>244</v>
      </c>
      <c r="E1" s="43" t="s">
        <v>245</v>
      </c>
      <c r="F1" s="43" t="s">
        <v>246</v>
      </c>
      <c r="G1" s="46" t="s">
        <v>247</v>
      </c>
      <c r="H1" s="46" t="s">
        <v>248</v>
      </c>
    </row>
    <row r="2" spans="1:8" ht="15" thickTop="1" thickBot="1" x14ac:dyDescent="0.3">
      <c r="A2" s="74" t="s">
        <v>251</v>
      </c>
      <c r="B2" s="75"/>
      <c r="C2" s="2"/>
      <c r="D2" s="2"/>
      <c r="E2" s="2"/>
      <c r="F2" s="2"/>
      <c r="G2" s="2"/>
      <c r="H2" s="2"/>
    </row>
    <row r="3" spans="1:8" ht="28.8" thickTop="1" thickBot="1" x14ac:dyDescent="0.3">
      <c r="A3" s="76" t="s">
        <v>32</v>
      </c>
      <c r="B3" s="76" t="str">
        <f>VLOOKUP(CONCATENATE($A3, "-", B$1),LevelDescription,2,FALSE)</f>
        <v>リスク評価</v>
      </c>
      <c r="C3" s="3" t="str">
        <f>VLOOKUP(CONCATENATE($A3, "-", C$1),LevelDescription,2,FALSE)</f>
        <v>リスク評価活動を実施していない。</v>
      </c>
      <c r="D3" s="3" t="str">
        <f>VLOOKUP(CONCATENATE($A3, "-", D$1),LevelDescription,2,FALSE)</f>
        <v>要求に応じてリスク評価業務を実施している。</v>
      </c>
      <c r="E3" s="3" t="str">
        <f>VLOOKUP(CONCATENATE($A3, "-", E$1),LevelDescription,2,FALSE)</f>
        <v>ソフトウェア開発チーム内のセキュリティ分野の専門家が各機能のリスク評価を実施している。</v>
      </c>
      <c r="F3" s="3" t="str">
        <f>VLOOKUP(CONCATENATE($A3, "-", F$1),LevelDescription,2,FALSE)</f>
        <v>定期的なレビュースケジュールを定め、開発チームがリスクプロファイルをレビューしている。</v>
      </c>
      <c r="G3" s="3"/>
      <c r="H3" s="3"/>
    </row>
    <row r="4" spans="1:8" ht="13.8" thickBot="1" x14ac:dyDescent="0.3">
      <c r="A4" s="77"/>
      <c r="B4" s="77"/>
      <c r="C4" s="4"/>
      <c r="D4" s="5"/>
      <c r="E4" s="5"/>
      <c r="F4" s="4"/>
      <c r="G4" s="4"/>
      <c r="H4" s="4"/>
    </row>
    <row r="5" spans="1:8" ht="42.6" thickTop="1" thickBot="1" x14ac:dyDescent="0.3">
      <c r="A5" s="76" t="s">
        <v>33</v>
      </c>
      <c r="B5" s="76" t="str">
        <f>VLOOKUP(CONCATENATE($A5, "-", B$1),LevelDescription,2,FALSE)</f>
        <v>セキュリティトレーニング</v>
      </c>
      <c r="C5" s="3" t="str">
        <f>VLOOKUP(CONCATENATE($A5, "-", C$1),LevelDescription,2,FALSE)</f>
        <v>セキュリティトレーニングを計画していない。</v>
      </c>
      <c r="D5" s="3" t="str">
        <f>VLOOKUP(CONCATENATE($A5, "-", D$1),LevelDescription,2,FALSE)</f>
        <v>開発チームメンバー、運用サポート、エンドユーザーに関連するすべての役割に対してセキュリティトレーニングをアドホックに実施している。</v>
      </c>
      <c r="E5" s="3" t="str">
        <f>VLOOKUP(CONCATENATE($A5, "-", E$1),LevelDescription,2,FALSE)</f>
        <v>開発チームメンバー、運用サポート、エンドユーザーを対象として、役割に応じたセキュリティトレーニングを定期的に実施している。</v>
      </c>
      <c r="F5" s="3" t="str">
        <f>VLOOKUP(CONCATENATE($A5, "-", F$1),LevelDescription,2,FALSE)</f>
        <v>セキュリティトレーニングを個別のトレーニングプランや KPI の一環として計画し測定している。</v>
      </c>
      <c r="G5" s="3"/>
      <c r="H5" s="3"/>
    </row>
    <row r="6" spans="1:8" ht="13.8" thickBot="1" x14ac:dyDescent="0.3">
      <c r="A6" s="77"/>
      <c r="B6" s="77"/>
      <c r="C6" s="5"/>
      <c r="D6" s="4"/>
      <c r="E6" s="4"/>
      <c r="F6" s="4"/>
      <c r="G6" s="4"/>
      <c r="H6" s="4"/>
    </row>
    <row r="7" spans="1:8" ht="28.8" thickTop="1" thickBot="1" x14ac:dyDescent="0.3">
      <c r="A7" s="76" t="s">
        <v>34</v>
      </c>
      <c r="B7" s="76" t="str">
        <f>VLOOKUP(CONCATENATE($A7, "-", B$1),LevelDescription,2,FALSE)</f>
        <v>セキュリティ担当者</v>
      </c>
      <c r="C7" s="3" t="str">
        <f>VLOOKUP(CONCATENATE($A7, "-", C$1),LevelDescription,2,FALSE)</f>
        <v>組織にはアプリケーションセキュリティ能力がない。</v>
      </c>
      <c r="D7" s="3" t="str">
        <f>VLOOKUP(CONCATENATE($A7, "-", D$1),LevelDescription,2,FALSE)</f>
        <v>一元管理されたアプリケーションセキュリティ機能や能力が存在し、対象分野の専門知識を提供している。</v>
      </c>
      <c r="E7" s="3" t="str">
        <f>VLOOKUP(CONCATENATE($A7, "-", E$1),LevelDescription,2,FALSE)</f>
        <v>各開発チーム内で活動する専任のセキュリティ担当者を任命している。</v>
      </c>
      <c r="F7" s="3" t="str">
        <f>VLOOKUP(CONCATENATE($A7, "-", F$1),LevelDescription,2,FALSE)</f>
        <v>複数のセキュリティ分野の専門家集団が開発チーム内で担当者になっている。</v>
      </c>
      <c r="G7" s="3"/>
      <c r="H7" s="3"/>
    </row>
    <row r="8" spans="1:8" ht="13.8" thickBot="1" x14ac:dyDescent="0.3">
      <c r="A8" s="77"/>
      <c r="B8" s="77"/>
      <c r="C8" s="4"/>
      <c r="D8" s="4"/>
      <c r="E8" s="5"/>
      <c r="F8" s="4"/>
      <c r="G8" s="4"/>
      <c r="H8" s="4"/>
    </row>
    <row r="9" spans="1:8" ht="28.8" thickTop="1" thickBot="1" x14ac:dyDescent="0.3">
      <c r="A9" s="76" t="s">
        <v>35</v>
      </c>
      <c r="B9" s="76" t="str">
        <f>VLOOKUP(CONCATENATE($A9, "-", B$1),LevelDescription,2,FALSE)</f>
        <v>セキュリティレポート</v>
      </c>
      <c r="C9" s="3" t="str">
        <f>VLOOKUP(CONCATENATE($A9, "-", C$1),LevelDescription,2,FALSE)</f>
        <v>セキュリティに関する調査結果は多くのシステムやツールで分かれている。</v>
      </c>
      <c r="D9" s="3" t="str">
        <f>VLOOKUP(CONCATENATE($A9, "-", C$1),LevelDescription,2,FALSE)</f>
        <v>セキュリティに関する調査結果は多くのシステムやツールで分かれている。</v>
      </c>
      <c r="E9" s="3" t="str">
        <f>VLOOKUP(CONCATENATE($A9, "-", D$1),LevelDescription,2,FALSE)</f>
        <v>複数の情報源から得られたセキュリティ調査結果は手作業で一つのレポートにまとめている。</v>
      </c>
      <c r="F9" s="3" t="str">
        <f>VLOOKUP(CONCATENATE($A9, "-", E$1),LevelDescription,2,FALSE)</f>
        <v>複数の情報源から得られたセキュリティ調査結果は一元管理されたダッシュボードに定期的に追加されている。</v>
      </c>
      <c r="G9" s="3"/>
      <c r="H9" s="3"/>
    </row>
    <row r="10" spans="1:8" ht="13.8" thickBot="1" x14ac:dyDescent="0.3">
      <c r="A10" s="77"/>
      <c r="B10" s="77"/>
      <c r="C10" s="4"/>
      <c r="D10" s="5"/>
      <c r="E10" s="4"/>
      <c r="F10" s="4"/>
      <c r="G10" s="4"/>
      <c r="H10" s="4"/>
    </row>
    <row r="11" spans="1:8" ht="14.4" thickTop="1" thickBot="1" x14ac:dyDescent="0.3">
      <c r="A11" s="21"/>
      <c r="B11" s="22"/>
      <c r="C11" s="6"/>
      <c r="D11" s="6"/>
      <c r="E11" s="6"/>
      <c r="F11" s="6"/>
      <c r="G11" s="6"/>
      <c r="H11" s="6"/>
    </row>
    <row r="12" spans="1:8" ht="15" thickTop="1" thickBot="1" x14ac:dyDescent="0.3">
      <c r="A12" s="89" t="s">
        <v>252</v>
      </c>
      <c r="B12" s="90"/>
      <c r="C12" s="7"/>
      <c r="D12" s="7"/>
      <c r="E12" s="7"/>
      <c r="F12" s="7"/>
      <c r="G12" s="7"/>
      <c r="H12" s="7"/>
    </row>
    <row r="13" spans="1:8" ht="42.6" thickTop="1" thickBot="1" x14ac:dyDescent="0.3">
      <c r="A13" s="87" t="s">
        <v>0</v>
      </c>
      <c r="B13" s="87" t="str">
        <f>VLOOKUP(CONCATENATE($A13, "-", B$1),LevelDescription,2,FALSE)</f>
        <v>セキュリティポリシーと規制遵守</v>
      </c>
      <c r="C13" s="8" t="str">
        <f>VLOOKUP(CONCATENATE($A13, "-", C$1),LevelDescription,2,FALSE)</f>
        <v>定期的なコンプライアンス検証活動を実施していない。</v>
      </c>
      <c r="D13" s="8" t="str">
        <f>VLOOKUP(CONCATENATE($A13, "-", D$1),LevelDescription,2,FALSE)</f>
        <v>定期的なコンプライアンス監査を実施し文書化している。</v>
      </c>
      <c r="E13" s="8" t="str">
        <f>VLOOKUP(CONCATENATE($A13, "-", E$1),LevelDescription,2,FALSE)</f>
        <v>リアルタイムのコンプライアンス検証を実施し、その結果は自動的に一元管理された課題追跡システムに記録されている。</v>
      </c>
      <c r="F13" s="8" t="str">
        <f>VLOOKUP(CONCATENATE($A13, "-", F$1),LevelDescription,2,FALSE)</f>
        <v>コンプライアンスステータスを実施し、定期的なレビュースケジュールを定めている。</v>
      </c>
      <c r="G13" s="8"/>
      <c r="H13" s="8"/>
    </row>
    <row r="14" spans="1:8" ht="13.8" thickBot="1" x14ac:dyDescent="0.3">
      <c r="A14" s="88"/>
      <c r="B14" s="88"/>
      <c r="C14" s="9"/>
      <c r="D14" s="5"/>
      <c r="E14" s="4"/>
      <c r="F14" s="4"/>
      <c r="G14" s="4"/>
      <c r="H14" s="4"/>
    </row>
    <row r="15" spans="1:8" ht="42.6" thickTop="1" thickBot="1" x14ac:dyDescent="0.3">
      <c r="A15" s="87" t="s">
        <v>1</v>
      </c>
      <c r="B15" s="87" t="str">
        <f>VLOOKUP(CONCATENATE($A15, "-", B$1),LevelDescription,2,FALSE)</f>
        <v>セキュリティ要件と標準</v>
      </c>
      <c r="C15" s="8" t="str">
        <f>VLOOKUP(CONCATENATE($A15, "-", C$1),LevelDescription,2,FALSE)</f>
        <v>業界のセキュリティ標準や技術的なベストプラクティスに準拠していることを確認するための定期的な監査を実施していない。</v>
      </c>
      <c r="D15" s="8" t="str">
        <f>VLOOKUP(CONCATENATE($A15, "-", D$1),LevelDescription,2,FALSE)</f>
        <v>業界のセキュリティ標準や技術的なベストプラクティスに準拠していることを確認するための定期的な監査を実施している。</v>
      </c>
      <c r="E15" s="8" t="str">
        <f>VLOOKUP(CONCATENATE($A15, "-", E$1),LevelDescription,2,FALSE)</f>
        <v>業界のセキュリティ標準や技術的なベストプラクティスに準拠していることを確認するためのリアルタイム検証を実施している。</v>
      </c>
      <c r="F15" s="8" t="str">
        <f>VLOOKUP(CONCATENATE($A15, "-", F$1),LevelDescription,2,FALSE)</f>
        <v>適用可能な標準やベストプラクティスを実施し、定期的なレビュースケジュールを定めている。</v>
      </c>
      <c r="G15" s="8"/>
      <c r="H15" s="8"/>
    </row>
    <row r="16" spans="1:8" ht="13.8" thickBot="1" x14ac:dyDescent="0.3">
      <c r="A16" s="88"/>
      <c r="B16" s="88"/>
      <c r="C16" s="4"/>
      <c r="D16" s="5"/>
      <c r="E16" s="4"/>
      <c r="F16" s="4"/>
      <c r="G16" s="4"/>
      <c r="H16" s="4"/>
    </row>
    <row r="17" spans="1:8" ht="42.6" thickTop="1" thickBot="1" x14ac:dyDescent="0.3">
      <c r="A17" s="87" t="s">
        <v>2</v>
      </c>
      <c r="B17" s="87" t="str">
        <f>VLOOKUP(CONCATENATE($A17, "-", B$1),LevelDescription,2,FALSE)</f>
        <v>セキュリティユーザーストーリーと受け入れ基準</v>
      </c>
      <c r="C17" s="8" t="str">
        <f>VLOOKUP(CONCATENATE($A17, "-", C$1),LevelDescription,2,FALSE)</f>
        <v>セキュリティユーザーストーリーや不正使用ストーリーテンプレートを定めていない。</v>
      </c>
      <c r="D17" s="8" t="str">
        <f>VLOOKUP(CONCATENATE($A17, "-", D$1),LevelDescription,2,FALSE)</f>
        <v>セキュリティユーザーストーリーや不正使用ストーリーテンプレートを定めて使用している。</v>
      </c>
      <c r="E17" s="8" t="str">
        <f>VLOOKUP(CONCATENATE($A17, "-", E$1),LevelDescription,2,FALSE)</f>
        <v>セキュリティユースケースやミスユースケースを機能の受け入れ基準として定めている。</v>
      </c>
      <c r="F17" s="8" t="str">
        <f>VLOOKUP(CONCATENATE($A17, "-", F$1),LevelDescription,2,FALSE)</f>
        <v>定期的なレビュースケジュールを定め、開発チームがセキュリティユーザーストーリーテンプレートと受け入れ基準のスコープをレビューしている。</v>
      </c>
      <c r="G17" s="8"/>
      <c r="H17" s="8"/>
    </row>
    <row r="18" spans="1:8" ht="13.8" thickBot="1" x14ac:dyDescent="0.3">
      <c r="A18" s="88"/>
      <c r="B18" s="88"/>
      <c r="C18" s="4"/>
      <c r="D18" s="5"/>
      <c r="E18" s="4"/>
      <c r="F18" s="4"/>
      <c r="G18" s="4"/>
      <c r="H18" s="4"/>
    </row>
    <row r="19" spans="1:8" ht="28.8" thickTop="1" thickBot="1" x14ac:dyDescent="0.3">
      <c r="A19" s="87" t="s">
        <v>3</v>
      </c>
      <c r="B19" s="87" t="str">
        <f>VLOOKUP(CONCATENATE($A19, "-", B$1),LevelDescription,2,FALSE)</f>
        <v>セキュリティ課題の追跡</v>
      </c>
      <c r="C19" s="8" t="str">
        <f>VLOOKUP(CONCATENATE($A19, "-", C$1),LevelDescription,2,FALSE)</f>
        <v>セキュリティ課題は機能のバックログとは別に報告されている。</v>
      </c>
      <c r="D19" s="8" t="str">
        <f>VLOOKUP(CONCATENATE($A19, "-", D$1),LevelDescription,2,FALSE)</f>
        <v>セキュリティ課題は一元的に追跡管理し、計画セッションで優先順付けしている。</v>
      </c>
      <c r="E19" s="8" t="str">
        <f>VLOOKUP(CONCATENATE($A19, "-", E$1),LevelDescription,2,FALSE)</f>
        <v>セキュリティ修復や改善に関する開発チームの作業には事前に割り当てられた時間を費やしている。</v>
      </c>
      <c r="F19" s="8" t="str">
        <f>VLOOKUP(CONCATENATE($A19, "-", F$1),LevelDescription,2,FALSE)</f>
        <v>セキュリティ修復や改善の取り組みと速度を継続的に監視し測定している。</v>
      </c>
      <c r="G19" s="8"/>
      <c r="H19" s="8"/>
    </row>
    <row r="20" spans="1:8" ht="13.8" thickBot="1" x14ac:dyDescent="0.3">
      <c r="A20" s="88"/>
      <c r="B20" s="88"/>
      <c r="C20" s="4"/>
      <c r="D20" s="5"/>
      <c r="E20" s="4"/>
      <c r="F20" s="4"/>
      <c r="G20" s="4"/>
      <c r="H20" s="4"/>
    </row>
    <row r="21" spans="1:8" ht="14.4" thickTop="1" thickBot="1" x14ac:dyDescent="0.3">
      <c r="A21" s="62"/>
      <c r="B21" s="63"/>
      <c r="C21" s="6"/>
      <c r="D21" s="6"/>
      <c r="E21" s="6"/>
      <c r="F21" s="6"/>
      <c r="G21" s="6"/>
      <c r="H21" s="6"/>
    </row>
    <row r="22" spans="1:8" ht="15" thickTop="1" thickBot="1" x14ac:dyDescent="0.3">
      <c r="A22" s="85" t="s">
        <v>253</v>
      </c>
      <c r="B22" s="86"/>
      <c r="C22" s="61"/>
      <c r="D22" s="10"/>
      <c r="E22" s="10"/>
      <c r="F22" s="10"/>
      <c r="G22" s="10"/>
      <c r="H22" s="10"/>
    </row>
    <row r="23" spans="1:8" ht="42.6" thickTop="1" thickBot="1" x14ac:dyDescent="0.3">
      <c r="A23" s="84" t="s">
        <v>4</v>
      </c>
      <c r="B23" s="84" t="str">
        <f>VLOOKUP(CONCATENATE($A23, "-", B$1),LevelDescription,2,FALSE)</f>
        <v>セキュリティアーキテクチャ設計レビュー</v>
      </c>
      <c r="C23" s="11" t="str">
        <f>VLOOKUP(CONCATENATE($A23, "-", C$1),LevelDescription,2,FALSE)</f>
        <v>セキュリティアーキテクチャ設計レビューを実施していない。</v>
      </c>
      <c r="D23" s="11" t="str">
        <f>VLOOKUP(CONCATENATE($A23, "-", D$1),LevelDescription,2,FALSE)</f>
        <v>セキュリティアーキテクチャ設計レビューをアドホックに実施し、開発チームのバックログにアクションアイテムを作成している。</v>
      </c>
      <c r="E23" s="11" t="str">
        <f>VLOOKUP(CONCATENATE($A23, "-", E$1),LevelDescription,2,FALSE)</f>
        <v>開発アクティビティを確定する前にセキュリティアーキテクチャ設計レビューを実施し、開発チームのバックログにアクションアイテムを作成している。</v>
      </c>
      <c r="F23" s="11" t="str">
        <f>VLOOKUP(CONCATENATE($A23, "-", F$1),LevelDescription,2,FALSE)</f>
        <v>すべてのセキュリティ機能を設計で対処している。</v>
      </c>
      <c r="G23" s="11"/>
      <c r="H23" s="11"/>
    </row>
    <row r="24" spans="1:8" ht="13.8" thickBot="1" x14ac:dyDescent="0.3">
      <c r="A24" s="81"/>
      <c r="B24" s="81"/>
      <c r="C24" s="4"/>
      <c r="D24" s="5"/>
      <c r="E24" s="4"/>
      <c r="F24" s="4"/>
      <c r="G24" s="4"/>
      <c r="H24" s="4"/>
    </row>
    <row r="25" spans="1:8" ht="28.8" thickTop="1" thickBot="1" x14ac:dyDescent="0.3">
      <c r="A25" s="80" t="s">
        <v>31</v>
      </c>
      <c r="B25" s="80" t="str">
        <f>VLOOKUP(CONCATENATE($A25, "-", B$1),LevelDescription,2,FALSE)</f>
        <v>脅威モデリング</v>
      </c>
      <c r="C25" s="11" t="str">
        <f>VLOOKUP(CONCATENATE($A25, "-", C$1),LevelDescription,2,FALSE)</f>
        <v>脅威モデリング作業を実施していない。</v>
      </c>
      <c r="D25" s="11" t="str">
        <f>VLOOKUP(CONCATENATE($A25, "-", D$1),LevelDescription,2,FALSE)</f>
        <v>セキュリティアナリストによって脅威モデリングをアドホックに実施している。</v>
      </c>
      <c r="E25" s="11" t="str">
        <f>VLOOKUP(CONCATENATE($A25, "-", E$1),LevelDescription,2,FALSE)</f>
        <v>開発チームによって機能ごとに脅威モデリングを実施している。</v>
      </c>
      <c r="F25" s="11" t="str">
        <f>VLOOKUP(CONCATENATE($A25, "-", F$1),LevelDescription,2,FALSE)</f>
        <v>定期的なレビュースケジュールを定め、脅威モデリング成果物を最新に保っている。</v>
      </c>
      <c r="G25" s="11"/>
      <c r="H25" s="11"/>
    </row>
    <row r="26" spans="1:8" ht="13.8" thickBot="1" x14ac:dyDescent="0.3">
      <c r="A26" s="81"/>
      <c r="B26" s="81"/>
      <c r="C26" s="4"/>
      <c r="D26" s="5"/>
      <c r="E26" s="4"/>
      <c r="F26" s="4"/>
      <c r="G26" s="4"/>
      <c r="H26" s="4"/>
    </row>
    <row r="27" spans="1:8" ht="14.4" thickTop="1" thickBot="1" x14ac:dyDescent="0.3">
      <c r="A27" s="21"/>
      <c r="B27" s="22"/>
      <c r="C27" s="6"/>
      <c r="D27" s="6"/>
      <c r="E27" s="6"/>
      <c r="F27" s="6"/>
      <c r="G27" s="6"/>
      <c r="H27" s="6"/>
    </row>
    <row r="28" spans="1:8" ht="15" thickTop="1" thickBot="1" x14ac:dyDescent="0.3">
      <c r="A28" s="82" t="s">
        <v>254</v>
      </c>
      <c r="B28" s="83"/>
      <c r="C28" s="12"/>
      <c r="D28" s="12"/>
      <c r="E28" s="12"/>
      <c r="F28" s="12"/>
      <c r="G28" s="12"/>
      <c r="H28" s="12"/>
    </row>
    <row r="29" spans="1:8" ht="28.8" thickTop="1" thickBot="1" x14ac:dyDescent="0.3">
      <c r="A29" s="66" t="s">
        <v>5</v>
      </c>
      <c r="B29" s="66" t="str">
        <f>VLOOKUP(CONCATENATE($A29, "-", B$1),LevelDescription,2,FALSE)</f>
        <v>セキュア開発環境</v>
      </c>
      <c r="C29" s="13" t="str">
        <f>VLOOKUP(CONCATENATE($A29, "-", C$1),LevelDescription,2,FALSE)</f>
        <v>開発環境のセキュリティ堅牢化標準がない。</v>
      </c>
      <c r="D29" s="13" t="str">
        <f>VLOOKUP(CONCATENATE($A29, "-", D$1),LevelDescription,2,FALSE)</f>
        <v>開発環境の堅牢化標準またはセキュリティチェックリストがある。</v>
      </c>
      <c r="E29" s="13" t="str">
        <f>VLOOKUP(CONCATENATE($A29, "-", E$1),LevelDescription,2,FALSE)</f>
        <v>開発環境の堅牢化テンプレートを実装している。</v>
      </c>
      <c r="F29" s="13" t="str">
        <f>VLOOKUP(CONCATENATE($A29, "-", F$1),LevelDescription,2,FALSE)</f>
        <v>開発環境の堅牢化標準に沿ったセキュリティポリシーを適用している。</v>
      </c>
      <c r="G29" s="13"/>
      <c r="H29" s="13"/>
    </row>
    <row r="30" spans="1:8" ht="13.8" thickBot="1" x14ac:dyDescent="0.3">
      <c r="A30" s="67"/>
      <c r="B30" s="67"/>
      <c r="C30" s="4"/>
      <c r="D30" s="5"/>
      <c r="E30" s="4"/>
      <c r="F30" s="4"/>
      <c r="G30" s="4"/>
      <c r="H30" s="4"/>
    </row>
    <row r="31" spans="1:8" ht="42.6" thickTop="1" thickBot="1" x14ac:dyDescent="0.3">
      <c r="A31" s="66" t="s">
        <v>6</v>
      </c>
      <c r="B31" s="66" t="str">
        <f>VLOOKUP(CONCATENATE($A31, "-", B$1),LevelDescription,2,FALSE)</f>
        <v>ハードコードされたシークレットの検出</v>
      </c>
      <c r="C31" s="13" t="str">
        <f>VLOOKUP(CONCATENATE($A31, "-", C$1),LevelDescription,2,FALSE)</f>
        <v>ハードコードされたシークレットのスキャンを実施するためのツールがない。</v>
      </c>
      <c r="D31" s="13" t="str">
        <f>VLOOKUP(CONCATENATE($A31, "-", D$1),LevelDescription,2,FALSE)</f>
        <v>オンデマンドスキャンを実行するツールを使用し、ソースコード内にハードコードされたシークレットを特定している。</v>
      </c>
      <c r="E31" s="13" t="str">
        <f>VLOOKUP(CONCATENATE($A31, "-", E$1),LevelDescription,2,FALSE)</f>
        <v>ビルドパイプラインにハードコードされたシークレットのスキャンツールを実装し、自動スキャンを実行し、ビルドのステータスをレポートしている。</v>
      </c>
      <c r="F31" s="13" t="str">
        <f>VLOOKUP(CONCATENATE($A31, "-", F$1),LevelDescription,2,FALSE)</f>
        <v>発見された内容が自動的に一元管理された課題追跡システムに記録されており、ツールの有効性を定期的にレビューしている。</v>
      </c>
      <c r="G31" s="13"/>
      <c r="H31" s="13"/>
    </row>
    <row r="32" spans="1:8" ht="13.8" thickBot="1" x14ac:dyDescent="0.3">
      <c r="A32" s="67"/>
      <c r="B32" s="67"/>
      <c r="C32" s="5"/>
      <c r="D32" s="4"/>
      <c r="E32" s="4"/>
      <c r="F32" s="4"/>
      <c r="G32" s="4"/>
      <c r="H32" s="4"/>
    </row>
    <row r="33" spans="1:8" ht="28.8" thickTop="1" thickBot="1" x14ac:dyDescent="0.3">
      <c r="A33" s="66" t="s">
        <v>7</v>
      </c>
      <c r="B33" s="66" t="str">
        <f>VLOOKUP(CONCATENATE($A33, "-", B$1),LevelDescription,2,FALSE)</f>
        <v>手動セキュアコードレビュー</v>
      </c>
      <c r="C33" s="13" t="str">
        <f>VLOOKUP(CONCATENATE($A33, "-", C$1),LevelDescription,2,FALSE)</f>
        <v>セキュリティコーディング標準がない。</v>
      </c>
      <c r="D33" s="13" t="str">
        <f>VLOOKUP(CONCATENATE($A33, "-", D$1),LevelDescription,2,FALSE)</f>
        <v>セキュリティチェックリストがコーディング標準の一部となっている。</v>
      </c>
      <c r="E33" s="13" t="str">
        <f>VLOOKUP(CONCATENATE($A33, "-", E$1),LevelDescription,2,FALSE)</f>
        <v>セキュリティコーディング標準をピアレビューに使用している。</v>
      </c>
      <c r="F33" s="13" t="str">
        <f>VLOOKUP(CONCATENATE($A33, "-", F$1),LevelDescription,2,FALSE)</f>
        <v>定期的なレビュースケジュールを定め、セキュリティコーディング標準をレビューしている。</v>
      </c>
      <c r="G33" s="13"/>
      <c r="H33" s="13"/>
    </row>
    <row r="34" spans="1:8" ht="13.8" thickBot="1" x14ac:dyDescent="0.3">
      <c r="A34" s="67"/>
      <c r="B34" s="67"/>
      <c r="C34" s="5"/>
      <c r="D34" s="14"/>
      <c r="E34" s="4"/>
      <c r="F34" s="4"/>
      <c r="G34" s="4"/>
      <c r="H34" s="4"/>
    </row>
    <row r="35" spans="1:8" ht="42.6" thickTop="1" thickBot="1" x14ac:dyDescent="0.3">
      <c r="A35" s="66" t="s">
        <v>8</v>
      </c>
      <c r="B35" s="66" t="str">
        <f>VLOOKUP(CONCATENATE($A35, "-", B$1),LevelDescription,2,FALSE)</f>
        <v>静的アプリケーションセキュリティテスト (SAST)</v>
      </c>
      <c r="C35" s="13" t="str">
        <f>VLOOKUP(CONCATENATE($A35, "-", C$1),LevelDescription,2,FALSE)</f>
        <v>静的コードセキュリティ解析を実施するためのツールがない。</v>
      </c>
      <c r="D35" s="13" t="str">
        <f>VLOOKUP(CONCATENATE($A35, "-", D$1),LevelDescription,2,FALSE)</f>
        <v>オンデマンドスキャンを実行するツールを使用し、セキュアでないコードを特定している。</v>
      </c>
      <c r="E35" s="13" t="str">
        <f>VLOOKUP(CONCATENATE($A35, "-", E$1),LevelDescription,2,FALSE)</f>
        <v>ビルドパイプラインにセキュリティ静的コード解析のスキャンツールを実装し、自動スキャンを実行し、ビルドのステータスをレポートしている。</v>
      </c>
      <c r="F35" s="13" t="str">
        <f>VLOOKUP(CONCATENATE($A35, "-", F$1),LevelDescription,2,FALSE)</f>
        <v>発見された内容が自動的に一元管理された課題追跡システムに記録されており、ツールの有効性を定期的にレビューしている。</v>
      </c>
      <c r="G35" s="13"/>
      <c r="H35" s="13"/>
    </row>
    <row r="36" spans="1:8" ht="13.8" thickBot="1" x14ac:dyDescent="0.3">
      <c r="A36" s="67"/>
      <c r="B36" s="67"/>
      <c r="C36" s="5"/>
      <c r="D36" s="4"/>
      <c r="E36" s="14"/>
      <c r="F36" s="4"/>
      <c r="G36" s="4"/>
      <c r="H36" s="4"/>
    </row>
    <row r="37" spans="1:8" ht="42.6" thickTop="1" thickBot="1" x14ac:dyDescent="0.3">
      <c r="A37" s="66" t="s">
        <v>9</v>
      </c>
      <c r="B37" s="66" t="str">
        <f>VLOOKUP(CONCATENATE($A37, "-", B$1),LevelDescription,2,FALSE)</f>
        <v>ソフトウェアコンポジション解析 (SCA)</v>
      </c>
      <c r="C37" s="13" t="str">
        <f>VLOOKUP(CONCATENATE($A37, "-", C$1),LevelDescription,2,FALSE)</f>
        <v>サードパーティ依存関係解析を実施するためのツールがない。</v>
      </c>
      <c r="D37" s="13" t="str">
        <f>VLOOKUP(CONCATENATE($A37, "-", D$1),LevelDescription,2,FALSE)</f>
        <v>オンデマンドスキャンを実行するツールを使用し、アプリケーションで使用されている古いまたはセキュアでないサードパーティコンポーネントを特定している。</v>
      </c>
      <c r="E37" s="13" t="str">
        <f>VLOOKUP(CONCATENATE($A37, "-", E$1),LevelDescription,2,FALSE)</f>
        <v>ビルドパイプラインにサードパーティコンポーネント脆弱性のスキャンツールを実装し、自動スキャンを実行し、ビルドのステータスをレポートしている。</v>
      </c>
      <c r="F37" s="13" t="str">
        <f>VLOOKUP(CONCATENATE($A37, "-", F$1),LevelDescription,2,FALSE)</f>
        <v>発見された内容が自動的に一元管理された課題追跡システムに記録されており、ツールの有効性を定期的にレビューしている。</v>
      </c>
      <c r="G37" s="13"/>
      <c r="H37" s="13"/>
    </row>
    <row r="38" spans="1:8" ht="13.8" thickBot="1" x14ac:dyDescent="0.3">
      <c r="A38" s="67"/>
      <c r="B38" s="67"/>
      <c r="C38" s="5"/>
      <c r="D38" s="4"/>
      <c r="E38" s="14"/>
      <c r="F38" s="4"/>
      <c r="G38" s="4"/>
      <c r="H38" s="4"/>
    </row>
    <row r="39" spans="1:8" ht="42.6" thickTop="1" thickBot="1" x14ac:dyDescent="0.3">
      <c r="A39" s="66" t="s">
        <v>10</v>
      </c>
      <c r="B39" s="66" t="str">
        <f>VLOOKUP(CONCATENATE($A39, "-", B$1),LevelDescription,2,FALSE)</f>
        <v>ソフトウェアライセンスコンプライアンス</v>
      </c>
      <c r="C39" s="13" t="str">
        <f>VLOOKUP(CONCATENATE($A39, "-", C$1),LevelDescription,2,FALSE)</f>
        <v>オープンソースソフトウェアライセンスコンプライアンス解析を実施するためのツールがない。</v>
      </c>
      <c r="D39" s="13" t="str">
        <f>VLOOKUP(CONCATENATE($A39, "-", D$1),LevelDescription,2,FALSE)</f>
        <v>オンデマンドスキャンを実行するツールを使用し、アプリケーションでサードパーティコンポーネントを使用する際にライセンス違反を特定している。</v>
      </c>
      <c r="E39" s="13" t="str">
        <f>VLOOKUP(CONCATENATE($A39, "-", E$1),LevelDescription,2,FALSE)</f>
        <v>ビルドパイプラインにサードパーティソフトウェアライセンスのスキャンツールを実装し、自動スキャンを実行し、ビルドのステータスをレポートしている。</v>
      </c>
      <c r="F39" s="13" t="str">
        <f>VLOOKUP(CONCATENATE($A39, "-", F$1),LevelDescription,2,FALSE)</f>
        <v>発見された内容が自動的に一元管理された課題追跡システムに記録されており、ツールの有効性を定期的にレビューしている。</v>
      </c>
      <c r="G39" s="13"/>
      <c r="H39" s="13"/>
    </row>
    <row r="40" spans="1:8" ht="13.8" thickBot="1" x14ac:dyDescent="0.3">
      <c r="A40" s="67"/>
      <c r="B40" s="67"/>
      <c r="C40" s="5"/>
      <c r="D40" s="4"/>
      <c r="E40" s="4"/>
      <c r="F40" s="4"/>
      <c r="G40" s="4"/>
      <c r="H40" s="4"/>
    </row>
    <row r="41" spans="1:8" ht="42.6" thickTop="1" thickBot="1" x14ac:dyDescent="0.3">
      <c r="A41" s="66" t="s">
        <v>11</v>
      </c>
      <c r="B41" s="66" t="str">
        <f>VLOOKUP(CONCATENATE($A41, "-", B$1),LevelDescription,2,FALSE)</f>
        <v>インライン IDE セキュアコード解析</v>
      </c>
      <c r="C41" s="13" t="str">
        <f>VLOOKUP(CONCATENATE($A41, "-", C$1),LevelDescription,2,FALSE)</f>
        <v>インラインコード解析で開発者を支援するツールがない。</v>
      </c>
      <c r="D41" s="13" t="str">
        <f>VLOOKUP(CONCATENATE($A41, "-", D$1),LevelDescription,2,FALSE)</f>
        <v>統合開発環境 (IDE) プラグインを使用し、ローカルに定義したルールでインラインのセキュアコードやハードコードされたシークレットの解析を実施している。</v>
      </c>
      <c r="E41" s="13" t="str">
        <f>VLOOKUP(CONCATENATE($A41, "-", E$1),LevelDescription,2,FALSE)</f>
        <v>統合開発環境 (IDE) プラグインに一元管理されたルールを実装している。</v>
      </c>
      <c r="F41" s="13" t="str">
        <f>VLOOKUP(CONCATENATE($A41, "-", F$1),LevelDescription,2,FALSE)</f>
        <v>セキュアでない変更がソースコードリポジトリに保存されることを防ぐメカニズムがある。</v>
      </c>
      <c r="G41" s="13"/>
      <c r="H41" s="13"/>
    </row>
    <row r="42" spans="1:8" ht="13.8" thickBot="1" x14ac:dyDescent="0.3">
      <c r="A42" s="67"/>
      <c r="B42" s="67"/>
      <c r="C42" s="5"/>
      <c r="D42" s="14"/>
      <c r="E42" s="4"/>
      <c r="F42" s="4"/>
      <c r="G42" s="4"/>
      <c r="H42" s="4"/>
    </row>
    <row r="43" spans="1:8" ht="42.6" thickTop="1" thickBot="1" x14ac:dyDescent="0.3">
      <c r="A43" s="66" t="s">
        <v>30</v>
      </c>
      <c r="B43" s="66" t="str">
        <f>VLOOKUP(CONCATENATE($A43, "-", B$1),LevelDescription,2,FALSE)</f>
        <v>コンテナセキュリティスキャン</v>
      </c>
      <c r="C43" s="13" t="str">
        <f>VLOOKUP(CONCATENATE($A43, "-", C$1),LevelDescription,2,FALSE)</f>
        <v>コンテナ脆弱性解析を実施するためのツールがない。</v>
      </c>
      <c r="D43" s="13" t="str">
        <f>VLOOKUP(CONCATENATE($A43, "-", D$1),LevelDescription,2,FALSE)</f>
        <v>オンデマンドスキャンを実行するツールを使用し、コンテナ脆弱性解析を実施している。</v>
      </c>
      <c r="E43" s="13" t="str">
        <f>VLOOKUP(CONCATENATE($A43, "-", E$1),LevelDescription,2,FALSE)</f>
        <v>ビルドパイプラインにコンテナ脆弱性解析ツールを実装し、自動スキャンを実行し、ビルドのステータスをレポートしている。</v>
      </c>
      <c r="F43" s="13" t="str">
        <f>VLOOKUP(CONCATENATE($A43, "-", F$1),LevelDescription,2,FALSE)</f>
        <v>発見された内容が自動的に一元管理された課題追跡システムに記録されており、ツールの有効性を定期的にレビューしている。</v>
      </c>
      <c r="G43" s="13"/>
      <c r="H43" s="13"/>
    </row>
    <row r="44" spans="1:8" ht="13.8" thickBot="1" x14ac:dyDescent="0.3">
      <c r="A44" s="67"/>
      <c r="B44" s="67"/>
      <c r="C44" s="5"/>
      <c r="D44" s="4"/>
      <c r="E44" s="14"/>
      <c r="F44" s="4"/>
      <c r="G44" s="4"/>
      <c r="H44" s="4"/>
    </row>
    <row r="45" spans="1:8" ht="42.6" thickTop="1" thickBot="1" x14ac:dyDescent="0.3">
      <c r="A45" s="66" t="s">
        <v>37</v>
      </c>
      <c r="B45" s="66" t="str">
        <f>VLOOKUP(CONCATENATE($A45, "-", B$1),LevelDescription,2,FALSE)</f>
        <v>セキュア依存関係管理</v>
      </c>
      <c r="C45" s="13" t="str">
        <f>VLOOKUP(CONCATENATE($A45, "-", C$1),LevelDescription,2,FALSE)</f>
        <v>サードパーティ依存関係とライブラリについてパブリックリポジトリを直接使用している。</v>
      </c>
      <c r="D45" s="13" t="str">
        <f>VLOOKUP(CONCATENATE($A45, "-", D$1),LevelDescription,2,FALSE)</f>
        <v>プライベートリポジトリを実装し、サードパーティ依存関係とライブラリを管理している。</v>
      </c>
      <c r="E45" s="13" t="str">
        <f>VLOOKUP(CONCATENATE($A45, "-", E$1),LevelDescription,2,FALSE)</f>
        <v>検証済みのサードパーティ依存関係とライブラリのみがアプリケーションで使用できる。</v>
      </c>
      <c r="F45" s="13" t="str">
        <f>VLOOKUP(CONCATENATE($A45, "-", F$1),LevelDescription,2,FALSE)</f>
        <v>アプリケーションが使用するサードパーティ依存関係とライブラリを監視し、未使用または脆弱な依存関係を破棄するプロセスを実装している。</v>
      </c>
      <c r="G45" s="13"/>
      <c r="H45" s="13"/>
    </row>
    <row r="46" spans="1:8" ht="13.8" thickBot="1" x14ac:dyDescent="0.3">
      <c r="A46" s="67"/>
      <c r="B46" s="67"/>
      <c r="C46" s="5"/>
      <c r="D46" s="4"/>
      <c r="E46" s="4"/>
      <c r="F46" s="4"/>
      <c r="G46" s="4"/>
      <c r="H46" s="4"/>
    </row>
    <row r="47" spans="1:8" ht="14.4" thickTop="1" thickBot="1" x14ac:dyDescent="0.3">
      <c r="A47" s="21"/>
      <c r="B47" s="22"/>
      <c r="C47" s="6"/>
      <c r="D47" s="6"/>
      <c r="E47" s="6"/>
      <c r="F47" s="6"/>
      <c r="G47" s="6"/>
      <c r="H47" s="6"/>
    </row>
    <row r="48" spans="1:8" ht="15" thickTop="1" thickBot="1" x14ac:dyDescent="0.3">
      <c r="A48" s="78" t="s">
        <v>255</v>
      </c>
      <c r="B48" s="79"/>
      <c r="C48" s="15"/>
      <c r="D48" s="15"/>
      <c r="E48" s="15"/>
      <c r="F48" s="15"/>
      <c r="G48" s="15"/>
      <c r="H48" s="15"/>
    </row>
    <row r="49" spans="1:8" ht="28.8" thickTop="1" thickBot="1" x14ac:dyDescent="0.3">
      <c r="A49" s="64" t="s">
        <v>12</v>
      </c>
      <c r="B49" s="64" t="str">
        <f>VLOOKUP(CONCATENATE($A49, "-", B$1),LevelDescription,2,FALSE)</f>
        <v>セキュリティテスト管理</v>
      </c>
      <c r="C49" s="16" t="str">
        <f>VLOOKUP(CONCATENATE($A49, "-", C$1),LevelDescription,2,FALSE)</f>
        <v>テスト環境は本番環境と異なっており、テストデータも用意していない。</v>
      </c>
      <c r="D49" s="16" t="str">
        <f>VLOOKUP(CONCATENATE($A49, "-", D$1),LevelDescription,2,FALSE)</f>
        <v>テスト環境は本番環境と異なっており、テストデータを用意している。</v>
      </c>
      <c r="E49" s="16" t="str">
        <f>VLOOKUP(CONCATENATE($A49, "-", E$1),LevelDescription,2,FALSE)</f>
        <v>テスト環境は本番環境の変更に合わせて整備および設定し、テストデータを用意している。</v>
      </c>
      <c r="F49" s="16" t="str">
        <f>VLOOKUP(CONCATENATE($A49, "-", F$1),LevelDescription,2,FALSE)</f>
        <v>テスト環境は本番環境と同一であり、テストデータをオンデマンドで作成している。</v>
      </c>
      <c r="G49" s="16"/>
      <c r="H49" s="16"/>
    </row>
    <row r="50" spans="1:8" ht="13.8" thickBot="1" x14ac:dyDescent="0.3">
      <c r="A50" s="65"/>
      <c r="B50" s="65"/>
      <c r="C50" s="4"/>
      <c r="D50" s="4"/>
      <c r="E50" s="5"/>
      <c r="F50" s="4"/>
      <c r="G50" s="4"/>
      <c r="H50" s="4"/>
    </row>
    <row r="51" spans="1:8" ht="42.6" thickTop="1" thickBot="1" x14ac:dyDescent="0.3">
      <c r="A51" s="64" t="s">
        <v>13</v>
      </c>
      <c r="B51" s="64" t="str">
        <f>VLOOKUP(CONCATENATE($A51, "-", B$1),LevelDescription,2,FALSE)</f>
        <v>動的アプリケーションセキュリティテスト (DAST)</v>
      </c>
      <c r="C51" s="16" t="str">
        <f>VLOOKUP(CONCATENATE($A51, "-", C$1),LevelDescription,2,FALSE)</f>
        <v>動的アプリケーションセキュリティテストを実施するためのツールがない。</v>
      </c>
      <c r="D51" s="16" t="str">
        <f>VLOOKUP(CONCATENATE($A51, "-", D$1),LevelDescription,2,FALSE)</f>
        <v>オンデマンドスキャンを実行するツールを使用し、実行時にアプリケーション脆弱性を特定している。</v>
      </c>
      <c r="E51" s="16" t="str">
        <f>VLOOKUP(CONCATENATE($A51, "-", E$1),LevelDescription,2,FALSE)</f>
        <v>ビルドパイプラインに動的アプリケーションセキュリティテストツールを実装し、自動スキャンを実行し、ビルドのステータスをレポートしている。</v>
      </c>
      <c r="F51" s="16" t="str">
        <f>VLOOKUP(CONCATENATE($A51, "-", F$1),LevelDescription,2,FALSE)</f>
        <v>発見された内容が自動的に一元管理された課題追跡システムに記録されており、ツールの有効性を定期的にレビューしている。</v>
      </c>
      <c r="G51" s="16"/>
      <c r="H51" s="16"/>
    </row>
    <row r="52" spans="1:8" ht="13.8" thickBot="1" x14ac:dyDescent="0.3">
      <c r="A52" s="65"/>
      <c r="B52" s="65"/>
      <c r="C52" s="5"/>
      <c r="D52" s="4"/>
      <c r="E52" s="4"/>
      <c r="F52" s="4"/>
      <c r="G52" s="4"/>
      <c r="H52" s="4"/>
    </row>
    <row r="53" spans="1:8" ht="42.6" thickTop="1" thickBot="1" x14ac:dyDescent="0.3">
      <c r="A53" s="64" t="s">
        <v>14</v>
      </c>
      <c r="B53" s="64" t="str">
        <f>VLOOKUP(CONCATENATE($A53, "-", B$1),LevelDescription,2,FALSE)</f>
        <v>インタラクティブアプリケーションセキュリティテスト (IAST)</v>
      </c>
      <c r="C53" s="16" t="str">
        <f>VLOOKUP(CONCATENATE($A53, "-", C$1),LevelDescription,2,FALSE)</f>
        <v>インタラクティブアプリケーションセキュリティテストを実施するためのツールがない。</v>
      </c>
      <c r="D53" s="16" t="str">
        <f>VLOOKUP(CONCATENATE($A53, "-", D$1),LevelDescription,2,FALSE)</f>
        <v>オンデマンドスキャンを実行するツールを使用し、実行しているアプリケーションを機能的にテストしている際にセキュアでないコードを特定している。</v>
      </c>
      <c r="E53" s="16" t="str">
        <f>VLOOKUP(CONCATENATE($A53, "-", E$1),LevelDescription,2,FALSE)</f>
        <v>ビルドパイプラインにインタラクティブアプリケーションセキュリティテストツールを実装し、自動スキャンを実行し、ビルドのステータスをレポートしている。</v>
      </c>
      <c r="F53" s="16" t="str">
        <f>VLOOKUP(CONCATENATE($A53, "-", F$1),LevelDescription,2,FALSE)</f>
        <v>発見された内容が自動的に一元管理された課題追跡システムに記録されており、ツールの有効性を定期的にレビューしている。</v>
      </c>
      <c r="G53" s="16"/>
      <c r="H53" s="16"/>
    </row>
    <row r="54" spans="1:8" ht="13.8" thickBot="1" x14ac:dyDescent="0.3">
      <c r="A54" s="65"/>
      <c r="B54" s="65"/>
      <c r="C54" s="5"/>
      <c r="D54" s="4"/>
      <c r="E54" s="4"/>
      <c r="F54" s="4"/>
      <c r="G54" s="4"/>
      <c r="H54" s="4"/>
    </row>
    <row r="55" spans="1:8" ht="42.6" thickTop="1" thickBot="1" x14ac:dyDescent="0.3">
      <c r="A55" s="64" t="s">
        <v>15</v>
      </c>
      <c r="B55" s="64" t="str">
        <f>VLOOKUP(CONCATENATE($A55, "-", B$1),LevelDescription,2,FALSE)</f>
        <v>ペネトレーションテスト</v>
      </c>
      <c r="C55" s="16" t="str">
        <f>VLOOKUP(CONCATENATE($A55, "-", C$1),LevelDescription,2,FALSE)</f>
        <v>ペネトレーションテスト活動はアドホックであり、スケジュールを定めていない。</v>
      </c>
      <c r="D55" s="16" t="str">
        <f>VLOOKUP(CONCATENATE($A55, "-", D$1),LevelDescription,2,FALSE)</f>
        <v>年次でペネトレーションテスト活動を実施している。</v>
      </c>
      <c r="E55" s="16" t="str">
        <f>VLOOKUP(CONCATENATE($A55, "-", E$1),LevelDescription,2,FALSE)</f>
        <v>リリースごとにペネトレーションテストを実施している。</v>
      </c>
      <c r="F55" s="16" t="str">
        <f>VLOOKUP(CONCATENATE($A55, "-", F$1),LevelDescription,2,FALSE)</f>
        <v>リリースサイクルに関係なく機能ごとにペネトレーションテストを実施し、発見された内容を一元管理された課題追跡システムに記録している。</v>
      </c>
      <c r="G55" s="16"/>
      <c r="H55" s="16"/>
    </row>
    <row r="56" spans="1:8" ht="13.8" thickBot="1" x14ac:dyDescent="0.3">
      <c r="A56" s="65"/>
      <c r="B56" s="65"/>
      <c r="C56" s="4"/>
      <c r="D56" s="4"/>
      <c r="E56" s="4"/>
      <c r="F56" s="5"/>
      <c r="G56" s="5"/>
      <c r="H56" s="5"/>
    </row>
    <row r="57" spans="1:8" ht="28.8" thickTop="1" thickBot="1" x14ac:dyDescent="0.3">
      <c r="A57" s="64" t="s">
        <v>16</v>
      </c>
      <c r="B57" s="64" t="str">
        <f>VLOOKUP(CONCATENATE($A57, "-", B$1),LevelDescription,2,FALSE)</f>
        <v>セキュリティテストカバレッジ</v>
      </c>
      <c r="C57" s="16" t="str">
        <f>VLOOKUP(CONCATENATE($A57, "-", C$1),LevelDescription,2,FALSE)</f>
        <v>セキュリティテストスコープを定めていない。</v>
      </c>
      <c r="D57" s="16" t="str">
        <f>VLOOKUP(CONCATENATE($A57, "-", D$1),LevelDescription,2,FALSE)</f>
        <v>セキュリティテストスコープとスコープ外を定めている。</v>
      </c>
      <c r="E57" s="16" t="str">
        <f>VLOOKUP(CONCATENATE($A57, "-", E$1),LevelDescription,2,FALSE)</f>
        <v>セキュリティリグレッションテストを実装している。</v>
      </c>
      <c r="F57" s="16" t="str">
        <f>VLOOKUP(CONCATENATE($A57, "-", F$1),LevelDescription,2,FALSE)</f>
        <v>セキュリティテストカバレッジを継続的に監視し、拡大している。</v>
      </c>
      <c r="G57" s="16"/>
      <c r="H57" s="16"/>
    </row>
    <row r="58" spans="1:8" ht="13.8" thickBot="1" x14ac:dyDescent="0.3">
      <c r="A58" s="65"/>
      <c r="B58" s="65"/>
      <c r="C58" s="4"/>
      <c r="D58" s="5"/>
      <c r="E58" s="4"/>
      <c r="F58" s="4"/>
      <c r="G58" s="4"/>
      <c r="H58" s="4"/>
    </row>
    <row r="59" spans="1:8" ht="14.4" thickTop="1" thickBot="1" x14ac:dyDescent="0.3">
      <c r="A59" s="21"/>
      <c r="B59" s="22"/>
      <c r="C59" s="6"/>
      <c r="D59" s="6"/>
      <c r="E59" s="6"/>
      <c r="F59" s="6"/>
      <c r="G59" s="6"/>
      <c r="H59" s="6"/>
    </row>
    <row r="60" spans="1:8" ht="15" thickTop="1" thickBot="1" x14ac:dyDescent="0.3">
      <c r="A60" s="91" t="s">
        <v>256</v>
      </c>
      <c r="B60" s="92"/>
      <c r="C60" s="17"/>
      <c r="D60" s="17"/>
      <c r="E60" s="17"/>
      <c r="F60" s="17"/>
      <c r="G60" s="17"/>
      <c r="H60" s="17"/>
    </row>
    <row r="61" spans="1:8" ht="28.8" thickTop="1" thickBot="1" x14ac:dyDescent="0.3">
      <c r="A61" s="70" t="s">
        <v>17</v>
      </c>
      <c r="B61" s="70" t="str">
        <f>VLOOKUP(CONCATENATE($A61, "-", B$1),LevelDescription,2,FALSE)</f>
        <v>成果物署名</v>
      </c>
      <c r="C61" s="18" t="str">
        <f>VLOOKUP(CONCATENATE($A61, "-", C$1),LevelDescription,2,FALSE)</f>
        <v>パッケージやコードの署名プロセスを定めていない。</v>
      </c>
      <c r="D61" s="18" t="str">
        <f>VLOOKUP(CONCATENATE($A61, "-", D$1),LevelDescription,2,FALSE)</f>
        <v>パッケージやソフトウェアの署名を手動で実装している。</v>
      </c>
      <c r="E61" s="18" t="str">
        <f>VLOOKUP(CONCATENATE($A61, "-", E$1),LevelDescription,2,FALSE)</f>
        <v>リリースプロセスでのパッケージの署名を自動で実装している。</v>
      </c>
      <c r="F61" s="18" t="str">
        <f>VLOOKUP(CONCATENATE($A61, "-", F$1),LevelDescription,2,FALSE)</f>
        <v>署名鍵を定期的にローテーションしている。</v>
      </c>
      <c r="G61" s="18"/>
      <c r="H61" s="18"/>
    </row>
    <row r="62" spans="1:8" ht="13.8" thickBot="1" x14ac:dyDescent="0.3">
      <c r="A62" s="71"/>
      <c r="B62" s="71"/>
      <c r="C62" s="5"/>
      <c r="D62" s="5"/>
      <c r="E62" s="4"/>
      <c r="F62" s="4"/>
      <c r="G62" s="4"/>
      <c r="H62" s="4"/>
    </row>
    <row r="63" spans="1:8" ht="28.8" thickTop="1" thickBot="1" x14ac:dyDescent="0.3">
      <c r="A63" s="70" t="s">
        <v>18</v>
      </c>
      <c r="B63" s="70" t="str">
        <f>VLOOKUP(CONCATENATE($A63, "-", B$1),LevelDescription,2,FALSE)</f>
        <v>セキュア成果物管理</v>
      </c>
      <c r="C63" s="18" t="str">
        <f>VLOOKUP(CONCATENATE($A63, "-", C$1),LevelDescription,2,FALSE)</f>
        <v>リリースにパッケージ管理ツールを使用していない。</v>
      </c>
      <c r="D63" s="18" t="str">
        <f>VLOOKUP(CONCATENATE($A63, "-", D$1),LevelDescription,2,FALSE)</f>
        <v>リリース成果物を一元的に保管する場所を実装している。</v>
      </c>
      <c r="E63" s="18" t="str">
        <f>VLOOKUP(CONCATENATE($A63, "-", E$1),LevelDescription,2,FALSE)</f>
        <v>あらゆる環境にリリースする前に成果物の完全性チェックを実装している。</v>
      </c>
      <c r="F63" s="18" t="str">
        <f>VLOOKUP(CONCATENATE($A63, "-", F$1),LevelDescription,2,FALSE)</f>
        <v>成果物に対するアーカイブプロセスを実装している。</v>
      </c>
      <c r="G63" s="18"/>
      <c r="H63" s="18"/>
    </row>
    <row r="64" spans="1:8" ht="13.8" thickBot="1" x14ac:dyDescent="0.3">
      <c r="A64" s="71"/>
      <c r="B64" s="71"/>
      <c r="C64" s="5"/>
      <c r="D64" s="14"/>
      <c r="E64" s="4"/>
      <c r="F64" s="4"/>
      <c r="G64" s="4"/>
      <c r="H64" s="4"/>
    </row>
    <row r="65" spans="1:8" ht="42.6" customHeight="1" thickTop="1" thickBot="1" x14ac:dyDescent="0.3">
      <c r="A65" s="70" t="s">
        <v>19</v>
      </c>
      <c r="B65" s="70" t="str">
        <f>VLOOKUP(CONCATENATE($A65, "-", B$1),LevelDescription,2,FALSE)</f>
        <v>シークレット管理</v>
      </c>
      <c r="C65" s="18" t="str">
        <f>VLOOKUP(CONCATENATE($A65, "-", C$1),LevelDescription,2,FALSE)</f>
        <v>シークレットストアやボルトを使用していない。</v>
      </c>
      <c r="D65" s="18" t="str">
        <f>VLOOKUP(CONCATENATE($A65, "-", D$1),LevelDescription,2,FALSE)</f>
        <v>クレデンシャルとシークレットに対して一元的なセキュアストレージを実装している。</v>
      </c>
      <c r="E65" s="18" t="str">
        <f>VLOOKUP(CONCATENATE($A65, "-", E$1),LevelDescription,2,FALSE)</f>
        <v>シークレットの定期的なレビューとローテーションのスケジュールを定めている。</v>
      </c>
      <c r="F65" s="18" t="str">
        <f>VLOOKUP(CONCATENATE($A65, "-", F$1),LevelDescription,2,FALSE)</f>
        <v>動的シークレットまたはシークレットレスプロセスを実装し、アプリケーション内にシークレットが保存されないようにしている。</v>
      </c>
      <c r="G65" s="18"/>
      <c r="H65" s="18"/>
    </row>
    <row r="66" spans="1:8" ht="13.8" thickBot="1" x14ac:dyDescent="0.3">
      <c r="A66" s="71"/>
      <c r="B66" s="71"/>
      <c r="C66" s="4"/>
      <c r="D66" s="5"/>
      <c r="E66" s="4"/>
      <c r="F66" s="4"/>
      <c r="G66" s="4"/>
      <c r="H66" s="4"/>
    </row>
    <row r="67" spans="1:8" ht="42.6" thickTop="1" thickBot="1" x14ac:dyDescent="0.3">
      <c r="A67" s="70" t="s">
        <v>20</v>
      </c>
      <c r="B67" s="70" t="str">
        <f>VLOOKUP(CONCATENATE($A67, "-", B$1),LevelDescription,2,FALSE)</f>
        <v>セキュアコンフィグレーション</v>
      </c>
      <c r="C67" s="18" t="str">
        <f>VLOOKUP(CONCATENATE($A67, "-", C$1),LevelDescription,2,FALSE)</f>
        <v>セキュリティ堅牢化標準、セキュアコンフィグレーション標準、ベースラインがない。</v>
      </c>
      <c r="D67" s="18" t="str">
        <f>VLOOKUP(CONCATENATE($A67, "-", D$1),LevelDescription,2,FALSE)</f>
        <v>環境の堅牢化標準とセキュアコンフィグレーションベースラインが存在し、最新である。</v>
      </c>
      <c r="E67" s="18" t="str">
        <f>VLOOKUP(CONCATENATE($A67, "-", E$1),LevelDescription,2,FALSE)</f>
        <v>セキュアコンフィグレーションベースラインの定期的なレビュースケジュールを定め、アプリケーションリリースごとに最新のコンフィグレーションで環境を再構築している。</v>
      </c>
      <c r="F67" s="18" t="str">
        <f>VLOOKUP(CONCATENATE($A67, "-", F$1),LevelDescription,2,FALSE)</f>
        <v>古いコンフィグレーションを検出し、コンフィグレーションドリフトを防ぐように実装している。</v>
      </c>
      <c r="G67" s="18"/>
      <c r="H67" s="18"/>
    </row>
    <row r="68" spans="1:8" ht="13.8" thickBot="1" x14ac:dyDescent="0.3">
      <c r="A68" s="71"/>
      <c r="B68" s="71"/>
      <c r="C68" s="4"/>
      <c r="D68" s="5"/>
      <c r="E68" s="4"/>
      <c r="F68" s="4"/>
      <c r="G68" s="4"/>
      <c r="H68" s="4"/>
    </row>
    <row r="69" spans="1:8" ht="28.8" thickTop="1" thickBot="1" x14ac:dyDescent="0.3">
      <c r="A69" s="70" t="s">
        <v>21</v>
      </c>
      <c r="B69" s="70" t="str">
        <f>VLOOKUP(CONCATENATE($A69, "-", B$1),LevelDescription,2,FALSE)</f>
        <v>セキュリティポリシーの実施</v>
      </c>
      <c r="C69" s="18" t="str">
        <f>VLOOKUP(CONCATENATE($A69, "-", C$1),LevelDescription,2,FALSE)</f>
        <v>セキュリティポリシーを定めていない。</v>
      </c>
      <c r="D69" s="18" t="str">
        <f>VLOOKUP(CONCATENATE($A69, "-", D$1),LevelDescription,2,FALSE)</f>
        <v>ガードレールやセキュリティゲートについてセキュリティポリシーを定めている。</v>
      </c>
      <c r="E69" s="18" t="str">
        <f>VLOOKUP(CONCATENATE($A69, "-", E$1),LevelDescription,2,FALSE)</f>
        <v>ガードレールやセキュリティゲートを実装し、セキュリティポリシーを実施している。</v>
      </c>
      <c r="F69" s="18" t="str">
        <f>VLOOKUP(CONCATENATE($A69, "-", F$1),LevelDescription,2,FALSE)</f>
        <v>有効性を監視するように実装し、ポリシーレビュースケジュールを定めている。</v>
      </c>
      <c r="G69" s="18"/>
      <c r="H69" s="18"/>
    </row>
    <row r="70" spans="1:8" ht="13.8" thickBot="1" x14ac:dyDescent="0.3">
      <c r="A70" s="71"/>
      <c r="B70" s="71"/>
      <c r="C70" s="5"/>
      <c r="D70" s="4"/>
      <c r="E70" s="4"/>
      <c r="F70" s="4"/>
      <c r="G70" s="4"/>
      <c r="H70" s="4"/>
    </row>
    <row r="71" spans="1:8" ht="28.8" thickTop="1" thickBot="1" x14ac:dyDescent="0.3">
      <c r="A71" s="70" t="s">
        <v>22</v>
      </c>
      <c r="B71" s="70" t="str">
        <f>VLOOKUP(CONCATENATE($A71, "-", B$1),LevelDescription,2,FALSE)</f>
        <v>Infrastructure-as-Code (IaC) セキュアデプロイメント</v>
      </c>
      <c r="C71" s="18" t="str">
        <f>VLOOKUP(CONCATENATE($A71, "-", C$1),LevelDescription,2,FALSE)</f>
        <v>インフラストラクチャプロビジョニングを手動で実施している、またはバージョン管理をしていない。</v>
      </c>
      <c r="D71" s="18" t="str">
        <f>VLOOKUP(CONCATENATE($A71, "-", D$1),LevelDescription,2,FALSE)</f>
        <v>インフラストラクチャコンフィグレーションファイルをバージョン管理し、リリース自動プロセスを実施している。</v>
      </c>
      <c r="E71" s="18" t="str">
        <f>VLOOKUP(CONCATENATE($A71, "-", E$1),LevelDescription,2,FALSE)</f>
        <v>インフラストラクチャの変更をデプロイメントする際に最小権限の原則を実装している。</v>
      </c>
      <c r="F71" s="18" t="str">
        <f>VLOOKUP(CONCATENATE($A71, "-", F$1),LevelDescription,2,FALSE)</f>
        <v>インフラストラクチャの変更をデプロイメントするプロセスの一環として認可のチェーンを実装している。</v>
      </c>
      <c r="G71" s="18"/>
      <c r="H71" s="18"/>
    </row>
    <row r="72" spans="1:8" ht="13.8" thickBot="1" x14ac:dyDescent="0.3">
      <c r="A72" s="71"/>
      <c r="B72" s="71"/>
      <c r="C72" s="5"/>
      <c r="D72" s="4"/>
      <c r="E72" s="4"/>
      <c r="F72" s="4"/>
      <c r="G72" s="4"/>
      <c r="H72" s="4"/>
    </row>
    <row r="73" spans="1:8" ht="42.6" thickTop="1" thickBot="1" x14ac:dyDescent="0.3">
      <c r="A73" s="70" t="s">
        <v>23</v>
      </c>
      <c r="B73" s="70" t="str">
        <f>VLOOKUP(CONCATENATE($A73, "-", B$1),LevelDescription,2,FALSE)</f>
        <v>コンプライアンススキャン</v>
      </c>
      <c r="C73" s="18" t="str">
        <f>VLOOKUP(CONCATENATE($A73, "-", C$1),LevelDescription,2,FALSE)</f>
        <v>コンプライアンスチェックを実施するためのツールがない。</v>
      </c>
      <c r="D73" s="18" t="str">
        <f>VLOOKUP(CONCATENATE($A73, "-", D$1),LevelDescription,2,FALSE)</f>
        <v>オンデマンドスキャンを実行するツールを使用し、セキュリティコンプライアンスチェックを実施している。</v>
      </c>
      <c r="E73" s="18" t="str">
        <f>VLOOKUP(CONCATENATE($A73, "-", E$1),LevelDescription,2,FALSE)</f>
        <v>コンプライアンススキャンツールをスケジュールし、自動スキャンを実行し、一元管理された課題追跡システムを通じてシステム所有者にステータスをレポートしている。</v>
      </c>
      <c r="F73" s="18" t="str">
        <f>VLOOKUP(CONCATENATE($A73, "-", F$1),LevelDescription,2,FALSE)</f>
        <v>脆弱性が特定された時点で自動修復を自動的に適用するメカニズムが存在する。</v>
      </c>
      <c r="G73" s="18"/>
      <c r="H73" s="18"/>
    </row>
    <row r="74" spans="1:8" ht="13.8" thickBot="1" x14ac:dyDescent="0.3">
      <c r="A74" s="71"/>
      <c r="B74" s="71"/>
      <c r="C74" s="5"/>
      <c r="D74" s="4"/>
      <c r="E74" s="4"/>
      <c r="F74" s="4"/>
      <c r="G74" s="4"/>
      <c r="H74" s="4"/>
    </row>
    <row r="75" spans="1:8" ht="28.8" thickTop="1" thickBot="1" x14ac:dyDescent="0.3">
      <c r="A75" s="70" t="s">
        <v>36</v>
      </c>
      <c r="B75" s="70" t="str">
        <f>VLOOKUP(CONCATENATE($A75, "-", B$1),LevelDescription,2,FALSE)</f>
        <v>セキュアリリース管理</v>
      </c>
      <c r="C75" s="18" t="str">
        <f>VLOOKUP(CONCATENATE($A75, "-", C$1),LevelDescription,2,FALSE)</f>
        <v>リリース管理でセキュリティチェックリストを使用していない。</v>
      </c>
      <c r="D75" s="18" t="str">
        <f>VLOOKUP(CONCATENATE($A75, "-", D$1),LevelDescription,2,FALSE)</f>
        <v>すべてのリリース管理でセキュリティチェックリストを実施し、所定の例外プロセスがある。</v>
      </c>
      <c r="E75" s="18" t="str">
        <f>VLOOKUP(CONCATENATE($A75, "-", E$1),LevelDescription,2,FALSE)</f>
        <v>本番運用前の段階でのリリースでセキュリティチェックリストを実装している。</v>
      </c>
      <c r="F75" s="18" t="str">
        <f>VLOOKUP(CONCATENATE($A75, "-", F$1),LevelDescription,2,FALSE)</f>
        <v>定期的なレビュースケジュールを定め、セキュリティチェックリストをレビューしている。</v>
      </c>
      <c r="G75" s="18"/>
      <c r="H75" s="18"/>
    </row>
    <row r="76" spans="1:8" ht="13.8" thickBot="1" x14ac:dyDescent="0.3">
      <c r="A76" s="71"/>
      <c r="B76" s="71"/>
      <c r="C76" s="4"/>
      <c r="D76" s="5"/>
      <c r="E76" s="4"/>
      <c r="F76" s="4"/>
      <c r="G76" s="4"/>
      <c r="H76" s="4"/>
    </row>
    <row r="77" spans="1:8" ht="14.4" thickTop="1" thickBot="1" x14ac:dyDescent="0.3">
      <c r="A77" s="21"/>
      <c r="B77" s="22"/>
      <c r="C77" s="6"/>
      <c r="D77" s="6"/>
      <c r="E77" s="6"/>
      <c r="F77" s="6"/>
      <c r="G77" s="6"/>
      <c r="H77" s="6"/>
    </row>
    <row r="78" spans="1:8" ht="15" thickTop="1" thickBot="1" x14ac:dyDescent="0.3">
      <c r="A78" s="72" t="s">
        <v>257</v>
      </c>
      <c r="B78" s="73"/>
      <c r="C78" s="19"/>
      <c r="D78" s="19"/>
      <c r="E78" s="19"/>
      <c r="F78" s="19"/>
      <c r="G78" s="19"/>
      <c r="H78" s="19"/>
    </row>
    <row r="79" spans="1:8" ht="42.6" thickTop="1" thickBot="1" x14ac:dyDescent="0.3">
      <c r="A79" s="68" t="s">
        <v>24</v>
      </c>
      <c r="B79" s="68" t="str">
        <f>VLOOKUP(CONCATENATE($A79, "-", B$1),LevelDescription,2,FALSE)</f>
        <v>環境の堅牢化</v>
      </c>
      <c r="C79" s="20" t="str">
        <f>VLOOKUP(CONCATENATE($A79, "-", C$1),LevelDescription,2,FALSE)</f>
        <v>環境脆弱性スキャンツールがない。</v>
      </c>
      <c r="D79" s="20" t="str">
        <f>VLOOKUP(CONCATENATE($A79, "-", D$1),LevelDescription,2,FALSE)</f>
        <v>オンデマンドスキャンを実行するツールを使用し、本番環境で環境脆弱性を特定している。</v>
      </c>
      <c r="E79" s="20" t="str">
        <f>VLOOKUP(CONCATENATE($A79, "-", E$1),LevelDescription,2,FALSE)</f>
        <v>脆弱性スキャンツールをスケジュールし、自動スキャンを実行し、一元管理された課題追跡システムを通じてシステム所有者にステータスをレポートしている。</v>
      </c>
      <c r="F79" s="20" t="str">
        <f>VLOOKUP(CONCATENATE($A79, "-", F$1),LevelDescription,2,FALSE)</f>
        <v>脆弱性が特定された時点で自動修復を適用するように実装している。</v>
      </c>
      <c r="G79" s="20"/>
      <c r="H79" s="20"/>
    </row>
    <row r="80" spans="1:8" ht="13.8" thickBot="1" x14ac:dyDescent="0.3">
      <c r="A80" s="69"/>
      <c r="B80" s="69"/>
      <c r="C80" s="5"/>
      <c r="D80" s="4"/>
      <c r="E80" s="4"/>
      <c r="F80" s="4"/>
      <c r="G80" s="4"/>
      <c r="H80" s="4"/>
    </row>
    <row r="81" spans="1:8" ht="42.6" thickTop="1" thickBot="1" x14ac:dyDescent="0.3">
      <c r="A81" s="68" t="s">
        <v>25</v>
      </c>
      <c r="B81" s="68" t="str">
        <f>VLOOKUP(CONCATENATE($A81, "-", B$1),LevelDescription,2,FALSE)</f>
        <v>アプリケーションの堅牢化</v>
      </c>
      <c r="C81" s="20" t="str">
        <f>VLOOKUP(CONCATENATE($A81, "-", C$1),LevelDescription,2,FALSE)</f>
        <v>アプリケーション脆弱性スキャンツールがない。</v>
      </c>
      <c r="D81" s="20" t="str">
        <f>VLOOKUP(CONCATENATE($A81, "-", D$1),LevelDescription,2,FALSE)</f>
        <v>オンデマンドスキャンを実行するツールを使用し、本番環境でアプリケーション脆弱性を特定している。</v>
      </c>
      <c r="E81" s="20" t="str">
        <f>VLOOKUP(CONCATENATE($A81, "-", E$1),LevelDescription,2,FALSE)</f>
        <v>脆弱性スキャンツールをスケジュールし、自動スキャンを実行し、一元管理された課題追跡システムを通じてシステム所有者にステータスをレポートしている。</v>
      </c>
      <c r="F81" s="20" t="str">
        <f>VLOOKUP(CONCATENATE($A81, "-", F$1),LevelDescription,2,FALSE)</f>
        <v>脆弱性が特定された時点で自動修復を適用するように実装している。</v>
      </c>
      <c r="G81" s="20"/>
      <c r="H81" s="20"/>
    </row>
    <row r="82" spans="1:8" ht="13.8" thickBot="1" x14ac:dyDescent="0.3">
      <c r="A82" s="69"/>
      <c r="B82" s="69"/>
      <c r="C82" s="5"/>
      <c r="D82" s="4"/>
      <c r="E82" s="4"/>
      <c r="F82" s="4"/>
      <c r="G82" s="4"/>
      <c r="H82" s="4"/>
    </row>
    <row r="83" spans="1:8" ht="28.8" thickTop="1" thickBot="1" x14ac:dyDescent="0.3">
      <c r="A83" s="68" t="s">
        <v>26</v>
      </c>
      <c r="B83" s="68" t="str">
        <f>VLOOKUP(CONCATENATE($A83, "-", B$1),LevelDescription,2,FALSE)</f>
        <v>環境セキュリティログ記録</v>
      </c>
      <c r="C83" s="20" t="str">
        <f>VLOOKUP(CONCATENATE($A83, "-", C$1),LevelDescription,2,FALSE)</f>
        <v>セキュリティイベントのログを一元管理していない。</v>
      </c>
      <c r="D83" s="20" t="str">
        <f>VLOOKUP(CONCATENATE($A83, "-", D$1),LevelDescription,2,FALSE)</f>
        <v>環境セキュリティイベントを一元管理された場所にログ記録し、監視している。</v>
      </c>
      <c r="E83" s="20" t="str">
        <f>VLOOKUP(CONCATENATE($A83, "-", E$1),LevelDescription,2,FALSE)</f>
        <v>不正使用や異常に対して開発チームへの警告や通知を実装している。</v>
      </c>
      <c r="F83" s="20" t="str">
        <f>VLOOKUP(CONCATENATE($A83, "-", F$1),LevelDescription,2,FALSE)</f>
        <v>開発チームは環境セキュリティイベントを監視し分析する能力を持っている。</v>
      </c>
      <c r="G83" s="20"/>
      <c r="H83" s="20"/>
    </row>
    <row r="84" spans="1:8" ht="13.8" thickBot="1" x14ac:dyDescent="0.3">
      <c r="A84" s="69"/>
      <c r="B84" s="69"/>
      <c r="C84" s="4"/>
      <c r="D84" s="5"/>
      <c r="E84" s="4"/>
      <c r="F84" s="4"/>
      <c r="G84" s="4"/>
      <c r="H84" s="4"/>
    </row>
    <row r="85" spans="1:8" ht="28.8" thickTop="1" thickBot="1" x14ac:dyDescent="0.3">
      <c r="A85" s="68" t="s">
        <v>27</v>
      </c>
      <c r="B85" s="68" t="str">
        <f>VLOOKUP(CONCATENATE($A85, "-", B$1),LevelDescription,2,FALSE)</f>
        <v>アプリケーションセキュリティログ記録</v>
      </c>
      <c r="C85" s="20" t="str">
        <f>VLOOKUP(CONCATENATE($A85, "-", C$1),LevelDescription,2,FALSE)</f>
        <v>セキュリティイベントのログを一元管理していない。</v>
      </c>
      <c r="D85" s="20" t="str">
        <f>VLOOKUP(CONCATENATE($A85, "-", D$1),LevelDescription,2,FALSE)</f>
        <v>アプリケーションセキュリティイベントを一元管理された場所にログ記録し、監視している。</v>
      </c>
      <c r="E85" s="20" t="str">
        <f>VLOOKUP(CONCATENATE($A85, "-", E$1),LevelDescription,2,FALSE)</f>
        <v>不正使用や異常に対して開発チームへの警告や通知を実装している。</v>
      </c>
      <c r="F85" s="20" t="str">
        <f>VLOOKUP(CONCATENATE($A85, "-", F$1),LevelDescription,2,FALSE)</f>
        <v>開発チームはアプリケーションセキュリティイベントを監視し分析する能力を持っている。</v>
      </c>
      <c r="G85" s="20"/>
      <c r="H85" s="20"/>
    </row>
    <row r="86" spans="1:8" ht="13.8" thickBot="1" x14ac:dyDescent="0.3">
      <c r="A86" s="69"/>
      <c r="B86" s="69"/>
      <c r="C86" s="4"/>
      <c r="D86" s="5"/>
      <c r="E86" s="4"/>
      <c r="F86" s="4"/>
      <c r="G86" s="4"/>
      <c r="H86" s="4"/>
    </row>
    <row r="87" spans="1:8" ht="28.8" thickTop="1" thickBot="1" x14ac:dyDescent="0.3">
      <c r="A87" s="68" t="s">
        <v>28</v>
      </c>
      <c r="B87" s="68" t="str">
        <f>VLOOKUP(CONCATENATE($A87, "-", B$1),LevelDescription,2,FALSE)</f>
        <v>脆弱性の開示</v>
      </c>
      <c r="C87" s="20" t="str">
        <f>VLOOKUP(CONCATENATE($A87, "-", C$1),LevelDescription,2,FALSE)</f>
        <v>脆弱性開示ポリシーがない。</v>
      </c>
      <c r="D87" s="20" t="str">
        <f>VLOOKUP(CONCATENATE($A87, "-", D$1),LevelDescription,2,FALSE)</f>
        <v>脆弱性開示ポリシーが存在する。</v>
      </c>
      <c r="E87" s="20" t="str">
        <f>VLOOKUP(CONCATENATE($A87, "-", E$1),LevelDescription,2,FALSE)</f>
        <v>殿堂入りや表彰を実装している。</v>
      </c>
      <c r="F87" s="20" t="str">
        <f>VLOOKUP(CONCATENATE($A87, "-", F$1),LevelDescription,2,FALSE)</f>
        <v>コミュニティの関与と透明性を備えたバグバウンティプログラムを実装している。</v>
      </c>
      <c r="G87" s="20"/>
      <c r="H87" s="20"/>
    </row>
    <row r="88" spans="1:8" ht="13.8" thickBot="1" x14ac:dyDescent="0.3">
      <c r="A88" s="69"/>
      <c r="B88" s="69"/>
      <c r="C88" s="5"/>
      <c r="D88" s="5"/>
      <c r="E88" s="4"/>
      <c r="F88" s="4"/>
      <c r="G88" s="4"/>
      <c r="H88" s="4"/>
    </row>
    <row r="89" spans="1:8" ht="28.8" thickTop="1" thickBot="1" x14ac:dyDescent="0.3">
      <c r="A89" s="68" t="s">
        <v>29</v>
      </c>
      <c r="B89" s="68" t="str">
        <f>VLOOKUP(CONCATENATE($A89, "-", B$1),LevelDescription,2,FALSE)</f>
        <v>証明書管理</v>
      </c>
      <c r="C89" s="20" t="str">
        <f>VLOOKUP(CONCATENATE($A89, "-", C$1),LevelDescription,2,FALSE)</f>
        <v>開発チーム以外で指名された役割またはチームが証明書ライフサイクル管理タスクを実施している。</v>
      </c>
      <c r="D89" s="20" t="str">
        <f>VLOOKUP(CONCATENATE($A89, "-", D$1),LevelDescription,2,FALSE)</f>
        <v>開発チームが PKI 証明書の全サイクル管理を実施している。</v>
      </c>
      <c r="E89" s="20" t="str">
        <f>VLOOKUP(CONCATENATE($A89, "-", E$1),LevelDescription,2,FALSE)</f>
        <v>自動 PKI ライフサイクル管理を実装している。</v>
      </c>
      <c r="F89" s="20" t="str">
        <f>VLOOKUP(CONCATENATE($A89, "-", F$1),LevelDescription,2,FALSE)</f>
        <v>エンドツーエンドのセキュア通信を実装している。</v>
      </c>
      <c r="G89" s="20"/>
      <c r="H89" s="20"/>
    </row>
    <row r="90" spans="1:8" ht="13.8" thickBot="1" x14ac:dyDescent="0.3">
      <c r="A90" s="69"/>
      <c r="B90" s="69"/>
      <c r="C90" s="5"/>
      <c r="D90" s="5"/>
      <c r="E90" s="5"/>
      <c r="F90" s="4"/>
      <c r="G90" s="4"/>
      <c r="H90" s="4"/>
    </row>
    <row r="91" spans="1:8" ht="13.8" thickTop="1" x14ac:dyDescent="0.25"/>
  </sheetData>
  <mergeCells count="83">
    <mergeCell ref="B73:B74"/>
    <mergeCell ref="B51:B52"/>
    <mergeCell ref="B53:B54"/>
    <mergeCell ref="B55:B56"/>
    <mergeCell ref="B57:B58"/>
    <mergeCell ref="A60:B60"/>
    <mergeCell ref="A51:A52"/>
    <mergeCell ref="A53:A54"/>
    <mergeCell ref="A55:A56"/>
    <mergeCell ref="A57:A58"/>
    <mergeCell ref="A71:A72"/>
    <mergeCell ref="B71:B72"/>
    <mergeCell ref="B65:B66"/>
    <mergeCell ref="A67:A68"/>
    <mergeCell ref="B67:B68"/>
    <mergeCell ref="A89:A90"/>
    <mergeCell ref="A83:A84"/>
    <mergeCell ref="B83:B84"/>
    <mergeCell ref="A85:A86"/>
    <mergeCell ref="B85:B86"/>
    <mergeCell ref="A87:A88"/>
    <mergeCell ref="B87:B88"/>
    <mergeCell ref="B89:B90"/>
    <mergeCell ref="A3:A4"/>
    <mergeCell ref="B3:B4"/>
    <mergeCell ref="A17:A18"/>
    <mergeCell ref="B17:B18"/>
    <mergeCell ref="A19:A20"/>
    <mergeCell ref="B19:B20"/>
    <mergeCell ref="A12:B12"/>
    <mergeCell ref="A13:A14"/>
    <mergeCell ref="B13:B14"/>
    <mergeCell ref="A15:A16"/>
    <mergeCell ref="B15:B16"/>
    <mergeCell ref="A23:A24"/>
    <mergeCell ref="B23:B24"/>
    <mergeCell ref="A7:A8"/>
    <mergeCell ref="B7:B8"/>
    <mergeCell ref="A25:A26"/>
    <mergeCell ref="A22:B22"/>
    <mergeCell ref="B9:B10"/>
    <mergeCell ref="A2:B2"/>
    <mergeCell ref="A5:A6"/>
    <mergeCell ref="B5:B6"/>
    <mergeCell ref="A9:A10"/>
    <mergeCell ref="A48:B48"/>
    <mergeCell ref="A45:A46"/>
    <mergeCell ref="B25:B26"/>
    <mergeCell ref="A28:B28"/>
    <mergeCell ref="A29:A30"/>
    <mergeCell ref="B29:B30"/>
    <mergeCell ref="A31:A32"/>
    <mergeCell ref="B31:B32"/>
    <mergeCell ref="B33:B34"/>
    <mergeCell ref="B35:B36"/>
    <mergeCell ref="B37:B38"/>
    <mergeCell ref="B39:B40"/>
    <mergeCell ref="A79:A80"/>
    <mergeCell ref="B79:B80"/>
    <mergeCell ref="A81:A82"/>
    <mergeCell ref="B81:B82"/>
    <mergeCell ref="B49:B50"/>
    <mergeCell ref="B69:B70"/>
    <mergeCell ref="B75:B76"/>
    <mergeCell ref="A78:B78"/>
    <mergeCell ref="A63:A64"/>
    <mergeCell ref="B63:B64"/>
    <mergeCell ref="A73:A74"/>
    <mergeCell ref="A69:A70"/>
    <mergeCell ref="A75:A76"/>
    <mergeCell ref="A61:A62"/>
    <mergeCell ref="B61:B62"/>
    <mergeCell ref="A65:A66"/>
    <mergeCell ref="A33:A34"/>
    <mergeCell ref="A35:A36"/>
    <mergeCell ref="A37:A38"/>
    <mergeCell ref="A39:A40"/>
    <mergeCell ref="A41:A42"/>
    <mergeCell ref="A49:A50"/>
    <mergeCell ref="A43:A44"/>
    <mergeCell ref="B43:B44"/>
    <mergeCell ref="B41:B42"/>
    <mergeCell ref="B45:B46"/>
  </mergeCells>
  <phoneticPr fontId="5" type="noConversion"/>
  <dataValidations count="1">
    <dataValidation type="list" allowBlank="1" showInputMessage="1" showErrorMessage="1" sqref="G3:H3 G5:H5 G7:H7 G9:H9 G13:H13 G15:H15 G17:H17 G19:H19 G23:H23 G25:H25 G29:H29 G89:H89 G31:H31 G33:H33 G35:H35 G37:H37 G39:H39 G43:H43 G45:H45 G49:H49 G51:H51 G53:H53 G55:H55 G57:H57 G61:H61 G63:H63 G65:H65 G67:H67 G69:H69 G71:H71 G73:H73 G75:H75 G79:H79 G81:H81 G83:H83 G85:H85 G87:H87 G41:H41" xr:uid="{5F318968-378C-42CE-8313-763487523531}">
      <formula1>LevelNames</formula1>
    </dataValidation>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CF7CA-5E4D-438A-8C38-B9CFFEFF2C44}">
  <dimension ref="A1:I49"/>
  <sheetViews>
    <sheetView zoomScaleNormal="100" workbookViewId="0"/>
  </sheetViews>
  <sheetFormatPr defaultRowHeight="13.2" x14ac:dyDescent="0.25"/>
  <cols>
    <col min="1" max="1" width="16.5546875" bestFit="1" customWidth="1"/>
    <col min="2" max="2" width="16" bestFit="1" customWidth="1"/>
    <col min="3" max="3" width="60.77734375" customWidth="1"/>
    <col min="4" max="4" width="14" customWidth="1"/>
    <col min="5" max="5" width="9.109375" bestFit="1" customWidth="1"/>
    <col min="6" max="6" width="58.44140625" customWidth="1"/>
    <col min="7" max="7" width="12" customWidth="1"/>
    <col min="9" max="9" width="72.88671875" customWidth="1"/>
  </cols>
  <sheetData>
    <row r="1" spans="1:9" ht="21.6" thickBot="1" x14ac:dyDescent="0.45">
      <c r="D1" s="93" t="s">
        <v>249</v>
      </c>
      <c r="E1" s="94"/>
      <c r="F1" s="94"/>
      <c r="G1" s="93" t="s">
        <v>250</v>
      </c>
      <c r="H1" s="94"/>
      <c r="I1" s="94"/>
    </row>
    <row r="2" spans="1:9" ht="15" thickTop="1" thickBot="1" x14ac:dyDescent="0.3">
      <c r="A2" s="47" t="s">
        <v>258</v>
      </c>
      <c r="D2" s="23">
        <f>SUMIF($B$11:$B$48, $A2,D$11:D$48)/COUNTIF($B$11:$B$48,$A2)</f>
        <v>0</v>
      </c>
      <c r="G2" s="23">
        <f>SUMIF($B$11:$B$48, $A2,G$11:G$48)/COUNTIF($B$11:$B$48,$A2)</f>
        <v>0</v>
      </c>
    </row>
    <row r="3" spans="1:9" ht="15" thickTop="1" thickBot="1" x14ac:dyDescent="0.3">
      <c r="A3" s="48" t="s">
        <v>259</v>
      </c>
      <c r="D3" s="23">
        <f t="shared" ref="D3:D8" si="0">SUMIF($B$11:$B$48, $A3,D$11:D$48)/COUNTIF($B$11:$B$48,$A3)</f>
        <v>0</v>
      </c>
      <c r="G3" s="23">
        <f t="shared" ref="G3:G8" si="1">SUMIF($B$11:$B$48, $A3,G$11:G$48)/COUNTIF($B$11:$B$48,$A3)</f>
        <v>0</v>
      </c>
    </row>
    <row r="4" spans="1:9" ht="15" thickTop="1" thickBot="1" x14ac:dyDescent="0.3">
      <c r="A4" s="49" t="s">
        <v>260</v>
      </c>
      <c r="D4" s="23">
        <f t="shared" si="0"/>
        <v>0</v>
      </c>
      <c r="G4" s="23">
        <f t="shared" si="1"/>
        <v>0</v>
      </c>
    </row>
    <row r="5" spans="1:9" ht="15" thickTop="1" thickBot="1" x14ac:dyDescent="0.3">
      <c r="A5" s="50" t="s">
        <v>261</v>
      </c>
      <c r="D5" s="23">
        <f t="shared" si="0"/>
        <v>0</v>
      </c>
      <c r="G5" s="23">
        <f t="shared" si="1"/>
        <v>0</v>
      </c>
    </row>
    <row r="6" spans="1:9" ht="15" thickTop="1" thickBot="1" x14ac:dyDescent="0.3">
      <c r="A6" s="51" t="s">
        <v>262</v>
      </c>
      <c r="D6" s="23">
        <f t="shared" si="0"/>
        <v>0</v>
      </c>
      <c r="G6" s="23">
        <f t="shared" si="1"/>
        <v>0</v>
      </c>
    </row>
    <row r="7" spans="1:9" ht="15" thickTop="1" thickBot="1" x14ac:dyDescent="0.3">
      <c r="A7" s="52" t="s">
        <v>263</v>
      </c>
      <c r="D7" s="23">
        <f t="shared" si="0"/>
        <v>0</v>
      </c>
      <c r="G7" s="23">
        <f t="shared" si="1"/>
        <v>0</v>
      </c>
    </row>
    <row r="8" spans="1:9" ht="15" thickTop="1" thickBot="1" x14ac:dyDescent="0.3">
      <c r="A8" s="53" t="s">
        <v>264</v>
      </c>
      <c r="D8" s="23">
        <f t="shared" si="0"/>
        <v>0</v>
      </c>
      <c r="G8" s="23">
        <f t="shared" si="1"/>
        <v>0</v>
      </c>
    </row>
    <row r="9" spans="1:9" ht="13.8" thickTop="1" x14ac:dyDescent="0.25"/>
    <row r="10" spans="1:9" ht="21.6" thickBot="1" x14ac:dyDescent="0.45">
      <c r="D10" s="93" t="s">
        <v>249</v>
      </c>
      <c r="E10" s="94"/>
      <c r="F10" s="94"/>
      <c r="G10" s="93" t="s">
        <v>250</v>
      </c>
      <c r="H10" s="94"/>
      <c r="I10" s="94"/>
    </row>
    <row r="11" spans="1:9" ht="15" thickTop="1" thickBot="1" x14ac:dyDescent="0.3">
      <c r="A11" s="24" t="s">
        <v>32</v>
      </c>
      <c r="B11" s="54" t="s">
        <v>258</v>
      </c>
      <c r="C11" s="24" t="str">
        <f t="shared" ref="C11:C48" si="2">VLOOKUP(CONCATENATE($A11,"-","ストリーム"),LevelDescription,2,FALSE)</f>
        <v>リスク評価</v>
      </c>
      <c r="D11" s="24">
        <f t="shared" ref="D11:D48" si="3">IFERROR(VLOOKUP(E11,Levels,2),0)</f>
        <v>0</v>
      </c>
      <c r="E11" s="25">
        <f t="shared" ref="E11:E48" si="4">VLOOKUP($A11,INTERVIEW,7,FALSE)</f>
        <v>0</v>
      </c>
      <c r="F11" s="25" t="e">
        <f t="shared" ref="F11:F48" si="5">VLOOKUP(CONCATENATE($A11,"-",IFERROR(VLOOKUP(E11,Levels,3),0)),LevelDescription,2,FALSE)</f>
        <v>#N/A</v>
      </c>
      <c r="G11" s="24">
        <f>IFERROR(VLOOKUP(H11,Levels,2),0)</f>
        <v>0</v>
      </c>
      <c r="H11" s="25">
        <f t="shared" ref="H11:H48" si="6">VLOOKUP($A11,INTERVIEW,8,FALSE)</f>
        <v>0</v>
      </c>
      <c r="I11" s="25" t="e">
        <f t="shared" ref="I11:I48" si="7">VLOOKUP(CONCATENATE($A11,"-",IFERROR(VLOOKUP(H11,Levels,3),0)),LevelDescription,2,FALSE)</f>
        <v>#N/A</v>
      </c>
    </row>
    <row r="12" spans="1:9" ht="15" thickTop="1" thickBot="1" x14ac:dyDescent="0.3">
      <c r="A12" s="24" t="s">
        <v>33</v>
      </c>
      <c r="B12" s="54" t="s">
        <v>258</v>
      </c>
      <c r="C12" s="24" t="str">
        <f t="shared" si="2"/>
        <v>セキュリティトレーニング</v>
      </c>
      <c r="D12" s="24">
        <f t="shared" si="3"/>
        <v>0</v>
      </c>
      <c r="E12" s="25">
        <f t="shared" si="4"/>
        <v>0</v>
      </c>
      <c r="F12" s="25" t="e">
        <f t="shared" si="5"/>
        <v>#N/A</v>
      </c>
      <c r="G12" s="24">
        <f t="shared" ref="G12:G21" si="8">IFERROR(VLOOKUP(H12,Levels,2),0)</f>
        <v>0</v>
      </c>
      <c r="H12" s="25">
        <f t="shared" si="6"/>
        <v>0</v>
      </c>
      <c r="I12" s="25" t="e">
        <f t="shared" si="7"/>
        <v>#N/A</v>
      </c>
    </row>
    <row r="13" spans="1:9" ht="15" thickTop="1" thickBot="1" x14ac:dyDescent="0.3">
      <c r="A13" s="24" t="s">
        <v>34</v>
      </c>
      <c r="B13" s="54" t="s">
        <v>258</v>
      </c>
      <c r="C13" s="24" t="str">
        <f t="shared" si="2"/>
        <v>セキュリティ担当者</v>
      </c>
      <c r="D13" s="24">
        <f t="shared" si="3"/>
        <v>0</v>
      </c>
      <c r="E13" s="25">
        <f t="shared" si="4"/>
        <v>0</v>
      </c>
      <c r="F13" s="25" t="e">
        <f t="shared" si="5"/>
        <v>#N/A</v>
      </c>
      <c r="G13" s="24">
        <f t="shared" si="8"/>
        <v>0</v>
      </c>
      <c r="H13" s="25">
        <f t="shared" si="6"/>
        <v>0</v>
      </c>
      <c r="I13" s="25" t="e">
        <f t="shared" si="7"/>
        <v>#N/A</v>
      </c>
    </row>
    <row r="14" spans="1:9" ht="15" thickTop="1" thickBot="1" x14ac:dyDescent="0.3">
      <c r="A14" s="24" t="s">
        <v>35</v>
      </c>
      <c r="B14" s="54" t="s">
        <v>258</v>
      </c>
      <c r="C14" s="24" t="str">
        <f t="shared" si="2"/>
        <v>セキュリティレポート</v>
      </c>
      <c r="D14" s="24">
        <f t="shared" si="3"/>
        <v>0</v>
      </c>
      <c r="E14" s="25">
        <f t="shared" si="4"/>
        <v>0</v>
      </c>
      <c r="F14" s="25" t="e">
        <f t="shared" si="5"/>
        <v>#N/A</v>
      </c>
      <c r="G14" s="24">
        <f t="shared" si="8"/>
        <v>0</v>
      </c>
      <c r="H14" s="25">
        <f t="shared" si="6"/>
        <v>0</v>
      </c>
      <c r="I14" s="25" t="e">
        <f t="shared" si="7"/>
        <v>#N/A</v>
      </c>
    </row>
    <row r="15" spans="1:9" ht="15" thickTop="1" thickBot="1" x14ac:dyDescent="0.3">
      <c r="A15" s="26" t="s">
        <v>0</v>
      </c>
      <c r="B15" s="55" t="s">
        <v>259</v>
      </c>
      <c r="C15" s="26" t="str">
        <f t="shared" si="2"/>
        <v>セキュリティポリシーと規制遵守</v>
      </c>
      <c r="D15" s="26">
        <f t="shared" si="3"/>
        <v>0</v>
      </c>
      <c r="E15" s="27">
        <f t="shared" si="4"/>
        <v>0</v>
      </c>
      <c r="F15" s="27" t="e">
        <f t="shared" si="5"/>
        <v>#N/A</v>
      </c>
      <c r="G15" s="26">
        <f t="shared" si="8"/>
        <v>0</v>
      </c>
      <c r="H15" s="27">
        <f t="shared" si="6"/>
        <v>0</v>
      </c>
      <c r="I15" s="27" t="e">
        <f t="shared" si="7"/>
        <v>#N/A</v>
      </c>
    </row>
    <row r="16" spans="1:9" ht="15" thickTop="1" thickBot="1" x14ac:dyDescent="0.3">
      <c r="A16" s="26" t="s">
        <v>1</v>
      </c>
      <c r="B16" s="55" t="s">
        <v>259</v>
      </c>
      <c r="C16" s="26" t="str">
        <f t="shared" si="2"/>
        <v>セキュリティ要件と標準</v>
      </c>
      <c r="D16" s="26">
        <f t="shared" si="3"/>
        <v>0</v>
      </c>
      <c r="E16" s="27">
        <f t="shared" si="4"/>
        <v>0</v>
      </c>
      <c r="F16" s="27" t="e">
        <f t="shared" si="5"/>
        <v>#N/A</v>
      </c>
      <c r="G16" s="26">
        <f t="shared" si="8"/>
        <v>0</v>
      </c>
      <c r="H16" s="27">
        <f t="shared" si="6"/>
        <v>0</v>
      </c>
      <c r="I16" s="27" t="e">
        <f t="shared" si="7"/>
        <v>#N/A</v>
      </c>
    </row>
    <row r="17" spans="1:9" ht="15" thickTop="1" thickBot="1" x14ac:dyDescent="0.3">
      <c r="A17" s="26" t="s">
        <v>2</v>
      </c>
      <c r="B17" s="55" t="s">
        <v>259</v>
      </c>
      <c r="C17" s="26" t="str">
        <f t="shared" si="2"/>
        <v>セキュリティユーザーストーリーと受け入れ基準</v>
      </c>
      <c r="D17" s="26">
        <f t="shared" si="3"/>
        <v>0</v>
      </c>
      <c r="E17" s="27">
        <f t="shared" si="4"/>
        <v>0</v>
      </c>
      <c r="F17" s="27" t="e">
        <f t="shared" si="5"/>
        <v>#N/A</v>
      </c>
      <c r="G17" s="26">
        <f t="shared" si="8"/>
        <v>0</v>
      </c>
      <c r="H17" s="27">
        <f t="shared" si="6"/>
        <v>0</v>
      </c>
      <c r="I17" s="27" t="e">
        <f t="shared" si="7"/>
        <v>#N/A</v>
      </c>
    </row>
    <row r="18" spans="1:9" ht="15" thickTop="1" thickBot="1" x14ac:dyDescent="0.3">
      <c r="A18" s="26" t="s">
        <v>3</v>
      </c>
      <c r="B18" s="55" t="s">
        <v>259</v>
      </c>
      <c r="C18" s="26" t="str">
        <f t="shared" si="2"/>
        <v>セキュリティ課題の追跡</v>
      </c>
      <c r="D18" s="26">
        <f t="shared" si="3"/>
        <v>0</v>
      </c>
      <c r="E18" s="27">
        <f t="shared" si="4"/>
        <v>0</v>
      </c>
      <c r="F18" s="27" t="e">
        <f t="shared" si="5"/>
        <v>#N/A</v>
      </c>
      <c r="G18" s="26">
        <f t="shared" si="8"/>
        <v>0</v>
      </c>
      <c r="H18" s="27">
        <f t="shared" si="6"/>
        <v>0</v>
      </c>
      <c r="I18" s="27" t="e">
        <f t="shared" si="7"/>
        <v>#N/A</v>
      </c>
    </row>
    <row r="19" spans="1:9" ht="15" thickTop="1" thickBot="1" x14ac:dyDescent="0.3">
      <c r="A19" s="28" t="s">
        <v>4</v>
      </c>
      <c r="B19" s="56" t="s">
        <v>260</v>
      </c>
      <c r="C19" s="28" t="str">
        <f t="shared" si="2"/>
        <v>セキュリティアーキテクチャ設計レビュー</v>
      </c>
      <c r="D19" s="28">
        <f t="shared" si="3"/>
        <v>0</v>
      </c>
      <c r="E19" s="29">
        <f t="shared" si="4"/>
        <v>0</v>
      </c>
      <c r="F19" s="29" t="e">
        <f t="shared" si="5"/>
        <v>#N/A</v>
      </c>
      <c r="G19" s="28">
        <f t="shared" si="8"/>
        <v>0</v>
      </c>
      <c r="H19" s="29">
        <f t="shared" si="6"/>
        <v>0</v>
      </c>
      <c r="I19" s="29" t="e">
        <f t="shared" si="7"/>
        <v>#N/A</v>
      </c>
    </row>
    <row r="20" spans="1:9" ht="15" thickTop="1" thickBot="1" x14ac:dyDescent="0.3">
      <c r="A20" s="28" t="s">
        <v>31</v>
      </c>
      <c r="B20" s="56" t="s">
        <v>260</v>
      </c>
      <c r="C20" s="28" t="str">
        <f t="shared" si="2"/>
        <v>脅威モデリング</v>
      </c>
      <c r="D20" s="28">
        <f t="shared" si="3"/>
        <v>0</v>
      </c>
      <c r="E20" s="29">
        <f t="shared" si="4"/>
        <v>0</v>
      </c>
      <c r="F20" s="29" t="e">
        <f t="shared" si="5"/>
        <v>#N/A</v>
      </c>
      <c r="G20" s="28">
        <f t="shared" si="8"/>
        <v>0</v>
      </c>
      <c r="H20" s="29">
        <f t="shared" si="6"/>
        <v>0</v>
      </c>
      <c r="I20" s="29" t="e">
        <f t="shared" si="7"/>
        <v>#N/A</v>
      </c>
    </row>
    <row r="21" spans="1:9" ht="15" thickTop="1" thickBot="1" x14ac:dyDescent="0.3">
      <c r="A21" s="30" t="s">
        <v>5</v>
      </c>
      <c r="B21" s="57" t="s">
        <v>261</v>
      </c>
      <c r="C21" s="30" t="str">
        <f t="shared" si="2"/>
        <v>セキュア開発環境</v>
      </c>
      <c r="D21" s="30">
        <f t="shared" si="3"/>
        <v>0</v>
      </c>
      <c r="E21" s="31">
        <f t="shared" si="4"/>
        <v>0</v>
      </c>
      <c r="F21" s="31" t="e">
        <f t="shared" si="5"/>
        <v>#N/A</v>
      </c>
      <c r="G21" s="30">
        <f t="shared" si="8"/>
        <v>0</v>
      </c>
      <c r="H21" s="31">
        <f t="shared" si="6"/>
        <v>0</v>
      </c>
      <c r="I21" s="31" t="e">
        <f t="shared" si="7"/>
        <v>#N/A</v>
      </c>
    </row>
    <row r="22" spans="1:9" ht="15" thickTop="1" thickBot="1" x14ac:dyDescent="0.3">
      <c r="A22" s="30" t="s">
        <v>6</v>
      </c>
      <c r="B22" s="57" t="s">
        <v>261</v>
      </c>
      <c r="C22" s="30" t="str">
        <f t="shared" si="2"/>
        <v>ハードコードされたシークレットの検出</v>
      </c>
      <c r="D22" s="30">
        <f>IFERROR(VLOOKUP(E22,Levels,2),0)</f>
        <v>0</v>
      </c>
      <c r="E22" s="31">
        <f t="shared" si="4"/>
        <v>0</v>
      </c>
      <c r="F22" s="31" t="e">
        <f t="shared" si="5"/>
        <v>#N/A</v>
      </c>
      <c r="G22" s="30">
        <f>IFERROR(VLOOKUP(H22,Levels,2),0)</f>
        <v>0</v>
      </c>
      <c r="H22" s="31">
        <f t="shared" si="6"/>
        <v>0</v>
      </c>
      <c r="I22" s="31" t="e">
        <f t="shared" si="7"/>
        <v>#N/A</v>
      </c>
    </row>
    <row r="23" spans="1:9" ht="15" thickTop="1" thickBot="1" x14ac:dyDescent="0.3">
      <c r="A23" s="30" t="s">
        <v>7</v>
      </c>
      <c r="B23" s="57" t="s">
        <v>261</v>
      </c>
      <c r="C23" s="30" t="str">
        <f t="shared" si="2"/>
        <v>手動セキュアコードレビュー</v>
      </c>
      <c r="D23" s="30">
        <f t="shared" si="3"/>
        <v>0</v>
      </c>
      <c r="E23" s="31">
        <f t="shared" si="4"/>
        <v>0</v>
      </c>
      <c r="F23" s="31" t="e">
        <f t="shared" si="5"/>
        <v>#N/A</v>
      </c>
      <c r="G23" s="30">
        <f t="shared" ref="G23:G48" si="9">IFERROR(VLOOKUP(H23,Levels,2),0)</f>
        <v>0</v>
      </c>
      <c r="H23" s="31">
        <f t="shared" si="6"/>
        <v>0</v>
      </c>
      <c r="I23" s="31" t="e">
        <f t="shared" si="7"/>
        <v>#N/A</v>
      </c>
    </row>
    <row r="24" spans="1:9" ht="15" thickTop="1" thickBot="1" x14ac:dyDescent="0.3">
      <c r="A24" s="30" t="s">
        <v>8</v>
      </c>
      <c r="B24" s="57" t="s">
        <v>261</v>
      </c>
      <c r="C24" s="30" t="str">
        <f t="shared" si="2"/>
        <v>静的アプリケーションセキュリティテスト (SAST)</v>
      </c>
      <c r="D24" s="30">
        <f t="shared" si="3"/>
        <v>0</v>
      </c>
      <c r="E24" s="31">
        <f t="shared" si="4"/>
        <v>0</v>
      </c>
      <c r="F24" s="31" t="e">
        <f t="shared" si="5"/>
        <v>#N/A</v>
      </c>
      <c r="G24" s="30">
        <f t="shared" si="9"/>
        <v>0</v>
      </c>
      <c r="H24" s="31">
        <f t="shared" si="6"/>
        <v>0</v>
      </c>
      <c r="I24" s="31" t="e">
        <f t="shared" si="7"/>
        <v>#N/A</v>
      </c>
    </row>
    <row r="25" spans="1:9" ht="15" thickTop="1" thickBot="1" x14ac:dyDescent="0.3">
      <c r="A25" s="30" t="s">
        <v>9</v>
      </c>
      <c r="B25" s="57" t="s">
        <v>261</v>
      </c>
      <c r="C25" s="30" t="str">
        <f t="shared" si="2"/>
        <v>ソフトウェアコンポジション解析 (SCA)</v>
      </c>
      <c r="D25" s="30">
        <f t="shared" si="3"/>
        <v>0</v>
      </c>
      <c r="E25" s="31">
        <f t="shared" si="4"/>
        <v>0</v>
      </c>
      <c r="F25" s="31" t="e">
        <f t="shared" si="5"/>
        <v>#N/A</v>
      </c>
      <c r="G25" s="30">
        <f t="shared" si="9"/>
        <v>0</v>
      </c>
      <c r="H25" s="31">
        <f t="shared" si="6"/>
        <v>0</v>
      </c>
      <c r="I25" s="31" t="e">
        <f t="shared" si="7"/>
        <v>#N/A</v>
      </c>
    </row>
    <row r="26" spans="1:9" ht="15" thickTop="1" thickBot="1" x14ac:dyDescent="0.3">
      <c r="A26" s="30" t="s">
        <v>10</v>
      </c>
      <c r="B26" s="57" t="s">
        <v>261</v>
      </c>
      <c r="C26" s="30" t="str">
        <f t="shared" si="2"/>
        <v>ソフトウェアライセンスコンプライアンス</v>
      </c>
      <c r="D26" s="30">
        <f t="shared" si="3"/>
        <v>0</v>
      </c>
      <c r="E26" s="31">
        <f t="shared" si="4"/>
        <v>0</v>
      </c>
      <c r="F26" s="31" t="e">
        <f t="shared" si="5"/>
        <v>#N/A</v>
      </c>
      <c r="G26" s="30">
        <f t="shared" si="9"/>
        <v>0</v>
      </c>
      <c r="H26" s="31">
        <f t="shared" si="6"/>
        <v>0</v>
      </c>
      <c r="I26" s="31" t="e">
        <f t="shared" si="7"/>
        <v>#N/A</v>
      </c>
    </row>
    <row r="27" spans="1:9" ht="15" thickTop="1" thickBot="1" x14ac:dyDescent="0.3">
      <c r="A27" s="30" t="s">
        <v>11</v>
      </c>
      <c r="B27" s="57" t="s">
        <v>261</v>
      </c>
      <c r="C27" s="30" t="str">
        <f t="shared" si="2"/>
        <v>インライン IDE セキュアコード解析</v>
      </c>
      <c r="D27" s="30">
        <f t="shared" si="3"/>
        <v>0</v>
      </c>
      <c r="E27" s="31">
        <f t="shared" si="4"/>
        <v>0</v>
      </c>
      <c r="F27" s="31" t="e">
        <f t="shared" si="5"/>
        <v>#N/A</v>
      </c>
      <c r="G27" s="30">
        <f t="shared" si="9"/>
        <v>0</v>
      </c>
      <c r="H27" s="31">
        <f t="shared" si="6"/>
        <v>0</v>
      </c>
      <c r="I27" s="31" t="e">
        <f t="shared" si="7"/>
        <v>#N/A</v>
      </c>
    </row>
    <row r="28" spans="1:9" ht="15" thickTop="1" thickBot="1" x14ac:dyDescent="0.3">
      <c r="A28" s="30" t="s">
        <v>30</v>
      </c>
      <c r="B28" s="57" t="s">
        <v>261</v>
      </c>
      <c r="C28" s="30" t="str">
        <f t="shared" si="2"/>
        <v>コンテナセキュリティスキャン</v>
      </c>
      <c r="D28" s="30">
        <f t="shared" si="3"/>
        <v>0</v>
      </c>
      <c r="E28" s="31">
        <f t="shared" si="4"/>
        <v>0</v>
      </c>
      <c r="F28" s="31" t="e">
        <f t="shared" si="5"/>
        <v>#N/A</v>
      </c>
      <c r="G28" s="30">
        <f t="shared" si="9"/>
        <v>0</v>
      </c>
      <c r="H28" s="31">
        <f t="shared" si="6"/>
        <v>0</v>
      </c>
      <c r="I28" s="31" t="e">
        <f t="shared" si="7"/>
        <v>#N/A</v>
      </c>
    </row>
    <row r="29" spans="1:9" ht="15" thickTop="1" thickBot="1" x14ac:dyDescent="0.3">
      <c r="A29" s="30" t="s">
        <v>37</v>
      </c>
      <c r="B29" s="57" t="s">
        <v>261</v>
      </c>
      <c r="C29" s="30" t="str">
        <f t="shared" si="2"/>
        <v>セキュア依存関係管理</v>
      </c>
      <c r="D29" s="30">
        <f t="shared" si="3"/>
        <v>0</v>
      </c>
      <c r="E29" s="31">
        <f t="shared" si="4"/>
        <v>0</v>
      </c>
      <c r="F29" s="31" t="e">
        <f t="shared" si="5"/>
        <v>#N/A</v>
      </c>
      <c r="G29" s="30">
        <f t="shared" si="9"/>
        <v>0</v>
      </c>
      <c r="H29" s="31">
        <f t="shared" si="6"/>
        <v>0</v>
      </c>
      <c r="I29" s="31" t="e">
        <f t="shared" si="7"/>
        <v>#N/A</v>
      </c>
    </row>
    <row r="30" spans="1:9" ht="15" thickTop="1" thickBot="1" x14ac:dyDescent="0.3">
      <c r="A30" s="32" t="s">
        <v>12</v>
      </c>
      <c r="B30" s="58" t="s">
        <v>262</v>
      </c>
      <c r="C30" s="32" t="str">
        <f t="shared" si="2"/>
        <v>セキュリティテスト管理</v>
      </c>
      <c r="D30" s="32">
        <f t="shared" si="3"/>
        <v>0</v>
      </c>
      <c r="E30" s="33">
        <f t="shared" si="4"/>
        <v>0</v>
      </c>
      <c r="F30" s="33" t="e">
        <f t="shared" si="5"/>
        <v>#N/A</v>
      </c>
      <c r="G30" s="32">
        <f t="shared" si="9"/>
        <v>0</v>
      </c>
      <c r="H30" s="33">
        <f t="shared" si="6"/>
        <v>0</v>
      </c>
      <c r="I30" s="33" t="e">
        <f t="shared" si="7"/>
        <v>#N/A</v>
      </c>
    </row>
    <row r="31" spans="1:9" ht="15" thickTop="1" thickBot="1" x14ac:dyDescent="0.3">
      <c r="A31" s="32" t="s">
        <v>13</v>
      </c>
      <c r="B31" s="58" t="s">
        <v>262</v>
      </c>
      <c r="C31" s="32" t="str">
        <f t="shared" si="2"/>
        <v>動的アプリケーションセキュリティテスト (DAST)</v>
      </c>
      <c r="D31" s="32">
        <f t="shared" si="3"/>
        <v>0</v>
      </c>
      <c r="E31" s="33">
        <f t="shared" si="4"/>
        <v>0</v>
      </c>
      <c r="F31" s="33" t="e">
        <f t="shared" si="5"/>
        <v>#N/A</v>
      </c>
      <c r="G31" s="32">
        <f t="shared" si="9"/>
        <v>0</v>
      </c>
      <c r="H31" s="33">
        <f t="shared" si="6"/>
        <v>0</v>
      </c>
      <c r="I31" s="33" t="e">
        <f t="shared" si="7"/>
        <v>#N/A</v>
      </c>
    </row>
    <row r="32" spans="1:9" ht="15" thickTop="1" thickBot="1" x14ac:dyDescent="0.3">
      <c r="A32" s="32" t="s">
        <v>14</v>
      </c>
      <c r="B32" s="58" t="s">
        <v>262</v>
      </c>
      <c r="C32" s="32" t="str">
        <f t="shared" si="2"/>
        <v>インタラクティブアプリケーションセキュリティテスト (IAST)</v>
      </c>
      <c r="D32" s="32">
        <f t="shared" si="3"/>
        <v>0</v>
      </c>
      <c r="E32" s="33">
        <f t="shared" si="4"/>
        <v>0</v>
      </c>
      <c r="F32" s="33" t="e">
        <f t="shared" si="5"/>
        <v>#N/A</v>
      </c>
      <c r="G32" s="32">
        <f t="shared" si="9"/>
        <v>0</v>
      </c>
      <c r="H32" s="33">
        <f t="shared" si="6"/>
        <v>0</v>
      </c>
      <c r="I32" s="33" t="e">
        <f t="shared" si="7"/>
        <v>#N/A</v>
      </c>
    </row>
    <row r="33" spans="1:9" ht="15" thickTop="1" thickBot="1" x14ac:dyDescent="0.3">
      <c r="A33" s="32" t="s">
        <v>15</v>
      </c>
      <c r="B33" s="58" t="s">
        <v>262</v>
      </c>
      <c r="C33" s="32" t="str">
        <f t="shared" si="2"/>
        <v>ペネトレーションテスト</v>
      </c>
      <c r="D33" s="32">
        <f t="shared" si="3"/>
        <v>0</v>
      </c>
      <c r="E33" s="33">
        <f t="shared" si="4"/>
        <v>0</v>
      </c>
      <c r="F33" s="33" t="e">
        <f t="shared" si="5"/>
        <v>#N/A</v>
      </c>
      <c r="G33" s="32">
        <f t="shared" si="9"/>
        <v>0</v>
      </c>
      <c r="H33" s="33">
        <f t="shared" si="6"/>
        <v>0</v>
      </c>
      <c r="I33" s="33" t="e">
        <f t="shared" si="7"/>
        <v>#N/A</v>
      </c>
    </row>
    <row r="34" spans="1:9" ht="15" thickTop="1" thickBot="1" x14ac:dyDescent="0.3">
      <c r="A34" s="32" t="s">
        <v>16</v>
      </c>
      <c r="B34" s="58" t="s">
        <v>262</v>
      </c>
      <c r="C34" s="32" t="str">
        <f t="shared" si="2"/>
        <v>セキュリティテストカバレッジ</v>
      </c>
      <c r="D34" s="32">
        <f t="shared" si="3"/>
        <v>0</v>
      </c>
      <c r="E34" s="33">
        <f t="shared" si="4"/>
        <v>0</v>
      </c>
      <c r="F34" s="33" t="e">
        <f t="shared" si="5"/>
        <v>#N/A</v>
      </c>
      <c r="G34" s="32">
        <f t="shared" si="9"/>
        <v>0</v>
      </c>
      <c r="H34" s="33">
        <f t="shared" si="6"/>
        <v>0</v>
      </c>
      <c r="I34" s="33" t="e">
        <f t="shared" si="7"/>
        <v>#N/A</v>
      </c>
    </row>
    <row r="35" spans="1:9" ht="15" thickTop="1" thickBot="1" x14ac:dyDescent="0.3">
      <c r="A35" s="34" t="s">
        <v>17</v>
      </c>
      <c r="B35" s="59" t="s">
        <v>263</v>
      </c>
      <c r="C35" s="34" t="str">
        <f t="shared" si="2"/>
        <v>成果物署名</v>
      </c>
      <c r="D35" s="34">
        <f t="shared" si="3"/>
        <v>0</v>
      </c>
      <c r="E35" s="35">
        <f t="shared" si="4"/>
        <v>0</v>
      </c>
      <c r="F35" s="35" t="e">
        <f t="shared" si="5"/>
        <v>#N/A</v>
      </c>
      <c r="G35" s="34">
        <f t="shared" si="9"/>
        <v>0</v>
      </c>
      <c r="H35" s="35">
        <f t="shared" si="6"/>
        <v>0</v>
      </c>
      <c r="I35" s="35" t="e">
        <f t="shared" si="7"/>
        <v>#N/A</v>
      </c>
    </row>
    <row r="36" spans="1:9" ht="15" thickTop="1" thickBot="1" x14ac:dyDescent="0.3">
      <c r="A36" s="34" t="s">
        <v>18</v>
      </c>
      <c r="B36" s="59" t="s">
        <v>263</v>
      </c>
      <c r="C36" s="34" t="str">
        <f t="shared" si="2"/>
        <v>セキュア成果物管理</v>
      </c>
      <c r="D36" s="34">
        <f t="shared" si="3"/>
        <v>0</v>
      </c>
      <c r="E36" s="35">
        <f t="shared" si="4"/>
        <v>0</v>
      </c>
      <c r="F36" s="35" t="e">
        <f t="shared" si="5"/>
        <v>#N/A</v>
      </c>
      <c r="G36" s="34">
        <f t="shared" si="9"/>
        <v>0</v>
      </c>
      <c r="H36" s="35">
        <f t="shared" si="6"/>
        <v>0</v>
      </c>
      <c r="I36" s="35" t="e">
        <f t="shared" si="7"/>
        <v>#N/A</v>
      </c>
    </row>
    <row r="37" spans="1:9" ht="15" thickTop="1" thickBot="1" x14ac:dyDescent="0.3">
      <c r="A37" s="34" t="s">
        <v>19</v>
      </c>
      <c r="B37" s="59" t="s">
        <v>263</v>
      </c>
      <c r="C37" s="34" t="str">
        <f t="shared" si="2"/>
        <v>シークレット管理</v>
      </c>
      <c r="D37" s="34">
        <f t="shared" si="3"/>
        <v>0</v>
      </c>
      <c r="E37" s="35">
        <f t="shared" si="4"/>
        <v>0</v>
      </c>
      <c r="F37" s="35" t="e">
        <f t="shared" si="5"/>
        <v>#N/A</v>
      </c>
      <c r="G37" s="34">
        <f t="shared" si="9"/>
        <v>0</v>
      </c>
      <c r="H37" s="35">
        <f t="shared" si="6"/>
        <v>0</v>
      </c>
      <c r="I37" s="35" t="e">
        <f t="shared" si="7"/>
        <v>#N/A</v>
      </c>
    </row>
    <row r="38" spans="1:9" ht="15" thickTop="1" thickBot="1" x14ac:dyDescent="0.3">
      <c r="A38" s="34" t="s">
        <v>20</v>
      </c>
      <c r="B38" s="59" t="s">
        <v>263</v>
      </c>
      <c r="C38" s="34" t="str">
        <f t="shared" si="2"/>
        <v>セキュアコンフィグレーション</v>
      </c>
      <c r="D38" s="34">
        <f t="shared" si="3"/>
        <v>0</v>
      </c>
      <c r="E38" s="35">
        <f t="shared" si="4"/>
        <v>0</v>
      </c>
      <c r="F38" s="35" t="e">
        <f t="shared" si="5"/>
        <v>#N/A</v>
      </c>
      <c r="G38" s="34">
        <f t="shared" si="9"/>
        <v>0</v>
      </c>
      <c r="H38" s="35">
        <f t="shared" si="6"/>
        <v>0</v>
      </c>
      <c r="I38" s="35" t="e">
        <f t="shared" si="7"/>
        <v>#N/A</v>
      </c>
    </row>
    <row r="39" spans="1:9" ht="15" thickTop="1" thickBot="1" x14ac:dyDescent="0.3">
      <c r="A39" s="34" t="s">
        <v>21</v>
      </c>
      <c r="B39" s="59" t="s">
        <v>263</v>
      </c>
      <c r="C39" s="34" t="str">
        <f t="shared" si="2"/>
        <v>セキュリティポリシーの実施</v>
      </c>
      <c r="D39" s="34">
        <f t="shared" si="3"/>
        <v>0</v>
      </c>
      <c r="E39" s="35">
        <f t="shared" si="4"/>
        <v>0</v>
      </c>
      <c r="F39" s="35" t="e">
        <f t="shared" si="5"/>
        <v>#N/A</v>
      </c>
      <c r="G39" s="34">
        <f t="shared" si="9"/>
        <v>0</v>
      </c>
      <c r="H39" s="35">
        <f t="shared" si="6"/>
        <v>0</v>
      </c>
      <c r="I39" s="35" t="e">
        <f t="shared" si="7"/>
        <v>#N/A</v>
      </c>
    </row>
    <row r="40" spans="1:9" ht="15" thickTop="1" thickBot="1" x14ac:dyDescent="0.3">
      <c r="A40" s="34" t="s">
        <v>22</v>
      </c>
      <c r="B40" s="59" t="s">
        <v>263</v>
      </c>
      <c r="C40" s="34" t="str">
        <f t="shared" si="2"/>
        <v>Infrastructure-as-Code (IaC) セキュアデプロイメント</v>
      </c>
      <c r="D40" s="34">
        <f t="shared" si="3"/>
        <v>0</v>
      </c>
      <c r="E40" s="35">
        <f t="shared" si="4"/>
        <v>0</v>
      </c>
      <c r="F40" s="35" t="e">
        <f t="shared" si="5"/>
        <v>#N/A</v>
      </c>
      <c r="G40" s="34">
        <f t="shared" si="9"/>
        <v>0</v>
      </c>
      <c r="H40" s="35">
        <f t="shared" si="6"/>
        <v>0</v>
      </c>
      <c r="I40" s="35" t="e">
        <f t="shared" si="7"/>
        <v>#N/A</v>
      </c>
    </row>
    <row r="41" spans="1:9" ht="15" thickTop="1" thickBot="1" x14ac:dyDescent="0.3">
      <c r="A41" s="34" t="s">
        <v>23</v>
      </c>
      <c r="B41" s="59" t="s">
        <v>263</v>
      </c>
      <c r="C41" s="34" t="str">
        <f t="shared" si="2"/>
        <v>コンプライアンススキャン</v>
      </c>
      <c r="D41" s="34">
        <f t="shared" si="3"/>
        <v>0</v>
      </c>
      <c r="E41" s="35">
        <f t="shared" si="4"/>
        <v>0</v>
      </c>
      <c r="F41" s="35" t="e">
        <f t="shared" si="5"/>
        <v>#N/A</v>
      </c>
      <c r="G41" s="34">
        <f t="shared" si="9"/>
        <v>0</v>
      </c>
      <c r="H41" s="35">
        <f t="shared" si="6"/>
        <v>0</v>
      </c>
      <c r="I41" s="35" t="e">
        <f t="shared" si="7"/>
        <v>#N/A</v>
      </c>
    </row>
    <row r="42" spans="1:9" ht="15" thickTop="1" thickBot="1" x14ac:dyDescent="0.3">
      <c r="A42" s="34" t="s">
        <v>36</v>
      </c>
      <c r="B42" s="59" t="s">
        <v>263</v>
      </c>
      <c r="C42" s="34" t="str">
        <f t="shared" si="2"/>
        <v>セキュアリリース管理</v>
      </c>
      <c r="D42" s="34">
        <f t="shared" si="3"/>
        <v>0</v>
      </c>
      <c r="E42" s="35">
        <f t="shared" si="4"/>
        <v>0</v>
      </c>
      <c r="F42" s="35" t="e">
        <f t="shared" si="5"/>
        <v>#N/A</v>
      </c>
      <c r="G42" s="34">
        <f t="shared" si="9"/>
        <v>0</v>
      </c>
      <c r="H42" s="35">
        <f t="shared" si="6"/>
        <v>0</v>
      </c>
      <c r="I42" s="35" t="e">
        <f t="shared" si="7"/>
        <v>#N/A</v>
      </c>
    </row>
    <row r="43" spans="1:9" ht="15" thickTop="1" thickBot="1" x14ac:dyDescent="0.3">
      <c r="A43" s="36" t="s">
        <v>24</v>
      </c>
      <c r="B43" s="60" t="s">
        <v>264</v>
      </c>
      <c r="C43" s="36" t="str">
        <f t="shared" si="2"/>
        <v>環境の堅牢化</v>
      </c>
      <c r="D43" s="36">
        <f t="shared" si="3"/>
        <v>0</v>
      </c>
      <c r="E43" s="37">
        <f t="shared" si="4"/>
        <v>0</v>
      </c>
      <c r="F43" s="37" t="e">
        <f t="shared" si="5"/>
        <v>#N/A</v>
      </c>
      <c r="G43" s="36">
        <f t="shared" si="9"/>
        <v>0</v>
      </c>
      <c r="H43" s="37">
        <f t="shared" si="6"/>
        <v>0</v>
      </c>
      <c r="I43" s="37" t="e">
        <f t="shared" si="7"/>
        <v>#N/A</v>
      </c>
    </row>
    <row r="44" spans="1:9" ht="15" thickTop="1" thickBot="1" x14ac:dyDescent="0.3">
      <c r="A44" s="36" t="s">
        <v>25</v>
      </c>
      <c r="B44" s="60" t="s">
        <v>264</v>
      </c>
      <c r="C44" s="36" t="str">
        <f t="shared" si="2"/>
        <v>アプリケーションの堅牢化</v>
      </c>
      <c r="D44" s="36">
        <f t="shared" si="3"/>
        <v>0</v>
      </c>
      <c r="E44" s="37">
        <f t="shared" si="4"/>
        <v>0</v>
      </c>
      <c r="F44" s="37" t="e">
        <f t="shared" si="5"/>
        <v>#N/A</v>
      </c>
      <c r="G44" s="36">
        <f t="shared" si="9"/>
        <v>0</v>
      </c>
      <c r="H44" s="37">
        <f t="shared" si="6"/>
        <v>0</v>
      </c>
      <c r="I44" s="37" t="e">
        <f t="shared" si="7"/>
        <v>#N/A</v>
      </c>
    </row>
    <row r="45" spans="1:9" ht="15" thickTop="1" thickBot="1" x14ac:dyDescent="0.3">
      <c r="A45" s="36" t="s">
        <v>26</v>
      </c>
      <c r="B45" s="60" t="s">
        <v>264</v>
      </c>
      <c r="C45" s="36" t="str">
        <f t="shared" si="2"/>
        <v>環境セキュリティログ記録</v>
      </c>
      <c r="D45" s="36">
        <f t="shared" si="3"/>
        <v>0</v>
      </c>
      <c r="E45" s="37">
        <f t="shared" si="4"/>
        <v>0</v>
      </c>
      <c r="F45" s="37" t="e">
        <f t="shared" si="5"/>
        <v>#N/A</v>
      </c>
      <c r="G45" s="36">
        <f t="shared" si="9"/>
        <v>0</v>
      </c>
      <c r="H45" s="37">
        <f t="shared" si="6"/>
        <v>0</v>
      </c>
      <c r="I45" s="37" t="e">
        <f t="shared" si="7"/>
        <v>#N/A</v>
      </c>
    </row>
    <row r="46" spans="1:9" ht="15" thickTop="1" thickBot="1" x14ac:dyDescent="0.3">
      <c r="A46" s="36" t="s">
        <v>27</v>
      </c>
      <c r="B46" s="60" t="s">
        <v>264</v>
      </c>
      <c r="C46" s="36" t="str">
        <f t="shared" si="2"/>
        <v>アプリケーションセキュリティログ記録</v>
      </c>
      <c r="D46" s="36">
        <f t="shared" si="3"/>
        <v>0</v>
      </c>
      <c r="E46" s="37">
        <f t="shared" si="4"/>
        <v>0</v>
      </c>
      <c r="F46" s="37" t="e">
        <f t="shared" si="5"/>
        <v>#N/A</v>
      </c>
      <c r="G46" s="36">
        <f t="shared" si="9"/>
        <v>0</v>
      </c>
      <c r="H46" s="37">
        <f t="shared" si="6"/>
        <v>0</v>
      </c>
      <c r="I46" s="37" t="e">
        <f t="shared" si="7"/>
        <v>#N/A</v>
      </c>
    </row>
    <row r="47" spans="1:9" ht="15" thickTop="1" thickBot="1" x14ac:dyDescent="0.3">
      <c r="A47" s="36" t="s">
        <v>28</v>
      </c>
      <c r="B47" s="60" t="s">
        <v>264</v>
      </c>
      <c r="C47" s="36" t="str">
        <f t="shared" si="2"/>
        <v>脆弱性の開示</v>
      </c>
      <c r="D47" s="36">
        <f t="shared" si="3"/>
        <v>0</v>
      </c>
      <c r="E47" s="37">
        <f t="shared" si="4"/>
        <v>0</v>
      </c>
      <c r="F47" s="37" t="e">
        <f t="shared" si="5"/>
        <v>#N/A</v>
      </c>
      <c r="G47" s="36">
        <f t="shared" si="9"/>
        <v>0</v>
      </c>
      <c r="H47" s="37">
        <f t="shared" si="6"/>
        <v>0</v>
      </c>
      <c r="I47" s="37" t="e">
        <f t="shared" si="7"/>
        <v>#N/A</v>
      </c>
    </row>
    <row r="48" spans="1:9" ht="15" thickTop="1" thickBot="1" x14ac:dyDescent="0.3">
      <c r="A48" s="36" t="s">
        <v>29</v>
      </c>
      <c r="B48" s="60" t="s">
        <v>264</v>
      </c>
      <c r="C48" s="36" t="str">
        <f t="shared" si="2"/>
        <v>証明書管理</v>
      </c>
      <c r="D48" s="36">
        <f t="shared" si="3"/>
        <v>0</v>
      </c>
      <c r="E48" s="37">
        <f t="shared" si="4"/>
        <v>0</v>
      </c>
      <c r="F48" s="37" t="e">
        <f t="shared" si="5"/>
        <v>#N/A</v>
      </c>
      <c r="G48" s="36">
        <f t="shared" si="9"/>
        <v>0</v>
      </c>
      <c r="H48" s="37">
        <f t="shared" si="6"/>
        <v>0</v>
      </c>
      <c r="I48" s="37" t="e">
        <f t="shared" si="7"/>
        <v>#N/A</v>
      </c>
    </row>
    <row r="49" ht="13.8" thickTop="1" x14ac:dyDescent="0.25"/>
  </sheetData>
  <mergeCells count="4">
    <mergeCell ref="D10:F10"/>
    <mergeCell ref="G10:I10"/>
    <mergeCell ref="D1:F1"/>
    <mergeCell ref="G1:I1"/>
  </mergeCells>
  <phoneticPr fontId="17"/>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2A2A-DA64-4F34-9A11-DA748B9B5B3B}">
  <dimension ref="A1"/>
  <sheetViews>
    <sheetView zoomScaleNormal="100" workbookViewId="0">
      <selection activeCell="P59" sqref="P59"/>
    </sheetView>
  </sheetViews>
  <sheetFormatPr defaultRowHeight="13.2" x14ac:dyDescent="0.25"/>
  <sheetData/>
  <phoneticPr fontId="1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5</vt:i4>
      </vt:variant>
    </vt:vector>
  </HeadingPairs>
  <TitlesOfParts>
    <vt:vector size="9" baseType="lpstr">
      <vt:lpstr>Config</vt:lpstr>
      <vt:lpstr>Interview</vt:lpstr>
      <vt:lpstr>Scorecard</vt:lpstr>
      <vt:lpstr>Chart</vt:lpstr>
      <vt:lpstr>INTERVIEW</vt:lpstr>
      <vt:lpstr>LevelDescription</vt:lpstr>
      <vt:lpstr>LevelNames</vt:lpstr>
      <vt:lpstr>Levels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coky</cp:lastModifiedBy>
  <dcterms:modified xsi:type="dcterms:W3CDTF">2023-01-05T12:59:29Z</dcterms:modified>
</cp:coreProperties>
</file>