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B13489F3-24D1-6B4E-9431-06D069100CE1}" xr6:coauthVersionLast="47" xr6:coauthVersionMax="47" xr10:uidLastSave="{00000000-0000-0000-0000-000000000000}"/>
  <bookViews>
    <workbookView xWindow="10240" yWindow="500" windowWidth="27920" windowHeight="22160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Tuberculosis" sheetId="9" r:id="rId8"/>
    <sheet name="Staphylococcus aureu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24" i="1"/>
  <c r="C25" i="1" s="1"/>
  <c r="C23" i="1"/>
  <c r="C20" i="1" s="1"/>
  <c r="C19" i="1"/>
  <c r="C18" i="1"/>
  <c r="F30" i="1"/>
  <c r="C33" i="1" l="1"/>
  <c r="C28" i="1"/>
  <c r="C41" i="1" s="1"/>
  <c r="C30" i="1" l="1"/>
  <c r="C29" i="1"/>
  <c r="C31" i="1"/>
  <c r="C32" i="1"/>
  <c r="C26" i="1" l="1"/>
  <c r="C27" i="1"/>
</calcChain>
</file>

<file path=xl/sharedStrings.xml><?xml version="1.0" encoding="utf-8"?>
<sst xmlns="http://schemas.openxmlformats.org/spreadsheetml/2006/main" count="286" uniqueCount="101">
  <si>
    <t>Simulation-independent parameters</t>
  </si>
  <si>
    <t>Simulation constrains</t>
  </si>
  <si>
    <t>exposed_to_inf_mild_ratio</t>
  </si>
  <si>
    <t>mean_symp_onset_to_inf_mild_ratio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</si>
  <si>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</si>
  <si>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</si>
  <si>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</si>
  <si>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</si>
  <si>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</si>
  <si>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</si>
  <si>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</si>
  <si>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</si>
  <si>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</si>
  <si>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</si>
  <si>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</si>
  <si>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</si>
  <si>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</si>
  <si>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</si>
  <si>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</si>
  <si>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</si>
  <si>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</si>
  <si>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</si>
  <si>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</si>
  <si>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</si>
  <si>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</si>
  <si>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</si>
  <si>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</si>
  <si>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</si>
  <si>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</si>
  <si>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</si>
  <si>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</si>
  <si>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</si>
  <si>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</si>
  <si>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</si>
  <si>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</si>
  <si>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</si>
  <si>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</si>
  <si>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</si>
  <si>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</si>
  <si>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</si>
  <si>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</si>
  <si>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</si>
  <si>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</si>
  <si>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</si>
  <si>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</si>
  <si>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</si>
  <si>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</si>
  <si>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</si>
  <si>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</si>
  <si>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</si>
  <si>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</si>
  <si>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</si>
  <si>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</si>
  <si>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</si>
  <si>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</si>
  <si>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</si>
  <si>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</si>
  <si>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</si>
  <si>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</si>
  <si>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</si>
  <si>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</si>
  <si>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</si>
  <si>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</si>
  <si>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</si>
  <si>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</si>
  <si>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</si>
  <si>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{"Skin abscess": 100,"Fever":100,"Internal infection":25}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</si>
  <si>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</si>
  <si>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</si>
  <si>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</si>
  <si>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</si>
  <si>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</si>
  <si>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</si>
  <si>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</si>
  <si>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</si>
  <si>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</si>
  <si>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</si>
  <si>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</si>
  <si>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</si>
  <si>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</si>
  <si>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</si>
  <si>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</si>
  <si>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</si>
  <si>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</si>
  <si>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</si>
  <si>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</si>
  <si>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</si>
  <si>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</si>
  <si>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</si>
  <si>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</si>
  <si>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</si>
  <si>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</si>
  <si>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</si>
  <si>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</si>
  <si>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minute</t>
  </si>
  <si>
    <t>seconds</t>
  </si>
  <si>
    <t>Total duration of simulation</t>
  </si>
  <si>
    <t>Time unit of simulation</t>
  </si>
  <si>
    <t>HELPER VALUE R (do not overwrite)</t>
  </si>
  <si>
    <t>HELPER VALUE R1 (do not overwrite)</t>
  </si>
  <si>
    <t>HELPER VALUE d (do not overwrite)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</si>
</sst>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  <fill>
      <patternFill patternType="solid">
        <fgColor rgb="FFFBBC04"/>
        <bgColor rgb="FFF9CB9C"/>
      </patternFill>
    </fill>
    <fill>
      <patternFill patternType="solid">
        <fgColor rgb="FFFBBC0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1"/>
    <xf numFmtId="0" fontId="2" fillId="3" borderId="0" xfId="0" applyFont="1" applyFill="1" applyAlignment="1">
      <alignment horizontal="left"/>
    </xf>
    <xf numFmtId="0" fontId="6" fillId="2" borderId="0" xfId="0" applyFont="1" applyFill="1"/>
    <xf numFmtId="0" fontId="6" fillId="10" borderId="0" xfId="0" applyFont="1" applyFill="1"/>
    <xf numFmtId="0" fontId="6" fillId="11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2.06.17.22276538v2.full.pdf" TargetMode="External"/><Relationship Id="rId2" Type="http://schemas.openxmlformats.org/officeDocument/2006/relationships/hyperlink" Target="https://journals.plos.org/plosone/article?id=10.1371/journal.pone.0050948" TargetMode="External"/><Relationship Id="rId1" Type="http://schemas.openxmlformats.org/officeDocument/2006/relationships/hyperlink" Target="https://www.cdc.gov/marburg/about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biomed.biomedcentral.com/articles/10.1186/1742-4682-9-25" TargetMode="External"/><Relationship Id="rId2" Type="http://schemas.openxmlformats.org/officeDocument/2006/relationships/hyperlink" Target="https://journals.plos.org/ploscompbiol/article?id=10.1371/journal.pcbi.1003328" TargetMode="External"/><Relationship Id="rId1" Type="http://schemas.openxmlformats.org/officeDocument/2006/relationships/hyperlink" Target="https://royalsocietypublishing.org/doi/10.1098/rsos.172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4"/>
  <sheetViews>
    <sheetView tabSelected="1" topLeftCell="A6" zoomScale="149" zoomScaleNormal="149" workbookViewId="0">
      <selection activeCell="C40" sqref="C40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7.6640625" customWidth="1"/>
    <col min="5" max="5" width="39" customWidth="1"/>
    <col min="6" max="6" width="18.5" customWidth="1"/>
  </cols>
  <sheetData>
    <row r="1" spans="1:27" ht="15.75" customHeight="1" x14ac:dyDescent="0.15">
      <c r="A1" s="1"/>
      <c r="B1" s="24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2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18</v>
      </c>
      <c r="B3" s="23" t="s">
        <v>16</v>
      </c>
      <c r="C3" s="22">
        <v>3</v>
      </c>
      <c r="D3" s="3"/>
      <c r="E3" s="5" t="s">
        <v>96</v>
      </c>
      <c r="F3" s="5">
        <v>2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18</v>
      </c>
      <c r="B4" s="23" t="s">
        <v>2</v>
      </c>
      <c r="C4" s="21">
        <v>0.2</v>
      </c>
      <c r="D4" s="3"/>
      <c r="E4" s="5" t="s">
        <v>97</v>
      </c>
      <c r="F4" s="5" t="s">
        <v>4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18</v>
      </c>
      <c r="B5" s="23" t="s">
        <v>3</v>
      </c>
      <c r="C5" s="22">
        <v>0.1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18</v>
      </c>
      <c r="B6" s="23" t="s">
        <v>5</v>
      </c>
      <c r="C6" s="21">
        <v>0.02</v>
      </c>
      <c r="D6" s="3"/>
      <c r="E6" s="5" t="s">
        <v>7</v>
      </c>
      <c r="F6" s="5">
        <v>2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18</v>
      </c>
      <c r="B7" s="23" t="s">
        <v>6</v>
      </c>
      <c r="C7" s="22">
        <v>0.2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18</v>
      </c>
      <c r="B8" s="23" t="s">
        <v>8</v>
      </c>
      <c r="C8" s="22">
        <v>2.4</v>
      </c>
      <c r="D8" s="3"/>
      <c r="E8" s="5" t="s">
        <v>10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18</v>
      </c>
      <c r="B9" s="23" t="s">
        <v>9</v>
      </c>
      <c r="C9" s="22">
        <v>0.5</v>
      </c>
      <c r="D9" s="3"/>
      <c r="E9" s="6" t="s">
        <v>12</v>
      </c>
      <c r="F9" s="5">
        <v>5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18</v>
      </c>
      <c r="B10" s="23" t="s">
        <v>11</v>
      </c>
      <c r="C10" s="22">
        <v>1</v>
      </c>
      <c r="D10" s="3"/>
      <c r="E10" s="6" t="s">
        <v>14</v>
      </c>
      <c r="F10" s="5">
        <v>1</v>
      </c>
      <c r="G10" s="5" t="s">
        <v>15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18</v>
      </c>
      <c r="B11" s="23" t="s">
        <v>13</v>
      </c>
      <c r="C11" s="22">
        <v>1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33" t="s">
        <v>93</v>
      </c>
      <c r="F12" s="5">
        <v>1</v>
      </c>
      <c r="G12" s="5" t="s">
        <v>94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18</v>
      </c>
      <c r="B13" s="23" t="s">
        <v>25</v>
      </c>
      <c r="C13" s="22">
        <v>0.3</v>
      </c>
      <c r="D13" s="3"/>
      <c r="E13" s="6"/>
      <c r="F13" s="5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18</v>
      </c>
      <c r="B14" s="23" t="s">
        <v>19</v>
      </c>
      <c r="C14" s="22">
        <v>0.7</v>
      </c>
      <c r="D14" s="3"/>
      <c r="E14" s="6" t="s">
        <v>17</v>
      </c>
      <c r="F14" s="5">
        <v>60</v>
      </c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18</v>
      </c>
      <c r="B15" s="22" t="s">
        <v>20</v>
      </c>
      <c r="C15" s="22">
        <v>0.5</v>
      </c>
      <c r="D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18</v>
      </c>
      <c r="B16" s="25" t="s">
        <v>22</v>
      </c>
      <c r="C16" s="22">
        <v>0.86</v>
      </c>
      <c r="D16" s="3"/>
      <c r="E16" s="7" t="s">
        <v>21</v>
      </c>
      <c r="F16" s="7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18</v>
      </c>
      <c r="B17" s="23" t="s">
        <v>23</v>
      </c>
      <c r="C17" s="22">
        <v>0.7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3" t="s">
        <v>98</v>
      </c>
      <c r="C18" s="22">
        <f>$C5+$C14+(1-$C14)*$C7+$C14*$C15*$C7</f>
        <v>0.92999999999999994</v>
      </c>
      <c r="D18" s="3"/>
      <c r="E18" s="7" t="s">
        <v>24</v>
      </c>
      <c r="F18" s="7">
        <v>2</v>
      </c>
      <c r="G18" s="7" t="s">
        <v>95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3" t="s">
        <v>99</v>
      </c>
      <c r="C19" s="22">
        <f>$C13*($C8-$C18)+$C18</f>
        <v>1.371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4"/>
      <c r="B20" s="35" t="s">
        <v>100</v>
      </c>
      <c r="C20" s="36">
        <f>$C23*$C19</f>
        <v>0.87269255251432221</v>
      </c>
      <c r="D20" s="3"/>
      <c r="E20" s="7"/>
      <c r="F20" s="7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9"/>
      <c r="B22" s="9" t="s">
        <v>35</v>
      </c>
      <c r="C22" s="10"/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83</v>
      </c>
      <c r="B23" s="10" t="s">
        <v>37</v>
      </c>
      <c r="C23" s="10">
        <f>$F3/(($C4+$C19)*$F6)</f>
        <v>0.63653723742838964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 t="s">
        <v>83</v>
      </c>
      <c r="B24" s="10" t="s">
        <v>49</v>
      </c>
      <c r="C24" s="10">
        <f>($C3*$F10)/($F12*$F9*$C20*$F14*60)</f>
        <v>1.909798200826647E-4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50</v>
      </c>
      <c r="C25" s="10">
        <f>$C9*$C24</f>
        <v>9.5489910041332351E-5</v>
      </c>
      <c r="D25" s="3"/>
      <c r="E25" s="7"/>
      <c r="F25" s="7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51</v>
      </c>
      <c r="C26" s="10">
        <f>$C10*$C24</f>
        <v>1.909798200826647E-4</v>
      </c>
      <c r="D26" s="3"/>
      <c r="E26" s="7"/>
      <c r="F26" s="7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52</v>
      </c>
      <c r="C27" s="10">
        <f>$C11*$C24</f>
        <v>1.909798200826647E-4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39</v>
      </c>
      <c r="C28" s="10">
        <f>$C4*$C23</f>
        <v>0.12730744748567793</v>
      </c>
      <c r="D28" s="3"/>
      <c r="E28" s="11" t="s">
        <v>36</v>
      </c>
      <c r="F28" s="12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41</v>
      </c>
      <c r="C29" s="10">
        <f>$C7*$C23</f>
        <v>0.12730744748567793</v>
      </c>
      <c r="D29" s="3"/>
      <c r="E29" s="12" t="s">
        <v>38</v>
      </c>
      <c r="F29" s="12">
        <v>0.3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43</v>
      </c>
      <c r="C30" s="10">
        <f>$C5*$C23</f>
        <v>6.3653723742838966E-2</v>
      </c>
      <c r="D30" s="3"/>
      <c r="E30" s="12" t="s">
        <v>40</v>
      </c>
      <c r="F30" s="12">
        <f>$F29/($F3*$F14*60/$F18)</f>
        <v>8.3333333333333331E-5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45</v>
      </c>
      <c r="C31" s="10">
        <f>$C6*$C23</f>
        <v>1.2730744748567793E-2</v>
      </c>
      <c r="D31" s="3"/>
      <c r="E31" s="12" t="s">
        <v>42</v>
      </c>
      <c r="F31" s="12">
        <v>2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47</v>
      </c>
      <c r="C32" s="10">
        <f>$C8*$C23</f>
        <v>1.5276893698281351</v>
      </c>
      <c r="D32" s="3"/>
      <c r="E32" s="12" t="s">
        <v>44</v>
      </c>
      <c r="F32" s="12">
        <v>2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53</v>
      </c>
      <c r="C33" s="10" t="str">
        <f>$F4</f>
        <v>hours</v>
      </c>
      <c r="D33" s="3"/>
      <c r="E33" s="12" t="s">
        <v>46</v>
      </c>
      <c r="F33" s="12">
        <v>1</v>
      </c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D34" s="3"/>
      <c r="E34" s="12" t="s">
        <v>48</v>
      </c>
      <c r="F34" s="12" t="s">
        <v>32</v>
      </c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91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 t="s">
        <v>92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4" t="s">
        <v>54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55</v>
      </c>
      <c r="C39" s="15">
        <f>C24*F12*F9/F10</f>
        <v>9.5489910041332354E-4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56</v>
      </c>
      <c r="C40" s="13">
        <f>1/$C20</f>
        <v>1.1458789204959883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57</v>
      </c>
      <c r="C41" s="13">
        <f>1/$C28</f>
        <v>7.8549999999999986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4:27" ht="13" x14ac:dyDescent="0.1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4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4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4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4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4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5"/>
  <sheetViews>
    <sheetView zoomScale="130" zoomScaleNormal="130" workbookViewId="0">
      <selection activeCell="A19" sqref="A19:B25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6" t="s">
        <v>71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3</v>
      </c>
      <c r="B4" s="3">
        <v>0.01</v>
      </c>
    </row>
    <row r="5" spans="1:2" x14ac:dyDescent="0.15">
      <c r="A5" s="3" t="s">
        <v>5</v>
      </c>
      <c r="B5">
        <v>0.01</v>
      </c>
    </row>
    <row r="6" spans="1:2" x14ac:dyDescent="0.15">
      <c r="A6" s="3" t="s">
        <v>6</v>
      </c>
      <c r="B6" s="3">
        <v>2</v>
      </c>
    </row>
    <row r="7" spans="1:2" x14ac:dyDescent="0.15">
      <c r="A7" s="3" t="s">
        <v>8</v>
      </c>
      <c r="B7" s="3">
        <v>0.5</v>
      </c>
    </row>
    <row r="8" spans="1:2" x14ac:dyDescent="0.15">
      <c r="A8" s="3" t="s">
        <v>9</v>
      </c>
      <c r="B8" s="3">
        <v>1</v>
      </c>
    </row>
    <row r="9" spans="1:2" x14ac:dyDescent="0.15">
      <c r="A9" s="3" t="s">
        <v>11</v>
      </c>
      <c r="B9" s="3">
        <v>1</v>
      </c>
    </row>
    <row r="10" spans="1:2" x14ac:dyDescent="0.15">
      <c r="A10" s="3" t="s">
        <v>13</v>
      </c>
      <c r="B10" s="3">
        <v>1</v>
      </c>
    </row>
    <row r="11" spans="1:2" x14ac:dyDescent="0.15">
      <c r="A11" s="3" t="s">
        <v>16</v>
      </c>
      <c r="B11">
        <v>3</v>
      </c>
    </row>
    <row r="12" spans="1:2" x14ac:dyDescent="0.15">
      <c r="A12" s="3"/>
    </row>
    <row r="13" spans="1:2" x14ac:dyDescent="0.15">
      <c r="A13" s="3" t="s">
        <v>19</v>
      </c>
      <c r="B13" s="3">
        <v>0.8</v>
      </c>
    </row>
    <row r="14" spans="1:2" x14ac:dyDescent="0.15">
      <c r="A14" s="3" t="s">
        <v>20</v>
      </c>
      <c r="B14" s="3">
        <v>0.1</v>
      </c>
    </row>
    <row r="15" spans="1:2" x14ac:dyDescent="0.15">
      <c r="A15" s="17" t="s">
        <v>22</v>
      </c>
      <c r="B15" s="3">
        <v>0.95</v>
      </c>
    </row>
    <row r="16" spans="1:2" x14ac:dyDescent="0.15">
      <c r="A16" s="3" t="s">
        <v>23</v>
      </c>
      <c r="B16" s="3">
        <v>0.84</v>
      </c>
    </row>
    <row r="17" spans="1:2" x14ac:dyDescent="0.15">
      <c r="A17" s="3" t="s">
        <v>25</v>
      </c>
      <c r="B17" s="3">
        <v>0.2</v>
      </c>
    </row>
    <row r="19" spans="1:2" x14ac:dyDescent="0.15">
      <c r="A19" s="3" t="s">
        <v>26</v>
      </c>
      <c r="B19" s="30" t="s">
        <v>72</v>
      </c>
    </row>
    <row r="20" spans="1:2" x14ac:dyDescent="0.15">
      <c r="A20" s="3" t="s">
        <v>28</v>
      </c>
      <c r="B20" s="18">
        <v>0.1</v>
      </c>
    </row>
    <row r="21" spans="1:2" x14ac:dyDescent="0.15">
      <c r="A21" s="3" t="s">
        <v>29</v>
      </c>
      <c r="B21" s="3">
        <v>2</v>
      </c>
    </row>
    <row r="22" spans="1:2" x14ac:dyDescent="0.15">
      <c r="A22" s="3" t="s">
        <v>30</v>
      </c>
      <c r="B22" s="3">
        <v>2</v>
      </c>
    </row>
    <row r="23" spans="1:2" x14ac:dyDescent="0.15">
      <c r="A23" s="3" t="s">
        <v>31</v>
      </c>
      <c r="B23" s="3" t="s">
        <v>74</v>
      </c>
    </row>
    <row r="24" spans="1:2" x14ac:dyDescent="0.15">
      <c r="A24" s="3" t="s">
        <v>33</v>
      </c>
      <c r="B24">
        <v>2</v>
      </c>
    </row>
    <row r="25" spans="1:2" x14ac:dyDescent="0.15">
      <c r="A25" s="3" t="s">
        <v>34</v>
      </c>
      <c r="B25" s="30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3"/>
  <sheetViews>
    <sheetView zoomScale="136" zoomScaleNormal="136" workbookViewId="0">
      <selection activeCell="A17" sqref="A17:B23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3</v>
      </c>
      <c r="B2" s="3">
        <v>0.1</v>
      </c>
    </row>
    <row r="3" spans="1:2" x14ac:dyDescent="0.15">
      <c r="A3" s="3" t="s">
        <v>5</v>
      </c>
      <c r="B3">
        <v>1.4999999999999999E-2</v>
      </c>
    </row>
    <row r="4" spans="1:2" x14ac:dyDescent="0.15">
      <c r="A4" s="3" t="s">
        <v>6</v>
      </c>
      <c r="B4" s="3">
        <v>2</v>
      </c>
    </row>
    <row r="5" spans="1:2" x14ac:dyDescent="0.15">
      <c r="A5" s="3" t="s">
        <v>8</v>
      </c>
      <c r="B5" s="3">
        <v>3</v>
      </c>
    </row>
    <row r="6" spans="1:2" x14ac:dyDescent="0.15">
      <c r="A6" s="3" t="s">
        <v>9</v>
      </c>
      <c r="B6" s="3">
        <v>1</v>
      </c>
    </row>
    <row r="7" spans="1:2" x14ac:dyDescent="0.15">
      <c r="A7" s="3" t="s">
        <v>11</v>
      </c>
      <c r="B7" s="3">
        <v>1</v>
      </c>
    </row>
    <row r="8" spans="1:2" x14ac:dyDescent="0.15">
      <c r="A8" s="3" t="s">
        <v>13</v>
      </c>
      <c r="B8" s="3">
        <v>1</v>
      </c>
    </row>
    <row r="9" spans="1:2" x14ac:dyDescent="0.15">
      <c r="A9" s="3" t="s">
        <v>16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19</v>
      </c>
      <c r="B11" s="3">
        <v>0.6</v>
      </c>
    </row>
    <row r="12" spans="1:2" x14ac:dyDescent="0.15">
      <c r="A12" s="3" t="s">
        <v>20</v>
      </c>
      <c r="B12" s="3">
        <v>0.4</v>
      </c>
    </row>
    <row r="13" spans="1:2" x14ac:dyDescent="0.15">
      <c r="A13" s="17" t="s">
        <v>22</v>
      </c>
      <c r="B13" s="3">
        <v>0.6</v>
      </c>
    </row>
    <row r="14" spans="1:2" x14ac:dyDescent="0.15">
      <c r="A14" s="3" t="s">
        <v>23</v>
      </c>
      <c r="B14" s="3">
        <v>0.1</v>
      </c>
    </row>
    <row r="15" spans="1:2" x14ac:dyDescent="0.15">
      <c r="A15" s="3" t="s">
        <v>25</v>
      </c>
      <c r="B15" s="3">
        <v>0.3</v>
      </c>
    </row>
    <row r="17" spans="1:2" x14ac:dyDescent="0.15">
      <c r="A17" s="3" t="s">
        <v>26</v>
      </c>
      <c r="B17" s="31" t="s">
        <v>27</v>
      </c>
    </row>
    <row r="18" spans="1:2" x14ac:dyDescent="0.15">
      <c r="A18" s="3" t="s">
        <v>28</v>
      </c>
      <c r="B18" s="18">
        <v>0.1</v>
      </c>
    </row>
    <row r="19" spans="1:2" x14ac:dyDescent="0.15">
      <c r="A19" s="3" t="s">
        <v>29</v>
      </c>
      <c r="B19" s="3">
        <v>2</v>
      </c>
    </row>
    <row r="20" spans="1:2" x14ac:dyDescent="0.15">
      <c r="A20" s="3" t="s">
        <v>30</v>
      </c>
      <c r="B20" s="3">
        <v>3</v>
      </c>
    </row>
    <row r="21" spans="1:2" x14ac:dyDescent="0.15">
      <c r="A21" s="3" t="s">
        <v>31</v>
      </c>
      <c r="B21" s="3" t="s">
        <v>69</v>
      </c>
    </row>
    <row r="22" spans="1:2" x14ac:dyDescent="0.15">
      <c r="A22" s="3" t="s">
        <v>33</v>
      </c>
      <c r="B22" s="3">
        <v>2</v>
      </c>
    </row>
    <row r="23" spans="1:2" x14ac:dyDescent="0.15">
      <c r="A23" s="3" t="s">
        <v>34</v>
      </c>
      <c r="B23" s="3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30"/>
  <sheetViews>
    <sheetView zoomScale="132" zoomScaleNormal="132" workbookViewId="0">
      <selection activeCell="A10" sqref="A10"/>
    </sheetView>
  </sheetViews>
  <sheetFormatPr baseColWidth="10" defaultRowHeight="13" x14ac:dyDescent="0.15"/>
  <cols>
    <col min="1" max="1" width="64" customWidth="1"/>
    <col min="2" max="2" width="33.83203125" customWidth="1"/>
    <col min="3" max="3" width="49.5" customWidth="1"/>
  </cols>
  <sheetData>
    <row r="1" spans="1:7" ht="19" customHeight="1" x14ac:dyDescent="0.15">
      <c r="A1" s="26" t="s">
        <v>67</v>
      </c>
      <c r="B1" s="27"/>
      <c r="D1" s="28"/>
      <c r="E1" s="28"/>
      <c r="F1" s="28"/>
      <c r="G1" s="28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3</v>
      </c>
      <c r="B4" s="3">
        <v>0.2</v>
      </c>
    </row>
    <row r="5" spans="1:7" x14ac:dyDescent="0.15">
      <c r="A5" s="3" t="s">
        <v>5</v>
      </c>
      <c r="B5">
        <v>0.1</v>
      </c>
    </row>
    <row r="6" spans="1:7" x14ac:dyDescent="0.15">
      <c r="A6" s="3" t="s">
        <v>6</v>
      </c>
      <c r="B6" s="3">
        <v>2</v>
      </c>
    </row>
    <row r="7" spans="1:7" x14ac:dyDescent="0.15">
      <c r="A7" s="3" t="s">
        <v>8</v>
      </c>
      <c r="B7" s="3">
        <v>0.5</v>
      </c>
    </row>
    <row r="8" spans="1:7" x14ac:dyDescent="0.15">
      <c r="A8" s="3" t="s">
        <v>9</v>
      </c>
      <c r="B8" s="3">
        <v>0.9</v>
      </c>
    </row>
    <row r="9" spans="1:7" x14ac:dyDescent="0.15">
      <c r="A9" s="3" t="s">
        <v>11</v>
      </c>
      <c r="B9" s="3">
        <v>1</v>
      </c>
    </row>
    <row r="10" spans="1:7" x14ac:dyDescent="0.15">
      <c r="A10" s="3" t="s">
        <v>13</v>
      </c>
      <c r="B10" s="3">
        <v>2</v>
      </c>
    </row>
    <row r="11" spans="1:7" x14ac:dyDescent="0.15">
      <c r="A11" s="3" t="s">
        <v>16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19</v>
      </c>
      <c r="B13" s="3">
        <v>0.3</v>
      </c>
    </row>
    <row r="14" spans="1:7" x14ac:dyDescent="0.15">
      <c r="A14" s="3" t="s">
        <v>20</v>
      </c>
      <c r="B14" s="3">
        <v>0.7</v>
      </c>
    </row>
    <row r="15" spans="1:7" x14ac:dyDescent="0.15">
      <c r="A15" s="17" t="s">
        <v>22</v>
      </c>
      <c r="B15" s="3">
        <v>0.8</v>
      </c>
    </row>
    <row r="16" spans="1:7" x14ac:dyDescent="0.15">
      <c r="A16" s="3" t="s">
        <v>23</v>
      </c>
      <c r="B16" s="3">
        <v>0.4</v>
      </c>
    </row>
    <row r="17" spans="1:2" x14ac:dyDescent="0.15">
      <c r="A17" s="3" t="s">
        <v>25</v>
      </c>
      <c r="B17" s="3">
        <v>0.1</v>
      </c>
    </row>
    <row r="19" spans="1:2" x14ac:dyDescent="0.15">
      <c r="A19" s="3" t="s">
        <v>26</v>
      </c>
      <c r="B19" s="31" t="s">
        <v>61</v>
      </c>
    </row>
    <row r="20" spans="1:2" x14ac:dyDescent="0.15">
      <c r="A20" s="3" t="s">
        <v>28</v>
      </c>
      <c r="B20" s="18">
        <v>0.1</v>
      </c>
    </row>
    <row r="21" spans="1:2" x14ac:dyDescent="0.15">
      <c r="A21" s="3" t="s">
        <v>29</v>
      </c>
      <c r="B21" s="3">
        <v>2</v>
      </c>
    </row>
    <row r="22" spans="1:2" x14ac:dyDescent="0.15">
      <c r="A22" s="3" t="s">
        <v>30</v>
      </c>
      <c r="B22" s="3">
        <v>3</v>
      </c>
    </row>
    <row r="23" spans="1:2" x14ac:dyDescent="0.15">
      <c r="A23" s="3" t="s">
        <v>31</v>
      </c>
      <c r="B23" s="3" t="s">
        <v>69</v>
      </c>
    </row>
    <row r="24" spans="1:2" x14ac:dyDescent="0.15">
      <c r="A24" s="3" t="s">
        <v>33</v>
      </c>
      <c r="B24" s="3">
        <v>2</v>
      </c>
    </row>
    <row r="25" spans="1:2" x14ac:dyDescent="0.15">
      <c r="A25" s="3" t="s">
        <v>34</v>
      </c>
      <c r="B25" s="3" t="s">
        <v>68</v>
      </c>
    </row>
    <row r="27" spans="1:2" x14ac:dyDescent="0.15">
      <c r="A27" s="16" t="s">
        <v>84</v>
      </c>
    </row>
    <row r="28" spans="1:2" x14ac:dyDescent="0.15">
      <c r="A28" s="32" t="s">
        <v>90</v>
      </c>
    </row>
    <row r="29" spans="1:2" x14ac:dyDescent="0.15">
      <c r="A29" s="32" t="s">
        <v>88</v>
      </c>
    </row>
    <row r="30" spans="1:2" x14ac:dyDescent="0.15">
      <c r="A30" s="32" t="s">
        <v>89</v>
      </c>
    </row>
  </sheetData>
  <hyperlinks>
    <hyperlink ref="A28" r:id="rId1" location="cdc_disease_basics_symptoms-signs-and-symptoms" xr:uid="{E0E09CB8-2645-F64B-B483-36427619133E}"/>
    <hyperlink ref="A29" r:id="rId2" xr:uid="{89A38766-DB0D-F043-ABE8-9C8FDE85C54B}"/>
    <hyperlink ref="A30" r:id="rId3" xr:uid="{8D6188A3-0153-F04D-880C-700C87740F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20" zoomScaleNormal="120" workbookViewId="0">
      <selection activeCell="A19" sqref="A19:B25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5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6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8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9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11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13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16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19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20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22</v>
      </c>
      <c r="B15" s="3">
        <v>0.95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23</v>
      </c>
      <c r="B16" s="3">
        <v>0.83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25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26</v>
      </c>
      <c r="B19" s="31" t="s">
        <v>27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28</v>
      </c>
      <c r="B20" s="18">
        <v>0.1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29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30</v>
      </c>
      <c r="B22" s="3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31</v>
      </c>
      <c r="B23" s="3" t="s">
        <v>58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33</v>
      </c>
      <c r="B24" s="3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34</v>
      </c>
      <c r="B25" s="3" t="s">
        <v>59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14" sqref="B1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5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6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9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11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13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16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19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20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23</v>
      </c>
      <c r="B16" s="3">
        <v>0.98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25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26</v>
      </c>
      <c r="B19" s="31" t="s">
        <v>72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28</v>
      </c>
      <c r="B20" s="18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29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31</v>
      </c>
      <c r="B23" s="3" t="s">
        <v>77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33</v>
      </c>
      <c r="B24" s="3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34</v>
      </c>
      <c r="B25" s="3" t="s">
        <v>78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8"/>
  <sheetViews>
    <sheetView zoomScale="144" zoomScaleNormal="144" workbookViewId="0">
      <selection activeCell="B21" sqref="A19:B25"/>
    </sheetView>
  </sheetViews>
  <sheetFormatPr baseColWidth="10" defaultColWidth="14.5" defaultRowHeight="15.75" customHeight="1" x14ac:dyDescent="0.15"/>
  <cols>
    <col min="1" max="1" width="58.5" customWidth="1"/>
  </cols>
  <sheetData>
    <row r="1" spans="1:2" ht="15.75" customHeight="1" x14ac:dyDescent="0.15">
      <c r="A1" s="16" t="s">
        <v>62</v>
      </c>
      <c r="B1" s="19"/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3</v>
      </c>
      <c r="B4" s="3">
        <v>0.04</v>
      </c>
    </row>
    <row r="5" spans="1:2" ht="15.75" customHeight="1" x14ac:dyDescent="0.15">
      <c r="A5" s="3" t="s">
        <v>5</v>
      </c>
      <c r="B5">
        <v>0.02</v>
      </c>
    </row>
    <row r="6" spans="1:2" ht="15.75" customHeight="1" x14ac:dyDescent="0.15">
      <c r="A6" s="3" t="s">
        <v>6</v>
      </c>
      <c r="B6" s="3">
        <v>0</v>
      </c>
    </row>
    <row r="7" spans="1:2" ht="15.75" customHeight="1" x14ac:dyDescent="0.15">
      <c r="A7" s="3" t="s">
        <v>8</v>
      </c>
      <c r="B7" s="3">
        <v>2.5</v>
      </c>
    </row>
    <row r="8" spans="1:2" ht="15.75" customHeight="1" x14ac:dyDescent="0.15">
      <c r="A8" s="3" t="s">
        <v>9</v>
      </c>
      <c r="B8" s="3">
        <v>0.5</v>
      </c>
    </row>
    <row r="9" spans="1:2" ht="15.75" customHeight="1" x14ac:dyDescent="0.15">
      <c r="A9" s="3" t="s">
        <v>11</v>
      </c>
      <c r="B9" s="3">
        <v>1</v>
      </c>
    </row>
    <row r="10" spans="1:2" ht="15.75" customHeight="1" x14ac:dyDescent="0.15">
      <c r="A10" s="3" t="s">
        <v>13</v>
      </c>
      <c r="B10" s="3">
        <v>0</v>
      </c>
    </row>
    <row r="11" spans="1:2" ht="15.75" customHeight="1" x14ac:dyDescent="0.15">
      <c r="A11" s="3" t="s">
        <v>16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19</v>
      </c>
      <c r="B13" s="3">
        <v>1</v>
      </c>
    </row>
    <row r="14" spans="1:2" ht="15.75" customHeight="1" x14ac:dyDescent="0.15">
      <c r="A14" s="3" t="s">
        <v>20</v>
      </c>
      <c r="B14" s="3">
        <v>0</v>
      </c>
    </row>
    <row r="15" spans="1:2" ht="15.75" customHeight="1" x14ac:dyDescent="0.15">
      <c r="A15" s="17" t="s">
        <v>22</v>
      </c>
      <c r="B15" s="3">
        <v>1</v>
      </c>
    </row>
    <row r="16" spans="1:2" ht="15.75" customHeight="1" x14ac:dyDescent="0.15">
      <c r="A16" s="3" t="s">
        <v>23</v>
      </c>
      <c r="B16" s="3">
        <v>0</v>
      </c>
    </row>
    <row r="17" spans="1:2" ht="15.75" customHeight="1" x14ac:dyDescent="0.15">
      <c r="A17" s="3" t="s">
        <v>25</v>
      </c>
      <c r="B17" s="3">
        <v>0.5</v>
      </c>
    </row>
    <row r="19" spans="1:2" ht="15.75" customHeight="1" x14ac:dyDescent="0.15">
      <c r="A19" s="3" t="s">
        <v>26</v>
      </c>
      <c r="B19" s="18" t="s">
        <v>61</v>
      </c>
    </row>
    <row r="20" spans="1:2" ht="15.75" customHeight="1" x14ac:dyDescent="0.15">
      <c r="A20" s="3" t="s">
        <v>28</v>
      </c>
      <c r="B20" s="18">
        <v>0</v>
      </c>
    </row>
    <row r="21" spans="1:2" ht="15.75" customHeight="1" x14ac:dyDescent="0.15">
      <c r="A21" s="3" t="s">
        <v>29</v>
      </c>
      <c r="B21" s="3">
        <v>2</v>
      </c>
    </row>
    <row r="22" spans="1:2" ht="15.75" customHeight="1" x14ac:dyDescent="0.15">
      <c r="A22" s="3" t="s">
        <v>30</v>
      </c>
      <c r="B22" s="3">
        <v>3</v>
      </c>
    </row>
    <row r="23" spans="1:2" ht="15.75" customHeight="1" x14ac:dyDescent="0.15">
      <c r="A23" s="3" t="s">
        <v>31</v>
      </c>
      <c r="B23" s="3" t="s">
        <v>76</v>
      </c>
    </row>
    <row r="24" spans="1:2" ht="15.75" customHeight="1" x14ac:dyDescent="0.15">
      <c r="A24" s="3" t="s">
        <v>33</v>
      </c>
      <c r="B24" s="3">
        <v>0</v>
      </c>
    </row>
    <row r="25" spans="1:2" ht="15.75" customHeight="1" x14ac:dyDescent="0.15">
      <c r="A25" s="3" t="s">
        <v>34</v>
      </c>
      <c r="B25" s="3" t="s">
        <v>64</v>
      </c>
    </row>
    <row r="27" spans="1:2" ht="15.75" customHeight="1" x14ac:dyDescent="0.15">
      <c r="A27" s="16" t="s">
        <v>84</v>
      </c>
    </row>
    <row r="28" spans="1:2" ht="15.75" customHeight="1" x14ac:dyDescent="0.15">
      <c r="A28" s="32" t="s">
        <v>63</v>
      </c>
    </row>
  </sheetData>
  <hyperlinks>
    <hyperlink ref="A28" r:id="rId1" xr:uid="{78536D1F-A1A2-8142-977D-F33E178873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>
      <selection activeCell="A28" sqref="A2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6" t="s">
        <v>79</v>
      </c>
      <c r="B1" s="29"/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0.2</v>
      </c>
    </row>
    <row r="4" spans="1:4" x14ac:dyDescent="0.15">
      <c r="A4" s="3" t="s">
        <v>3</v>
      </c>
      <c r="B4" s="3">
        <v>0.1</v>
      </c>
    </row>
    <row r="5" spans="1:4" x14ac:dyDescent="0.15">
      <c r="A5" s="3" t="s">
        <v>5</v>
      </c>
      <c r="B5">
        <v>0.02</v>
      </c>
    </row>
    <row r="6" spans="1:4" x14ac:dyDescent="0.15">
      <c r="A6" s="3" t="s">
        <v>6</v>
      </c>
      <c r="B6" s="3">
        <v>0.2</v>
      </c>
    </row>
    <row r="7" spans="1:4" x14ac:dyDescent="0.15">
      <c r="A7" s="3" t="s">
        <v>8</v>
      </c>
      <c r="B7" s="3">
        <v>2.4</v>
      </c>
    </row>
    <row r="8" spans="1:4" x14ac:dyDescent="0.15">
      <c r="A8" s="3" t="s">
        <v>9</v>
      </c>
      <c r="B8" s="3">
        <v>0.5</v>
      </c>
    </row>
    <row r="9" spans="1:4" x14ac:dyDescent="0.15">
      <c r="A9" s="3" t="s">
        <v>11</v>
      </c>
      <c r="B9" s="3">
        <v>1</v>
      </c>
    </row>
    <row r="10" spans="1:4" x14ac:dyDescent="0.15">
      <c r="A10" s="3" t="s">
        <v>13</v>
      </c>
      <c r="B10" s="3">
        <v>1</v>
      </c>
    </row>
    <row r="11" spans="1:4" x14ac:dyDescent="0.15">
      <c r="A11" s="3" t="s">
        <v>16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19</v>
      </c>
      <c r="B13" s="3">
        <v>0.7</v>
      </c>
    </row>
    <row r="14" spans="1:4" x14ac:dyDescent="0.15">
      <c r="A14" s="3" t="s">
        <v>20</v>
      </c>
      <c r="B14" s="3">
        <v>0.5</v>
      </c>
    </row>
    <row r="15" spans="1:4" x14ac:dyDescent="0.15">
      <c r="A15" s="17" t="s">
        <v>22</v>
      </c>
      <c r="B15" s="3">
        <v>0.86</v>
      </c>
    </row>
    <row r="16" spans="1:4" x14ac:dyDescent="0.15">
      <c r="A16" s="3" t="s">
        <v>23</v>
      </c>
      <c r="B16" s="3">
        <v>0.7</v>
      </c>
    </row>
    <row r="17" spans="1:2" x14ac:dyDescent="0.15">
      <c r="A17" s="3" t="s">
        <v>25</v>
      </c>
      <c r="B17" s="3">
        <v>0.3</v>
      </c>
    </row>
    <row r="19" spans="1:2" x14ac:dyDescent="0.15">
      <c r="A19" s="3" t="s">
        <v>26</v>
      </c>
      <c r="B19" s="31" t="s">
        <v>27</v>
      </c>
    </row>
    <row r="20" spans="1:2" x14ac:dyDescent="0.15">
      <c r="A20" s="3" t="s">
        <v>28</v>
      </c>
      <c r="B20" s="18">
        <v>0</v>
      </c>
    </row>
    <row r="21" spans="1:2" x14ac:dyDescent="0.15">
      <c r="A21" s="3" t="s">
        <v>29</v>
      </c>
      <c r="B21" s="3">
        <v>2</v>
      </c>
    </row>
    <row r="22" spans="1:2" x14ac:dyDescent="0.15">
      <c r="A22" s="3" t="s">
        <v>30</v>
      </c>
      <c r="B22" s="3">
        <v>2</v>
      </c>
    </row>
    <row r="23" spans="1:2" x14ac:dyDescent="0.15">
      <c r="A23" s="3" t="s">
        <v>31</v>
      </c>
      <c r="B23" s="3" t="s">
        <v>81</v>
      </c>
    </row>
    <row r="24" spans="1:2" x14ac:dyDescent="0.15">
      <c r="A24" s="3" t="s">
        <v>33</v>
      </c>
      <c r="B24" s="3">
        <v>3</v>
      </c>
    </row>
    <row r="25" spans="1:2" x14ac:dyDescent="0.15">
      <c r="A25" s="3" t="s">
        <v>34</v>
      </c>
      <c r="B25" s="3" t="s">
        <v>82</v>
      </c>
    </row>
    <row r="27" spans="1:2" x14ac:dyDescent="0.15">
      <c r="A27" s="16" t="s">
        <v>84</v>
      </c>
    </row>
    <row r="28" spans="1:2" x14ac:dyDescent="0.15">
      <c r="A28" s="32" t="s">
        <v>80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30"/>
  <sheetViews>
    <sheetView zoomScale="145" zoomScaleNormal="145" workbookViewId="0">
      <selection activeCell="A30" sqref="A30"/>
    </sheetView>
  </sheetViews>
  <sheetFormatPr baseColWidth="10" defaultRowHeight="13" x14ac:dyDescent="0.15"/>
  <cols>
    <col min="1" max="1" width="55.1640625" customWidth="1"/>
    <col min="2" max="2" width="33" customWidth="1"/>
  </cols>
  <sheetData>
    <row r="1" spans="1:4" x14ac:dyDescent="0.15">
      <c r="A1" s="26" t="s">
        <v>65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3</v>
      </c>
      <c r="B4" s="3">
        <v>0.14000000000000001</v>
      </c>
    </row>
    <row r="5" spans="1:4" x14ac:dyDescent="0.15">
      <c r="A5" s="3" t="s">
        <v>5</v>
      </c>
      <c r="B5">
        <v>7.0000000000000007E-2</v>
      </c>
    </row>
    <row r="6" spans="1:4" x14ac:dyDescent="0.15">
      <c r="A6" s="3" t="s">
        <v>6</v>
      </c>
      <c r="B6" s="3">
        <v>3</v>
      </c>
    </row>
    <row r="7" spans="1:4" x14ac:dyDescent="0.15">
      <c r="A7" s="3" t="s">
        <v>8</v>
      </c>
      <c r="B7" s="3">
        <v>4</v>
      </c>
    </row>
    <row r="8" spans="1:4" x14ac:dyDescent="0.15">
      <c r="A8" s="3" t="s">
        <v>9</v>
      </c>
      <c r="B8" s="3">
        <v>0.5</v>
      </c>
    </row>
    <row r="9" spans="1:4" x14ac:dyDescent="0.15">
      <c r="A9" s="3" t="s">
        <v>11</v>
      </c>
      <c r="B9" s="3">
        <v>1</v>
      </c>
    </row>
    <row r="10" spans="1:4" x14ac:dyDescent="0.15">
      <c r="A10" s="3" t="s">
        <v>13</v>
      </c>
      <c r="B10" s="3">
        <v>1</v>
      </c>
    </row>
    <row r="11" spans="1:4" x14ac:dyDescent="0.15">
      <c r="A11" s="3" t="s">
        <v>16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19</v>
      </c>
      <c r="B13" s="3">
        <v>0.5</v>
      </c>
    </row>
    <row r="14" spans="1:4" x14ac:dyDescent="0.15">
      <c r="A14" s="3" t="s">
        <v>20</v>
      </c>
      <c r="B14" s="3">
        <v>0.3</v>
      </c>
    </row>
    <row r="15" spans="1:4" x14ac:dyDescent="0.15">
      <c r="A15" s="17" t="s">
        <v>22</v>
      </c>
      <c r="B15" s="3">
        <v>0.91</v>
      </c>
    </row>
    <row r="16" spans="1:4" x14ac:dyDescent="0.15">
      <c r="A16" s="3" t="s">
        <v>23</v>
      </c>
      <c r="B16" s="3">
        <v>0.71</v>
      </c>
    </row>
    <row r="17" spans="1:2" x14ac:dyDescent="0.15">
      <c r="A17" s="3" t="s">
        <v>25</v>
      </c>
      <c r="B17" s="3">
        <v>0.3</v>
      </c>
    </row>
    <row r="19" spans="1:2" x14ac:dyDescent="0.15">
      <c r="A19" s="3" t="s">
        <v>26</v>
      </c>
      <c r="B19" s="18" t="s">
        <v>61</v>
      </c>
    </row>
    <row r="20" spans="1:2" x14ac:dyDescent="0.15">
      <c r="A20" s="3" t="s">
        <v>28</v>
      </c>
      <c r="B20" s="18">
        <v>0</v>
      </c>
    </row>
    <row r="21" spans="1:2" x14ac:dyDescent="0.15">
      <c r="A21" s="3" t="s">
        <v>29</v>
      </c>
      <c r="B21" s="3">
        <v>2</v>
      </c>
    </row>
    <row r="22" spans="1:2" x14ac:dyDescent="0.15">
      <c r="A22" s="3" t="s">
        <v>30</v>
      </c>
      <c r="B22" s="3">
        <v>2</v>
      </c>
    </row>
    <row r="23" spans="1:2" x14ac:dyDescent="0.15">
      <c r="A23" s="3" t="s">
        <v>31</v>
      </c>
      <c r="B23" s="3" t="s">
        <v>75</v>
      </c>
    </row>
    <row r="24" spans="1:2" x14ac:dyDescent="0.15">
      <c r="A24" s="3" t="s">
        <v>33</v>
      </c>
      <c r="B24" s="3">
        <v>2</v>
      </c>
    </row>
    <row r="25" spans="1:2" x14ac:dyDescent="0.15">
      <c r="A25" s="3" t="s">
        <v>34</v>
      </c>
      <c r="B25" s="3" t="s">
        <v>66</v>
      </c>
    </row>
    <row r="27" spans="1:2" x14ac:dyDescent="0.15">
      <c r="A27" s="16" t="s">
        <v>84</v>
      </c>
    </row>
    <row r="28" spans="1:2" x14ac:dyDescent="0.15">
      <c r="A28" s="32" t="s">
        <v>85</v>
      </c>
    </row>
    <row r="29" spans="1:2" x14ac:dyDescent="0.15">
      <c r="A29" s="32" t="s">
        <v>86</v>
      </c>
    </row>
    <row r="30" spans="1:2" x14ac:dyDescent="0.15">
      <c r="A30" s="32" t="s">
        <v>87</v>
      </c>
    </row>
  </sheetData>
  <hyperlinks>
    <hyperlink ref="A28" r:id="rId1" xr:uid="{AAA90A0B-6402-B14F-89D3-62AAC51FC5C4}"/>
    <hyperlink ref="A29" r:id="rId2" xr:uid="{7D19C456-DA94-D140-B3BB-CA0AE8D6F6D2}"/>
    <hyperlink ref="A30" r:id="rId3" xr:uid="{F771F110-89EA-984F-9242-6E565226BE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Tuberculosis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2024-07-12T10:39:16Z</dcterms:modified>
</cp:coreProperties>
</file>