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C1562462-91ED-F14B-8E82-DF4B5F778896}" xr6:coauthVersionLast="47" xr6:coauthVersionMax="47" xr10:uidLastSave="{00000000-0000-0000-0000-000000000000}"/>
  <bookViews>
    <workbookView xWindow="20" yWindow="500" windowWidth="40940" windowHeight="2254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23" i="1" l="1"/>
  <c r="C20" i="1"/>
  <c r="F14" i="1"/>
  <c r="C18" i="1"/>
  <c r="C31" i="1" s="1"/>
  <c r="C28" i="1" l="1"/>
  <c r="C19" i="1"/>
  <c r="C24" i="1" s="1"/>
  <c r="C29" i="1"/>
  <c r="F32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<sst xmlns="http://schemas.openxmlformats.org/spreadsheetml/2006/main" count="294" uniqueCount="104">
  <si>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</si>
  <si>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</si>
  <si>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</si>
  <si>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</si>
  <si>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</si>
  <si>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</si>
  <si>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</si>
  <si>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</si>
  <si>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</si>
  <si>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</si>
  <si>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</si>
  <si>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</si>
  <si>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</si>
  <si>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</si>
  <si>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</si>
  <si>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</si>
  <si>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</si>
  <si>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</si>
  <si>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</si>
  <si>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</si>
  <si>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</si>
  <si>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</si>
  <si>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</si>
  <si>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</si>
  <si>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</si>
  <si>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</si>
  <si>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</si>
  <si>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</si>
  <si>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</si>
  <si>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</si>
  <si>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</si>
  <si>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</si>
  <si>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</si>
  <si>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</si>
  <si>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</si>
  <si>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</si>
  <si>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</si>
  <si>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</si>
  <si>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</si>
  <si>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</si>
  <si>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</si>
  <si>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</si>
  <si>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</si>
  <si>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</si>
  <si>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</si>
  <si>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</si>
  <si>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</si>
  <si>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</si>
  <si>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</si>
  <si>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</si>
  <si>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</si>
  <si>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</si>
  <si>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</si>
  <si>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</si>
  <si>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</si>
  <si>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</si>
  <si>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</si>
  <si>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</si>
  <si>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</si>
  <si>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</si>
  <si>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</si>
  <si>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</si>
  <si>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</si>
  <si>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</si>
  <si>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</si>
  <si>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</si>
  <si>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</si>
  <si>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</si>
  <si>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</si>
  <si>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</si>
  <si>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</si>
  <si>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</si>
  <si>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</si>
  <si>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</si>
  <si>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</si>
  <si>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</si>
  <si>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</si>
  <si>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</si>
  <si>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Time unit of simulation (if change, UPDATE G4 value)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</si>
  <si>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</si>
  <si>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</si>
  <si>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</si>
  <si>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</si>
  <si>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</si>
  <si>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</si>
  <si>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</si>
  <si>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</si>
  <si>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</si>
  <si>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</si>
  <si>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</si>
  <si>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</si>
  <si>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</si>
  <si>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</si>
  <si>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</si>
  <si>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</si>
  <si>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</si>
  <si>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</si>
  <si>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</si>
  <si>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</si>
  <si>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</si>
  <si>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HELPER VALUE R0 scaled (do not overwrite)</t>
  </si>
  <si>
    <t>Number of consecutive infections during simulation</t>
  </si>
  <si>
    <t>Conversion constant (sim-time-unit-to-sim-step)</t>
  </si>
  <si>
    <t>Percentage of target population using the OO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</si>
</sst>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topLeftCell="A5" zoomScale="149" zoomScaleNormal="149" workbookViewId="0">
      <selection activeCell="C42" sqref="C42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0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98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7</v>
      </c>
      <c r="D3" s="3"/>
      <c r="E3" s="5" t="s">
        <v>72</v>
      </c>
      <c r="F3" s="5">
        <v>1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30">
        <v>0.5</v>
      </c>
      <c r="D4" s="3"/>
      <c r="E4" s="5" t="s">
        <v>78</v>
      </c>
      <c r="F4" s="5" t="s">
        <v>77</v>
      </c>
      <c r="G4" s="6">
        <v>60</v>
      </c>
      <c r="H4" s="5" t="s">
        <v>74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30">
        <v>1.4999999999999999E-2</v>
      </c>
      <c r="D6" s="3"/>
      <c r="E6" s="5" t="s">
        <v>101</v>
      </c>
      <c r="F6" s="5">
        <v>3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3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76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9" t="s">
        <v>70</v>
      </c>
      <c r="F12" s="5">
        <v>1</v>
      </c>
      <c r="G12" s="5" t="s">
        <v>76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0.3</v>
      </c>
      <c r="D13" s="3"/>
      <c r="E13" s="29" t="s">
        <v>103</v>
      </c>
      <c r="F13" s="5">
        <v>100</v>
      </c>
      <c r="G13" s="5" t="s">
        <v>99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29" t="s">
        <v>102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0.4</v>
      </c>
      <c r="D15" s="3"/>
      <c r="F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0.6</v>
      </c>
      <c r="D16" s="3"/>
      <c r="E16" s="7" t="s">
        <v>16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0.1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73</v>
      </c>
      <c r="C18" s="20">
        <f>C5+C14+(1-C14+C14*C15)*C7</f>
        <v>1.98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75</v>
      </c>
      <c r="C19" s="20">
        <f>C23*(C13*(C8-C18)+C18)</f>
        <v>0.2735104091888011</v>
      </c>
      <c r="D19" s="3"/>
      <c r="E19" s="7" t="s">
        <v>19</v>
      </c>
      <c r="F19" s="7">
        <v>2</v>
      </c>
      <c r="G19" s="7" t="s">
        <v>71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100</v>
      </c>
      <c r="C20" s="20">
        <f>C3*(100/F13)</f>
        <v>7</v>
      </c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1"/>
      <c r="B21" s="31"/>
      <c r="C21" s="31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0.11964584828906435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(C20*F10)/(F12*F9*C19*F14)</f>
        <v>2.8436862058909313E-3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2.8436862058909313E-3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2.8436862058909313E-3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2.8436862058909313E-3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5.9822924144532177E-2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0.23929169657812871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1.1964584828906437E-2</v>
      </c>
      <c r="D30" s="3"/>
      <c r="E30" s="11" t="s">
        <v>31</v>
      </c>
      <c r="F30" s="12"/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1.7946877243359652E-3</v>
      </c>
      <c r="D31" s="3"/>
      <c r="E31" s="12" t="s">
        <v>33</v>
      </c>
      <c r="F31" s="12">
        <v>0.3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0.35893754486719309</v>
      </c>
      <c r="D32" s="3"/>
      <c r="E32" s="12" t="s">
        <v>35</v>
      </c>
      <c r="F32" s="12">
        <f>$F31/($F3*$F14*60/$F19)</f>
        <v>5.555555555555555E-6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37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39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41</v>
      </c>
      <c r="F35" s="12">
        <v>1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43</v>
      </c>
      <c r="F36" s="12" t="s">
        <v>27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87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25.593175853018376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3.6561679790026256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1/C28</f>
        <v>16.716000000000001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8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8" t="s">
        <v>67</v>
      </c>
    </row>
    <row r="29" spans="1:2" x14ac:dyDescent="0.15">
      <c r="A29" s="28" t="s">
        <v>65</v>
      </c>
    </row>
    <row r="30" spans="1:2" x14ac:dyDescent="0.15">
      <c r="A30" s="28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7" t="s">
        <v>80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82</v>
      </c>
    </row>
    <row r="27" spans="1:2" x14ac:dyDescent="0.15">
      <c r="A27" s="16" t="s">
        <v>64</v>
      </c>
    </row>
    <row r="28" spans="1:2" x14ac:dyDescent="0.15">
      <c r="A28" s="28" t="s">
        <v>67</v>
      </c>
    </row>
    <row r="29" spans="1:2" x14ac:dyDescent="0.15">
      <c r="A29" s="28" t="s">
        <v>65</v>
      </c>
    </row>
    <row r="30" spans="1:2" x14ac:dyDescent="0.15">
      <c r="A30" s="28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83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84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85</v>
      </c>
    </row>
    <row r="27" spans="1:2" x14ac:dyDescent="0.15">
      <c r="A27" s="16" t="s">
        <v>64</v>
      </c>
    </row>
    <row r="28" spans="1:2" x14ac:dyDescent="0.15">
      <c r="A28" s="28" t="s">
        <v>86</v>
      </c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7" t="s">
        <v>80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89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90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93</v>
      </c>
    </row>
    <row r="27" spans="1:2" x14ac:dyDescent="0.15">
      <c r="A27" s="16" t="s">
        <v>64</v>
      </c>
    </row>
    <row r="28" spans="1:2" x14ac:dyDescent="0.15">
      <c r="A28" s="28" t="s">
        <v>94</v>
      </c>
    </row>
    <row r="29" spans="1:2" x14ac:dyDescent="0.15">
      <c r="A29" s="28" t="s">
        <v>95</v>
      </c>
    </row>
    <row r="30" spans="1:2" x14ac:dyDescent="0.15">
      <c r="A30" s="2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2024-07-22T03:36:02Z</dcterms:modified>
</cp:coreProperties>
</file>