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HaplotypR_tests\cambel_full\protein\docking_predictions\"/>
    </mc:Choice>
  </mc:AlternateContent>
  <xr:revisionPtr revIDLastSave="0" documentId="13_ncr:1_{C1C29F18-C06F-43D3-8411-F657BCA52FD5}" xr6:coauthVersionLast="46" xr6:coauthVersionMax="46" xr10:uidLastSave="{00000000-0000-0000-0000-000000000000}"/>
  <bookViews>
    <workbookView xWindow="3315" yWindow="540" windowWidth="21015" windowHeight="15000" xr2:uid="{F3C8E185-37CC-A548-9799-9293113B9BB1}"/>
  </bookViews>
  <sheets>
    <sheet name="Sheet1" sheetId="4" r:id="rId1"/>
    <sheet name="Results" sheetId="1" r:id="rId2"/>
    <sheet name="Distinct Peptides" sheetId="2" r:id="rId3"/>
    <sheet name="Steps" sheetId="3" r:id="rId4"/>
  </sheets>
  <calcPr calcId="191029"/>
  <pivotCaches>
    <pivotCache cacheId="74" r:id="rId5"/>
    <pivotCache cacheId="8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sharedStrings.xml><?xml version="1.0" encoding="utf-8"?>
<sst xmlns="http://schemas.openxmlformats.org/spreadsheetml/2006/main" count="362" uniqueCount="142">
  <si>
    <t>Haplotype</t>
  </si>
  <si>
    <t>csp_reference</t>
  </si>
  <si>
    <t>csp-1</t>
  </si>
  <si>
    <t>csp-4</t>
  </si>
  <si>
    <t>csp-7</t>
  </si>
  <si>
    <t>csp-8</t>
  </si>
  <si>
    <t>csp-10</t>
  </si>
  <si>
    <t>csp-11</t>
  </si>
  <si>
    <t>csp-12</t>
  </si>
  <si>
    <t>csp-15</t>
  </si>
  <si>
    <t>csp-16</t>
  </si>
  <si>
    <t>csp-18</t>
  </si>
  <si>
    <t>csp-19</t>
  </si>
  <si>
    <t>csp-22</t>
  </si>
  <si>
    <t>csp-27</t>
  </si>
  <si>
    <t>csp-31</t>
  </si>
  <si>
    <t>csp-32</t>
  </si>
  <si>
    <t>csp-35</t>
  </si>
  <si>
    <t>csp-36</t>
  </si>
  <si>
    <t>csp-39</t>
  </si>
  <si>
    <t>csp-46</t>
  </si>
  <si>
    <t>csp-47</t>
  </si>
  <si>
    <t>csp-53</t>
  </si>
  <si>
    <t>csp-55</t>
  </si>
  <si>
    <t>csp-68</t>
  </si>
  <si>
    <t>csp-94</t>
  </si>
  <si>
    <t>csp-99</t>
  </si>
  <si>
    <t>csp-111</t>
  </si>
  <si>
    <t>csp-117</t>
  </si>
  <si>
    <t>Peptide sequence</t>
  </si>
  <si>
    <t>Peptide length</t>
  </si>
  <si>
    <t>DIEIQN</t>
  </si>
  <si>
    <t>DELIQN</t>
  </si>
  <si>
    <t>DIEYIQN</t>
  </si>
  <si>
    <t>DIELIN</t>
  </si>
  <si>
    <t>DELIN</t>
  </si>
  <si>
    <t>DELIIQN</t>
  </si>
  <si>
    <t>DEYLI</t>
  </si>
  <si>
    <t>DITELI</t>
  </si>
  <si>
    <t>DIEI</t>
  </si>
  <si>
    <t>DITELRIQN</t>
  </si>
  <si>
    <t>DIEYLIN</t>
  </si>
  <si>
    <t>DIELIQN</t>
  </si>
  <si>
    <t>DIEQYI</t>
  </si>
  <si>
    <t>DIEYLRIQN</t>
  </si>
  <si>
    <t>DELEIN</t>
  </si>
  <si>
    <t>DIEYLIIQN</t>
  </si>
  <si>
    <t>DELI</t>
  </si>
  <si>
    <t>HLA-CSPpep
RMSD from the overall lowest-energy structure</t>
  </si>
  <si>
    <t>HLA-CSPpep
Cluster size</t>
  </si>
  <si>
    <t>HLA-CSPpep
HADDOCK score</t>
  </si>
  <si>
    <t>HLA-CSPpep
Job Name</t>
  </si>
  <si>
    <t>HLA-CSPpep
Van der Waals energy</t>
  </si>
  <si>
    <t>HLA-CSPpep
Electrostatic energy</t>
  </si>
  <si>
    <t>HLA-CSPpep
Desolvation energy</t>
  </si>
  <si>
    <t>HLA-CSPpep
Restraints violation energy</t>
  </si>
  <si>
    <t>HLA-CSPpep
Buried Surface Area</t>
  </si>
  <si>
    <t>HLA-CSPpep
Z-Score</t>
  </si>
  <si>
    <t>HLA-TCR
Job Name</t>
  </si>
  <si>
    <t>HLA-TCR
HADDOCK score</t>
  </si>
  <si>
    <t>HLA-TCR
Cluster size</t>
  </si>
  <si>
    <t>HLA-TCR
RMSD from the overall lowest-energy structure</t>
  </si>
  <si>
    <t>HLA-TCR
Van der Waals energy</t>
  </si>
  <si>
    <t>HLA-TCR
Electrostatic energy</t>
  </si>
  <si>
    <t>HLA-TCR
Z-Score</t>
  </si>
  <si>
    <t>HLA-TCR
Buried Surface Area</t>
  </si>
  <si>
    <t>HLA-TCR
Restraints violation energy</t>
  </si>
  <si>
    <t>HLA-TCR
Desolvation energy</t>
  </si>
  <si>
    <t>HLA-CSPpep
Submitted?</t>
  </si>
  <si>
    <t>HLA-TCR
Submitted?</t>
  </si>
  <si>
    <t>HLA PDB File</t>
  </si>
  <si>
    <t>TCR PDB File</t>
  </si>
  <si>
    <t>CSP peptide PDB File</t>
  </si>
  <si>
    <t>CSP peptide Active Residues</t>
  </si>
  <si>
    <t>TCR Active Residues</t>
  </si>
  <si>
    <t>6py2_onlyTCR_renumbered.pdb</t>
  </si>
  <si>
    <t>6trn_onlyMHC_renumbered.pdb</t>
  </si>
  <si>
    <t>7,9,24,26,33,34,36,59,62,63,66,69,70,73,95,97,99,116,118,155,159,163,167,170,171</t>
  </si>
  <si>
    <t>HLA-CSP peptide
Active Residues</t>
  </si>
  <si>
    <t>27,28,29,30,31,32,50,51,52,53,54,68,69,93,94,95,96,97,98,221,222,223,224,225,226,242,243,244,245,246,247,248,249,250,251,262,263,264,265,266,267,268,289,290,291,292,293,294,295,296,297,298</t>
  </si>
  <si>
    <t>1,2,3,4,5,6</t>
  </si>
  <si>
    <t>1,2,3,4,5,6,7</t>
  </si>
  <si>
    <t>1,2,3,4,5</t>
  </si>
  <si>
    <t>1,2,3,4</t>
  </si>
  <si>
    <t>1,2,3,4,5,6,7,8,9</t>
  </si>
  <si>
    <t>HLA-TCR peptide (renumbered)
Active Residues</t>
  </si>
  <si>
    <t>Grand Total</t>
  </si>
  <si>
    <t>Same as csp-1</t>
  </si>
  <si>
    <t>Same as csp-7</t>
  </si>
  <si>
    <t>Same as csp-8</t>
  </si>
  <si>
    <t>Same as csp-19</t>
  </si>
  <si>
    <t>Same as csp-35</t>
  </si>
  <si>
    <t>Same as csp-47</t>
  </si>
  <si>
    <t>Same as csp-4</t>
  </si>
  <si>
    <t>HLA-CSPpep
HADDOCK score (+/-)</t>
  </si>
  <si>
    <t>HLA-CSPpep
RMSD from the overall lowest-energy structure (+/-)</t>
  </si>
  <si>
    <t>HLA-CSPpep
Van der Waals energy (+/-)</t>
  </si>
  <si>
    <t>HLA-CSPpep
Electrostatic energy (+/-)</t>
  </si>
  <si>
    <t>HLA-CSPpep
Desolvation energy (+/-)</t>
  </si>
  <si>
    <t>HLA-CSPpep
Buried Surface Area (+/-)</t>
  </si>
  <si>
    <t>HLA-TCR
HADDOCK score (+/-)</t>
  </si>
  <si>
    <t>HLA-TCR
RMSD from the overall lowest-energy structure (+/-)</t>
  </si>
  <si>
    <t>HLA-TCR
Van der Waals energy (+/-)</t>
  </si>
  <si>
    <t>HLA-TCR
Electrostatic energy (+/-)</t>
  </si>
  <si>
    <t>HLA-TCR
Desolvation energy (+/-)</t>
  </si>
  <si>
    <t>HLA-TCR
Restraints violation energy (+/-)</t>
  </si>
  <si>
    <t>HLA-TCR
Buried Surface Area (+/-)</t>
  </si>
  <si>
    <t>Step</t>
  </si>
  <si>
    <t>Part</t>
  </si>
  <si>
    <t>a</t>
  </si>
  <si>
    <t>b</t>
  </si>
  <si>
    <t>c</t>
  </si>
  <si>
    <t xml:space="preserve">In HADDOCK, start a submission with 2 molecules
</t>
  </si>
  <si>
    <t>For the first molecule, upload the `6trn_onlyMHC_renumbered.pdb` file</t>
  </si>
  <si>
    <t>For the second molecule, upload the `csp_#_peptide.pdb` file and change the molecule type to Peptide</t>
  </si>
  <si>
    <t>Add the active residues for the second molecule (the peptide). This is the list of ~8 numbers.</t>
  </si>
  <si>
    <t>On the next screen, add the active residues for the first molecule (HLA). This is the 7-171 list.</t>
  </si>
  <si>
    <t>On the next screen, leave all settings as default and download the job parameters and input data files.</t>
  </si>
  <si>
    <t>Submit the job, clicking No for the COVID-19 question.</t>
  </si>
  <si>
    <t>Once the job completes, download the top PDB structure</t>
  </si>
  <si>
    <t>Download all cluster files (using the link at the top)</t>
  </si>
  <si>
    <t>Capture the metric of the top performing cluster</t>
  </si>
  <si>
    <t>Save this strcture as `cluster#_#_renumbered.pdb`</t>
  </si>
  <si>
    <t>For the first molecule, upload the `cluster#_#_renumbered.pdb` file from the previous step</t>
  </si>
  <si>
    <t>For the second molecule, upload the `6py2_onlyTCR_renumbered.pdb file</t>
  </si>
  <si>
    <t>Add the active residues for the second molecule (TCR). This is the list of 27-298 list.</t>
  </si>
  <si>
    <t>Instructions</t>
  </si>
  <si>
    <t>In the downloaded best structure, renumber the peptide's residues starting from the end of the HLA structure. 
[Command: ﻿alter chain B, resi=int(resi)+500]</t>
  </si>
  <si>
    <t>Rerun?</t>
  </si>
  <si>
    <t>YES</t>
  </si>
  <si>
    <t>Maybe</t>
  </si>
  <si>
    <t>HLA-CSPpep
Restraints violation energy (+/-)</t>
  </si>
  <si>
    <t>7,9,24,26,33,34,36,59,62,63,66,69,70,73,95,97,99,116,118,155,159,163,167,170,171,501,502,503,504,505,506</t>
  </si>
  <si>
    <t>7,9,24,26,33,34,36,59,62,63,66,69,70,73,95,97,99,116,118,155,159,163,167,170,171,501,502,503,504,505,506,507</t>
  </si>
  <si>
    <t>7,9,24,26,33,34,36,59,62,63,66,69,70,73,95,97,99,116,118,155,159,163,167,170,171,501,502,503,504,505</t>
  </si>
  <si>
    <t>7,9,24,26,33,34,36,59,62,63,66,69,70,73,95,97,99,116,118,155,159,163,167,170,171,501,502,503,504</t>
  </si>
  <si>
    <t>7,9,24,26,33,34,36,59,62,63,66,69,70,73,95,97,99,116,118,155,159,163,167,170,171,501,502,503,504,505,506,507,508,509</t>
  </si>
  <si>
    <t>On the next screen, add the active residues for the first molecule (HLA). This is the 7-171 list plus the residue numbers from the peptide</t>
  </si>
  <si>
    <t>Capture the metrics of the top performing cluster</t>
  </si>
  <si>
    <t>Test</t>
  </si>
  <si>
    <t>HLA-A2*01: 6trn, TCR:6PY2</t>
  </si>
  <si>
    <t>Average of HLA-TCR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</si>
</sst>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6" xfId="0" applyBorder="1"/>
    <xf numFmtId="0" fontId="0" fillId="0" borderId="0" xfId="0" quotePrefix="1" applyBorder="1"/>
    <xf numFmtId="0" fontId="0" fillId="0" borderId="0" xfId="0" applyBorder="1"/>
    <xf numFmtId="0" fontId="0" fillId="0" borderId="8" xfId="0" applyBorder="1"/>
    <xf numFmtId="0" fontId="0" fillId="0" borderId="9" xfId="0" quotePrefix="1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0" borderId="17" xfId="0" applyFont="1" applyBorder="1" applyAlignment="1"/>
    <xf numFmtId="0" fontId="3" fillId="0" borderId="20" xfId="0" applyFont="1" applyBorder="1" applyAlignment="1"/>
    <xf numFmtId="0" fontId="3" fillId="0" borderId="23" xfId="0" applyFont="1" applyBorder="1" applyAlignment="1"/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7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Fill="1" applyBorder="1"/>
    <xf numFmtId="0" fontId="1" fillId="6" borderId="3" xfId="0" applyFont="1" applyFill="1" applyBorder="1" applyAlignment="1">
      <alignment horizontal="left" vertical="center" wrapText="1"/>
    </xf>
    <xf numFmtId="164" fontId="0" fillId="5" borderId="3" xfId="0" applyNumberFormat="1" applyFont="1" applyFill="1" applyBorder="1" applyAlignment="1">
      <alignment horizontal="left" vertical="center" wrapText="1"/>
    </xf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9" xfId="0" applyNumberFormat="1" applyBorder="1"/>
    <xf numFmtId="164" fontId="0" fillId="0" borderId="0" xfId="0" applyNumberFormat="1"/>
    <xf numFmtId="1" fontId="1" fillId="3" borderId="3" xfId="0" applyNumberFormat="1" applyFont="1" applyFill="1" applyBorder="1" applyAlignment="1">
      <alignment horizontal="left" vertical="center" wrapText="1"/>
    </xf>
    <xf numFmtId="1" fontId="0" fillId="0" borderId="0" xfId="0" applyNumberFormat="1" applyBorder="1"/>
    <xf numFmtId="1" fontId="0" fillId="0" borderId="9" xfId="0" applyNumberFormat="1" applyBorder="1"/>
    <xf numFmtId="1" fontId="0" fillId="0" borderId="0" xfId="0" applyNumberFormat="1"/>
    <xf numFmtId="164" fontId="0" fillId="2" borderId="3" xfId="0" applyNumberFormat="1" applyFont="1" applyFill="1" applyBorder="1" applyAlignment="1">
      <alignment horizontal="left" vertical="center" wrapText="1"/>
    </xf>
    <xf numFmtId="164" fontId="0" fillId="2" borderId="5" xfId="0" applyNumberFormat="1" applyFont="1" applyFill="1" applyBorder="1" applyAlignment="1">
      <alignment horizontal="left" vertical="center" wrapText="1"/>
    </xf>
    <xf numFmtId="164" fontId="0" fillId="0" borderId="7" xfId="0" applyNumberFormat="1" applyBorder="1"/>
    <xf numFmtId="164" fontId="0" fillId="0" borderId="11" xfId="0" applyNumberFormat="1" applyBorder="1"/>
    <xf numFmtId="1" fontId="1" fillId="3" borderId="3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49" fontId="0" fillId="0" borderId="0" xfId="0" applyNumberFormat="1" applyBorder="1" applyAlignment="1">
      <alignment horizontal="center" vertical="center" textRotation="90" wrapText="1"/>
    </xf>
    <xf numFmtId="49" fontId="0" fillId="0" borderId="9" xfId="0" applyNumberFormat="1" applyBorder="1" applyAlignment="1">
      <alignment horizontal="center" vertical="center" textRotation="90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ord, Colby" refreshedDate="44239.542280787035" createdVersion="6" refreshedVersion="6" minRefreshableVersion="3" recordCount="28" xr:uid="{6A6ABF2D-13A0-EF45-B66E-C6228E6B0A79}">
  <cacheSource type="worksheet">
    <worksheetSource ref="A1:B29" sheet="Distinct Peptides"/>
  </cacheSource>
  <cacheFields count="2">
    <cacheField name="Haplotype" numFmtId="0">
      <sharedItems count="28">
        <s v="csp_reference"/>
        <s v="csp-1"/>
        <s v="csp-4"/>
        <s v="csp-7"/>
        <s v="csp-8"/>
        <s v="csp-10"/>
        <s v="csp-11"/>
        <s v="csp-12"/>
        <s v="csp-15"/>
        <s v="csp-16"/>
        <s v="csp-18"/>
        <s v="csp-19"/>
        <s v="csp-22"/>
        <s v="csp-27"/>
        <s v="csp-31"/>
        <s v="csp-32"/>
        <s v="csp-35"/>
        <s v="csp-36"/>
        <s v="csp-39"/>
        <s v="csp-46"/>
        <s v="csp-47"/>
        <s v="csp-53"/>
        <s v="csp-55"/>
        <s v="csp-68"/>
        <s v="csp-94"/>
        <s v="csp-99"/>
        <s v="csp-111"/>
        <s v="csp-117"/>
      </sharedItems>
    </cacheField>
    <cacheField name="Peptide sequence" numFmtId="0">
      <sharedItems count="17">
        <s v="DIEIQN"/>
        <s v="DELIQN"/>
        <s v="DIEYIQN"/>
        <s v="DIELIN"/>
        <s v="DELIN"/>
        <s v="DELIIQN"/>
        <s v="DEYLI"/>
        <s v="DITELI"/>
        <s v="DIEI"/>
        <s v="DITELRIQN"/>
        <s v="DIEYLIN"/>
        <s v="DIELIQN"/>
        <s v="DIEQYI"/>
        <s v="DIEYLRIQN"/>
        <s v="DELEIN"/>
        <s v="DIEYLIIQN"/>
        <s v="DEL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336.435035416667" createdVersion="7" refreshedVersion="7" minRefreshableVersion="3" recordCount="28" xr:uid="{BDED6960-2D5B-4826-85B9-6D4083244E7B}">
  <cacheSource type="worksheet">
    <worksheetSource ref="A1:AW29" sheet="Results"/>
  </cacheSource>
  <cacheFields count="49">
    <cacheField name="Haplotype" numFmtId="0">
      <sharedItems count="28">
        <s v="csp_reference"/>
        <s v="csp-1"/>
        <s v="csp-4"/>
        <s v="csp-7"/>
        <s v="csp-8"/>
        <s v="csp-10"/>
        <s v="csp-11"/>
        <s v="csp-12"/>
        <s v="csp-15"/>
        <s v="csp-16"/>
        <s v="csp-18"/>
        <s v="csp-19"/>
        <s v="csp-22"/>
        <s v="csp-27"/>
        <s v="csp-31"/>
        <s v="csp-32"/>
        <s v="csp-35"/>
        <s v="csp-36"/>
        <s v="csp-39"/>
        <s v="csp-46"/>
        <s v="csp-47"/>
        <s v="csp-53"/>
        <s v="csp-55"/>
        <s v="csp-68"/>
        <s v="csp-94"/>
        <s v="csp-99"/>
        <s v="csp-111"/>
        <s v="csp-117"/>
      </sharedItems>
    </cacheField>
    <cacheField name="Peptide sequence" numFmtId="0">
      <sharedItems count="17">
        <s v="DIEIQN"/>
        <s v="DELIQN"/>
        <s v="DIEYIQN"/>
        <s v="DIELIN"/>
        <s v="DELIN"/>
        <s v="DELIIQN"/>
        <s v="DEYLI"/>
        <s v="DITELI"/>
        <s v="DIEI"/>
        <s v="DITELRIQN"/>
        <s v="DIEYLIN"/>
        <s v="DIELIQN"/>
        <s v="DIEQYI"/>
        <s v="DIEYLRIQN"/>
        <s v="DELEIN"/>
        <s v="DIEYLIIQN"/>
        <s v="DELI"/>
      </sharedItems>
    </cacheField>
    <cacheField name="Peptide length" numFmtId="1">
      <sharedItems containsSemiMixedTypes="0" containsString="0" containsNumber="1" containsInteger="1" minValue="4" maxValue="9" count="5">
        <n v="6"/>
        <n v="7"/>
        <n v="5"/>
        <n v="4"/>
        <n v="9"/>
      </sharedItems>
    </cacheField>
    <cacheField name="Test" numFmtId="1">
      <sharedItems/>
    </cacheField>
    <cacheField name="CSP peptide PDB File" numFmtId="0">
      <sharedItems/>
    </cacheField>
    <cacheField name="CSP peptide Active Residues" numFmtId="0">
      <sharedItems/>
    </cacheField>
    <cacheField name="HLA PDB File" numFmtId="0">
      <sharedItems containsBlank="1"/>
    </cacheField>
    <cacheField name="HLA-CSP peptide_x000a_Active Residues" numFmtId="0">
      <sharedItems containsBlank="1"/>
    </cacheField>
    <cacheField name="HLA-TCR peptide (renumbered)_x000a_Active Residues" numFmtId="0">
      <sharedItems/>
    </cacheField>
    <cacheField name="TCR PDB File" numFmtId="0">
      <sharedItems containsBlank="1"/>
    </cacheField>
    <cacheField name="TCR Active Residues" numFmtId="49">
      <sharedItems containsBlank="1"/>
    </cacheField>
    <cacheField name="HLA-CSPpep_x000a_Job Name" numFmtId="0">
      <sharedItems/>
    </cacheField>
    <cacheField name="HLA-CSPpep_x000a_Submitted?" numFmtId="0">
      <sharedItems/>
    </cacheField>
    <cacheField name="Rerun?" numFmtId="0">
      <sharedItems containsBlank="1"/>
    </cacheField>
    <cacheField name="HLA-CSPpep_x000a_HADDOCK score" numFmtId="164">
      <sharedItems containsSemiMixedTypes="0" containsString="0" containsNumber="1" minValue="-89.3" maxValue="-59"/>
    </cacheField>
    <cacheField name="HLA-CSPpep_x000a_HADDOCK score (+/-)" numFmtId="164">
      <sharedItems containsSemiMixedTypes="0" containsString="0" containsNumber="1" minValue="1.2" maxValue="11.7"/>
    </cacheField>
    <cacheField name="HLA-CSPpep_x000a_Cluster size" numFmtId="164">
      <sharedItems containsSemiMixedTypes="0" containsString="0" containsNumber="1" containsInteger="1" minValue="5" maxValue="105"/>
    </cacheField>
    <cacheField name="HLA-CSPpep_x000a_RMSD from the overall lowest-energy structure" numFmtId="164">
      <sharedItems containsSemiMixedTypes="0" containsString="0" containsNumber="1" minValue="0.3" maxValue="2.1"/>
    </cacheField>
    <cacheField name="HLA-CSPpep_x000a_RMSD from the overall lowest-energy structure (+/-)" numFmtId="164">
      <sharedItems containsSemiMixedTypes="0" containsString="0" containsNumber="1" minValue="0.1" maxValue="0.3"/>
    </cacheField>
    <cacheField name="HLA-CSPpep_x000a_Van der Waals energy" numFmtId="164">
      <sharedItems containsSemiMixedTypes="0" containsString="0" containsNumber="1" minValue="-41.7" maxValue="-15.6"/>
    </cacheField>
    <cacheField name="HLA-CSPpep_x000a_Van der Waals energy (+/-)" numFmtId="164">
      <sharedItems containsSemiMixedTypes="0" containsString="0" containsNumber="1" minValue="1.9" maxValue="11.7"/>
    </cacheField>
    <cacheField name="HLA-CSPpep_x000a_Electrostatic energy" numFmtId="164">
      <sharedItems containsSemiMixedTypes="0" containsString="0" containsNumber="1" minValue="-272.39999999999998" maxValue="-101.6"/>
    </cacheField>
    <cacheField name="HLA-CSPpep_x000a_Electrostatic energy (+/-)" numFmtId="164">
      <sharedItems containsSemiMixedTypes="0" containsString="0" containsNumber="1" minValue="7.5" maxValue="69.8"/>
    </cacheField>
    <cacheField name="HLA-CSPpep_x000a_Desolvation energy" numFmtId="164">
      <sharedItems containsSemiMixedTypes="0" containsString="0" containsNumber="1" minValue="-17.8" maxValue="2"/>
    </cacheField>
    <cacheField name="HLA-CSPpep_x000a_Desolvation energy (+/-)" numFmtId="164">
      <sharedItems containsSemiMixedTypes="0" containsString="0" containsNumber="1" minValue="0.5" maxValue="3.5"/>
    </cacheField>
    <cacheField name="HLA-CSPpep_x000a_Restraints violation energy" numFmtId="164">
      <sharedItems containsSemiMixedTypes="0" containsString="0" containsNumber="1" minValue="4.2" maxValue="46.1"/>
    </cacheField>
    <cacheField name="HLA-CSPpep_x000a_Restraints violation energy (+/-)" numFmtId="164">
      <sharedItems containsSemiMixedTypes="0" containsString="0" containsNumber="1" minValue="1.4" maxValue="32.799999999999997"/>
    </cacheField>
    <cacheField name="HLA-CSPpep_x000a_Buried Surface Area" numFmtId="164">
      <sharedItems containsSemiMixedTypes="0" containsString="0" containsNumber="1" minValue="936.6" maxValue="1323.6"/>
    </cacheField>
    <cacheField name="HLA-CSPpep_x000a_Buried Surface Area (+/-)" numFmtId="164">
      <sharedItems containsSemiMixedTypes="0" containsString="0" containsNumber="1" minValue="22.3" maxValue="159.5"/>
    </cacheField>
    <cacheField name="HLA-CSPpep_x000a_Z-Score" numFmtId="164">
      <sharedItems containsSemiMixedTypes="0" containsString="0" containsNumber="1" minValue="-2.2000000000000002" maxValue="-0.9"/>
    </cacheField>
    <cacheField name="HLA-TCR_x000a_Job Name" numFmtId="0">
      <sharedItems/>
    </cacheField>
    <cacheField name="HLA-TCR_x000a_Submitted?" numFmtId="0">
      <sharedItems/>
    </cacheField>
    <cacheField name="Rerun?2" numFmtId="0">
      <sharedItems containsNonDate="0" containsString="0" containsBlank="1"/>
    </cacheField>
    <cacheField name="HLA-TCR_x000a_HADDOCK score" numFmtId="164">
      <sharedItems containsSemiMixedTypes="0" containsString="0" containsNumber="1" minValue="-143.1" maxValue="-87.5" count="17">
        <n v="-96.9"/>
        <n v="-123.7"/>
        <n v="-99.6"/>
        <n v="-87.5"/>
        <n v="-125.5"/>
        <n v="-102.5"/>
        <n v="-117.4"/>
        <n v="-121.7"/>
        <n v="-143.1"/>
        <n v="-100.4"/>
        <n v="-101.8"/>
        <n v="-90.2"/>
        <n v="-117.5"/>
        <n v="-107.3"/>
        <n v="-95.1"/>
        <n v="-94.8"/>
        <n v="-118.5"/>
      </sharedItems>
    </cacheField>
    <cacheField name="HLA-TCR_x000a_HADDOCK score (+/-)" numFmtId="164">
      <sharedItems containsSemiMixedTypes="0" containsString="0" containsNumber="1" minValue="1.5" maxValue="6.3"/>
    </cacheField>
    <cacheField name="HLA-TCR_x000a_Cluster size" numFmtId="164">
      <sharedItems containsSemiMixedTypes="0" containsString="0" containsNumber="1" minValue="6" maxValue="147"/>
    </cacheField>
    <cacheField name="HLA-TCR_x000a_RMSD from the overall lowest-energy structure" numFmtId="164">
      <sharedItems containsSemiMixedTypes="0" containsString="0" containsNumber="1" minValue="0.4" maxValue="18.8"/>
    </cacheField>
    <cacheField name="HLA-TCR_x000a_RMSD from the overall lowest-energy structure (+/-)" numFmtId="164">
      <sharedItems containsSemiMixedTypes="0" containsString="0" containsNumber="1" minValue="0.2" maxValue="1.6"/>
    </cacheField>
    <cacheField name="HLA-TCR_x000a_Van der Waals energy" numFmtId="164">
      <sharedItems containsSemiMixedTypes="0" containsString="0" containsNumber="1" minValue="-98.9" maxValue="-64.599999999999994"/>
    </cacheField>
    <cacheField name="HLA-TCR_x000a_Van der Waals energy (+/-)" numFmtId="164">
      <sharedItems containsSemiMixedTypes="0" containsString="0" containsNumber="1" minValue="0.7" maxValue="6.9"/>
    </cacheField>
    <cacheField name="HLA-TCR_x000a_Electrostatic energy" numFmtId="164">
      <sharedItems containsSemiMixedTypes="0" containsString="0" containsNumber="1" minValue="-378.6" maxValue="-135.9"/>
    </cacheField>
    <cacheField name="HLA-TCR_x000a_Electrostatic energy (+/-)" numFmtId="164">
      <sharedItems containsSemiMixedTypes="0" containsString="0" containsNumber="1" minValue="6.3" maxValue="42.7"/>
    </cacheField>
    <cacheField name="HLA-TCR_x000a_Desolvation energy" numFmtId="164">
      <sharedItems containsSemiMixedTypes="0" containsString="0" containsNumber="1" minValue="-14.7" maxValue="3"/>
    </cacheField>
    <cacheField name="HLA-TCR_x000a_Desolvation energy (+/-)" numFmtId="164">
      <sharedItems containsSemiMixedTypes="0" containsString="0" containsNumber="1" minValue="0.5" maxValue="5.4"/>
    </cacheField>
    <cacheField name="HLA-TCR_x000a_Restraints violation energy" numFmtId="164">
      <sharedItems containsSemiMixedTypes="0" containsString="0" containsNumber="1" minValue="121.5" maxValue="353.8"/>
    </cacheField>
    <cacheField name="HLA-TCR_x000a_Restraints violation energy (+/-)" numFmtId="164">
      <sharedItems containsSemiMixedTypes="0" containsString="0" containsNumber="1" minValue="15.6" maxValue="72.3"/>
    </cacheField>
    <cacheField name="HLA-TCR_x000a_Buried Surface Area" numFmtId="164">
      <sharedItems containsSemiMixedTypes="0" containsString="0" containsNumber="1" minValue="1827.2" maxValue="2349.8000000000002"/>
    </cacheField>
    <cacheField name="HLA-TCR_x000a_Buried Surface Area (+/-)" numFmtId="164">
      <sharedItems containsSemiMixedTypes="0" containsString="0" containsNumber="1" minValue="22.5" maxValue="118.9"/>
    </cacheField>
    <cacheField name="HLA-TCR_x000a_Z-Score" numFmtId="164">
      <sharedItems containsSemiMixedTypes="0" containsString="0" containsNumber="1" minValue="-2" maxValue="-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</r>
  <r>
    <x v="1"/>
    <x v="1"/>
  </r>
  <r>
    <x v="2"/>
    <x v="2"/>
  </r>
  <r>
    <x v="3"/>
    <x v="3"/>
  </r>
  <r>
    <x v="4"/>
    <x v="4"/>
  </r>
  <r>
    <x v="5"/>
    <x v="3"/>
  </r>
  <r>
    <x v="6"/>
    <x v="3"/>
  </r>
  <r>
    <x v="7"/>
    <x v="5"/>
  </r>
  <r>
    <x v="8"/>
    <x v="6"/>
  </r>
  <r>
    <x v="9"/>
    <x v="7"/>
  </r>
  <r>
    <x v="10"/>
    <x v="1"/>
  </r>
  <r>
    <x v="11"/>
    <x v="8"/>
  </r>
  <r>
    <x v="12"/>
    <x v="9"/>
  </r>
  <r>
    <x v="13"/>
    <x v="3"/>
  </r>
  <r>
    <x v="14"/>
    <x v="8"/>
  </r>
  <r>
    <x v="15"/>
    <x v="10"/>
  </r>
  <r>
    <x v="16"/>
    <x v="11"/>
  </r>
  <r>
    <x v="17"/>
    <x v="4"/>
  </r>
  <r>
    <x v="18"/>
    <x v="11"/>
  </r>
  <r>
    <x v="19"/>
    <x v="2"/>
  </r>
  <r>
    <x v="20"/>
    <x v="12"/>
  </r>
  <r>
    <x v="21"/>
    <x v="12"/>
  </r>
  <r>
    <x v="22"/>
    <x v="13"/>
  </r>
  <r>
    <x v="23"/>
    <x v="14"/>
  </r>
  <r>
    <x v="24"/>
    <x v="15"/>
  </r>
  <r>
    <x v="25"/>
    <x v="3"/>
  </r>
  <r>
    <x v="26"/>
    <x v="1"/>
  </r>
  <r>
    <x v="27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s v="HLA-A2*01: 6trn, TCR:6PY2"/>
    <s v="pdb_files/csp_reference_peptide.pdb"/>
    <s v="1,2,3,4,5,6"/>
    <s v="6trn_onlyMHC_renumbered.pdb"/>
    <s v="7,9,24,26,33,34,36,59,62,63,66,69,70,73,95,97,99,116,118,155,159,163,167,170,171"/>
    <s v="7,9,24,26,33,34,36,59,62,63,66,69,70,73,95,97,99,116,118,155,159,163,167,170,171,501,502,503,504,505,506"/>
    <s v="6py2_onlyTCR_renumbered.pdb"/>
    <s v="27,28,29,30,31,32,50,51,52,53,54,68,69,93,94,95,96,97,98,221,222,223,224,225,226,242,243,244,245,246,247,248,249,250,251,262,263,264,265,266,267,268,289,290,291,292,293,294,295,296,297,298"/>
    <s v="cford_HLA-csp_reference"/>
    <b v="1"/>
    <m/>
    <n v="-76.7"/>
    <n v="6.7"/>
    <n v="66"/>
    <n v="0.3"/>
    <n v="0.2"/>
    <n v="-29.7"/>
    <n v="7.2"/>
    <n v="-217"/>
    <n v="69.8"/>
    <n v="-5.2"/>
    <n v="3.5"/>
    <n v="15.8"/>
    <n v="14.4"/>
    <n v="1173.7"/>
    <n v="38.299999999999997"/>
    <n v="-2.2000000000000002"/>
    <s v="cford_TCR-csp_reference"/>
    <b v="1"/>
    <m/>
    <x v="0"/>
    <n v="2.9"/>
    <n v="38"/>
    <n v="9.6"/>
    <n v="1.6"/>
    <n v="-74.5"/>
    <n v="4.3"/>
    <n v="-190.2"/>
    <n v="20"/>
    <n v="-1.3"/>
    <n v="4.7"/>
    <n v="169"/>
    <n v="16.3"/>
    <n v="2048.1"/>
    <n v="46.6"/>
    <n v="-1.8"/>
  </r>
  <r>
    <x v="1"/>
    <x v="1"/>
    <x v="0"/>
    <s v="HLA-A2*01: 6trn, TCR:6PY2"/>
    <s v="pdb_files/csp-1_peptide.pdb"/>
    <s v="1,2,3,4,5,6"/>
    <m/>
    <m/>
    <s v="7,9,24,26,33,34,36,59,62,63,66,69,70,73,95,97,99,116,118,155,159,163,167,170,171,501,502,503,504,505,506"/>
    <m/>
    <m/>
    <s v="cford_HLA-csp-1"/>
    <b v="1"/>
    <m/>
    <n v="-64.099999999999994"/>
    <n v="4.9000000000000004"/>
    <n v="5"/>
    <n v="0.4"/>
    <n v="0.2"/>
    <n v="-39.6"/>
    <n v="5.8"/>
    <n v="-138.9"/>
    <n v="18.399999999999999"/>
    <n v="0"/>
    <n v="0.9"/>
    <n v="33.5"/>
    <n v="32.799999999999997"/>
    <n v="1163.4000000000001"/>
    <n v="77.3"/>
    <n v="-1.3"/>
    <s v="cford_TCR-csp-1"/>
    <b v="1"/>
    <m/>
    <x v="1"/>
    <n v="6.3"/>
    <n v="83"/>
    <n v="0.4"/>
    <n v="0.3"/>
    <n v="-88.4"/>
    <n v="0.7"/>
    <n v="-229.4"/>
    <n v="35.799999999999997"/>
    <n v="-1.5"/>
    <n v="1.9"/>
    <n v="121.5"/>
    <n v="39.6"/>
    <n v="2130.1999999999998"/>
    <n v="41.6"/>
    <n v="-1.5"/>
  </r>
  <r>
    <x v="2"/>
    <x v="2"/>
    <x v="1"/>
    <s v="HLA-A2*01: 6trn, TCR:6PY2"/>
    <s v="pdb_files/csp-4_peptide.pdb"/>
    <s v="1,2,3,4,5,6,7"/>
    <m/>
    <m/>
    <s v="7,9,24,26,33,34,36,59,62,63,66,69,70,73,95,97,99,116,118,155,159,163,167,170,171,501,502,503,504,505,506,507"/>
    <m/>
    <m/>
    <s v="cford_HLA-csp-4"/>
    <b v="1"/>
    <s v="YES"/>
    <n v="-77.099999999999994"/>
    <n v="10.7"/>
    <n v="34"/>
    <n v="0.4"/>
    <n v="0.3"/>
    <n v="-30"/>
    <n v="8.4"/>
    <n v="-179.9"/>
    <n v="7.5"/>
    <n v="-13.5"/>
    <n v="1.4"/>
    <n v="23.4"/>
    <n v="19.600000000000001"/>
    <n v="1177.0999999999999"/>
    <n v="87.7"/>
    <n v="-1.6"/>
    <s v="cford_TCR-csp-4"/>
    <b v="1"/>
    <m/>
    <x v="2"/>
    <n v="5.0999999999999996"/>
    <n v="6"/>
    <n v="0.5"/>
    <n v="0.3"/>
    <n v="-65.3"/>
    <n v="3.1"/>
    <n v="-274.89999999999998"/>
    <n v="35.4"/>
    <n v="0.5"/>
    <n v="4.8"/>
    <n v="201.9"/>
    <n v="40.9"/>
    <n v="2135.9"/>
    <n v="41.5"/>
    <n v="-1.2"/>
  </r>
  <r>
    <x v="3"/>
    <x v="3"/>
    <x v="0"/>
    <s v="HLA-A2*01: 6trn, TCR:6PY2"/>
    <s v="pdb_files/csp-7_peptide.pdb"/>
    <s v="1,2,3,4,5,6"/>
    <m/>
    <m/>
    <s v="7,9,24,26,33,34,36,59,62,63,66,69,70,73,95,97,99,116,118,155,159,163,167,170,171,501,502,503,504,505,506"/>
    <m/>
    <m/>
    <s v="cford_HLA-csp-7"/>
    <b v="1"/>
    <m/>
    <n v="-75.3"/>
    <n v="7"/>
    <n v="22"/>
    <n v="0.3"/>
    <n v="0.2"/>
    <n v="-15.6"/>
    <n v="5.4"/>
    <n v="-272.39999999999998"/>
    <n v="38.4"/>
    <n v="-6.1"/>
    <n v="3.1"/>
    <n v="8.5"/>
    <n v="4"/>
    <n v="1127.8"/>
    <n v="36.700000000000003"/>
    <n v="-1.4"/>
    <s v="cford_TCR-csp-7"/>
    <b v="1"/>
    <m/>
    <x v="3"/>
    <n v="2"/>
    <n v="87"/>
    <n v="0.6"/>
    <n v="0.4"/>
    <n v="-74.400000000000006"/>
    <n v="3.4"/>
    <n v="-135.9"/>
    <n v="22.1"/>
    <n v="-7"/>
    <n v="3.1"/>
    <n v="210.5"/>
    <n v="35.200000000000003"/>
    <n v="1827.2"/>
    <n v="118.9"/>
    <n v="-1.8"/>
  </r>
  <r>
    <x v="4"/>
    <x v="4"/>
    <x v="2"/>
    <s v="HLA-A2*01: 6trn, TCR:6PY2"/>
    <s v="pdb_files/csp-8_peptide.pdb"/>
    <s v="1,2,3,4,5"/>
    <m/>
    <m/>
    <s v="7,9,24,26,33,34,36,59,62,63,66,69,70,73,95,97,99,116,118,155,159,163,167,170,171,501,502,503,504,505"/>
    <m/>
    <m/>
    <s v="cford_HLA-csp-8"/>
    <b v="1"/>
    <m/>
    <n v="-66.5"/>
    <n v="5.9"/>
    <n v="17"/>
    <n v="0.6"/>
    <n v="0.3"/>
    <n v="-29.2"/>
    <n v="11.7"/>
    <n v="-180.7"/>
    <n v="44.6"/>
    <n v="-2.9"/>
    <n v="2.1"/>
    <n v="17.100000000000001"/>
    <n v="19.5"/>
    <n v="1002.7"/>
    <n v="44.4"/>
    <n v="-2"/>
    <s v="cford_TCR-csp-8"/>
    <b v="1"/>
    <m/>
    <x v="4"/>
    <n v="2.5"/>
    <n v="7.6"/>
    <n v="0.6"/>
    <n v="0.4"/>
    <n v="-95"/>
    <n v="4.2"/>
    <n v="-238.8"/>
    <n v="13.5"/>
    <n v="1.1000000000000001"/>
    <n v="2"/>
    <n v="161.6"/>
    <n v="64.900000000000006"/>
    <n v="2252.6999999999998"/>
    <n v="62.9"/>
    <n v="-1.7"/>
  </r>
  <r>
    <x v="5"/>
    <x v="3"/>
    <x v="0"/>
    <s v="HLA-A2*01: 6trn, TCR:6PY2"/>
    <s v="pdb_files/csp-10_peptide.pdb"/>
    <s v="1,2,3,4,5,6"/>
    <m/>
    <m/>
    <s v="7,9,24,26,33,34,36,59,62,63,66,69,70,73,95,97,99,116,118,155,159,163,167,170,171,501,502,503,504,505,506"/>
    <m/>
    <m/>
    <s v="cford_HLA-csp-10"/>
    <s v="Same as csp-7"/>
    <m/>
    <n v="-75.3"/>
    <n v="7"/>
    <n v="22"/>
    <n v="0.3"/>
    <n v="0.2"/>
    <n v="-15.6"/>
    <n v="5.4"/>
    <n v="-272.39999999999998"/>
    <n v="38.4"/>
    <n v="-6.1"/>
    <n v="3.1"/>
    <n v="8.5"/>
    <n v="4"/>
    <n v="1127.8"/>
    <n v="36.700000000000003"/>
    <n v="-1.4"/>
    <s v="cford_TCR-csp-10"/>
    <s v="Same as csp-7"/>
    <m/>
    <x v="3"/>
    <n v="2"/>
    <n v="87"/>
    <n v="0.6"/>
    <n v="0.4"/>
    <n v="-74.400000000000006"/>
    <n v="3.4"/>
    <n v="-135.9"/>
    <n v="22.1"/>
    <n v="-7"/>
    <n v="3.1"/>
    <n v="210.5"/>
    <n v="35.200000000000003"/>
    <n v="1827.2"/>
    <n v="118.9"/>
    <n v="-1.8"/>
  </r>
  <r>
    <x v="6"/>
    <x v="3"/>
    <x v="0"/>
    <s v="HLA-A2*01: 6trn, TCR:6PY2"/>
    <s v="pdb_files/csp-11_peptide.pdb"/>
    <s v="1,2,3,4,5,6"/>
    <m/>
    <m/>
    <s v="7,9,24,26,33,34,36,59,62,63,66,69,70,73,95,97,99,116,118,155,159,163,167,170,171,501,502,503,504,505,506"/>
    <m/>
    <m/>
    <s v="cford_HLA-csp-11"/>
    <s v="Same as csp-7"/>
    <m/>
    <n v="-75.3"/>
    <n v="7"/>
    <n v="22"/>
    <n v="0.3"/>
    <n v="0.2"/>
    <n v="-15.6"/>
    <n v="5.4"/>
    <n v="-272.39999999999998"/>
    <n v="38.4"/>
    <n v="-6.1"/>
    <n v="3.1"/>
    <n v="8.5"/>
    <n v="4"/>
    <n v="1127.8"/>
    <n v="36.700000000000003"/>
    <n v="-1.4"/>
    <s v="cford_TCR-csp-11"/>
    <s v="Same as csp-7"/>
    <m/>
    <x v="3"/>
    <n v="2"/>
    <n v="87"/>
    <n v="0.6"/>
    <n v="0.4"/>
    <n v="-74.400000000000006"/>
    <n v="3.4"/>
    <n v="-135.9"/>
    <n v="22.1"/>
    <n v="-7"/>
    <n v="3.1"/>
    <n v="210.5"/>
    <n v="35.200000000000003"/>
    <n v="1827.2"/>
    <n v="118.9"/>
    <n v="-1.8"/>
  </r>
  <r>
    <x v="7"/>
    <x v="5"/>
    <x v="1"/>
    <s v="HLA-A2*01: 6trn, TCR:6PY2"/>
    <s v="pdb_files/csp-12_peptide.pdb"/>
    <s v="1,2,3,4,5,6,7"/>
    <m/>
    <m/>
    <s v="7,9,24,26,33,34,36,59,62,63,66,69,70,73,95,97,99,116,118,155,159,163,167,170,171,501,502,503,504,505,506,507"/>
    <m/>
    <m/>
    <s v="cford_HLA-csp-12"/>
    <b v="1"/>
    <m/>
    <n v="-66.900000000000006"/>
    <n v="5.0999999999999996"/>
    <n v="19"/>
    <n v="0.5"/>
    <n v="0.3"/>
    <n v="-32.6"/>
    <n v="3.4"/>
    <n v="-122.1"/>
    <n v="45"/>
    <n v="-10.3"/>
    <n v="2.2000000000000002"/>
    <n v="4.2"/>
    <n v="1.4"/>
    <n v="1202.0999999999999"/>
    <n v="45.5"/>
    <n v="-1.3"/>
    <s v="cford_TCR-csp-12"/>
    <b v="0"/>
    <m/>
    <x v="5"/>
    <n v="2.1"/>
    <n v="121"/>
    <n v="3.3"/>
    <n v="0.2"/>
    <n v="-85.1"/>
    <n v="2.2000000000000002"/>
    <n v="-236.7"/>
    <n v="10.8"/>
    <n v="-5.4"/>
    <n v="1.6"/>
    <n v="353.8"/>
    <n v="32.299999999999997"/>
    <n v="2100.9"/>
    <n v="34.6"/>
    <n v="-2"/>
  </r>
  <r>
    <x v="8"/>
    <x v="6"/>
    <x v="2"/>
    <s v="HLA-A2*01: 6trn, TCR:6PY2"/>
    <s v="pdb_files/csp-15_peptide.pdb"/>
    <s v="1,2,3,4,5"/>
    <m/>
    <m/>
    <s v="7,9,24,26,33,34,36,59,62,63,66,69,70,73,95,97,99,116,118,155,159,163,167,170,171,501,502,503,504,505"/>
    <m/>
    <m/>
    <s v="cford_HLA-csp-15"/>
    <b v="1"/>
    <m/>
    <n v="-78.5"/>
    <n v="1.9"/>
    <n v="67"/>
    <n v="0.4"/>
    <n v="0.3"/>
    <n v="-32.6"/>
    <n v="5.8"/>
    <n v="-143.30000000000001"/>
    <n v="39.9"/>
    <n v="-17.8"/>
    <n v="2.2999999999999998"/>
    <n v="5.5"/>
    <n v="3.5"/>
    <n v="1024.8"/>
    <n v="22.3"/>
    <n v="-2.2000000000000002"/>
    <s v="cford_TCR-csp-15"/>
    <b v="1"/>
    <m/>
    <x v="6"/>
    <n v="4.5999999999999996"/>
    <n v="8"/>
    <n v="0.9"/>
    <n v="1.0900000000000001"/>
    <n v="-69"/>
    <n v="5.4"/>
    <n v="-272.10000000000002"/>
    <n v="42.7"/>
    <n v="-10.3"/>
    <n v="3.3"/>
    <n v="164"/>
    <n v="45.1"/>
    <n v="2210.8000000000002"/>
    <n v="116.1"/>
    <n v="-1.7"/>
  </r>
  <r>
    <x v="9"/>
    <x v="7"/>
    <x v="0"/>
    <s v="HLA-A2*01: 6trn, TCR:6PY2"/>
    <s v="pdb_files/csp-16_peptide.pdb"/>
    <s v="1,2,3,4,5,6"/>
    <m/>
    <m/>
    <s v="7,9,24,26,33,34,36,59,62,63,66,69,70,73,95,97,99,116,118,155,159,163,167,170,171,501,502,503,504,505,506"/>
    <m/>
    <m/>
    <s v="cford_HLA-csp-16"/>
    <b v="1"/>
    <m/>
    <n v="-71.599999999999994"/>
    <n v="6"/>
    <n v="10"/>
    <n v="0.4"/>
    <n v="0.3"/>
    <n v="-41.7"/>
    <n v="3.5"/>
    <n v="-101.6"/>
    <n v="53.2"/>
    <n v="-11.7"/>
    <n v="2.8"/>
    <n v="21.4"/>
    <n v="16.600000000000001"/>
    <n v="1237.7"/>
    <n v="30.2"/>
    <n v="-2.1"/>
    <s v="cford_TCR-csp-16"/>
    <b v="1"/>
    <m/>
    <x v="7"/>
    <n v="2.1"/>
    <n v="32"/>
    <n v="0.7"/>
    <n v="0.6"/>
    <n v="-79.2"/>
    <n v="6.9"/>
    <n v="-305.5"/>
    <n v="22.7"/>
    <n v="-1.6"/>
    <n v="3.2"/>
    <n v="201.9"/>
    <n v="62.3"/>
    <n v="2250.4"/>
    <n v="27.9"/>
    <n v="-1"/>
  </r>
  <r>
    <x v="10"/>
    <x v="1"/>
    <x v="0"/>
    <s v="HLA-A2*01: 6trn, TCR:6PY2"/>
    <s v="pdb_files/csp-18_peptide.pdb"/>
    <s v="1,2,3,4,5,6"/>
    <m/>
    <m/>
    <s v="7,9,24,26,33,34,36,59,62,63,66,69,70,73,95,97,99,116,118,155,159,163,167,170,171,501,502,503,504,505,506"/>
    <m/>
    <m/>
    <s v="cford_HLA-csp-18"/>
    <s v="Same as csp-1"/>
    <m/>
    <n v="-76.7"/>
    <n v="6.7"/>
    <n v="66"/>
    <n v="0.3"/>
    <n v="0.2"/>
    <n v="-29.7"/>
    <n v="7.2"/>
    <n v="-217"/>
    <n v="69.8"/>
    <n v="-5.2"/>
    <n v="3.5"/>
    <n v="15.8"/>
    <n v="14.4"/>
    <n v="1173.7"/>
    <n v="38.299999999999997"/>
    <n v="-2.2000000000000002"/>
    <s v="cford_TCR-csp-18"/>
    <s v="Same as csp-1"/>
    <m/>
    <x v="1"/>
    <n v="6.3"/>
    <n v="83"/>
    <n v="0.4"/>
    <n v="0.3"/>
    <n v="-88.4"/>
    <n v="0.7"/>
    <n v="-229.4"/>
    <n v="35.799999999999997"/>
    <n v="-1.5"/>
    <n v="1.9"/>
    <n v="121.5"/>
    <n v="39.6"/>
    <n v="2130.1999999999998"/>
    <n v="41.6"/>
    <n v="-1.5"/>
  </r>
  <r>
    <x v="11"/>
    <x v="8"/>
    <x v="3"/>
    <s v="HLA-A2*01: 6trn, TCR:6PY2"/>
    <s v="pdb_files/csp-19_peptide.pdb"/>
    <s v="1,2,3,4"/>
    <m/>
    <m/>
    <s v="7,9,24,26,33,34,36,59,62,63,66,69,70,73,95,97,99,116,118,155,159,163,167,170,171,501,502,503,504"/>
    <m/>
    <m/>
    <s v="cford_HLA-csp-19"/>
    <b v="1"/>
    <m/>
    <n v="-59"/>
    <n v="1.2"/>
    <n v="105"/>
    <n v="1.4"/>
    <n v="0.2"/>
    <n v="-27.9"/>
    <n v="5.0999999999999996"/>
    <n v="-134.69999999999999"/>
    <n v="26.3"/>
    <n v="-6.6"/>
    <n v="2.1"/>
    <n v="24.3"/>
    <n v="19.3"/>
    <n v="936.6"/>
    <n v="47.8"/>
    <n v="-1.5"/>
    <s v="cford_TCR-csp-19"/>
    <b v="1"/>
    <m/>
    <x v="8"/>
    <n v="1.6"/>
    <n v="91"/>
    <n v="0.5"/>
    <n v="0.3"/>
    <n v="-98.9"/>
    <n v="3.3"/>
    <n v="-290.8"/>
    <n v="15.9"/>
    <n v="-5.9"/>
    <n v="3.5"/>
    <n v="198.8"/>
    <n v="40.700000000000003"/>
    <n v="2349.8000000000002"/>
    <n v="64"/>
    <n v="-2"/>
  </r>
  <r>
    <x v="12"/>
    <x v="9"/>
    <x v="4"/>
    <s v="HLA-A2*01: 6trn, TCR:6PY2"/>
    <s v="pdb_files/csp-22_peptide.pdb"/>
    <s v="1,2,3,4,5,6,7,8,9"/>
    <m/>
    <m/>
    <s v="7,9,24,26,33,34,36,59,62,63,66,69,70,73,95,97,99,116,118,155,159,163,167,170,171,501,502,503,504,505,506,507,508,509"/>
    <m/>
    <m/>
    <s v="cford_HLA-csp-22"/>
    <b v="1"/>
    <m/>
    <n v="-74.599999999999994"/>
    <n v="2.8"/>
    <n v="12"/>
    <n v="0.3"/>
    <n v="0.2"/>
    <n v="-26.7"/>
    <n v="5.4"/>
    <n v="-262.8"/>
    <n v="28.4"/>
    <n v="2"/>
    <n v="1.7"/>
    <n v="26.3"/>
    <n v="23.1"/>
    <n v="1192.5999999999999"/>
    <n v="58"/>
    <n v="-1.3"/>
    <s v="cford_TCR-csp-22"/>
    <b v="1"/>
    <m/>
    <x v="9"/>
    <n v="1.5"/>
    <n v="31"/>
    <n v="16.399999999999999"/>
    <n v="0.9"/>
    <n v="-69.599999999999994"/>
    <n v="6.2"/>
    <n v="-281.2"/>
    <n v="33.9"/>
    <n v="2.7"/>
    <n v="3.3"/>
    <n v="227.2"/>
    <n v="35.9"/>
    <n v="2199"/>
    <n v="117.4"/>
    <n v="-1.6"/>
  </r>
  <r>
    <x v="13"/>
    <x v="3"/>
    <x v="0"/>
    <s v="HLA-A2*01: 6trn, TCR:6PY2"/>
    <s v="pdb_files/csp-27_peptide.pdb"/>
    <s v="1,2,3,4,5,6"/>
    <m/>
    <m/>
    <s v="7,9,24,26,33,34,36,59,62,63,66,69,70,73,95,97,99,116,118,155,159,163,167,170,171,501,502,503,504,505,506"/>
    <m/>
    <m/>
    <s v="cford_HLA-csp-27"/>
    <s v="Same as csp-7"/>
    <m/>
    <n v="-75.3"/>
    <n v="7"/>
    <n v="22"/>
    <n v="0.3"/>
    <n v="0.2"/>
    <n v="-15.6"/>
    <n v="5.4"/>
    <n v="-272.39999999999998"/>
    <n v="38.4"/>
    <n v="-6.1"/>
    <n v="3.1"/>
    <n v="8.5"/>
    <n v="4"/>
    <n v="1127.8"/>
    <n v="36.700000000000003"/>
    <n v="-1.4"/>
    <s v="cford_TCR-csp-27"/>
    <s v="Same as csp-7"/>
    <m/>
    <x v="3"/>
    <n v="2"/>
    <n v="87"/>
    <n v="0.6"/>
    <n v="0.4"/>
    <n v="-74.400000000000006"/>
    <n v="3.4"/>
    <n v="-135.9"/>
    <n v="22.1"/>
    <n v="-7"/>
    <n v="3.1"/>
    <n v="210.5"/>
    <n v="35.200000000000003"/>
    <n v="1827.2"/>
    <n v="118.9"/>
    <n v="-1.8"/>
  </r>
  <r>
    <x v="14"/>
    <x v="8"/>
    <x v="3"/>
    <s v="HLA-A2*01: 6trn, TCR:6PY2"/>
    <s v="pdb_files/csp-31_peptide.pdb"/>
    <s v="1,2,3,4"/>
    <m/>
    <m/>
    <s v="7,9,24,26,33,34,36,59,62,63,66,69,70,73,95,97,99,116,118,155,159,163,167,170,171,501,502,503,504"/>
    <m/>
    <m/>
    <s v="cford_HLA-csp-31"/>
    <s v="Same as csp-19"/>
    <m/>
    <n v="-59"/>
    <n v="1.2"/>
    <n v="105"/>
    <n v="1.4"/>
    <n v="0.2"/>
    <n v="-27.9"/>
    <n v="5.0999999999999996"/>
    <n v="-134.69999999999999"/>
    <n v="26.3"/>
    <n v="-6.6"/>
    <n v="2.1"/>
    <n v="24.3"/>
    <n v="19.3"/>
    <n v="936.6"/>
    <n v="47.8"/>
    <n v="-1.5"/>
    <s v="cford_TCR-csp-31"/>
    <s v="Same as csp-19"/>
    <m/>
    <x v="8"/>
    <n v="1.6"/>
    <n v="91"/>
    <n v="0.5"/>
    <n v="0.3"/>
    <n v="-98.9"/>
    <n v="3.3"/>
    <n v="-290.8"/>
    <n v="15.9"/>
    <n v="-5.9"/>
    <n v="3.5"/>
    <n v="198.8"/>
    <n v="40.700000000000003"/>
    <n v="2349.8000000000002"/>
    <n v="64"/>
    <n v="-2"/>
  </r>
  <r>
    <x v="15"/>
    <x v="10"/>
    <x v="1"/>
    <s v="HLA-A2*01: 6trn, TCR:6PY2"/>
    <s v="pdb_files/csp-32_peptide.pdb"/>
    <s v="1,2,3,4,5,6,7"/>
    <m/>
    <m/>
    <s v="7,9,24,26,33,34,36,59,62,63,66,69,70,73,95,97,99,116,118,155,159,163,167,170,171,501,502,503,504,505,506,507"/>
    <m/>
    <m/>
    <s v="cford_HLA-csp-32"/>
    <b v="1"/>
    <m/>
    <n v="-73.8"/>
    <n v="3.9"/>
    <n v="21"/>
    <n v="2.1"/>
    <n v="0.1"/>
    <n v="-28.5"/>
    <n v="1.9"/>
    <n v="-188.7"/>
    <n v="30.7"/>
    <n v="-9.1"/>
    <n v="1.2"/>
    <n v="15.2"/>
    <n v="4.8"/>
    <n v="1152.2"/>
    <n v="30.2"/>
    <n v="-0.9"/>
    <s v="cford_TCR-csp-32"/>
    <b v="1"/>
    <m/>
    <x v="10"/>
    <n v="2.4"/>
    <n v="76"/>
    <n v="6.9"/>
    <n v="0.9"/>
    <n v="-75.900000000000006"/>
    <n v="4.7"/>
    <n v="-178.2"/>
    <n v="32.9"/>
    <n v="-14"/>
    <n v="3.4"/>
    <n v="237.8"/>
    <n v="50.9"/>
    <n v="2076.5"/>
    <n v="68.5"/>
    <n v="-1.2"/>
  </r>
  <r>
    <x v="16"/>
    <x v="11"/>
    <x v="1"/>
    <s v="HLA-A2*01: 6trn, TCR:6PY2"/>
    <s v="pdb_files/csp-35_peptide.pdb"/>
    <s v="1,2,3,4,5,6,7"/>
    <m/>
    <m/>
    <s v="7,9,24,26,33,34,36,59,62,63,66,69,70,73,95,97,99,116,118,155,159,163,167,170,171,501,502,503,504,505,506,507"/>
    <m/>
    <m/>
    <s v="cford_HLA-csp-35"/>
    <b v="1"/>
    <m/>
    <n v="-76.7"/>
    <n v="4.2"/>
    <n v="20"/>
    <n v="0.5"/>
    <n v="0.3"/>
    <n v="-25.3"/>
    <n v="3.7"/>
    <n v="-246.2"/>
    <n v="22.6"/>
    <n v="-4.2"/>
    <n v="2.6"/>
    <n v="20.2"/>
    <n v="16.100000000000001"/>
    <n v="1265.3"/>
    <n v="67.400000000000006"/>
    <n v="-1.8"/>
    <s v="cford_TCR-csp-35"/>
    <b v="1"/>
    <m/>
    <x v="11"/>
    <n v="3.4"/>
    <n v="57"/>
    <n v="18.8"/>
    <n v="1.1000000000000001"/>
    <n v="-72.400000000000006"/>
    <n v="4.2"/>
    <n v="-143.69999999999999"/>
    <n v="33.799999999999997"/>
    <n v="-14.7"/>
    <n v="2.2000000000000002"/>
    <n v="256.3"/>
    <n v="72.3"/>
    <n v="1903.4"/>
    <n v="28.5"/>
    <n v="-1.1000000000000001"/>
  </r>
  <r>
    <x v="17"/>
    <x v="4"/>
    <x v="2"/>
    <s v="HLA-A2*01: 6trn, TCR:6PY2"/>
    <s v="pdb_files/csp-36_peptide.pdb"/>
    <s v="1,2,3,4,5"/>
    <m/>
    <m/>
    <s v="7,9,24,26,33,34,36,59,62,63,66,69,70,73,95,97,99,116,118,155,159,163,167,170,171,501,502,503,504,505"/>
    <m/>
    <m/>
    <s v="cford_HLA-csp-36"/>
    <s v="Same as csp-8"/>
    <m/>
    <n v="-66.5"/>
    <n v="5.9"/>
    <n v="17"/>
    <n v="0.6"/>
    <n v="0.3"/>
    <n v="-29.2"/>
    <n v="11.7"/>
    <n v="-180.7"/>
    <n v="44.6"/>
    <n v="-2.9"/>
    <n v="2.1"/>
    <n v="17.100000000000001"/>
    <n v="19.5"/>
    <n v="1002.7"/>
    <n v="44.4"/>
    <n v="-2"/>
    <s v="cford_TCR-csp-36"/>
    <s v="Same as csp-8"/>
    <m/>
    <x v="4"/>
    <n v="2.5"/>
    <n v="7.6"/>
    <n v="0.6"/>
    <n v="0.4"/>
    <n v="-95"/>
    <n v="4.2"/>
    <n v="-238.8"/>
    <n v="13.5"/>
    <n v="1.1000000000000001"/>
    <n v="2"/>
    <n v="161.6"/>
    <n v="64.900000000000006"/>
    <n v="2252.6999999999998"/>
    <n v="62.9"/>
    <n v="-1.7"/>
  </r>
  <r>
    <x v="18"/>
    <x v="11"/>
    <x v="1"/>
    <s v="HLA-A2*01: 6trn, TCR:6PY2"/>
    <s v="pdb_files/csp-39_peptide.pdb"/>
    <s v="1,2,3,4,5,6,7"/>
    <m/>
    <m/>
    <s v="7,9,24,26,33,34,36,59,62,63,66,69,70,73,95,97,99,116,118,155,159,163,167,170,171,501,502,503,504,505,506,507"/>
    <m/>
    <m/>
    <s v="cford_HLA-csp-39"/>
    <s v="Same as csp-35"/>
    <m/>
    <n v="-76.7"/>
    <n v="4.2"/>
    <n v="20"/>
    <n v="0.5"/>
    <n v="0.3"/>
    <n v="-25.3"/>
    <n v="3.7"/>
    <n v="-246.2"/>
    <n v="22.6"/>
    <n v="-4.2"/>
    <n v="2.6"/>
    <n v="20.2"/>
    <n v="16.100000000000001"/>
    <n v="1265.3"/>
    <n v="67.400000000000006"/>
    <n v="-1.8"/>
    <s v="cford_TCR-csp-39"/>
    <s v="Same as csp-35"/>
    <m/>
    <x v="11"/>
    <n v="3.4"/>
    <n v="57"/>
    <n v="18.8"/>
    <n v="1.1000000000000001"/>
    <n v="-72.400000000000006"/>
    <n v="4.2"/>
    <n v="-143.69999999999999"/>
    <n v="33.799999999999997"/>
    <n v="-14.7"/>
    <n v="2.2000000000000002"/>
    <n v="256.3"/>
    <n v="72.3"/>
    <n v="1903.4"/>
    <n v="28.5"/>
    <n v="-1.1000000000000001"/>
  </r>
  <r>
    <x v="19"/>
    <x v="2"/>
    <x v="1"/>
    <s v="HLA-A2*01: 6trn, TCR:6PY2"/>
    <s v="pdb_files/csp-46_peptide.pdb"/>
    <s v="1,2,3,4,5,6,7"/>
    <m/>
    <m/>
    <s v="7,9,24,26,33,34,36,59,62,63,66,69,70,73,95,97,99,116,118,155,159,163,167,170,171,501,502,503,504,505,506,507"/>
    <m/>
    <m/>
    <s v="cford_HLA-csp-46"/>
    <s v="Same as csp-4"/>
    <m/>
    <n v="-77.099999999999994"/>
    <n v="10.7"/>
    <n v="34"/>
    <n v="0.4"/>
    <n v="0.3"/>
    <n v="-30"/>
    <n v="8.4"/>
    <n v="-179.9"/>
    <n v="7.5"/>
    <n v="-13.5"/>
    <n v="1.4"/>
    <n v="23.4"/>
    <n v="19.600000000000001"/>
    <n v="1177.0999999999999"/>
    <n v="87.7"/>
    <n v="-1.6"/>
    <s v="cford_TCR-csp-46"/>
    <s v="Same as csp-4"/>
    <m/>
    <x v="2"/>
    <n v="5.0999999999999996"/>
    <n v="6"/>
    <n v="0.5"/>
    <n v="0.3"/>
    <n v="-65.3"/>
    <n v="3.1"/>
    <n v="-274.89999999999998"/>
    <n v="35.4"/>
    <n v="0.5"/>
    <n v="4.8"/>
    <n v="201.9"/>
    <n v="40.9"/>
    <n v="2135.9"/>
    <n v="41.5"/>
    <n v="-1.2"/>
  </r>
  <r>
    <x v="20"/>
    <x v="12"/>
    <x v="0"/>
    <s v="HLA-A2*01: 6trn, TCR:6PY2"/>
    <s v="pdb_files/csp-47_peptide.pdb"/>
    <s v="1,2,3,4,5,6"/>
    <m/>
    <m/>
    <s v="7,9,24,26,33,34,36,59,62,63,66,69,70,73,95,97,99,116,118,155,159,163,167,170,171,501,502,503,504,505,506"/>
    <m/>
    <m/>
    <s v="cford_HLA-csp-47"/>
    <b v="1"/>
    <m/>
    <n v="-78"/>
    <n v="11.7"/>
    <n v="8"/>
    <n v="0.5"/>
    <n v="0.3"/>
    <n v="-35.700000000000003"/>
    <n v="8.8000000000000007"/>
    <n v="-159.69999999999999"/>
    <n v="15.7"/>
    <n v="-12.5"/>
    <n v="2.9"/>
    <n v="21.3"/>
    <n v="14.8"/>
    <n v="1167.4000000000001"/>
    <n v="159.5"/>
    <n v="-1.2"/>
    <s v="cford_TCR-csp-47"/>
    <b v="1"/>
    <m/>
    <x v="12"/>
    <n v="2.1"/>
    <n v="147"/>
    <n v="0.9"/>
    <n v="0.6"/>
    <n v="-88.1"/>
    <n v="3.6"/>
    <n v="-225.3"/>
    <n v="6.3"/>
    <n v="-3.3"/>
    <n v="0.5"/>
    <n v="188.6"/>
    <n v="40.5"/>
    <n v="2222.8000000000002"/>
    <n v="22.5"/>
    <n v="-1.4"/>
  </r>
  <r>
    <x v="21"/>
    <x v="12"/>
    <x v="0"/>
    <s v="HLA-A2*01: 6trn, TCR:6PY2"/>
    <s v="pdb_files/csp-53_peptide.pdb"/>
    <s v="1,2,3,4,5,6"/>
    <m/>
    <m/>
    <s v="7,9,24,26,33,34,36,59,62,63,66,69,70,73,95,97,99,116,118,155,159,163,167,170,171,501,502,503,504,505,506"/>
    <m/>
    <m/>
    <s v="cford_HLA-csp-53"/>
    <s v="Same as csp-47"/>
    <m/>
    <n v="-78"/>
    <n v="11.7"/>
    <n v="8"/>
    <n v="0.5"/>
    <n v="0.3"/>
    <n v="-35.700000000000003"/>
    <n v="8.8000000000000007"/>
    <n v="-159.69999999999999"/>
    <n v="15.7"/>
    <n v="-12.5"/>
    <n v="2.9"/>
    <n v="21.3"/>
    <n v="14.8"/>
    <n v="1167.4000000000001"/>
    <n v="159.5"/>
    <n v="-1.2"/>
    <s v="cford_TCR-csp-53"/>
    <s v="Same as csp-47"/>
    <m/>
    <x v="12"/>
    <n v="2.1"/>
    <n v="147"/>
    <n v="0.9"/>
    <n v="0.6"/>
    <n v="-88.1"/>
    <n v="3.6"/>
    <n v="-225.3"/>
    <n v="6.3"/>
    <n v="-3.3"/>
    <n v="0.5"/>
    <n v="188.6"/>
    <n v="40.5"/>
    <n v="2222.8000000000002"/>
    <n v="22.5"/>
    <n v="-1.4"/>
  </r>
  <r>
    <x v="22"/>
    <x v="13"/>
    <x v="4"/>
    <s v="HLA-A2*01: 6trn, TCR:6PY2"/>
    <s v="pdb_files/csp-55_peptide.pdb"/>
    <s v="1,2,3,4,5,6,7,8,9"/>
    <m/>
    <m/>
    <s v="7,9,24,26,33,34,36,59,62,63,66,69,70,73,95,97,99,116,118,155,159,163,167,170,171,501,502,503,504,505,506,507,508,509"/>
    <m/>
    <m/>
    <s v="cford_HLA-csp-55"/>
    <b v="1"/>
    <s v="Maybe"/>
    <n v="-89.3"/>
    <n v="3.8"/>
    <n v="54"/>
    <n v="0.5"/>
    <n v="0.3"/>
    <n v="-39.5"/>
    <n v="4.7"/>
    <n v="-191.6"/>
    <n v="18.100000000000001"/>
    <n v="-13"/>
    <n v="0.5"/>
    <n v="14.9"/>
    <n v="15.6"/>
    <n v="1261"/>
    <n v="51.7"/>
    <n v="-1.6"/>
    <s v="cford_TCR-csp-55"/>
    <b v="1"/>
    <m/>
    <x v="13"/>
    <n v="4.7"/>
    <n v="94"/>
    <n v="1"/>
    <n v="0.7"/>
    <n v="-76.900000000000006"/>
    <n v="6.3"/>
    <n v="-265.8"/>
    <n v="37.5"/>
    <n v="3"/>
    <n v="5.4"/>
    <n v="198.5"/>
    <n v="49.1"/>
    <n v="2301"/>
    <n v="93"/>
    <n v="-1.6"/>
  </r>
  <r>
    <x v="23"/>
    <x v="14"/>
    <x v="0"/>
    <s v="HLA-A2*01: 6trn, TCR:6PY2"/>
    <s v="pdb_files/csp-68_peptide.pdb"/>
    <s v="1,2,3,4,5,6"/>
    <m/>
    <m/>
    <s v="7,9,24,26,33,34,36,59,62,63,66,69,70,73,95,97,99,116,118,155,159,163,167,170,171,501,502,503,504,505,506"/>
    <m/>
    <m/>
    <s v="cford_HLA-csp-68"/>
    <b v="1"/>
    <s v="Maybe"/>
    <n v="-68"/>
    <n v="7.1"/>
    <n v="20"/>
    <n v="0.5"/>
    <n v="0.3"/>
    <n v="-22.3"/>
    <n v="3"/>
    <n v="-239.8"/>
    <n v="56.2"/>
    <n v="0"/>
    <n v="2.5"/>
    <n v="23.2"/>
    <n v="18.7"/>
    <n v="1058.7"/>
    <n v="48.7"/>
    <n v="-1.6"/>
    <s v="cford_TCR-csp-68"/>
    <b v="1"/>
    <m/>
    <x v="14"/>
    <n v="5.7"/>
    <n v="46"/>
    <n v="1.6"/>
    <n v="1.4"/>
    <n v="-78.599999999999994"/>
    <n v="5.0999999999999996"/>
    <n v="-146.30000000000001"/>
    <n v="31.1"/>
    <n v="-2.5"/>
    <n v="2.2000000000000002"/>
    <n v="152.6"/>
    <n v="50.8"/>
    <n v="1974.2"/>
    <n v="96"/>
    <n v="-1"/>
  </r>
  <r>
    <x v="24"/>
    <x v="15"/>
    <x v="4"/>
    <s v="HLA-A2*01: 6trn, TCR:6PY2"/>
    <s v="pdb_files/csp-94_peptide.pdb"/>
    <s v="1,2,3,4,5,6,7,8,9"/>
    <m/>
    <m/>
    <s v="7,9,24,26,33,34,36,59,62,63,66,69,70,73,95,97,99,116,118,155,159,163,167,170,171,501,502,503,504,505,506,507,508,509"/>
    <m/>
    <m/>
    <s v="cford_HLA-csp-94"/>
    <b v="1"/>
    <m/>
    <n v="-80.099999999999994"/>
    <n v="4.9000000000000004"/>
    <n v="68"/>
    <n v="0.5"/>
    <n v="0.3"/>
    <n v="-31.1"/>
    <n v="6.6"/>
    <n v="-188.7"/>
    <n v="49.2"/>
    <n v="-13.3"/>
    <n v="2.7"/>
    <n v="20.5"/>
    <n v="12"/>
    <n v="1323.6"/>
    <n v="67.7"/>
    <n v="-1.4"/>
    <s v="cford_TCR-csp-94"/>
    <b v="1"/>
    <m/>
    <x v="15"/>
    <n v="2.2999999999999998"/>
    <n v="68"/>
    <n v="0.5"/>
    <n v="0.3"/>
    <n v="-78.8"/>
    <n v="2.8"/>
    <n v="-152.9"/>
    <n v="23"/>
    <n v="-6.1"/>
    <n v="2.4"/>
    <n v="207.6"/>
    <n v="15.6"/>
    <n v="1983.3"/>
    <n v="81.599999999999994"/>
    <n v="-1.6"/>
  </r>
  <r>
    <x v="25"/>
    <x v="3"/>
    <x v="0"/>
    <s v="HLA-A2*01: 6trn, TCR:6PY2"/>
    <s v="pdb_files/csp-99_peptide.pdb"/>
    <s v="1,2,3,4,5,6"/>
    <m/>
    <m/>
    <s v="7,9,24,26,33,34,36,59,62,63,66,69,70,73,95,97,99,116,118,155,159,163,167,170,171,501,502,503,504,505,506"/>
    <m/>
    <m/>
    <s v="cford_HLA-csp-99"/>
    <s v="Same as csp-7"/>
    <m/>
    <n v="-75.3"/>
    <n v="7"/>
    <n v="22"/>
    <n v="0.3"/>
    <n v="0.2"/>
    <n v="-15.6"/>
    <n v="5.4"/>
    <n v="-272.39999999999998"/>
    <n v="38.4"/>
    <n v="-6.1"/>
    <n v="3.1"/>
    <n v="8.5"/>
    <n v="4"/>
    <n v="1127.8"/>
    <n v="36.700000000000003"/>
    <n v="-1.4"/>
    <s v="cford_TCR-csp-99"/>
    <s v="Same as csp-7"/>
    <m/>
    <x v="3"/>
    <n v="2"/>
    <n v="87"/>
    <n v="0.6"/>
    <n v="0.4"/>
    <n v="-74.400000000000006"/>
    <n v="3.4"/>
    <n v="-135.9"/>
    <n v="22.1"/>
    <n v="-7"/>
    <n v="3.1"/>
    <n v="210.5"/>
    <n v="35.200000000000003"/>
    <n v="1827.2"/>
    <n v="118.9"/>
    <n v="-1.8"/>
  </r>
  <r>
    <x v="26"/>
    <x v="1"/>
    <x v="0"/>
    <s v="HLA-A2*01: 6trn, TCR:6PY2"/>
    <s v="pdb_files/csp-111_peptide.pdb"/>
    <s v="1,2,3,4,5,6"/>
    <m/>
    <m/>
    <s v="7,9,24,26,33,34,36,59,62,63,66,69,70,73,95,97,99,116,118,155,159,163,167,170,171,501,502,503,504,505,506"/>
    <m/>
    <m/>
    <s v="cford_HLA-csp-111"/>
    <s v="Same as csp-1"/>
    <m/>
    <n v="-76.7"/>
    <n v="6.7"/>
    <n v="66"/>
    <n v="0.3"/>
    <n v="0.2"/>
    <n v="-29.7"/>
    <n v="7.2"/>
    <n v="-217"/>
    <n v="69.8"/>
    <n v="-5.2"/>
    <n v="3.5"/>
    <n v="15.8"/>
    <n v="14.4"/>
    <n v="1173.7"/>
    <n v="38.299999999999997"/>
    <n v="-2.2000000000000002"/>
    <s v="cford_TCR-csp-111"/>
    <s v="Same as csp-1"/>
    <m/>
    <x v="1"/>
    <n v="6.3"/>
    <n v="83"/>
    <n v="0.4"/>
    <n v="0.3"/>
    <n v="-88.4"/>
    <n v="0.7"/>
    <n v="-229.4"/>
    <n v="35.799999999999997"/>
    <n v="-1.5"/>
    <n v="1.9"/>
    <n v="121.5"/>
    <n v="39.6"/>
    <n v="2130.1999999999998"/>
    <n v="41.6"/>
    <n v="-1.5"/>
  </r>
  <r>
    <x v="27"/>
    <x v="16"/>
    <x v="3"/>
    <s v="HLA-A2*01: 6trn, TCR:6PY2"/>
    <s v="pdb_files/csp-117_peptide.pdb"/>
    <s v="1,2,3,4"/>
    <m/>
    <m/>
    <s v="7,9,24,26,33,34,36,59,62,63,66,69,70,73,95,97,99,116,118,155,159,163,167,170,171,501,502,503,504"/>
    <m/>
    <m/>
    <s v="cford_HLA-csp-117"/>
    <b v="1"/>
    <m/>
    <n v="-67.599999999999994"/>
    <n v="2.2000000000000002"/>
    <n v="88"/>
    <n v="0.5"/>
    <n v="0.3"/>
    <n v="-34.799999999999997"/>
    <n v="7.2"/>
    <n v="-154.9"/>
    <n v="43"/>
    <n v="-6.5"/>
    <n v="1.7"/>
    <n v="46.1"/>
    <n v="30.6"/>
    <n v="949"/>
    <n v="28.6"/>
    <n v="-1.3"/>
    <s v="cford_TCR-csp-117"/>
    <b v="1"/>
    <m/>
    <x v="16"/>
    <n v="1.8"/>
    <n v="11"/>
    <n v="4"/>
    <n v="0.2"/>
    <n v="-64.599999999999994"/>
    <n v="3.1"/>
    <n v="-378.6"/>
    <n v="12.9"/>
    <n v="2.4"/>
    <n v="1.9"/>
    <n v="194.6"/>
    <n v="20.100000000000001"/>
    <n v="2013.1"/>
    <n v="33.700000000000003"/>
    <n v="-1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D374A5-368D-4A61-BA10-17F42BB5EC78}" name="PivotTable12" cacheId="8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3:C20" firstHeaderRow="1" firstDataRow="1" firstDataCol="2"/>
  <pivotFields count="49">
    <pivotField compact="0" outline="0" showAll="0" defaultSubtotal="0">
      <items count="28">
        <item x="0"/>
        <item x="1"/>
        <item x="5"/>
        <item x="6"/>
        <item x="26"/>
        <item x="27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"/>
        <item x="19"/>
        <item x="20"/>
        <item x="21"/>
        <item x="22"/>
        <item x="23"/>
        <item x="3"/>
        <item x="4"/>
        <item x="24"/>
        <item x="25"/>
      </items>
    </pivotField>
    <pivotField axis="axisRow" compact="0" outline="0" showAll="0" sortType="ascending" defaultSubtotal="0">
      <items count="17">
        <item x="14"/>
        <item x="16"/>
        <item x="5"/>
        <item x="4"/>
        <item x="1"/>
        <item x="6"/>
        <item x="8"/>
        <item x="0"/>
        <item x="3"/>
        <item x="11"/>
        <item x="12"/>
        <item x="2"/>
        <item x="15"/>
        <item x="10"/>
        <item x="13"/>
        <item x="7"/>
        <item x="9"/>
      </items>
    </pivotField>
    <pivotField axis="axisRow" compact="0" numFmtId="1" outline="0" showAll="0" sortType="ascending" defaultSubtotal="0">
      <items count="5">
        <item x="3"/>
        <item x="2"/>
        <item x="0"/>
        <item x="1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>
      <items count="17">
        <item x="8"/>
        <item x="4"/>
        <item x="1"/>
        <item x="7"/>
        <item x="16"/>
        <item x="12"/>
        <item x="6"/>
        <item x="13"/>
        <item x="5"/>
        <item x="10"/>
        <item x="9"/>
        <item x="2"/>
        <item x="0"/>
        <item x="14"/>
        <item x="15"/>
        <item x="11"/>
        <item x="3"/>
      </items>
    </pivotField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</pivotFields>
  <rowFields count="2">
    <field x="1"/>
    <field x="2"/>
  </rowFields>
  <rowItems count="17">
    <i>
      <x/>
      <x v="2"/>
    </i>
    <i>
      <x v="1"/>
      <x/>
    </i>
    <i>
      <x v="2"/>
      <x v="3"/>
    </i>
    <i>
      <x v="3"/>
      <x v="1"/>
    </i>
    <i>
      <x v="4"/>
      <x v="2"/>
    </i>
    <i>
      <x v="5"/>
      <x v="1"/>
    </i>
    <i>
      <x v="6"/>
      <x/>
    </i>
    <i>
      <x v="7"/>
      <x v="2"/>
    </i>
    <i>
      <x v="8"/>
      <x v="2"/>
    </i>
    <i>
      <x v="9"/>
      <x v="3"/>
    </i>
    <i>
      <x v="10"/>
      <x v="2"/>
    </i>
    <i>
      <x v="11"/>
      <x v="3"/>
    </i>
    <i>
      <x v="12"/>
      <x v="4"/>
    </i>
    <i>
      <x v="13"/>
      <x v="3"/>
    </i>
    <i>
      <x v="14"/>
      <x v="4"/>
    </i>
    <i>
      <x v="15"/>
      <x v="2"/>
    </i>
    <i>
      <x v="16"/>
      <x v="4"/>
    </i>
  </rowItems>
  <colItems count="1">
    <i/>
  </colItems>
  <dataFields count="1">
    <dataField name="Average of HLA-TCR" fld="3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30134-0FEA-8549-BBBE-4F49B5963548}" name="PivotTable1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D1:D19" firstHeaderRow="1" firstDataRow="1" firstDataCol="1"/>
  <pivotFields count="2">
    <pivotField compact="0" outline="0" showAll="0" sortType="ascending" defaultSubtotal="0">
      <items count="28">
        <item x="0"/>
        <item x="1"/>
        <item x="5"/>
        <item x="6"/>
        <item x="26"/>
        <item x="27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"/>
        <item x="19"/>
        <item x="20"/>
        <item x="21"/>
        <item x="22"/>
        <item x="23"/>
        <item x="3"/>
        <item x="4"/>
        <item x="24"/>
        <item x="25"/>
      </items>
    </pivotField>
    <pivotField axis="axisRow" compact="0" outline="0" showAll="0" sortType="ascending" defaultSubtotal="0">
      <items count="17">
        <item x="14"/>
        <item x="16"/>
        <item x="5"/>
        <item x="4"/>
        <item x="1"/>
        <item x="6"/>
        <item x="8"/>
        <item x="0"/>
        <item x="3"/>
        <item x="11"/>
        <item x="12"/>
        <item x="2"/>
        <item x="15"/>
        <item x="10"/>
        <item x="13"/>
        <item x="7"/>
        <item x="9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E85C-B4E0-48C2-821E-555BBF68A9B1}">
  <dimension ref="A3:C20"/>
  <sheetViews>
    <sheetView tabSelected="1" workbookViewId="0">
      <selection activeCell="C7" sqref="C7"/>
    </sheetView>
  </sheetViews>
  <sheetFormatPr defaultRowHeight="15.75" x14ac:dyDescent="0.25"/>
  <cols>
    <col min="1" max="2" width="15.625" bestFit="1" customWidth="1"/>
    <col min="3" max="3" width="18" bestFit="1" customWidth="1"/>
    <col min="4" max="12" width="6" bestFit="1" customWidth="1"/>
    <col min="13" max="18" width="5" bestFit="1" customWidth="1"/>
    <col min="19" max="19" width="11" bestFit="1" customWidth="1"/>
  </cols>
  <sheetData>
    <row r="3" spans="1:3" x14ac:dyDescent="0.25">
      <c r="A3" s="5" t="s">
        <v>29</v>
      </c>
      <c r="B3" s="5" t="s">
        <v>30</v>
      </c>
      <c r="C3" t="s">
        <v>141</v>
      </c>
    </row>
    <row r="4" spans="1:3" x14ac:dyDescent="0.25">
      <c r="A4" t="s">
        <v>45</v>
      </c>
      <c r="B4" s="46">
        <v>6</v>
      </c>
      <c r="C4" s="6">
        <v>-95.1</v>
      </c>
    </row>
    <row r="5" spans="1:3" x14ac:dyDescent="0.25">
      <c r="A5" t="s">
        <v>47</v>
      </c>
      <c r="B5" s="46">
        <v>4</v>
      </c>
      <c r="C5" s="6">
        <v>-118.5</v>
      </c>
    </row>
    <row r="6" spans="1:3" x14ac:dyDescent="0.25">
      <c r="A6" t="s">
        <v>36</v>
      </c>
      <c r="B6" s="46">
        <v>7</v>
      </c>
      <c r="C6" s="6">
        <v>-102.5</v>
      </c>
    </row>
    <row r="7" spans="1:3" x14ac:dyDescent="0.25">
      <c r="A7" t="s">
        <v>35</v>
      </c>
      <c r="B7" s="46">
        <v>5</v>
      </c>
      <c r="C7" s="6">
        <v>-125.5</v>
      </c>
    </row>
    <row r="8" spans="1:3" x14ac:dyDescent="0.25">
      <c r="A8" t="s">
        <v>32</v>
      </c>
      <c r="B8" s="46">
        <v>6</v>
      </c>
      <c r="C8" s="6">
        <v>-123.7</v>
      </c>
    </row>
    <row r="9" spans="1:3" x14ac:dyDescent="0.25">
      <c r="A9" t="s">
        <v>37</v>
      </c>
      <c r="B9" s="46">
        <v>5</v>
      </c>
      <c r="C9" s="6">
        <v>-117.4</v>
      </c>
    </row>
    <row r="10" spans="1:3" x14ac:dyDescent="0.25">
      <c r="A10" t="s">
        <v>39</v>
      </c>
      <c r="B10" s="46">
        <v>4</v>
      </c>
      <c r="C10" s="6">
        <v>-143.1</v>
      </c>
    </row>
    <row r="11" spans="1:3" x14ac:dyDescent="0.25">
      <c r="A11" t="s">
        <v>31</v>
      </c>
      <c r="B11" s="46">
        <v>6</v>
      </c>
      <c r="C11" s="6">
        <v>-96.9</v>
      </c>
    </row>
    <row r="12" spans="1:3" x14ac:dyDescent="0.25">
      <c r="A12" t="s">
        <v>34</v>
      </c>
      <c r="B12" s="46">
        <v>6</v>
      </c>
      <c r="C12" s="6">
        <v>-87.5</v>
      </c>
    </row>
    <row r="13" spans="1:3" x14ac:dyDescent="0.25">
      <c r="A13" t="s">
        <v>42</v>
      </c>
      <c r="B13" s="46">
        <v>7</v>
      </c>
      <c r="C13" s="6">
        <v>-90.2</v>
      </c>
    </row>
    <row r="14" spans="1:3" x14ac:dyDescent="0.25">
      <c r="A14" t="s">
        <v>43</v>
      </c>
      <c r="B14" s="46">
        <v>6</v>
      </c>
      <c r="C14" s="6">
        <v>-117.5</v>
      </c>
    </row>
    <row r="15" spans="1:3" x14ac:dyDescent="0.25">
      <c r="A15" t="s">
        <v>33</v>
      </c>
      <c r="B15" s="46">
        <v>7</v>
      </c>
      <c r="C15" s="6">
        <v>-99.6</v>
      </c>
    </row>
    <row r="16" spans="1:3" x14ac:dyDescent="0.25">
      <c r="A16" t="s">
        <v>46</v>
      </c>
      <c r="B16" s="46">
        <v>9</v>
      </c>
      <c r="C16" s="6">
        <v>-94.8</v>
      </c>
    </row>
    <row r="17" spans="1:3" x14ac:dyDescent="0.25">
      <c r="A17" t="s">
        <v>41</v>
      </c>
      <c r="B17" s="46">
        <v>7</v>
      </c>
      <c r="C17" s="6">
        <v>-101.8</v>
      </c>
    </row>
    <row r="18" spans="1:3" x14ac:dyDescent="0.25">
      <c r="A18" t="s">
        <v>44</v>
      </c>
      <c r="B18" s="46">
        <v>9</v>
      </c>
      <c r="C18" s="6">
        <v>-107.3</v>
      </c>
    </row>
    <row r="19" spans="1:3" x14ac:dyDescent="0.25">
      <c r="A19" t="s">
        <v>38</v>
      </c>
      <c r="B19" s="46">
        <v>6</v>
      </c>
      <c r="C19" s="6">
        <v>-121.7</v>
      </c>
    </row>
    <row r="20" spans="1:3" x14ac:dyDescent="0.25">
      <c r="A20" t="s">
        <v>40</v>
      </c>
      <c r="B20" s="46">
        <v>9</v>
      </c>
      <c r="C20" s="6">
        <v>-100.4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0BDC-F6E5-5C4A-85D9-6CAB8DAC8AC0}">
  <dimension ref="A1:AW29"/>
  <sheetViews>
    <sheetView zoomScale="130" zoomScaleNormal="130" workbookViewId="0">
      <pane xSplit="1" ySplit="1" topLeftCell="AR7" activePane="bottomRight" state="frozen"/>
      <selection pane="topRight" activeCell="B1" sqref="B1"/>
      <selection pane="bottomLeft" activeCell="A2" sqref="A2"/>
      <selection pane="bottomRight" activeCell="AI11" sqref="AI11"/>
    </sheetView>
  </sheetViews>
  <sheetFormatPr defaultColWidth="11" defaultRowHeight="15.75" x14ac:dyDescent="0.25"/>
  <cols>
    <col min="1" max="1" width="12.625" bestFit="1" customWidth="1"/>
    <col min="2" max="2" width="15.5" bestFit="1" customWidth="1"/>
    <col min="3" max="3" width="13" style="46" bestFit="1" customWidth="1"/>
    <col min="4" max="4" width="23.875" style="46" bestFit="1" customWidth="1"/>
    <col min="5" max="5" width="32.375" bestFit="1" customWidth="1"/>
    <col min="6" max="6" width="15.125" customWidth="1"/>
    <col min="7" max="7" width="13" customWidth="1"/>
    <col min="8" max="8" width="20.5" customWidth="1"/>
    <col min="9" max="9" width="34.375" style="2" customWidth="1"/>
    <col min="10" max="10" width="13" customWidth="1"/>
    <col min="11" max="11" width="21" customWidth="1"/>
    <col min="12" max="12" width="22" customWidth="1"/>
    <col min="13" max="13" width="14" customWidth="1"/>
    <col min="14" max="14" width="13.5" customWidth="1"/>
    <col min="15" max="16" width="14" style="42" customWidth="1"/>
    <col min="17" max="17" width="13.5" style="42" customWidth="1"/>
    <col min="18" max="19" width="40.625" style="42" customWidth="1"/>
    <col min="20" max="21" width="19.375" style="42" customWidth="1"/>
    <col min="22" max="23" width="17.5" style="42" customWidth="1"/>
    <col min="24" max="25" width="16.875" style="42" customWidth="1"/>
    <col min="26" max="27" width="23.375" style="42" customWidth="1"/>
    <col min="28" max="29" width="17.625" style="42" customWidth="1"/>
    <col min="30" max="30" width="12.5" style="42" customWidth="1"/>
    <col min="31" max="31" width="22" bestFit="1" customWidth="1"/>
    <col min="32" max="32" width="14" bestFit="1" customWidth="1"/>
    <col min="33" max="33" width="14" customWidth="1"/>
    <col min="34" max="35" width="14.625" style="42" customWidth="1"/>
    <col min="36" max="36" width="11.125" style="42" customWidth="1"/>
    <col min="37" max="38" width="42.375" style="42" customWidth="1"/>
    <col min="39" max="40" width="21.625" style="42" customWidth="1"/>
    <col min="41" max="41" width="25" style="42" bestFit="1" customWidth="1"/>
    <col min="42" max="42" width="25" style="42" customWidth="1"/>
    <col min="43" max="44" width="16.5" style="42" customWidth="1"/>
    <col min="45" max="46" width="23.125" style="42" customWidth="1"/>
    <col min="47" max="47" width="17.875" style="42" customWidth="1"/>
    <col min="48" max="48" width="17.625" style="42" bestFit="1" customWidth="1"/>
    <col min="49" max="49" width="10.875" style="42"/>
  </cols>
  <sheetData>
    <row r="1" spans="1:49" s="4" customFormat="1" ht="47.25" x14ac:dyDescent="0.25">
      <c r="A1" s="8" t="s">
        <v>0</v>
      </c>
      <c r="B1" s="9" t="s">
        <v>29</v>
      </c>
      <c r="C1" s="43" t="s">
        <v>30</v>
      </c>
      <c r="D1" s="51" t="s">
        <v>139</v>
      </c>
      <c r="E1" s="10" t="s">
        <v>72</v>
      </c>
      <c r="F1" s="11" t="s">
        <v>73</v>
      </c>
      <c r="G1" s="11" t="s">
        <v>70</v>
      </c>
      <c r="H1" s="11" t="s">
        <v>78</v>
      </c>
      <c r="I1" s="11" t="s">
        <v>85</v>
      </c>
      <c r="J1" s="11" t="s">
        <v>71</v>
      </c>
      <c r="K1" s="11" t="s">
        <v>74</v>
      </c>
      <c r="L1" s="12" t="s">
        <v>51</v>
      </c>
      <c r="M1" s="13" t="s">
        <v>68</v>
      </c>
      <c r="N1" s="37" t="s">
        <v>128</v>
      </c>
      <c r="O1" s="38" t="s">
        <v>50</v>
      </c>
      <c r="P1" s="38" t="s">
        <v>94</v>
      </c>
      <c r="Q1" s="38" t="s">
        <v>49</v>
      </c>
      <c r="R1" s="38" t="s">
        <v>48</v>
      </c>
      <c r="S1" s="38" t="s">
        <v>95</v>
      </c>
      <c r="T1" s="38" t="s">
        <v>52</v>
      </c>
      <c r="U1" s="38" t="s">
        <v>96</v>
      </c>
      <c r="V1" s="38" t="s">
        <v>53</v>
      </c>
      <c r="W1" s="38" t="s">
        <v>97</v>
      </c>
      <c r="X1" s="38" t="s">
        <v>54</v>
      </c>
      <c r="Y1" s="38" t="s">
        <v>98</v>
      </c>
      <c r="Z1" s="38" t="s">
        <v>55</v>
      </c>
      <c r="AA1" s="38" t="s">
        <v>131</v>
      </c>
      <c r="AB1" s="38" t="s">
        <v>56</v>
      </c>
      <c r="AC1" s="38" t="s">
        <v>99</v>
      </c>
      <c r="AD1" s="38" t="s">
        <v>57</v>
      </c>
      <c r="AE1" s="14" t="s">
        <v>58</v>
      </c>
      <c r="AF1" s="15" t="s">
        <v>69</v>
      </c>
      <c r="AG1" s="37" t="s">
        <v>128</v>
      </c>
      <c r="AH1" s="47" t="s">
        <v>59</v>
      </c>
      <c r="AI1" s="47" t="s">
        <v>100</v>
      </c>
      <c r="AJ1" s="47" t="s">
        <v>60</v>
      </c>
      <c r="AK1" s="47" t="s">
        <v>61</v>
      </c>
      <c r="AL1" s="47" t="s">
        <v>101</v>
      </c>
      <c r="AM1" s="47" t="s">
        <v>62</v>
      </c>
      <c r="AN1" s="47" t="s">
        <v>102</v>
      </c>
      <c r="AO1" s="47" t="s">
        <v>63</v>
      </c>
      <c r="AP1" s="47" t="s">
        <v>103</v>
      </c>
      <c r="AQ1" s="47" t="s">
        <v>67</v>
      </c>
      <c r="AR1" s="47" t="s">
        <v>104</v>
      </c>
      <c r="AS1" s="47" t="s">
        <v>66</v>
      </c>
      <c r="AT1" s="47" t="s">
        <v>105</v>
      </c>
      <c r="AU1" s="47" t="s">
        <v>65</v>
      </c>
      <c r="AV1" s="47" t="s">
        <v>106</v>
      </c>
      <c r="AW1" s="48" t="s">
        <v>64</v>
      </c>
    </row>
    <row r="2" spans="1:49" x14ac:dyDescent="0.25">
      <c r="A2" s="16" t="s">
        <v>1</v>
      </c>
      <c r="B2" s="17" t="s">
        <v>31</v>
      </c>
      <c r="C2" s="44">
        <f>LEN(B2)</f>
        <v>6</v>
      </c>
      <c r="D2" s="44" t="s">
        <v>140</v>
      </c>
      <c r="E2" s="7" t="str">
        <f>_xlfn.CONCAT("pdb_files/",A2,"_peptide.pdb")</f>
        <v>pdb_files/csp_reference_peptide.pdb</v>
      </c>
      <c r="F2" s="18" t="s">
        <v>80</v>
      </c>
      <c r="G2" s="52" t="s">
        <v>76</v>
      </c>
      <c r="H2" s="54" t="s">
        <v>77</v>
      </c>
      <c r="I2" s="34" t="s">
        <v>132</v>
      </c>
      <c r="J2" s="52" t="s">
        <v>75</v>
      </c>
      <c r="K2" s="56" t="s">
        <v>79</v>
      </c>
      <c r="L2" s="7" t="str">
        <f>_xlfn.CONCAT("cford_HLA-",A2)</f>
        <v>cford_HLA-csp_reference</v>
      </c>
      <c r="M2" s="18" t="b">
        <v>1</v>
      </c>
      <c r="N2" s="18"/>
      <c r="O2" s="39">
        <v>-76.7</v>
      </c>
      <c r="P2" s="39">
        <v>6.7</v>
      </c>
      <c r="Q2" s="39">
        <v>66</v>
      </c>
      <c r="R2" s="40">
        <v>0.3</v>
      </c>
      <c r="S2" s="40">
        <v>0.2</v>
      </c>
      <c r="T2" s="40">
        <v>-29.7</v>
      </c>
      <c r="U2" s="40">
        <v>7.2</v>
      </c>
      <c r="V2" s="40">
        <v>-217</v>
      </c>
      <c r="W2" s="39">
        <v>69.8</v>
      </c>
      <c r="X2" s="40">
        <v>-5.2</v>
      </c>
      <c r="Y2" s="40">
        <v>3.5</v>
      </c>
      <c r="Z2" s="40">
        <v>15.8</v>
      </c>
      <c r="AA2" s="40">
        <v>14.4</v>
      </c>
      <c r="AB2" s="40">
        <v>1173.7</v>
      </c>
      <c r="AC2" s="40">
        <v>38.299999999999997</v>
      </c>
      <c r="AD2" s="40">
        <v>-2.2000000000000002</v>
      </c>
      <c r="AE2" s="7" t="str">
        <f>_xlfn.CONCAT("cford_TCR-",A2)</f>
        <v>cford_TCR-csp_reference</v>
      </c>
      <c r="AF2" s="18" t="b">
        <v>1</v>
      </c>
      <c r="AG2" s="18"/>
      <c r="AH2" s="39">
        <v>-96.9</v>
      </c>
      <c r="AI2" s="39">
        <v>2.9</v>
      </c>
      <c r="AJ2" s="39">
        <v>38</v>
      </c>
      <c r="AK2" s="39">
        <v>9.6</v>
      </c>
      <c r="AL2" s="39">
        <v>1.6</v>
      </c>
      <c r="AM2" s="39">
        <v>-74.5</v>
      </c>
      <c r="AN2" s="39">
        <v>4.3</v>
      </c>
      <c r="AO2" s="39">
        <v>-190.2</v>
      </c>
      <c r="AP2" s="39">
        <v>20</v>
      </c>
      <c r="AQ2" s="39">
        <v>-1.3</v>
      </c>
      <c r="AR2" s="39">
        <v>4.7</v>
      </c>
      <c r="AS2" s="39">
        <v>169</v>
      </c>
      <c r="AT2" s="39">
        <v>16.3</v>
      </c>
      <c r="AU2" s="39">
        <v>2048.1</v>
      </c>
      <c r="AV2" s="39">
        <v>46.6</v>
      </c>
      <c r="AW2" s="49">
        <v>-1.8</v>
      </c>
    </row>
    <row r="3" spans="1:49" x14ac:dyDescent="0.25">
      <c r="A3" s="16" t="s">
        <v>2</v>
      </c>
      <c r="B3" s="17" t="s">
        <v>32</v>
      </c>
      <c r="C3" s="44">
        <f t="shared" ref="C3:C29" si="0">LEN(B3)</f>
        <v>6</v>
      </c>
      <c r="D3" s="44" t="s">
        <v>140</v>
      </c>
      <c r="E3" s="7" t="str">
        <f t="shared" ref="E3:E29" si="1">_xlfn.CONCAT("pdb_files/",A3,"_peptide.pdb")</f>
        <v>pdb_files/csp-1_peptide.pdb</v>
      </c>
      <c r="F3" s="18" t="s">
        <v>80</v>
      </c>
      <c r="G3" s="52"/>
      <c r="H3" s="54"/>
      <c r="I3" s="34" t="s">
        <v>132</v>
      </c>
      <c r="J3" s="52"/>
      <c r="K3" s="56"/>
      <c r="L3" s="7" t="str">
        <f t="shared" ref="L3:L29" si="2">_xlfn.CONCAT("cford_HLA-",A3)</f>
        <v>cford_HLA-csp-1</v>
      </c>
      <c r="M3" s="18" t="b">
        <v>1</v>
      </c>
      <c r="N3" s="18"/>
      <c r="O3" s="39">
        <v>-64.099999999999994</v>
      </c>
      <c r="P3" s="39">
        <v>4.9000000000000004</v>
      </c>
      <c r="Q3" s="39">
        <v>5</v>
      </c>
      <c r="R3" s="40">
        <v>0.4</v>
      </c>
      <c r="S3" s="40">
        <v>0.2</v>
      </c>
      <c r="T3" s="40">
        <v>-39.6</v>
      </c>
      <c r="U3" s="40">
        <v>5.8</v>
      </c>
      <c r="V3" s="40">
        <v>-138.9</v>
      </c>
      <c r="W3" s="40">
        <v>18.399999999999999</v>
      </c>
      <c r="X3" s="40">
        <v>0</v>
      </c>
      <c r="Y3" s="39">
        <v>0.9</v>
      </c>
      <c r="Z3" s="40">
        <v>33.5</v>
      </c>
      <c r="AA3" s="40">
        <v>32.799999999999997</v>
      </c>
      <c r="AB3" s="40">
        <v>1163.4000000000001</v>
      </c>
      <c r="AC3" s="39">
        <v>77.3</v>
      </c>
      <c r="AD3" s="39">
        <v>-1.3</v>
      </c>
      <c r="AE3" s="7" t="str">
        <f t="shared" ref="AE3:AE29" si="3">_xlfn.CONCAT("cford_TCR-",A3)</f>
        <v>cford_TCR-csp-1</v>
      </c>
      <c r="AF3" s="18" t="b">
        <v>1</v>
      </c>
      <c r="AG3" s="18"/>
      <c r="AH3" s="39">
        <v>-123.7</v>
      </c>
      <c r="AI3" s="39">
        <v>6.3</v>
      </c>
      <c r="AJ3" s="39">
        <v>83</v>
      </c>
      <c r="AK3" s="39">
        <v>0.4</v>
      </c>
      <c r="AL3" s="39">
        <v>0.3</v>
      </c>
      <c r="AM3" s="39">
        <v>-88.4</v>
      </c>
      <c r="AN3" s="39">
        <v>0.7</v>
      </c>
      <c r="AO3" s="39">
        <v>-229.4</v>
      </c>
      <c r="AP3" s="39">
        <v>35.799999999999997</v>
      </c>
      <c r="AQ3" s="39">
        <v>-1.5</v>
      </c>
      <c r="AR3" s="39">
        <v>1.9</v>
      </c>
      <c r="AS3" s="39">
        <v>121.5</v>
      </c>
      <c r="AT3" s="39">
        <v>39.6</v>
      </c>
      <c r="AU3" s="39">
        <v>2130.1999999999998</v>
      </c>
      <c r="AV3" s="39">
        <v>41.6</v>
      </c>
      <c r="AW3" s="49">
        <v>-1.5</v>
      </c>
    </row>
    <row r="4" spans="1:49" x14ac:dyDescent="0.25">
      <c r="A4" s="16" t="s">
        <v>3</v>
      </c>
      <c r="B4" s="17" t="s">
        <v>33</v>
      </c>
      <c r="C4" s="44">
        <f t="shared" si="0"/>
        <v>7</v>
      </c>
      <c r="D4" s="44" t="s">
        <v>140</v>
      </c>
      <c r="E4" s="7" t="str">
        <f t="shared" si="1"/>
        <v>pdb_files/csp-4_peptide.pdb</v>
      </c>
      <c r="F4" s="18" t="s">
        <v>81</v>
      </c>
      <c r="G4" s="52"/>
      <c r="H4" s="54"/>
      <c r="I4" s="34" t="s">
        <v>133</v>
      </c>
      <c r="J4" s="52"/>
      <c r="K4" s="56"/>
      <c r="L4" s="7" t="str">
        <f t="shared" si="2"/>
        <v>cford_HLA-csp-4</v>
      </c>
      <c r="M4" s="18" t="b">
        <v>1</v>
      </c>
      <c r="N4" s="18" t="s">
        <v>129</v>
      </c>
      <c r="O4" s="39">
        <v>-77.099999999999994</v>
      </c>
      <c r="P4" s="39">
        <v>10.7</v>
      </c>
      <c r="Q4" s="39">
        <v>34</v>
      </c>
      <c r="R4" s="40">
        <v>0.4</v>
      </c>
      <c r="S4" s="40">
        <v>0.3</v>
      </c>
      <c r="T4" s="40">
        <v>-30</v>
      </c>
      <c r="U4" s="40">
        <v>8.4</v>
      </c>
      <c r="V4" s="40">
        <v>-179.9</v>
      </c>
      <c r="W4" s="40">
        <v>7.5</v>
      </c>
      <c r="X4" s="40">
        <v>-13.5</v>
      </c>
      <c r="Y4" s="40">
        <v>1.4</v>
      </c>
      <c r="Z4" s="40">
        <v>23.4</v>
      </c>
      <c r="AA4" s="40">
        <v>19.600000000000001</v>
      </c>
      <c r="AB4" s="40">
        <v>1177.0999999999999</v>
      </c>
      <c r="AC4" s="40">
        <v>87.7</v>
      </c>
      <c r="AD4" s="40">
        <v>-1.6</v>
      </c>
      <c r="AE4" s="7" t="str">
        <f t="shared" si="3"/>
        <v>cford_TCR-csp-4</v>
      </c>
      <c r="AF4" s="18" t="b">
        <v>1</v>
      </c>
      <c r="AG4" s="18"/>
      <c r="AH4" s="39">
        <v>-99.6</v>
      </c>
      <c r="AI4" s="39">
        <v>5.0999999999999996</v>
      </c>
      <c r="AJ4" s="39">
        <v>6</v>
      </c>
      <c r="AK4" s="39">
        <v>0.5</v>
      </c>
      <c r="AL4" s="39">
        <v>0.3</v>
      </c>
      <c r="AM4" s="39">
        <v>-65.3</v>
      </c>
      <c r="AN4" s="39">
        <v>3.1</v>
      </c>
      <c r="AO4" s="39">
        <v>-274.89999999999998</v>
      </c>
      <c r="AP4" s="39">
        <v>35.4</v>
      </c>
      <c r="AQ4" s="39">
        <v>0.5</v>
      </c>
      <c r="AR4" s="39">
        <v>4.8</v>
      </c>
      <c r="AS4" s="39">
        <v>201.9</v>
      </c>
      <c r="AT4" s="39">
        <v>40.9</v>
      </c>
      <c r="AU4" s="39">
        <v>2135.9</v>
      </c>
      <c r="AV4" s="39">
        <v>41.5</v>
      </c>
      <c r="AW4" s="49">
        <v>-1.2</v>
      </c>
    </row>
    <row r="5" spans="1:49" x14ac:dyDescent="0.25">
      <c r="A5" s="16" t="s">
        <v>4</v>
      </c>
      <c r="B5" s="17" t="s">
        <v>34</v>
      </c>
      <c r="C5" s="44">
        <f t="shared" si="0"/>
        <v>6</v>
      </c>
      <c r="D5" s="44" t="s">
        <v>140</v>
      </c>
      <c r="E5" s="7" t="str">
        <f t="shared" si="1"/>
        <v>pdb_files/csp-7_peptide.pdb</v>
      </c>
      <c r="F5" s="18" t="s">
        <v>80</v>
      </c>
      <c r="G5" s="52"/>
      <c r="H5" s="54"/>
      <c r="I5" s="34" t="s">
        <v>132</v>
      </c>
      <c r="J5" s="52"/>
      <c r="K5" s="56"/>
      <c r="L5" s="7" t="str">
        <f t="shared" si="2"/>
        <v>cford_HLA-csp-7</v>
      </c>
      <c r="M5" s="18" t="b">
        <v>1</v>
      </c>
      <c r="N5" s="18"/>
      <c r="O5" s="40">
        <v>-75.3</v>
      </c>
      <c r="P5" s="40">
        <v>7</v>
      </c>
      <c r="Q5" s="40">
        <v>22</v>
      </c>
      <c r="R5" s="40">
        <v>0.3</v>
      </c>
      <c r="S5" s="40">
        <v>0.2</v>
      </c>
      <c r="T5" s="40">
        <v>-15.6</v>
      </c>
      <c r="U5" s="40">
        <v>5.4</v>
      </c>
      <c r="V5" s="40">
        <v>-272.39999999999998</v>
      </c>
      <c r="W5" s="40">
        <v>38.4</v>
      </c>
      <c r="X5" s="40">
        <v>-6.1</v>
      </c>
      <c r="Y5" s="40">
        <v>3.1</v>
      </c>
      <c r="Z5" s="40">
        <v>8.5</v>
      </c>
      <c r="AA5" s="40">
        <v>4</v>
      </c>
      <c r="AB5" s="40">
        <v>1127.8</v>
      </c>
      <c r="AC5" s="40">
        <v>36.700000000000003</v>
      </c>
      <c r="AD5" s="40">
        <v>-1.4</v>
      </c>
      <c r="AE5" s="7" t="str">
        <f t="shared" si="3"/>
        <v>cford_TCR-csp-7</v>
      </c>
      <c r="AF5" s="36" t="b">
        <v>1</v>
      </c>
      <c r="AG5" s="18"/>
      <c r="AH5" s="39">
        <v>-87.5</v>
      </c>
      <c r="AI5" s="39">
        <v>2</v>
      </c>
      <c r="AJ5" s="39">
        <v>87</v>
      </c>
      <c r="AK5" s="39">
        <v>0.6</v>
      </c>
      <c r="AL5" s="39">
        <v>0.4</v>
      </c>
      <c r="AM5" s="39">
        <v>-74.400000000000006</v>
      </c>
      <c r="AN5" s="39">
        <v>3.4</v>
      </c>
      <c r="AO5" s="39">
        <v>-135.9</v>
      </c>
      <c r="AP5" s="39">
        <v>22.1</v>
      </c>
      <c r="AQ5" s="39">
        <v>-7</v>
      </c>
      <c r="AR5" s="39">
        <v>3.1</v>
      </c>
      <c r="AS5" s="39">
        <v>210.5</v>
      </c>
      <c r="AT5" s="39">
        <v>35.200000000000003</v>
      </c>
      <c r="AU5" s="39">
        <v>1827.2</v>
      </c>
      <c r="AV5" s="39">
        <v>118.9</v>
      </c>
      <c r="AW5" s="49">
        <v>-1.8</v>
      </c>
    </row>
    <row r="6" spans="1:49" x14ac:dyDescent="0.25">
      <c r="A6" s="16" t="s">
        <v>5</v>
      </c>
      <c r="B6" s="17" t="s">
        <v>35</v>
      </c>
      <c r="C6" s="44">
        <f t="shared" si="0"/>
        <v>5</v>
      </c>
      <c r="D6" s="44" t="s">
        <v>140</v>
      </c>
      <c r="E6" s="7" t="str">
        <f t="shared" si="1"/>
        <v>pdb_files/csp-8_peptide.pdb</v>
      </c>
      <c r="F6" s="18" t="s">
        <v>82</v>
      </c>
      <c r="G6" s="52"/>
      <c r="H6" s="54"/>
      <c r="I6" s="34" t="s">
        <v>134</v>
      </c>
      <c r="J6" s="52"/>
      <c r="K6" s="56"/>
      <c r="L6" s="7" t="str">
        <f t="shared" si="2"/>
        <v>cford_HLA-csp-8</v>
      </c>
      <c r="M6" s="18" t="b">
        <v>1</v>
      </c>
      <c r="N6" s="18"/>
      <c r="O6" s="40">
        <v>-66.5</v>
      </c>
      <c r="P6" s="40">
        <v>5.9</v>
      </c>
      <c r="Q6" s="40">
        <v>17</v>
      </c>
      <c r="R6" s="40">
        <v>0.6</v>
      </c>
      <c r="S6" s="40">
        <v>0.3</v>
      </c>
      <c r="T6" s="40">
        <v>-29.2</v>
      </c>
      <c r="U6" s="40">
        <v>11.7</v>
      </c>
      <c r="V6" s="40">
        <v>-180.7</v>
      </c>
      <c r="W6" s="40">
        <v>44.6</v>
      </c>
      <c r="X6" s="40">
        <v>-2.9</v>
      </c>
      <c r="Y6" s="40">
        <v>2.1</v>
      </c>
      <c r="Z6" s="40">
        <v>17.100000000000001</v>
      </c>
      <c r="AA6" s="40">
        <v>19.5</v>
      </c>
      <c r="AB6" s="40">
        <v>1002.7</v>
      </c>
      <c r="AC6" s="40">
        <v>44.4</v>
      </c>
      <c r="AD6" s="40">
        <v>-2</v>
      </c>
      <c r="AE6" s="7" t="str">
        <f t="shared" si="3"/>
        <v>cford_TCR-csp-8</v>
      </c>
      <c r="AF6" s="36" t="b">
        <v>1</v>
      </c>
      <c r="AG6" s="18"/>
      <c r="AH6" s="39">
        <v>-125.5</v>
      </c>
      <c r="AI6" s="39">
        <v>2.5</v>
      </c>
      <c r="AJ6" s="39">
        <v>7.6</v>
      </c>
      <c r="AK6" s="39">
        <v>0.6</v>
      </c>
      <c r="AL6" s="39">
        <v>0.4</v>
      </c>
      <c r="AM6" s="39">
        <v>-95</v>
      </c>
      <c r="AN6" s="39">
        <v>4.2</v>
      </c>
      <c r="AO6" s="39">
        <v>-238.8</v>
      </c>
      <c r="AP6" s="39">
        <v>13.5</v>
      </c>
      <c r="AQ6" s="39">
        <v>1.1000000000000001</v>
      </c>
      <c r="AR6" s="39">
        <v>2</v>
      </c>
      <c r="AS6" s="39">
        <v>161.6</v>
      </c>
      <c r="AT6" s="39">
        <v>64.900000000000006</v>
      </c>
      <c r="AU6" s="39">
        <v>2252.6999999999998</v>
      </c>
      <c r="AV6" s="39">
        <v>62.9</v>
      </c>
      <c r="AW6" s="49">
        <v>-1.7</v>
      </c>
    </row>
    <row r="7" spans="1:49" x14ac:dyDescent="0.25">
      <c r="A7" s="16" t="s">
        <v>6</v>
      </c>
      <c r="B7" s="17" t="s">
        <v>34</v>
      </c>
      <c r="C7" s="44">
        <f t="shared" si="0"/>
        <v>6</v>
      </c>
      <c r="D7" s="44" t="s">
        <v>140</v>
      </c>
      <c r="E7" s="7" t="str">
        <f t="shared" si="1"/>
        <v>pdb_files/csp-10_peptide.pdb</v>
      </c>
      <c r="F7" s="18" t="s">
        <v>80</v>
      </c>
      <c r="G7" s="52"/>
      <c r="H7" s="54"/>
      <c r="I7" s="34" t="s">
        <v>132</v>
      </c>
      <c r="J7" s="52"/>
      <c r="K7" s="56"/>
      <c r="L7" s="7" t="str">
        <f t="shared" si="2"/>
        <v>cford_HLA-csp-10</v>
      </c>
      <c r="M7" s="18" t="s">
        <v>88</v>
      </c>
      <c r="N7" s="18"/>
      <c r="O7" s="40">
        <v>-75.3</v>
      </c>
      <c r="P7" s="40">
        <v>7</v>
      </c>
      <c r="Q7" s="40">
        <v>22</v>
      </c>
      <c r="R7" s="40">
        <v>0.3</v>
      </c>
      <c r="S7" s="40">
        <v>0.2</v>
      </c>
      <c r="T7" s="40">
        <v>-15.6</v>
      </c>
      <c r="U7" s="40">
        <v>5.4</v>
      </c>
      <c r="V7" s="40">
        <v>-272.39999999999998</v>
      </c>
      <c r="W7" s="40">
        <v>38.4</v>
      </c>
      <c r="X7" s="40">
        <v>-6.1</v>
      </c>
      <c r="Y7" s="40">
        <v>3.1</v>
      </c>
      <c r="Z7" s="40">
        <v>8.5</v>
      </c>
      <c r="AA7" s="40">
        <v>4</v>
      </c>
      <c r="AB7" s="40">
        <v>1127.8</v>
      </c>
      <c r="AC7" s="40">
        <v>36.700000000000003</v>
      </c>
      <c r="AD7" s="40">
        <v>-1.4</v>
      </c>
      <c r="AE7" s="7" t="str">
        <f t="shared" si="3"/>
        <v>cford_TCR-csp-10</v>
      </c>
      <c r="AF7" s="36" t="s">
        <v>88</v>
      </c>
      <c r="AG7" s="18"/>
      <c r="AH7" s="39">
        <v>-87.5</v>
      </c>
      <c r="AI7" s="39">
        <v>2</v>
      </c>
      <c r="AJ7" s="39">
        <v>87</v>
      </c>
      <c r="AK7" s="39">
        <v>0.6</v>
      </c>
      <c r="AL7" s="39">
        <v>0.4</v>
      </c>
      <c r="AM7" s="39">
        <v>-74.400000000000006</v>
      </c>
      <c r="AN7" s="39">
        <v>3.4</v>
      </c>
      <c r="AO7" s="39">
        <v>-135.9</v>
      </c>
      <c r="AP7" s="39">
        <v>22.1</v>
      </c>
      <c r="AQ7" s="39">
        <v>-7</v>
      </c>
      <c r="AR7" s="39">
        <v>3.1</v>
      </c>
      <c r="AS7" s="39">
        <v>210.5</v>
      </c>
      <c r="AT7" s="39">
        <v>35.200000000000003</v>
      </c>
      <c r="AU7" s="39">
        <v>1827.2</v>
      </c>
      <c r="AV7" s="39">
        <v>118.9</v>
      </c>
      <c r="AW7" s="49">
        <v>-1.8</v>
      </c>
    </row>
    <row r="8" spans="1:49" x14ac:dyDescent="0.25">
      <c r="A8" s="16" t="s">
        <v>7</v>
      </c>
      <c r="B8" s="17" t="s">
        <v>34</v>
      </c>
      <c r="C8" s="44">
        <f t="shared" si="0"/>
        <v>6</v>
      </c>
      <c r="D8" s="44" t="s">
        <v>140</v>
      </c>
      <c r="E8" s="7" t="str">
        <f t="shared" si="1"/>
        <v>pdb_files/csp-11_peptide.pdb</v>
      </c>
      <c r="F8" s="18" t="s">
        <v>80</v>
      </c>
      <c r="G8" s="52"/>
      <c r="H8" s="54"/>
      <c r="I8" s="34" t="s">
        <v>132</v>
      </c>
      <c r="J8" s="52"/>
      <c r="K8" s="56"/>
      <c r="L8" s="7" t="str">
        <f t="shared" si="2"/>
        <v>cford_HLA-csp-11</v>
      </c>
      <c r="M8" s="18" t="s">
        <v>88</v>
      </c>
      <c r="N8" s="18"/>
      <c r="O8" s="40">
        <v>-75.3</v>
      </c>
      <c r="P8" s="40">
        <v>7</v>
      </c>
      <c r="Q8" s="40">
        <v>22</v>
      </c>
      <c r="R8" s="40">
        <v>0.3</v>
      </c>
      <c r="S8" s="40">
        <v>0.2</v>
      </c>
      <c r="T8" s="40">
        <v>-15.6</v>
      </c>
      <c r="U8" s="40">
        <v>5.4</v>
      </c>
      <c r="V8" s="40">
        <v>-272.39999999999998</v>
      </c>
      <c r="W8" s="40">
        <v>38.4</v>
      </c>
      <c r="X8" s="40">
        <v>-6.1</v>
      </c>
      <c r="Y8" s="40">
        <v>3.1</v>
      </c>
      <c r="Z8" s="40">
        <v>8.5</v>
      </c>
      <c r="AA8" s="40">
        <v>4</v>
      </c>
      <c r="AB8" s="40">
        <v>1127.8</v>
      </c>
      <c r="AC8" s="40">
        <v>36.700000000000003</v>
      </c>
      <c r="AD8" s="40">
        <v>-1.4</v>
      </c>
      <c r="AE8" s="7" t="str">
        <f t="shared" si="3"/>
        <v>cford_TCR-csp-11</v>
      </c>
      <c r="AF8" s="18" t="s">
        <v>88</v>
      </c>
      <c r="AG8" s="18"/>
      <c r="AH8" s="39">
        <v>-87.5</v>
      </c>
      <c r="AI8" s="39">
        <v>2</v>
      </c>
      <c r="AJ8" s="39">
        <v>87</v>
      </c>
      <c r="AK8" s="39">
        <v>0.6</v>
      </c>
      <c r="AL8" s="39">
        <v>0.4</v>
      </c>
      <c r="AM8" s="39">
        <v>-74.400000000000006</v>
      </c>
      <c r="AN8" s="39">
        <v>3.4</v>
      </c>
      <c r="AO8" s="39">
        <v>-135.9</v>
      </c>
      <c r="AP8" s="39">
        <v>22.1</v>
      </c>
      <c r="AQ8" s="39">
        <v>-7</v>
      </c>
      <c r="AR8" s="39">
        <v>3.1</v>
      </c>
      <c r="AS8" s="39">
        <v>210.5</v>
      </c>
      <c r="AT8" s="39">
        <v>35.200000000000003</v>
      </c>
      <c r="AU8" s="39">
        <v>1827.2</v>
      </c>
      <c r="AV8" s="39">
        <v>118.9</v>
      </c>
      <c r="AW8" s="49">
        <v>-1.8</v>
      </c>
    </row>
    <row r="9" spans="1:49" x14ac:dyDescent="0.25">
      <c r="A9" s="16" t="s">
        <v>8</v>
      </c>
      <c r="B9" s="17" t="s">
        <v>36</v>
      </c>
      <c r="C9" s="44">
        <f t="shared" si="0"/>
        <v>7</v>
      </c>
      <c r="D9" s="44" t="s">
        <v>140</v>
      </c>
      <c r="E9" s="7" t="str">
        <f t="shared" si="1"/>
        <v>pdb_files/csp-12_peptide.pdb</v>
      </c>
      <c r="F9" s="18" t="s">
        <v>81</v>
      </c>
      <c r="G9" s="52"/>
      <c r="H9" s="54"/>
      <c r="I9" s="34" t="s">
        <v>133</v>
      </c>
      <c r="J9" s="52"/>
      <c r="K9" s="56"/>
      <c r="L9" s="7" t="str">
        <f t="shared" si="2"/>
        <v>cford_HLA-csp-12</v>
      </c>
      <c r="M9" s="18" t="b">
        <v>1</v>
      </c>
      <c r="N9" s="18"/>
      <c r="O9" s="40">
        <v>-66.900000000000006</v>
      </c>
      <c r="P9" s="40">
        <v>5.0999999999999996</v>
      </c>
      <c r="Q9" s="40">
        <v>19</v>
      </c>
      <c r="R9" s="40">
        <v>0.5</v>
      </c>
      <c r="S9" s="40">
        <v>0.3</v>
      </c>
      <c r="T9" s="40">
        <v>-32.6</v>
      </c>
      <c r="U9" s="40">
        <v>3.4</v>
      </c>
      <c r="V9" s="40">
        <v>-122.1</v>
      </c>
      <c r="W9" s="40">
        <v>45</v>
      </c>
      <c r="X9" s="40">
        <v>-10.3</v>
      </c>
      <c r="Y9" s="40">
        <v>2.2000000000000002</v>
      </c>
      <c r="Z9" s="40">
        <v>4.2</v>
      </c>
      <c r="AA9" s="40">
        <v>1.4</v>
      </c>
      <c r="AB9" s="40">
        <v>1202.0999999999999</v>
      </c>
      <c r="AC9" s="40">
        <v>45.5</v>
      </c>
      <c r="AD9" s="40">
        <v>-1.3</v>
      </c>
      <c r="AE9" s="7" t="str">
        <f t="shared" si="3"/>
        <v>cford_TCR-csp-12</v>
      </c>
      <c r="AF9" s="18" t="b">
        <v>0</v>
      </c>
      <c r="AG9" s="18"/>
      <c r="AH9" s="42">
        <v>-102.5</v>
      </c>
      <c r="AI9" s="42">
        <v>2.1</v>
      </c>
      <c r="AJ9" s="42">
        <v>121</v>
      </c>
      <c r="AK9" s="42">
        <v>3.3</v>
      </c>
      <c r="AL9" s="42">
        <v>0.2</v>
      </c>
      <c r="AM9" s="42">
        <v>-85.1</v>
      </c>
      <c r="AN9" s="42">
        <v>2.2000000000000002</v>
      </c>
      <c r="AO9" s="42">
        <v>-236.7</v>
      </c>
      <c r="AP9" s="42">
        <v>10.8</v>
      </c>
      <c r="AQ9" s="42">
        <v>-5.4</v>
      </c>
      <c r="AR9" s="42">
        <v>1.6</v>
      </c>
      <c r="AS9" s="42">
        <v>353.8</v>
      </c>
      <c r="AT9" s="42">
        <v>32.299999999999997</v>
      </c>
      <c r="AU9" s="42">
        <v>2100.9</v>
      </c>
      <c r="AV9" s="42">
        <v>34.6</v>
      </c>
      <c r="AW9" s="49">
        <v>-2</v>
      </c>
    </row>
    <row r="10" spans="1:49" x14ac:dyDescent="0.25">
      <c r="A10" s="16" t="s">
        <v>9</v>
      </c>
      <c r="B10" s="17" t="s">
        <v>37</v>
      </c>
      <c r="C10" s="44">
        <f t="shared" si="0"/>
        <v>5</v>
      </c>
      <c r="D10" s="44" t="s">
        <v>140</v>
      </c>
      <c r="E10" s="7" t="str">
        <f t="shared" si="1"/>
        <v>pdb_files/csp-15_peptide.pdb</v>
      </c>
      <c r="F10" s="18" t="s">
        <v>82</v>
      </c>
      <c r="G10" s="52"/>
      <c r="H10" s="54"/>
      <c r="I10" s="34" t="s">
        <v>134</v>
      </c>
      <c r="J10" s="52"/>
      <c r="K10" s="56"/>
      <c r="L10" s="7" t="str">
        <f t="shared" si="2"/>
        <v>cford_HLA-csp-15</v>
      </c>
      <c r="M10" s="18" t="b">
        <v>1</v>
      </c>
      <c r="N10" s="18"/>
      <c r="O10" s="39">
        <v>-78.5</v>
      </c>
      <c r="P10" s="39">
        <v>1.9</v>
      </c>
      <c r="Q10" s="39">
        <v>67</v>
      </c>
      <c r="R10" s="40">
        <v>0.4</v>
      </c>
      <c r="S10" s="40">
        <v>0.3</v>
      </c>
      <c r="T10" s="40">
        <v>-32.6</v>
      </c>
      <c r="U10" s="40">
        <v>5.8</v>
      </c>
      <c r="V10" s="40">
        <v>-143.30000000000001</v>
      </c>
      <c r="W10" s="40">
        <v>39.9</v>
      </c>
      <c r="X10" s="39">
        <v>-17.8</v>
      </c>
      <c r="Y10" s="40">
        <v>2.2999999999999998</v>
      </c>
      <c r="Z10" s="40">
        <v>5.5</v>
      </c>
      <c r="AA10" s="40">
        <v>3.5</v>
      </c>
      <c r="AB10" s="40">
        <v>1024.8</v>
      </c>
      <c r="AC10" s="40">
        <v>22.3</v>
      </c>
      <c r="AD10" s="40">
        <v>-2.2000000000000002</v>
      </c>
      <c r="AE10" s="7" t="str">
        <f t="shared" si="3"/>
        <v>cford_TCR-csp-15</v>
      </c>
      <c r="AF10" s="36" t="b">
        <v>1</v>
      </c>
      <c r="AG10" s="18"/>
      <c r="AH10" s="39">
        <v>-117.4</v>
      </c>
      <c r="AI10" s="39">
        <v>4.5999999999999996</v>
      </c>
      <c r="AJ10" s="39">
        <v>8</v>
      </c>
      <c r="AK10" s="39">
        <v>0.9</v>
      </c>
      <c r="AL10" s="39">
        <v>1.0900000000000001</v>
      </c>
      <c r="AM10" s="39">
        <v>-69</v>
      </c>
      <c r="AN10" s="39">
        <v>5.4</v>
      </c>
      <c r="AO10" s="39">
        <v>-272.10000000000002</v>
      </c>
      <c r="AP10" s="39">
        <v>42.7</v>
      </c>
      <c r="AQ10" s="39">
        <v>-10.3</v>
      </c>
      <c r="AR10" s="39">
        <v>3.3</v>
      </c>
      <c r="AS10" s="39">
        <v>164</v>
      </c>
      <c r="AT10" s="39">
        <v>45.1</v>
      </c>
      <c r="AU10" s="39">
        <v>2210.8000000000002</v>
      </c>
      <c r="AV10" s="39">
        <v>116.1</v>
      </c>
      <c r="AW10" s="49">
        <v>-1.7</v>
      </c>
    </row>
    <row r="11" spans="1:49" x14ac:dyDescent="0.25">
      <c r="A11" s="16" t="s">
        <v>10</v>
      </c>
      <c r="B11" s="17" t="s">
        <v>38</v>
      </c>
      <c r="C11" s="44">
        <f t="shared" si="0"/>
        <v>6</v>
      </c>
      <c r="D11" s="44" t="s">
        <v>140</v>
      </c>
      <c r="E11" s="7" t="str">
        <f t="shared" si="1"/>
        <v>pdb_files/csp-16_peptide.pdb</v>
      </c>
      <c r="F11" s="18" t="s">
        <v>80</v>
      </c>
      <c r="G11" s="52"/>
      <c r="H11" s="54"/>
      <c r="I11" s="34" t="s">
        <v>132</v>
      </c>
      <c r="J11" s="52"/>
      <c r="K11" s="56"/>
      <c r="L11" s="7" t="str">
        <f t="shared" si="2"/>
        <v>cford_HLA-csp-16</v>
      </c>
      <c r="M11" s="18" t="b">
        <v>1</v>
      </c>
      <c r="N11" s="18"/>
      <c r="O11" s="40">
        <v>-71.599999999999994</v>
      </c>
      <c r="P11" s="40">
        <v>6</v>
      </c>
      <c r="Q11" s="40">
        <v>10</v>
      </c>
      <c r="R11" s="40">
        <v>0.4</v>
      </c>
      <c r="S11" s="40">
        <v>0.3</v>
      </c>
      <c r="T11" s="40">
        <v>-41.7</v>
      </c>
      <c r="U11" s="40">
        <v>3.5</v>
      </c>
      <c r="V11" s="40">
        <v>-101.6</v>
      </c>
      <c r="W11" s="40">
        <v>53.2</v>
      </c>
      <c r="X11" s="40">
        <v>-11.7</v>
      </c>
      <c r="Y11" s="40">
        <v>2.8</v>
      </c>
      <c r="Z11" s="40">
        <v>21.4</v>
      </c>
      <c r="AA11" s="40">
        <v>16.600000000000001</v>
      </c>
      <c r="AB11" s="40">
        <v>1237.7</v>
      </c>
      <c r="AC11" s="40">
        <v>30.2</v>
      </c>
      <c r="AD11" s="40">
        <v>-2.1</v>
      </c>
      <c r="AE11" s="7" t="str">
        <f t="shared" si="3"/>
        <v>cford_TCR-csp-16</v>
      </c>
      <c r="AF11" s="36" t="b">
        <v>1</v>
      </c>
      <c r="AG11" s="18"/>
      <c r="AH11" s="39">
        <v>-121.7</v>
      </c>
      <c r="AI11" s="39">
        <v>2.1</v>
      </c>
      <c r="AJ11" s="39">
        <v>32</v>
      </c>
      <c r="AK11" s="39">
        <v>0.7</v>
      </c>
      <c r="AL11" s="39">
        <v>0.6</v>
      </c>
      <c r="AM11" s="39">
        <v>-79.2</v>
      </c>
      <c r="AN11" s="39">
        <v>6.9</v>
      </c>
      <c r="AO11" s="39">
        <v>-305.5</v>
      </c>
      <c r="AP11" s="39">
        <v>22.7</v>
      </c>
      <c r="AQ11" s="39">
        <v>-1.6</v>
      </c>
      <c r="AR11" s="39">
        <v>3.2</v>
      </c>
      <c r="AS11" s="39">
        <v>201.9</v>
      </c>
      <c r="AT11" s="39">
        <v>62.3</v>
      </c>
      <c r="AU11" s="39">
        <v>2250.4</v>
      </c>
      <c r="AV11" s="39">
        <v>27.9</v>
      </c>
      <c r="AW11" s="49">
        <v>-1</v>
      </c>
    </row>
    <row r="12" spans="1:49" x14ac:dyDescent="0.25">
      <c r="A12" s="16" t="s">
        <v>11</v>
      </c>
      <c r="B12" s="17" t="s">
        <v>32</v>
      </c>
      <c r="C12" s="44">
        <f t="shared" si="0"/>
        <v>6</v>
      </c>
      <c r="D12" s="44" t="s">
        <v>140</v>
      </c>
      <c r="E12" s="7" t="str">
        <f t="shared" si="1"/>
        <v>pdb_files/csp-18_peptide.pdb</v>
      </c>
      <c r="F12" s="18" t="s">
        <v>80</v>
      </c>
      <c r="G12" s="52"/>
      <c r="H12" s="54"/>
      <c r="I12" s="34" t="s">
        <v>132</v>
      </c>
      <c r="J12" s="52"/>
      <c r="K12" s="56"/>
      <c r="L12" s="7" t="str">
        <f t="shared" si="2"/>
        <v>cford_HLA-csp-18</v>
      </c>
      <c r="M12" s="18" t="s">
        <v>87</v>
      </c>
      <c r="N12" s="18"/>
      <c r="O12" s="39">
        <v>-76.7</v>
      </c>
      <c r="P12" s="39">
        <v>6.7</v>
      </c>
      <c r="Q12" s="39">
        <v>66</v>
      </c>
      <c r="R12" s="40">
        <v>0.3</v>
      </c>
      <c r="S12" s="40">
        <v>0.2</v>
      </c>
      <c r="T12" s="40">
        <v>-29.7</v>
      </c>
      <c r="U12" s="40">
        <v>7.2</v>
      </c>
      <c r="V12" s="40">
        <v>-217</v>
      </c>
      <c r="W12" s="39">
        <v>69.8</v>
      </c>
      <c r="X12" s="40">
        <v>-5.2</v>
      </c>
      <c r="Y12" s="40">
        <v>3.5</v>
      </c>
      <c r="Z12" s="40">
        <v>15.8</v>
      </c>
      <c r="AA12" s="40">
        <v>14.4</v>
      </c>
      <c r="AB12" s="40">
        <v>1173.7</v>
      </c>
      <c r="AC12" s="40">
        <v>38.299999999999997</v>
      </c>
      <c r="AD12" s="40">
        <v>-2.2000000000000002</v>
      </c>
      <c r="AE12" s="7" t="str">
        <f t="shared" si="3"/>
        <v>cford_TCR-csp-18</v>
      </c>
      <c r="AF12" s="18" t="s">
        <v>87</v>
      </c>
      <c r="AG12" s="18"/>
      <c r="AH12" s="39">
        <v>-123.7</v>
      </c>
      <c r="AI12" s="39">
        <v>6.3</v>
      </c>
      <c r="AJ12" s="39">
        <v>83</v>
      </c>
      <c r="AK12" s="39">
        <v>0.4</v>
      </c>
      <c r="AL12" s="39">
        <v>0.3</v>
      </c>
      <c r="AM12" s="39">
        <v>-88.4</v>
      </c>
      <c r="AN12" s="39">
        <v>0.7</v>
      </c>
      <c r="AO12" s="39">
        <v>-229.4</v>
      </c>
      <c r="AP12" s="39">
        <v>35.799999999999997</v>
      </c>
      <c r="AQ12" s="39">
        <v>-1.5</v>
      </c>
      <c r="AR12" s="39">
        <v>1.9</v>
      </c>
      <c r="AS12" s="39">
        <v>121.5</v>
      </c>
      <c r="AT12" s="39">
        <v>39.6</v>
      </c>
      <c r="AU12" s="39">
        <v>2130.1999999999998</v>
      </c>
      <c r="AV12" s="39">
        <v>41.6</v>
      </c>
      <c r="AW12" s="49">
        <v>-1.5</v>
      </c>
    </row>
    <row r="13" spans="1:49" x14ac:dyDescent="0.25">
      <c r="A13" s="16" t="s">
        <v>12</v>
      </c>
      <c r="B13" s="17" t="s">
        <v>39</v>
      </c>
      <c r="C13" s="44">
        <f t="shared" si="0"/>
        <v>4</v>
      </c>
      <c r="D13" s="44" t="s">
        <v>140</v>
      </c>
      <c r="E13" s="7" t="str">
        <f t="shared" si="1"/>
        <v>pdb_files/csp-19_peptide.pdb</v>
      </c>
      <c r="F13" s="18" t="s">
        <v>83</v>
      </c>
      <c r="G13" s="52"/>
      <c r="H13" s="54"/>
      <c r="I13" s="34" t="s">
        <v>135</v>
      </c>
      <c r="J13" s="52"/>
      <c r="K13" s="56"/>
      <c r="L13" s="7" t="str">
        <f t="shared" si="2"/>
        <v>cford_HLA-csp-19</v>
      </c>
      <c r="M13" s="18" t="b">
        <v>1</v>
      </c>
      <c r="N13" s="18"/>
      <c r="O13" s="39">
        <v>-59</v>
      </c>
      <c r="P13" s="39">
        <v>1.2</v>
      </c>
      <c r="Q13" s="39">
        <v>105</v>
      </c>
      <c r="R13" s="40">
        <v>1.4</v>
      </c>
      <c r="S13" s="40">
        <v>0.2</v>
      </c>
      <c r="T13" s="40">
        <v>-27.9</v>
      </c>
      <c r="U13" s="40">
        <v>5.0999999999999996</v>
      </c>
      <c r="V13" s="40">
        <v>-134.69999999999999</v>
      </c>
      <c r="W13" s="40">
        <v>26.3</v>
      </c>
      <c r="X13" s="40">
        <v>-6.6</v>
      </c>
      <c r="Y13" s="40">
        <v>2.1</v>
      </c>
      <c r="Z13" s="40">
        <v>24.3</v>
      </c>
      <c r="AA13" s="40">
        <v>19.3</v>
      </c>
      <c r="AB13" s="40">
        <v>936.6</v>
      </c>
      <c r="AC13" s="40">
        <v>47.8</v>
      </c>
      <c r="AD13" s="40">
        <v>-1.5</v>
      </c>
      <c r="AE13" s="7" t="str">
        <f t="shared" si="3"/>
        <v>cford_TCR-csp-19</v>
      </c>
      <c r="AF13" s="18" t="b">
        <v>1</v>
      </c>
      <c r="AG13" s="18"/>
      <c r="AH13" s="39">
        <v>-143.1</v>
      </c>
      <c r="AI13" s="39">
        <v>1.6</v>
      </c>
      <c r="AJ13" s="39">
        <v>91</v>
      </c>
      <c r="AK13" s="39">
        <v>0.5</v>
      </c>
      <c r="AL13" s="39">
        <v>0.3</v>
      </c>
      <c r="AM13" s="39">
        <v>-98.9</v>
      </c>
      <c r="AN13" s="39">
        <v>3.3</v>
      </c>
      <c r="AO13" s="39">
        <v>-290.8</v>
      </c>
      <c r="AP13" s="39">
        <v>15.9</v>
      </c>
      <c r="AQ13" s="39">
        <v>-5.9</v>
      </c>
      <c r="AR13" s="39">
        <v>3.5</v>
      </c>
      <c r="AS13" s="39">
        <v>198.8</v>
      </c>
      <c r="AT13" s="39">
        <v>40.700000000000003</v>
      </c>
      <c r="AU13" s="39">
        <v>2349.8000000000002</v>
      </c>
      <c r="AV13" s="39">
        <v>64</v>
      </c>
      <c r="AW13" s="49">
        <v>-2</v>
      </c>
    </row>
    <row r="14" spans="1:49" x14ac:dyDescent="0.25">
      <c r="A14" s="16" t="s">
        <v>13</v>
      </c>
      <c r="B14" s="17" t="s">
        <v>40</v>
      </c>
      <c r="C14" s="44">
        <f t="shared" si="0"/>
        <v>9</v>
      </c>
      <c r="D14" s="44" t="s">
        <v>140</v>
      </c>
      <c r="E14" s="7" t="str">
        <f t="shared" si="1"/>
        <v>pdb_files/csp-22_peptide.pdb</v>
      </c>
      <c r="F14" s="18" t="s">
        <v>84</v>
      </c>
      <c r="G14" s="52"/>
      <c r="H14" s="54"/>
      <c r="I14" s="34" t="s">
        <v>136</v>
      </c>
      <c r="J14" s="52"/>
      <c r="K14" s="56"/>
      <c r="L14" s="7" t="str">
        <f t="shared" si="2"/>
        <v>cford_HLA-csp-22</v>
      </c>
      <c r="M14" s="18" t="b">
        <v>1</v>
      </c>
      <c r="N14" s="18"/>
      <c r="O14" s="40">
        <v>-74.599999999999994</v>
      </c>
      <c r="P14" s="40">
        <v>2.8</v>
      </c>
      <c r="Q14" s="40">
        <v>12</v>
      </c>
      <c r="R14" s="40">
        <v>0.3</v>
      </c>
      <c r="S14" s="40">
        <v>0.2</v>
      </c>
      <c r="T14" s="40">
        <v>-26.7</v>
      </c>
      <c r="U14" s="40">
        <v>5.4</v>
      </c>
      <c r="V14" s="40">
        <v>-262.8</v>
      </c>
      <c r="W14" s="40">
        <v>28.4</v>
      </c>
      <c r="X14" s="40">
        <v>2</v>
      </c>
      <c r="Y14" s="40">
        <v>1.7</v>
      </c>
      <c r="Z14" s="40">
        <v>26.3</v>
      </c>
      <c r="AA14" s="40">
        <v>23.1</v>
      </c>
      <c r="AB14" s="40">
        <v>1192.5999999999999</v>
      </c>
      <c r="AC14" s="40">
        <v>58</v>
      </c>
      <c r="AD14" s="40">
        <v>-1.3</v>
      </c>
      <c r="AE14" s="7" t="str">
        <f t="shared" si="3"/>
        <v>cford_TCR-csp-22</v>
      </c>
      <c r="AF14" s="36" t="b">
        <v>1</v>
      </c>
      <c r="AG14" s="18"/>
      <c r="AH14" s="39">
        <v>-100.4</v>
      </c>
      <c r="AI14" s="39">
        <v>1.5</v>
      </c>
      <c r="AJ14" s="39">
        <v>31</v>
      </c>
      <c r="AK14" s="39">
        <v>16.399999999999999</v>
      </c>
      <c r="AL14" s="39">
        <v>0.9</v>
      </c>
      <c r="AM14" s="39">
        <v>-69.599999999999994</v>
      </c>
      <c r="AN14" s="39">
        <v>6.2</v>
      </c>
      <c r="AO14" s="39">
        <v>-281.2</v>
      </c>
      <c r="AP14" s="39">
        <v>33.9</v>
      </c>
      <c r="AQ14" s="39">
        <v>2.7</v>
      </c>
      <c r="AR14" s="39">
        <v>3.3</v>
      </c>
      <c r="AS14" s="39">
        <v>227.2</v>
      </c>
      <c r="AT14" s="39">
        <v>35.9</v>
      </c>
      <c r="AU14" s="39">
        <v>2199</v>
      </c>
      <c r="AV14" s="39">
        <v>117.4</v>
      </c>
      <c r="AW14" s="49">
        <v>-1.6</v>
      </c>
    </row>
    <row r="15" spans="1:49" x14ac:dyDescent="0.25">
      <c r="A15" s="16" t="s">
        <v>14</v>
      </c>
      <c r="B15" s="17" t="s">
        <v>34</v>
      </c>
      <c r="C15" s="44">
        <f t="shared" si="0"/>
        <v>6</v>
      </c>
      <c r="D15" s="44" t="s">
        <v>140</v>
      </c>
      <c r="E15" s="7" t="str">
        <f t="shared" si="1"/>
        <v>pdb_files/csp-27_peptide.pdb</v>
      </c>
      <c r="F15" s="18" t="s">
        <v>80</v>
      </c>
      <c r="G15" s="52"/>
      <c r="H15" s="54"/>
      <c r="I15" s="34" t="s">
        <v>132</v>
      </c>
      <c r="J15" s="52"/>
      <c r="K15" s="56"/>
      <c r="L15" s="7" t="str">
        <f t="shared" si="2"/>
        <v>cford_HLA-csp-27</v>
      </c>
      <c r="M15" s="18" t="s">
        <v>88</v>
      </c>
      <c r="N15" s="18"/>
      <c r="O15" s="40">
        <v>-75.3</v>
      </c>
      <c r="P15" s="40">
        <v>7</v>
      </c>
      <c r="Q15" s="40">
        <v>22</v>
      </c>
      <c r="R15" s="40">
        <v>0.3</v>
      </c>
      <c r="S15" s="40">
        <v>0.2</v>
      </c>
      <c r="T15" s="40">
        <v>-15.6</v>
      </c>
      <c r="U15" s="40">
        <v>5.4</v>
      </c>
      <c r="V15" s="40">
        <v>-272.39999999999998</v>
      </c>
      <c r="W15" s="40">
        <v>38.4</v>
      </c>
      <c r="X15" s="40">
        <v>-6.1</v>
      </c>
      <c r="Y15" s="40">
        <v>3.1</v>
      </c>
      <c r="Z15" s="40">
        <v>8.5</v>
      </c>
      <c r="AA15" s="40">
        <v>4</v>
      </c>
      <c r="AB15" s="40">
        <v>1127.8</v>
      </c>
      <c r="AC15" s="40">
        <v>36.700000000000003</v>
      </c>
      <c r="AD15" s="40">
        <v>-1.4</v>
      </c>
      <c r="AE15" s="7" t="str">
        <f t="shared" si="3"/>
        <v>cford_TCR-csp-27</v>
      </c>
      <c r="AF15" s="18" t="s">
        <v>88</v>
      </c>
      <c r="AG15" s="18"/>
      <c r="AH15" s="39">
        <v>-87.5</v>
      </c>
      <c r="AI15" s="39">
        <v>2</v>
      </c>
      <c r="AJ15" s="39">
        <v>87</v>
      </c>
      <c r="AK15" s="39">
        <v>0.6</v>
      </c>
      <c r="AL15" s="39">
        <v>0.4</v>
      </c>
      <c r="AM15" s="39">
        <v>-74.400000000000006</v>
      </c>
      <c r="AN15" s="39">
        <v>3.4</v>
      </c>
      <c r="AO15" s="39">
        <v>-135.9</v>
      </c>
      <c r="AP15" s="39">
        <v>22.1</v>
      </c>
      <c r="AQ15" s="39">
        <v>-7</v>
      </c>
      <c r="AR15" s="39">
        <v>3.1</v>
      </c>
      <c r="AS15" s="39">
        <v>210.5</v>
      </c>
      <c r="AT15" s="39">
        <v>35.200000000000003</v>
      </c>
      <c r="AU15" s="39">
        <v>1827.2</v>
      </c>
      <c r="AV15" s="39">
        <v>118.9</v>
      </c>
      <c r="AW15" s="49">
        <v>-1.8</v>
      </c>
    </row>
    <row r="16" spans="1:49" x14ac:dyDescent="0.25">
      <c r="A16" s="16" t="s">
        <v>15</v>
      </c>
      <c r="B16" s="17" t="s">
        <v>39</v>
      </c>
      <c r="C16" s="44">
        <f t="shared" si="0"/>
        <v>4</v>
      </c>
      <c r="D16" s="44" t="s">
        <v>140</v>
      </c>
      <c r="E16" s="7" t="str">
        <f t="shared" si="1"/>
        <v>pdb_files/csp-31_peptide.pdb</v>
      </c>
      <c r="F16" s="18" t="s">
        <v>83</v>
      </c>
      <c r="G16" s="52"/>
      <c r="H16" s="54"/>
      <c r="I16" s="34" t="s">
        <v>135</v>
      </c>
      <c r="J16" s="52"/>
      <c r="K16" s="56"/>
      <c r="L16" s="7" t="str">
        <f t="shared" si="2"/>
        <v>cford_HLA-csp-31</v>
      </c>
      <c r="M16" s="18" t="s">
        <v>90</v>
      </c>
      <c r="N16" s="18"/>
      <c r="O16" s="39">
        <v>-59</v>
      </c>
      <c r="P16" s="39">
        <v>1.2</v>
      </c>
      <c r="Q16" s="39">
        <v>105</v>
      </c>
      <c r="R16" s="40">
        <v>1.4</v>
      </c>
      <c r="S16" s="40">
        <v>0.2</v>
      </c>
      <c r="T16" s="40">
        <v>-27.9</v>
      </c>
      <c r="U16" s="40">
        <v>5.0999999999999996</v>
      </c>
      <c r="V16" s="40">
        <v>-134.69999999999999</v>
      </c>
      <c r="W16" s="40">
        <v>26.3</v>
      </c>
      <c r="X16" s="40">
        <v>-6.6</v>
      </c>
      <c r="Y16" s="40">
        <v>2.1</v>
      </c>
      <c r="Z16" s="40">
        <v>24.3</v>
      </c>
      <c r="AA16" s="40">
        <v>19.3</v>
      </c>
      <c r="AB16" s="40">
        <v>936.6</v>
      </c>
      <c r="AC16" s="40">
        <v>47.8</v>
      </c>
      <c r="AD16" s="40">
        <v>-1.5</v>
      </c>
      <c r="AE16" s="7" t="str">
        <f t="shared" si="3"/>
        <v>cford_TCR-csp-31</v>
      </c>
      <c r="AF16" s="18" t="s">
        <v>90</v>
      </c>
      <c r="AG16" s="18"/>
      <c r="AH16" s="39">
        <v>-143.1</v>
      </c>
      <c r="AI16" s="39">
        <v>1.6</v>
      </c>
      <c r="AJ16" s="39">
        <v>91</v>
      </c>
      <c r="AK16" s="39">
        <v>0.5</v>
      </c>
      <c r="AL16" s="39">
        <v>0.3</v>
      </c>
      <c r="AM16" s="39">
        <v>-98.9</v>
      </c>
      <c r="AN16" s="39">
        <v>3.3</v>
      </c>
      <c r="AO16" s="39">
        <v>-290.8</v>
      </c>
      <c r="AP16" s="39">
        <v>15.9</v>
      </c>
      <c r="AQ16" s="39">
        <v>-5.9</v>
      </c>
      <c r="AR16" s="39">
        <v>3.5</v>
      </c>
      <c r="AS16" s="39">
        <v>198.8</v>
      </c>
      <c r="AT16" s="39">
        <v>40.700000000000003</v>
      </c>
      <c r="AU16" s="39">
        <v>2349.8000000000002</v>
      </c>
      <c r="AV16" s="39">
        <v>64</v>
      </c>
      <c r="AW16" s="49">
        <v>-2</v>
      </c>
    </row>
    <row r="17" spans="1:49" x14ac:dyDescent="0.25">
      <c r="A17" s="16" t="s">
        <v>16</v>
      </c>
      <c r="B17" s="17" t="s">
        <v>41</v>
      </c>
      <c r="C17" s="44">
        <f t="shared" si="0"/>
        <v>7</v>
      </c>
      <c r="D17" s="44" t="s">
        <v>140</v>
      </c>
      <c r="E17" s="7" t="str">
        <f t="shared" si="1"/>
        <v>pdb_files/csp-32_peptide.pdb</v>
      </c>
      <c r="F17" s="18" t="s">
        <v>81</v>
      </c>
      <c r="G17" s="52"/>
      <c r="H17" s="54"/>
      <c r="I17" s="34" t="s">
        <v>133</v>
      </c>
      <c r="J17" s="52"/>
      <c r="K17" s="56"/>
      <c r="L17" s="7" t="str">
        <f t="shared" si="2"/>
        <v>cford_HLA-csp-32</v>
      </c>
      <c r="M17" s="18" t="b">
        <v>1</v>
      </c>
      <c r="N17" s="18"/>
      <c r="O17" s="39">
        <v>-73.8</v>
      </c>
      <c r="P17" s="39">
        <v>3.9</v>
      </c>
      <c r="Q17" s="39">
        <v>21</v>
      </c>
      <c r="R17" s="40">
        <v>2.1</v>
      </c>
      <c r="S17" s="40">
        <v>0.1</v>
      </c>
      <c r="T17" s="40">
        <v>-28.5</v>
      </c>
      <c r="U17" s="40">
        <v>1.9</v>
      </c>
      <c r="V17" s="40">
        <v>-188.7</v>
      </c>
      <c r="W17" s="40">
        <v>30.7</v>
      </c>
      <c r="X17" s="40">
        <v>-9.1</v>
      </c>
      <c r="Y17" s="39">
        <v>1.2</v>
      </c>
      <c r="Z17" s="39">
        <v>15.2</v>
      </c>
      <c r="AA17" s="39">
        <v>4.8</v>
      </c>
      <c r="AB17" s="40">
        <v>1152.2</v>
      </c>
      <c r="AC17" s="40">
        <v>30.2</v>
      </c>
      <c r="AD17" s="40">
        <v>-0.9</v>
      </c>
      <c r="AE17" s="7" t="str">
        <f t="shared" si="3"/>
        <v>cford_TCR-csp-32</v>
      </c>
      <c r="AF17" s="18" t="b">
        <v>1</v>
      </c>
      <c r="AG17" s="18"/>
      <c r="AH17" s="39">
        <v>-101.8</v>
      </c>
      <c r="AI17" s="39">
        <v>2.4</v>
      </c>
      <c r="AJ17" s="39">
        <v>76</v>
      </c>
      <c r="AK17" s="39">
        <v>6.9</v>
      </c>
      <c r="AL17" s="39">
        <v>0.9</v>
      </c>
      <c r="AM17" s="39">
        <v>-75.900000000000006</v>
      </c>
      <c r="AN17" s="39">
        <v>4.7</v>
      </c>
      <c r="AO17" s="39">
        <v>-178.2</v>
      </c>
      <c r="AP17" s="39">
        <v>32.9</v>
      </c>
      <c r="AQ17" s="39">
        <v>-14</v>
      </c>
      <c r="AR17" s="39">
        <v>3.4</v>
      </c>
      <c r="AS17" s="39">
        <v>237.8</v>
      </c>
      <c r="AT17" s="39">
        <v>50.9</v>
      </c>
      <c r="AU17" s="39">
        <v>2076.5</v>
      </c>
      <c r="AV17" s="39">
        <v>68.5</v>
      </c>
      <c r="AW17" s="49">
        <v>-1.2</v>
      </c>
    </row>
    <row r="18" spans="1:49" x14ac:dyDescent="0.25">
      <c r="A18" s="16" t="s">
        <v>17</v>
      </c>
      <c r="B18" s="17" t="s">
        <v>42</v>
      </c>
      <c r="C18" s="44">
        <f t="shared" si="0"/>
        <v>7</v>
      </c>
      <c r="D18" s="44" t="s">
        <v>140</v>
      </c>
      <c r="E18" s="7" t="str">
        <f t="shared" si="1"/>
        <v>pdb_files/csp-35_peptide.pdb</v>
      </c>
      <c r="F18" s="18" t="s">
        <v>81</v>
      </c>
      <c r="G18" s="52"/>
      <c r="H18" s="54"/>
      <c r="I18" s="34" t="s">
        <v>133</v>
      </c>
      <c r="J18" s="52"/>
      <c r="K18" s="56"/>
      <c r="L18" s="7" t="str">
        <f t="shared" si="2"/>
        <v>cford_HLA-csp-35</v>
      </c>
      <c r="M18" s="18" t="b">
        <v>1</v>
      </c>
      <c r="N18" s="18"/>
      <c r="O18" s="40">
        <v>-76.7</v>
      </c>
      <c r="P18" s="40">
        <v>4.2</v>
      </c>
      <c r="Q18" s="40">
        <v>20</v>
      </c>
      <c r="R18" s="40">
        <v>0.5</v>
      </c>
      <c r="S18" s="40">
        <v>0.3</v>
      </c>
      <c r="T18" s="40">
        <v>-25.3</v>
      </c>
      <c r="U18" s="40">
        <v>3.7</v>
      </c>
      <c r="V18" s="40">
        <v>-246.2</v>
      </c>
      <c r="W18" s="40">
        <v>22.6</v>
      </c>
      <c r="X18" s="40">
        <v>-4.2</v>
      </c>
      <c r="Y18" s="40">
        <v>2.6</v>
      </c>
      <c r="Z18" s="40">
        <v>20.2</v>
      </c>
      <c r="AA18" s="40">
        <v>16.100000000000001</v>
      </c>
      <c r="AB18" s="40">
        <v>1265.3</v>
      </c>
      <c r="AC18" s="40">
        <v>67.400000000000006</v>
      </c>
      <c r="AD18" s="40">
        <v>-1.8</v>
      </c>
      <c r="AE18" s="7" t="str">
        <f t="shared" si="3"/>
        <v>cford_TCR-csp-35</v>
      </c>
      <c r="AF18" s="36" t="b">
        <v>1</v>
      </c>
      <c r="AG18" s="18"/>
      <c r="AH18" s="39">
        <v>-90.2</v>
      </c>
      <c r="AI18" s="39">
        <v>3.4</v>
      </c>
      <c r="AJ18" s="39">
        <v>57</v>
      </c>
      <c r="AK18" s="39">
        <v>18.8</v>
      </c>
      <c r="AL18" s="39">
        <v>1.1000000000000001</v>
      </c>
      <c r="AM18" s="39">
        <v>-72.400000000000006</v>
      </c>
      <c r="AN18" s="39">
        <v>4.2</v>
      </c>
      <c r="AO18" s="39">
        <v>-143.69999999999999</v>
      </c>
      <c r="AP18" s="39">
        <v>33.799999999999997</v>
      </c>
      <c r="AQ18" s="39">
        <v>-14.7</v>
      </c>
      <c r="AR18" s="39">
        <v>2.2000000000000002</v>
      </c>
      <c r="AS18" s="39">
        <v>256.3</v>
      </c>
      <c r="AT18" s="39">
        <v>72.3</v>
      </c>
      <c r="AU18" s="39">
        <v>1903.4</v>
      </c>
      <c r="AV18" s="39">
        <v>28.5</v>
      </c>
      <c r="AW18" s="49">
        <v>-1.1000000000000001</v>
      </c>
    </row>
    <row r="19" spans="1:49" x14ac:dyDescent="0.25">
      <c r="A19" s="16" t="s">
        <v>18</v>
      </c>
      <c r="B19" s="17" t="s">
        <v>35</v>
      </c>
      <c r="C19" s="44">
        <f t="shared" si="0"/>
        <v>5</v>
      </c>
      <c r="D19" s="44" t="s">
        <v>140</v>
      </c>
      <c r="E19" s="7" t="str">
        <f t="shared" si="1"/>
        <v>pdb_files/csp-36_peptide.pdb</v>
      </c>
      <c r="F19" s="18" t="s">
        <v>82</v>
      </c>
      <c r="G19" s="52"/>
      <c r="H19" s="54"/>
      <c r="I19" s="34" t="s">
        <v>134</v>
      </c>
      <c r="J19" s="52"/>
      <c r="K19" s="56"/>
      <c r="L19" s="7" t="str">
        <f t="shared" si="2"/>
        <v>cford_HLA-csp-36</v>
      </c>
      <c r="M19" s="18" t="s">
        <v>89</v>
      </c>
      <c r="N19" s="18"/>
      <c r="O19" s="40">
        <v>-66.5</v>
      </c>
      <c r="P19" s="40">
        <v>5.9</v>
      </c>
      <c r="Q19" s="40">
        <v>17</v>
      </c>
      <c r="R19" s="40">
        <v>0.6</v>
      </c>
      <c r="S19" s="40">
        <v>0.3</v>
      </c>
      <c r="T19" s="40">
        <v>-29.2</v>
      </c>
      <c r="U19" s="40">
        <v>11.7</v>
      </c>
      <c r="V19" s="40">
        <v>-180.7</v>
      </c>
      <c r="W19" s="40">
        <v>44.6</v>
      </c>
      <c r="X19" s="40">
        <v>-2.9</v>
      </c>
      <c r="Y19" s="40">
        <v>2.1</v>
      </c>
      <c r="Z19" s="40">
        <v>17.100000000000001</v>
      </c>
      <c r="AA19" s="40">
        <v>19.5</v>
      </c>
      <c r="AB19" s="40">
        <v>1002.7</v>
      </c>
      <c r="AC19" s="40">
        <v>44.4</v>
      </c>
      <c r="AD19" s="40">
        <v>-2</v>
      </c>
      <c r="AE19" s="7" t="str">
        <f t="shared" si="3"/>
        <v>cford_TCR-csp-36</v>
      </c>
      <c r="AF19" s="18" t="s">
        <v>89</v>
      </c>
      <c r="AG19" s="18"/>
      <c r="AH19" s="39">
        <v>-125.5</v>
      </c>
      <c r="AI19" s="39">
        <v>2.5</v>
      </c>
      <c r="AJ19" s="39">
        <v>7.6</v>
      </c>
      <c r="AK19" s="39">
        <v>0.6</v>
      </c>
      <c r="AL19" s="39">
        <v>0.4</v>
      </c>
      <c r="AM19" s="39">
        <v>-95</v>
      </c>
      <c r="AN19" s="39">
        <v>4.2</v>
      </c>
      <c r="AO19" s="39">
        <v>-238.8</v>
      </c>
      <c r="AP19" s="39">
        <v>13.5</v>
      </c>
      <c r="AQ19" s="39">
        <v>1.1000000000000001</v>
      </c>
      <c r="AR19" s="39">
        <v>2</v>
      </c>
      <c r="AS19" s="39">
        <v>161.6</v>
      </c>
      <c r="AT19" s="39">
        <v>64.900000000000006</v>
      </c>
      <c r="AU19" s="39">
        <v>2252.6999999999998</v>
      </c>
      <c r="AV19" s="39">
        <v>62.9</v>
      </c>
      <c r="AW19" s="49">
        <v>-1.7</v>
      </c>
    </row>
    <row r="20" spans="1:49" x14ac:dyDescent="0.25">
      <c r="A20" s="16" t="s">
        <v>19</v>
      </c>
      <c r="B20" s="17" t="s">
        <v>42</v>
      </c>
      <c r="C20" s="44">
        <f t="shared" si="0"/>
        <v>7</v>
      </c>
      <c r="D20" s="44" t="s">
        <v>140</v>
      </c>
      <c r="E20" s="7" t="str">
        <f t="shared" si="1"/>
        <v>pdb_files/csp-39_peptide.pdb</v>
      </c>
      <c r="F20" s="18" t="s">
        <v>81</v>
      </c>
      <c r="G20" s="52"/>
      <c r="H20" s="54"/>
      <c r="I20" s="34" t="s">
        <v>133</v>
      </c>
      <c r="J20" s="52"/>
      <c r="K20" s="56"/>
      <c r="L20" s="7" t="str">
        <f t="shared" si="2"/>
        <v>cford_HLA-csp-39</v>
      </c>
      <c r="M20" s="18" t="s">
        <v>91</v>
      </c>
      <c r="N20" s="18"/>
      <c r="O20" s="40">
        <v>-76.7</v>
      </c>
      <c r="P20" s="40">
        <v>4.2</v>
      </c>
      <c r="Q20" s="40">
        <v>20</v>
      </c>
      <c r="R20" s="40">
        <v>0.5</v>
      </c>
      <c r="S20" s="40">
        <v>0.3</v>
      </c>
      <c r="T20" s="40">
        <v>-25.3</v>
      </c>
      <c r="U20" s="40">
        <v>3.7</v>
      </c>
      <c r="V20" s="40">
        <v>-246.2</v>
      </c>
      <c r="W20" s="40">
        <v>22.6</v>
      </c>
      <c r="X20" s="40">
        <v>-4.2</v>
      </c>
      <c r="Y20" s="40">
        <v>2.6</v>
      </c>
      <c r="Z20" s="40">
        <v>20.2</v>
      </c>
      <c r="AA20" s="40">
        <v>16.100000000000001</v>
      </c>
      <c r="AB20" s="40">
        <v>1265.3</v>
      </c>
      <c r="AC20" s="40">
        <v>67.400000000000006</v>
      </c>
      <c r="AD20" s="40">
        <v>-1.8</v>
      </c>
      <c r="AE20" s="7" t="str">
        <f t="shared" si="3"/>
        <v>cford_TCR-csp-39</v>
      </c>
      <c r="AF20" s="18" t="s">
        <v>91</v>
      </c>
      <c r="AG20" s="18"/>
      <c r="AH20" s="39">
        <v>-90.2</v>
      </c>
      <c r="AI20" s="39">
        <v>3.4</v>
      </c>
      <c r="AJ20" s="39">
        <v>57</v>
      </c>
      <c r="AK20" s="39">
        <v>18.8</v>
      </c>
      <c r="AL20" s="39">
        <v>1.1000000000000001</v>
      </c>
      <c r="AM20" s="39">
        <v>-72.400000000000006</v>
      </c>
      <c r="AN20" s="39">
        <v>4.2</v>
      </c>
      <c r="AO20" s="39">
        <v>-143.69999999999999</v>
      </c>
      <c r="AP20" s="39">
        <v>33.799999999999997</v>
      </c>
      <c r="AQ20" s="39">
        <v>-14.7</v>
      </c>
      <c r="AR20" s="39">
        <v>2.2000000000000002</v>
      </c>
      <c r="AS20" s="39">
        <v>256.3</v>
      </c>
      <c r="AT20" s="39">
        <v>72.3</v>
      </c>
      <c r="AU20" s="39">
        <v>1903.4</v>
      </c>
      <c r="AV20" s="39">
        <v>28.5</v>
      </c>
      <c r="AW20" s="49">
        <v>-1.1000000000000001</v>
      </c>
    </row>
    <row r="21" spans="1:49" x14ac:dyDescent="0.25">
      <c r="A21" s="16" t="s">
        <v>20</v>
      </c>
      <c r="B21" s="17" t="s">
        <v>33</v>
      </c>
      <c r="C21" s="44">
        <f t="shared" si="0"/>
        <v>7</v>
      </c>
      <c r="D21" s="44" t="s">
        <v>140</v>
      </c>
      <c r="E21" s="7" t="str">
        <f t="shared" si="1"/>
        <v>pdb_files/csp-46_peptide.pdb</v>
      </c>
      <c r="F21" s="18" t="s">
        <v>81</v>
      </c>
      <c r="G21" s="52"/>
      <c r="H21" s="54"/>
      <c r="I21" s="34" t="s">
        <v>133</v>
      </c>
      <c r="J21" s="52"/>
      <c r="K21" s="56"/>
      <c r="L21" s="7" t="str">
        <f t="shared" si="2"/>
        <v>cford_HLA-csp-46</v>
      </c>
      <c r="M21" s="18" t="s">
        <v>93</v>
      </c>
      <c r="N21" s="18"/>
      <c r="O21" s="39">
        <v>-77.099999999999994</v>
      </c>
      <c r="P21" s="39">
        <v>10.7</v>
      </c>
      <c r="Q21" s="39">
        <v>34</v>
      </c>
      <c r="R21" s="40">
        <v>0.4</v>
      </c>
      <c r="S21" s="40">
        <v>0.3</v>
      </c>
      <c r="T21" s="40">
        <v>-30</v>
      </c>
      <c r="U21" s="40">
        <v>8.4</v>
      </c>
      <c r="V21" s="40">
        <v>-179.9</v>
      </c>
      <c r="W21" s="40">
        <v>7.5</v>
      </c>
      <c r="X21" s="40">
        <v>-13.5</v>
      </c>
      <c r="Y21" s="40">
        <v>1.4</v>
      </c>
      <c r="Z21" s="40">
        <v>23.4</v>
      </c>
      <c r="AA21" s="40">
        <v>19.600000000000001</v>
      </c>
      <c r="AB21" s="40">
        <v>1177.0999999999999</v>
      </c>
      <c r="AC21" s="40">
        <v>87.7</v>
      </c>
      <c r="AD21" s="40">
        <v>-1.6</v>
      </c>
      <c r="AE21" s="7" t="str">
        <f t="shared" si="3"/>
        <v>cford_TCR-csp-46</v>
      </c>
      <c r="AF21" s="18" t="s">
        <v>93</v>
      </c>
      <c r="AG21" s="18"/>
      <c r="AH21" s="39">
        <v>-99.6</v>
      </c>
      <c r="AI21" s="39">
        <v>5.0999999999999996</v>
      </c>
      <c r="AJ21" s="39">
        <v>6</v>
      </c>
      <c r="AK21" s="39">
        <v>0.5</v>
      </c>
      <c r="AL21" s="39">
        <v>0.3</v>
      </c>
      <c r="AM21" s="39">
        <v>-65.3</v>
      </c>
      <c r="AN21" s="39">
        <v>3.1</v>
      </c>
      <c r="AO21" s="39">
        <v>-274.89999999999998</v>
      </c>
      <c r="AP21" s="39">
        <v>35.4</v>
      </c>
      <c r="AQ21" s="39">
        <v>0.5</v>
      </c>
      <c r="AR21" s="39">
        <v>4.8</v>
      </c>
      <c r="AS21" s="39">
        <v>201.9</v>
      </c>
      <c r="AT21" s="39">
        <v>40.9</v>
      </c>
      <c r="AU21" s="39">
        <v>2135.9</v>
      </c>
      <c r="AV21" s="39">
        <v>41.5</v>
      </c>
      <c r="AW21" s="49">
        <v>-1.2</v>
      </c>
    </row>
    <row r="22" spans="1:49" x14ac:dyDescent="0.25">
      <c r="A22" s="16" t="s">
        <v>21</v>
      </c>
      <c r="B22" s="17" t="s">
        <v>43</v>
      </c>
      <c r="C22" s="44">
        <f t="shared" si="0"/>
        <v>6</v>
      </c>
      <c r="D22" s="44" t="s">
        <v>140</v>
      </c>
      <c r="E22" s="7" t="str">
        <f t="shared" si="1"/>
        <v>pdb_files/csp-47_peptide.pdb</v>
      </c>
      <c r="F22" s="18" t="s">
        <v>80</v>
      </c>
      <c r="G22" s="52"/>
      <c r="H22" s="54"/>
      <c r="I22" s="34" t="s">
        <v>132</v>
      </c>
      <c r="J22" s="52"/>
      <c r="K22" s="56"/>
      <c r="L22" s="7" t="str">
        <f t="shared" si="2"/>
        <v>cford_HLA-csp-47</v>
      </c>
      <c r="M22" s="18" t="b">
        <v>1</v>
      </c>
      <c r="N22" s="18"/>
      <c r="O22" s="40">
        <v>-78</v>
      </c>
      <c r="P22" s="40">
        <v>11.7</v>
      </c>
      <c r="Q22" s="40">
        <v>8</v>
      </c>
      <c r="R22" s="40">
        <v>0.5</v>
      </c>
      <c r="S22" s="40">
        <v>0.3</v>
      </c>
      <c r="T22" s="40">
        <v>-35.700000000000003</v>
      </c>
      <c r="U22" s="40">
        <v>8.8000000000000007</v>
      </c>
      <c r="V22" s="40">
        <v>-159.69999999999999</v>
      </c>
      <c r="W22" s="40">
        <v>15.7</v>
      </c>
      <c r="X22" s="40">
        <v>-12.5</v>
      </c>
      <c r="Y22" s="40">
        <v>2.9</v>
      </c>
      <c r="Z22" s="40">
        <v>21.3</v>
      </c>
      <c r="AA22" s="40">
        <v>14.8</v>
      </c>
      <c r="AB22" s="40">
        <v>1167.4000000000001</v>
      </c>
      <c r="AC22" s="40">
        <v>159.5</v>
      </c>
      <c r="AD22" s="40">
        <v>-1.2</v>
      </c>
      <c r="AE22" s="7" t="str">
        <f t="shared" si="3"/>
        <v>cford_TCR-csp-47</v>
      </c>
      <c r="AF22" s="18" t="b">
        <v>1</v>
      </c>
      <c r="AG22" s="18"/>
      <c r="AH22" s="39">
        <v>-117.5</v>
      </c>
      <c r="AI22" s="39">
        <v>2.1</v>
      </c>
      <c r="AJ22" s="39">
        <v>147</v>
      </c>
      <c r="AK22" s="39">
        <v>0.9</v>
      </c>
      <c r="AL22" s="39">
        <v>0.6</v>
      </c>
      <c r="AM22" s="39">
        <v>-88.1</v>
      </c>
      <c r="AN22" s="39">
        <v>3.6</v>
      </c>
      <c r="AO22" s="39">
        <v>-225.3</v>
      </c>
      <c r="AP22" s="39">
        <v>6.3</v>
      </c>
      <c r="AQ22" s="39">
        <v>-3.3</v>
      </c>
      <c r="AR22" s="39">
        <v>0.5</v>
      </c>
      <c r="AS22" s="39">
        <v>188.6</v>
      </c>
      <c r="AT22" s="39">
        <v>40.5</v>
      </c>
      <c r="AU22" s="39">
        <v>2222.8000000000002</v>
      </c>
      <c r="AV22" s="39">
        <v>22.5</v>
      </c>
      <c r="AW22" s="49">
        <v>-1.4</v>
      </c>
    </row>
    <row r="23" spans="1:49" x14ac:dyDescent="0.25">
      <c r="A23" s="16" t="s">
        <v>22</v>
      </c>
      <c r="B23" s="17" t="s">
        <v>43</v>
      </c>
      <c r="C23" s="44">
        <f t="shared" si="0"/>
        <v>6</v>
      </c>
      <c r="D23" s="44" t="s">
        <v>140</v>
      </c>
      <c r="E23" s="7" t="str">
        <f t="shared" si="1"/>
        <v>pdb_files/csp-53_peptide.pdb</v>
      </c>
      <c r="F23" s="18" t="s">
        <v>80</v>
      </c>
      <c r="G23" s="52"/>
      <c r="H23" s="54"/>
      <c r="I23" s="34" t="s">
        <v>132</v>
      </c>
      <c r="J23" s="52"/>
      <c r="K23" s="56"/>
      <c r="L23" s="7" t="str">
        <f t="shared" si="2"/>
        <v>cford_HLA-csp-53</v>
      </c>
      <c r="M23" s="18" t="s">
        <v>92</v>
      </c>
      <c r="N23" s="18"/>
      <c r="O23" s="40">
        <v>-78</v>
      </c>
      <c r="P23" s="40">
        <v>11.7</v>
      </c>
      <c r="Q23" s="40">
        <v>8</v>
      </c>
      <c r="R23" s="40">
        <v>0.5</v>
      </c>
      <c r="S23" s="40">
        <v>0.3</v>
      </c>
      <c r="T23" s="40">
        <v>-35.700000000000003</v>
      </c>
      <c r="U23" s="40">
        <v>8.8000000000000007</v>
      </c>
      <c r="V23" s="40">
        <v>-159.69999999999999</v>
      </c>
      <c r="W23" s="40">
        <v>15.7</v>
      </c>
      <c r="X23" s="40">
        <v>-12.5</v>
      </c>
      <c r="Y23" s="40">
        <v>2.9</v>
      </c>
      <c r="Z23" s="40">
        <v>21.3</v>
      </c>
      <c r="AA23" s="40">
        <v>14.8</v>
      </c>
      <c r="AB23" s="40">
        <v>1167.4000000000001</v>
      </c>
      <c r="AC23" s="40">
        <v>159.5</v>
      </c>
      <c r="AD23" s="40">
        <v>-1.2</v>
      </c>
      <c r="AE23" s="7" t="str">
        <f t="shared" si="3"/>
        <v>cford_TCR-csp-53</v>
      </c>
      <c r="AF23" s="18" t="s">
        <v>92</v>
      </c>
      <c r="AG23" s="18"/>
      <c r="AH23" s="39">
        <v>-117.5</v>
      </c>
      <c r="AI23" s="39">
        <v>2.1</v>
      </c>
      <c r="AJ23" s="39">
        <v>147</v>
      </c>
      <c r="AK23" s="39">
        <v>0.9</v>
      </c>
      <c r="AL23" s="39">
        <v>0.6</v>
      </c>
      <c r="AM23" s="39">
        <v>-88.1</v>
      </c>
      <c r="AN23" s="39">
        <v>3.6</v>
      </c>
      <c r="AO23" s="39">
        <v>-225.3</v>
      </c>
      <c r="AP23" s="39">
        <v>6.3</v>
      </c>
      <c r="AQ23" s="39">
        <v>-3.3</v>
      </c>
      <c r="AR23" s="39">
        <v>0.5</v>
      </c>
      <c r="AS23" s="39">
        <v>188.6</v>
      </c>
      <c r="AT23" s="39">
        <v>40.5</v>
      </c>
      <c r="AU23" s="39">
        <v>2222.8000000000002</v>
      </c>
      <c r="AV23" s="39">
        <v>22.5</v>
      </c>
      <c r="AW23" s="49">
        <v>-1.4</v>
      </c>
    </row>
    <row r="24" spans="1:49" x14ac:dyDescent="0.25">
      <c r="A24" s="16" t="s">
        <v>23</v>
      </c>
      <c r="B24" s="17" t="s">
        <v>44</v>
      </c>
      <c r="C24" s="44">
        <f t="shared" si="0"/>
        <v>9</v>
      </c>
      <c r="D24" s="44" t="s">
        <v>140</v>
      </c>
      <c r="E24" s="7" t="str">
        <f t="shared" si="1"/>
        <v>pdb_files/csp-55_peptide.pdb</v>
      </c>
      <c r="F24" s="18" t="s">
        <v>84</v>
      </c>
      <c r="G24" s="52"/>
      <c r="H24" s="54"/>
      <c r="I24" s="34" t="s">
        <v>136</v>
      </c>
      <c r="J24" s="52"/>
      <c r="K24" s="56"/>
      <c r="L24" s="7" t="str">
        <f t="shared" si="2"/>
        <v>cford_HLA-csp-55</v>
      </c>
      <c r="M24" s="18" t="b">
        <v>1</v>
      </c>
      <c r="N24" s="18" t="s">
        <v>130</v>
      </c>
      <c r="O24" s="39">
        <v>-89.3</v>
      </c>
      <c r="P24" s="39">
        <v>3.8</v>
      </c>
      <c r="Q24" s="39">
        <v>54</v>
      </c>
      <c r="R24" s="40">
        <v>0.5</v>
      </c>
      <c r="S24" s="40">
        <v>0.3</v>
      </c>
      <c r="T24" s="40">
        <v>-39.5</v>
      </c>
      <c r="U24" s="40">
        <v>4.7</v>
      </c>
      <c r="V24" s="40">
        <v>-191.6</v>
      </c>
      <c r="W24" s="40">
        <v>18.100000000000001</v>
      </c>
      <c r="X24" s="40">
        <v>-13</v>
      </c>
      <c r="Y24" s="40">
        <v>0.5</v>
      </c>
      <c r="Z24" s="40">
        <v>14.9</v>
      </c>
      <c r="AA24" s="40">
        <v>15.6</v>
      </c>
      <c r="AB24" s="40">
        <v>1261</v>
      </c>
      <c r="AC24" s="40">
        <v>51.7</v>
      </c>
      <c r="AD24" s="40">
        <v>-1.6</v>
      </c>
      <c r="AE24" s="7" t="str">
        <f t="shared" si="3"/>
        <v>cford_TCR-csp-55</v>
      </c>
      <c r="AF24" s="18" t="b">
        <v>1</v>
      </c>
      <c r="AG24" s="18"/>
      <c r="AH24" s="39">
        <v>-107.3</v>
      </c>
      <c r="AI24" s="39">
        <v>4.7</v>
      </c>
      <c r="AJ24" s="39">
        <v>94</v>
      </c>
      <c r="AK24" s="39">
        <v>1</v>
      </c>
      <c r="AL24" s="39">
        <v>0.7</v>
      </c>
      <c r="AM24" s="39">
        <v>-76.900000000000006</v>
      </c>
      <c r="AN24" s="39">
        <v>6.3</v>
      </c>
      <c r="AO24" s="39">
        <v>-265.8</v>
      </c>
      <c r="AP24" s="39">
        <v>37.5</v>
      </c>
      <c r="AQ24" s="39">
        <v>3</v>
      </c>
      <c r="AR24" s="39">
        <v>5.4</v>
      </c>
      <c r="AS24" s="39">
        <v>198.5</v>
      </c>
      <c r="AT24" s="39">
        <v>49.1</v>
      </c>
      <c r="AU24" s="39">
        <v>2301</v>
      </c>
      <c r="AV24" s="39">
        <v>93</v>
      </c>
      <c r="AW24" s="49">
        <v>-1.6</v>
      </c>
    </row>
    <row r="25" spans="1:49" x14ac:dyDescent="0.25">
      <c r="A25" s="16" t="s">
        <v>24</v>
      </c>
      <c r="B25" s="17" t="s">
        <v>45</v>
      </c>
      <c r="C25" s="44">
        <f t="shared" si="0"/>
        <v>6</v>
      </c>
      <c r="D25" s="44" t="s">
        <v>140</v>
      </c>
      <c r="E25" s="7" t="str">
        <f t="shared" si="1"/>
        <v>pdb_files/csp-68_peptide.pdb</v>
      </c>
      <c r="F25" s="18" t="s">
        <v>80</v>
      </c>
      <c r="G25" s="52"/>
      <c r="H25" s="54"/>
      <c r="I25" s="34" t="s">
        <v>132</v>
      </c>
      <c r="J25" s="52"/>
      <c r="K25" s="56"/>
      <c r="L25" s="7" t="str">
        <f t="shared" si="2"/>
        <v>cford_HLA-csp-68</v>
      </c>
      <c r="M25" s="18" t="b">
        <v>1</v>
      </c>
      <c r="N25" s="18" t="s">
        <v>130</v>
      </c>
      <c r="O25" s="40">
        <v>-68</v>
      </c>
      <c r="P25" s="40">
        <v>7.1</v>
      </c>
      <c r="Q25" s="40">
        <v>20</v>
      </c>
      <c r="R25" s="40">
        <v>0.5</v>
      </c>
      <c r="S25" s="40">
        <v>0.3</v>
      </c>
      <c r="T25" s="40">
        <v>-22.3</v>
      </c>
      <c r="U25" s="40">
        <v>3</v>
      </c>
      <c r="V25" s="40">
        <v>-239.8</v>
      </c>
      <c r="W25" s="40">
        <v>56.2</v>
      </c>
      <c r="X25" s="40">
        <v>0</v>
      </c>
      <c r="Y25" s="40">
        <v>2.5</v>
      </c>
      <c r="Z25" s="40">
        <v>23.2</v>
      </c>
      <c r="AA25" s="40">
        <v>18.7</v>
      </c>
      <c r="AB25" s="40">
        <v>1058.7</v>
      </c>
      <c r="AC25" s="40">
        <v>48.7</v>
      </c>
      <c r="AD25" s="40">
        <v>-1.6</v>
      </c>
      <c r="AE25" s="7" t="str">
        <f t="shared" si="3"/>
        <v>cford_TCR-csp-68</v>
      </c>
      <c r="AF25" s="18" t="b">
        <v>1</v>
      </c>
      <c r="AG25" s="18"/>
      <c r="AH25" s="39">
        <v>-95.1</v>
      </c>
      <c r="AI25" s="39">
        <v>5.7</v>
      </c>
      <c r="AJ25" s="39">
        <v>46</v>
      </c>
      <c r="AK25" s="39">
        <v>1.6</v>
      </c>
      <c r="AL25" s="39">
        <v>1.4</v>
      </c>
      <c r="AM25" s="39">
        <v>-78.599999999999994</v>
      </c>
      <c r="AN25" s="39">
        <v>5.0999999999999996</v>
      </c>
      <c r="AO25" s="39">
        <v>-146.30000000000001</v>
      </c>
      <c r="AP25" s="39">
        <v>31.1</v>
      </c>
      <c r="AQ25" s="39">
        <v>-2.5</v>
      </c>
      <c r="AR25" s="39">
        <v>2.2000000000000002</v>
      </c>
      <c r="AS25" s="39">
        <v>152.6</v>
      </c>
      <c r="AT25" s="39">
        <v>50.8</v>
      </c>
      <c r="AU25" s="39">
        <v>1974.2</v>
      </c>
      <c r="AV25" s="39">
        <v>96</v>
      </c>
      <c r="AW25" s="49">
        <v>-1</v>
      </c>
    </row>
    <row r="26" spans="1:49" x14ac:dyDescent="0.25">
      <c r="A26" s="16" t="s">
        <v>25</v>
      </c>
      <c r="B26" s="17" t="s">
        <v>46</v>
      </c>
      <c r="C26" s="44">
        <f t="shared" si="0"/>
        <v>9</v>
      </c>
      <c r="D26" s="44" t="s">
        <v>140</v>
      </c>
      <c r="E26" s="7" t="str">
        <f t="shared" si="1"/>
        <v>pdb_files/csp-94_peptide.pdb</v>
      </c>
      <c r="F26" s="18" t="s">
        <v>84</v>
      </c>
      <c r="G26" s="52"/>
      <c r="H26" s="54"/>
      <c r="I26" s="34" t="s">
        <v>136</v>
      </c>
      <c r="J26" s="52"/>
      <c r="K26" s="56"/>
      <c r="L26" s="7" t="str">
        <f t="shared" si="2"/>
        <v>cford_HLA-csp-94</v>
      </c>
      <c r="M26" s="18" t="b">
        <v>1</v>
      </c>
      <c r="N26" s="18"/>
      <c r="O26" s="39">
        <v>-80.099999999999994</v>
      </c>
      <c r="P26" s="39">
        <v>4.9000000000000004</v>
      </c>
      <c r="Q26" s="39">
        <v>68</v>
      </c>
      <c r="R26" s="40">
        <v>0.5</v>
      </c>
      <c r="S26" s="40">
        <v>0.3</v>
      </c>
      <c r="T26" s="40">
        <v>-31.1</v>
      </c>
      <c r="U26" s="40">
        <v>6.6</v>
      </c>
      <c r="V26" s="40">
        <v>-188.7</v>
      </c>
      <c r="W26" s="40">
        <v>49.2</v>
      </c>
      <c r="X26" s="40">
        <v>-13.3</v>
      </c>
      <c r="Y26" s="40">
        <v>2.7</v>
      </c>
      <c r="Z26" s="40">
        <v>20.5</v>
      </c>
      <c r="AA26" s="40">
        <v>12</v>
      </c>
      <c r="AB26" s="40">
        <v>1323.6</v>
      </c>
      <c r="AC26" s="40">
        <v>67.7</v>
      </c>
      <c r="AD26" s="40">
        <v>-1.4</v>
      </c>
      <c r="AE26" s="7" t="str">
        <f t="shared" si="3"/>
        <v>cford_TCR-csp-94</v>
      </c>
      <c r="AF26" s="36" t="b">
        <v>1</v>
      </c>
      <c r="AG26" s="18"/>
      <c r="AH26" s="39">
        <v>-94.8</v>
      </c>
      <c r="AI26" s="39">
        <v>2.2999999999999998</v>
      </c>
      <c r="AJ26" s="39">
        <v>68</v>
      </c>
      <c r="AK26" s="39">
        <v>0.5</v>
      </c>
      <c r="AL26" s="39">
        <v>0.3</v>
      </c>
      <c r="AM26" s="39">
        <v>-78.8</v>
      </c>
      <c r="AN26" s="39">
        <v>2.8</v>
      </c>
      <c r="AO26" s="39">
        <v>-152.9</v>
      </c>
      <c r="AP26" s="39">
        <v>23</v>
      </c>
      <c r="AQ26" s="39">
        <v>-6.1</v>
      </c>
      <c r="AR26" s="39">
        <v>2.4</v>
      </c>
      <c r="AS26" s="39">
        <v>207.6</v>
      </c>
      <c r="AT26" s="39">
        <v>15.6</v>
      </c>
      <c r="AU26" s="39">
        <v>1983.3</v>
      </c>
      <c r="AV26" s="39">
        <v>81.599999999999994</v>
      </c>
      <c r="AW26" s="49">
        <v>-1.6</v>
      </c>
    </row>
    <row r="27" spans="1:49" x14ac:dyDescent="0.25">
      <c r="A27" s="16" t="s">
        <v>26</v>
      </c>
      <c r="B27" s="17" t="s">
        <v>34</v>
      </c>
      <c r="C27" s="44">
        <f t="shared" si="0"/>
        <v>6</v>
      </c>
      <c r="D27" s="44" t="s">
        <v>140</v>
      </c>
      <c r="E27" s="7" t="str">
        <f t="shared" si="1"/>
        <v>pdb_files/csp-99_peptide.pdb</v>
      </c>
      <c r="F27" s="18" t="s">
        <v>80</v>
      </c>
      <c r="G27" s="52"/>
      <c r="H27" s="54"/>
      <c r="I27" s="34" t="s">
        <v>132</v>
      </c>
      <c r="J27" s="52"/>
      <c r="K27" s="56"/>
      <c r="L27" s="7" t="str">
        <f t="shared" si="2"/>
        <v>cford_HLA-csp-99</v>
      </c>
      <c r="M27" s="18" t="s">
        <v>88</v>
      </c>
      <c r="N27" s="18"/>
      <c r="O27" s="40">
        <v>-75.3</v>
      </c>
      <c r="P27" s="40">
        <v>7</v>
      </c>
      <c r="Q27" s="40">
        <v>22</v>
      </c>
      <c r="R27" s="40">
        <v>0.3</v>
      </c>
      <c r="S27" s="40">
        <v>0.2</v>
      </c>
      <c r="T27" s="40">
        <v>-15.6</v>
      </c>
      <c r="U27" s="40">
        <v>5.4</v>
      </c>
      <c r="V27" s="40">
        <v>-272.39999999999998</v>
      </c>
      <c r="W27" s="40">
        <v>38.4</v>
      </c>
      <c r="X27" s="40">
        <v>-6.1</v>
      </c>
      <c r="Y27" s="40">
        <v>3.1</v>
      </c>
      <c r="Z27" s="40">
        <v>8.5</v>
      </c>
      <c r="AA27" s="40">
        <v>4</v>
      </c>
      <c r="AB27" s="40">
        <v>1127.8</v>
      </c>
      <c r="AC27" s="40">
        <v>36.700000000000003</v>
      </c>
      <c r="AD27" s="40">
        <v>-1.4</v>
      </c>
      <c r="AE27" s="7" t="str">
        <f t="shared" si="3"/>
        <v>cford_TCR-csp-99</v>
      </c>
      <c r="AF27" s="18" t="s">
        <v>88</v>
      </c>
      <c r="AG27" s="18"/>
      <c r="AH27" s="39">
        <v>-87.5</v>
      </c>
      <c r="AI27" s="39">
        <v>2</v>
      </c>
      <c r="AJ27" s="39">
        <v>87</v>
      </c>
      <c r="AK27" s="39">
        <v>0.6</v>
      </c>
      <c r="AL27" s="39">
        <v>0.4</v>
      </c>
      <c r="AM27" s="39">
        <v>-74.400000000000006</v>
      </c>
      <c r="AN27" s="39">
        <v>3.4</v>
      </c>
      <c r="AO27" s="39">
        <v>-135.9</v>
      </c>
      <c r="AP27" s="39">
        <v>22.1</v>
      </c>
      <c r="AQ27" s="39">
        <v>-7</v>
      </c>
      <c r="AR27" s="39">
        <v>3.1</v>
      </c>
      <c r="AS27" s="39">
        <v>210.5</v>
      </c>
      <c r="AT27" s="39">
        <v>35.200000000000003</v>
      </c>
      <c r="AU27" s="39">
        <v>1827.2</v>
      </c>
      <c r="AV27" s="39">
        <v>118.9</v>
      </c>
      <c r="AW27" s="49">
        <v>-1.8</v>
      </c>
    </row>
    <row r="28" spans="1:49" x14ac:dyDescent="0.25">
      <c r="A28" s="16" t="s">
        <v>27</v>
      </c>
      <c r="B28" s="17" t="s">
        <v>32</v>
      </c>
      <c r="C28" s="44">
        <f t="shared" si="0"/>
        <v>6</v>
      </c>
      <c r="D28" s="44" t="s">
        <v>140</v>
      </c>
      <c r="E28" s="7" t="str">
        <f t="shared" si="1"/>
        <v>pdb_files/csp-111_peptide.pdb</v>
      </c>
      <c r="F28" s="18" t="s">
        <v>80</v>
      </c>
      <c r="G28" s="52"/>
      <c r="H28" s="54"/>
      <c r="I28" s="34" t="s">
        <v>132</v>
      </c>
      <c r="J28" s="52"/>
      <c r="K28" s="56"/>
      <c r="L28" s="7" t="str">
        <f t="shared" si="2"/>
        <v>cford_HLA-csp-111</v>
      </c>
      <c r="M28" s="18" t="s">
        <v>87</v>
      </c>
      <c r="N28" s="18"/>
      <c r="O28" s="39">
        <v>-76.7</v>
      </c>
      <c r="P28" s="39">
        <v>6.7</v>
      </c>
      <c r="Q28" s="39">
        <v>66</v>
      </c>
      <c r="R28" s="40">
        <v>0.3</v>
      </c>
      <c r="S28" s="40">
        <v>0.2</v>
      </c>
      <c r="T28" s="40">
        <v>-29.7</v>
      </c>
      <c r="U28" s="40">
        <v>7.2</v>
      </c>
      <c r="V28" s="40">
        <v>-217</v>
      </c>
      <c r="W28" s="39">
        <v>69.8</v>
      </c>
      <c r="X28" s="40">
        <v>-5.2</v>
      </c>
      <c r="Y28" s="40">
        <v>3.5</v>
      </c>
      <c r="Z28" s="40">
        <v>15.8</v>
      </c>
      <c r="AA28" s="40">
        <v>14.4</v>
      </c>
      <c r="AB28" s="40">
        <v>1173.7</v>
      </c>
      <c r="AC28" s="40">
        <v>38.299999999999997</v>
      </c>
      <c r="AD28" s="40">
        <v>-2.2000000000000002</v>
      </c>
      <c r="AE28" s="7" t="str">
        <f t="shared" si="3"/>
        <v>cford_TCR-csp-111</v>
      </c>
      <c r="AF28" s="18" t="s">
        <v>87</v>
      </c>
      <c r="AG28" s="18"/>
      <c r="AH28" s="39">
        <v>-123.7</v>
      </c>
      <c r="AI28" s="39">
        <v>6.3</v>
      </c>
      <c r="AJ28" s="39">
        <v>83</v>
      </c>
      <c r="AK28" s="39">
        <v>0.4</v>
      </c>
      <c r="AL28" s="39">
        <v>0.3</v>
      </c>
      <c r="AM28" s="39">
        <v>-88.4</v>
      </c>
      <c r="AN28" s="39">
        <v>0.7</v>
      </c>
      <c r="AO28" s="39">
        <v>-229.4</v>
      </c>
      <c r="AP28" s="39">
        <v>35.799999999999997</v>
      </c>
      <c r="AQ28" s="39">
        <v>-1.5</v>
      </c>
      <c r="AR28" s="39">
        <v>1.9</v>
      </c>
      <c r="AS28" s="39">
        <v>121.5</v>
      </c>
      <c r="AT28" s="39">
        <v>39.6</v>
      </c>
      <c r="AU28" s="39">
        <v>2130.1999999999998</v>
      </c>
      <c r="AV28" s="39">
        <v>41.6</v>
      </c>
      <c r="AW28" s="49">
        <v>-1.5</v>
      </c>
    </row>
    <row r="29" spans="1:49" ht="16.5" thickBot="1" x14ac:dyDescent="0.3">
      <c r="A29" s="19" t="s">
        <v>28</v>
      </c>
      <c r="B29" s="20" t="s">
        <v>47</v>
      </c>
      <c r="C29" s="45">
        <f t="shared" si="0"/>
        <v>4</v>
      </c>
      <c r="D29" s="45" t="s">
        <v>140</v>
      </c>
      <c r="E29" s="22" t="str">
        <f t="shared" si="1"/>
        <v>pdb_files/csp-117_peptide.pdb</v>
      </c>
      <c r="F29" s="21" t="s">
        <v>83</v>
      </c>
      <c r="G29" s="53"/>
      <c r="H29" s="55"/>
      <c r="I29" s="35" t="s">
        <v>135</v>
      </c>
      <c r="J29" s="53"/>
      <c r="K29" s="57"/>
      <c r="L29" s="22" t="str">
        <f t="shared" si="2"/>
        <v>cford_HLA-csp-117</v>
      </c>
      <c r="M29" s="21" t="b">
        <v>1</v>
      </c>
      <c r="N29" s="21"/>
      <c r="O29" s="41">
        <v>-67.599999999999994</v>
      </c>
      <c r="P29" s="41">
        <v>2.2000000000000002</v>
      </c>
      <c r="Q29" s="41">
        <v>88</v>
      </c>
      <c r="R29" s="41">
        <v>0.5</v>
      </c>
      <c r="S29" s="41">
        <v>0.3</v>
      </c>
      <c r="T29" s="41">
        <v>-34.799999999999997</v>
      </c>
      <c r="U29" s="41">
        <v>7.2</v>
      </c>
      <c r="V29" s="41">
        <v>-154.9</v>
      </c>
      <c r="W29" s="41">
        <v>43</v>
      </c>
      <c r="X29" s="41">
        <v>-6.5</v>
      </c>
      <c r="Y29" s="41">
        <v>1.7</v>
      </c>
      <c r="Z29" s="41">
        <v>46.1</v>
      </c>
      <c r="AA29" s="41">
        <v>30.6</v>
      </c>
      <c r="AB29" s="41">
        <v>949</v>
      </c>
      <c r="AC29" s="41">
        <v>28.6</v>
      </c>
      <c r="AD29" s="41">
        <v>-1.3</v>
      </c>
      <c r="AE29" s="22" t="str">
        <f t="shared" si="3"/>
        <v>cford_TCR-csp-117</v>
      </c>
      <c r="AF29" s="21" t="b">
        <v>1</v>
      </c>
      <c r="AG29" s="21"/>
      <c r="AH29" s="41">
        <v>-118.5</v>
      </c>
      <c r="AI29" s="41">
        <v>1.8</v>
      </c>
      <c r="AJ29" s="41">
        <v>11</v>
      </c>
      <c r="AK29" s="41">
        <v>4</v>
      </c>
      <c r="AL29" s="41">
        <v>0.2</v>
      </c>
      <c r="AM29" s="41">
        <v>-64.599999999999994</v>
      </c>
      <c r="AN29" s="41">
        <v>3.1</v>
      </c>
      <c r="AO29" s="41">
        <v>-378.6</v>
      </c>
      <c r="AP29" s="41">
        <v>12.9</v>
      </c>
      <c r="AQ29" s="41">
        <v>2.4</v>
      </c>
      <c r="AR29" s="41">
        <v>1.9</v>
      </c>
      <c r="AS29" s="41">
        <v>194.6</v>
      </c>
      <c r="AT29" s="41">
        <v>20.100000000000001</v>
      </c>
      <c r="AU29" s="41">
        <v>2013.1</v>
      </c>
      <c r="AV29" s="41">
        <v>33.700000000000003</v>
      </c>
      <c r="AW29" s="50">
        <v>-1.8</v>
      </c>
    </row>
  </sheetData>
  <mergeCells count="4">
    <mergeCell ref="J2:J29"/>
    <mergeCell ref="G2:G29"/>
    <mergeCell ref="H2:H29"/>
    <mergeCell ref="K2:K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FAC4-570C-6640-8191-7DC227BA865F}">
  <dimension ref="A1:D29"/>
  <sheetViews>
    <sheetView workbookViewId="0">
      <selection activeCell="D1" sqref="D1"/>
    </sheetView>
  </sheetViews>
  <sheetFormatPr defaultColWidth="11" defaultRowHeight="15.75" x14ac:dyDescent="0.25"/>
  <cols>
    <col min="4" max="4" width="18.125" bestFit="1" customWidth="1"/>
    <col min="5" max="5" width="17" bestFit="1" customWidth="1"/>
    <col min="6" max="6" width="12.625" bestFit="1" customWidth="1"/>
    <col min="7" max="7" width="17.125" bestFit="1" customWidth="1"/>
    <col min="8" max="9" width="6.5" bestFit="1" customWidth="1"/>
    <col min="10" max="11" width="7.5" bestFit="1" customWidth="1"/>
    <col min="12" max="23" width="6.5" bestFit="1" customWidth="1"/>
    <col min="24" max="24" width="5.5" bestFit="1" customWidth="1"/>
    <col min="25" max="29" width="6.5" bestFit="1" customWidth="1"/>
    <col min="30" max="31" width="5.5" bestFit="1" customWidth="1"/>
    <col min="32" max="33" width="6.5" bestFit="1" customWidth="1"/>
    <col min="34" max="34" width="10.875" bestFit="1" customWidth="1"/>
    <col min="35" max="35" width="9" bestFit="1" customWidth="1"/>
    <col min="36" max="36" width="6.5" bestFit="1" customWidth="1"/>
    <col min="37" max="37" width="11.5" bestFit="1" customWidth="1"/>
    <col min="38" max="38" width="10.375" bestFit="1" customWidth="1"/>
    <col min="39" max="39" width="6.5" bestFit="1" customWidth="1"/>
    <col min="40" max="40" width="12.875" bestFit="1" customWidth="1"/>
    <col min="41" max="41" width="11.625" bestFit="1" customWidth="1"/>
    <col min="42" max="42" width="14.125" bestFit="1" customWidth="1"/>
    <col min="43" max="43" width="9.875" bestFit="1" customWidth="1"/>
    <col min="44" max="45" width="12.375" bestFit="1" customWidth="1"/>
    <col min="46" max="46" width="14.875" bestFit="1" customWidth="1"/>
    <col min="47" max="47" width="8.5" bestFit="1" customWidth="1"/>
    <col min="48" max="48" width="11" bestFit="1" customWidth="1"/>
    <col min="49" max="49" width="12.375" bestFit="1" customWidth="1"/>
    <col min="50" max="50" width="14.875" bestFit="1" customWidth="1"/>
  </cols>
  <sheetData>
    <row r="1" spans="1:4" ht="31.5" x14ac:dyDescent="0.25">
      <c r="A1" s="3" t="s">
        <v>0</v>
      </c>
      <c r="B1" s="3" t="s">
        <v>29</v>
      </c>
      <c r="D1" s="5" t="s">
        <v>29</v>
      </c>
    </row>
    <row r="2" spans="1:4" x14ac:dyDescent="0.25">
      <c r="A2" t="s">
        <v>1</v>
      </c>
      <c r="B2" s="1" t="s">
        <v>31</v>
      </c>
      <c r="D2" t="s">
        <v>45</v>
      </c>
    </row>
    <row r="3" spans="1:4" x14ac:dyDescent="0.25">
      <c r="A3" t="s">
        <v>2</v>
      </c>
      <c r="B3" s="1" t="s">
        <v>32</v>
      </c>
      <c r="D3" t="s">
        <v>47</v>
      </c>
    </row>
    <row r="4" spans="1:4" x14ac:dyDescent="0.25">
      <c r="A4" t="s">
        <v>3</v>
      </c>
      <c r="B4" s="1" t="s">
        <v>33</v>
      </c>
      <c r="D4" t="s">
        <v>36</v>
      </c>
    </row>
    <row r="5" spans="1:4" x14ac:dyDescent="0.25">
      <c r="A5" t="s">
        <v>4</v>
      </c>
      <c r="B5" s="1" t="s">
        <v>34</v>
      </c>
      <c r="D5" t="s">
        <v>35</v>
      </c>
    </row>
    <row r="6" spans="1:4" x14ac:dyDescent="0.25">
      <c r="A6" t="s">
        <v>5</v>
      </c>
      <c r="B6" s="1" t="s">
        <v>35</v>
      </c>
      <c r="D6" t="s">
        <v>32</v>
      </c>
    </row>
    <row r="7" spans="1:4" x14ac:dyDescent="0.25">
      <c r="A7" t="s">
        <v>6</v>
      </c>
      <c r="B7" s="1" t="s">
        <v>34</v>
      </c>
      <c r="D7" t="s">
        <v>37</v>
      </c>
    </row>
    <row r="8" spans="1:4" x14ac:dyDescent="0.25">
      <c r="A8" t="s">
        <v>7</v>
      </c>
      <c r="B8" s="1" t="s">
        <v>34</v>
      </c>
      <c r="D8" t="s">
        <v>39</v>
      </c>
    </row>
    <row r="9" spans="1:4" x14ac:dyDescent="0.25">
      <c r="A9" t="s">
        <v>8</v>
      </c>
      <c r="B9" s="1" t="s">
        <v>36</v>
      </c>
      <c r="D9" t="s">
        <v>31</v>
      </c>
    </row>
    <row r="10" spans="1:4" x14ac:dyDescent="0.25">
      <c r="A10" t="s">
        <v>9</v>
      </c>
      <c r="B10" s="1" t="s">
        <v>37</v>
      </c>
      <c r="D10" t="s">
        <v>34</v>
      </c>
    </row>
    <row r="11" spans="1:4" x14ac:dyDescent="0.25">
      <c r="A11" t="s">
        <v>10</v>
      </c>
      <c r="B11" s="1" t="s">
        <v>38</v>
      </c>
      <c r="D11" t="s">
        <v>42</v>
      </c>
    </row>
    <row r="12" spans="1:4" x14ac:dyDescent="0.25">
      <c r="A12" t="s">
        <v>11</v>
      </c>
      <c r="B12" s="1" t="s">
        <v>32</v>
      </c>
      <c r="D12" t="s">
        <v>43</v>
      </c>
    </row>
    <row r="13" spans="1:4" x14ac:dyDescent="0.25">
      <c r="A13" t="s">
        <v>12</v>
      </c>
      <c r="B13" s="1" t="s">
        <v>39</v>
      </c>
      <c r="D13" t="s">
        <v>33</v>
      </c>
    </row>
    <row r="14" spans="1:4" x14ac:dyDescent="0.25">
      <c r="A14" t="s">
        <v>13</v>
      </c>
      <c r="B14" s="1" t="s">
        <v>40</v>
      </c>
      <c r="D14" t="s">
        <v>46</v>
      </c>
    </row>
    <row r="15" spans="1:4" x14ac:dyDescent="0.25">
      <c r="A15" t="s">
        <v>14</v>
      </c>
      <c r="B15" s="1" t="s">
        <v>34</v>
      </c>
      <c r="D15" t="s">
        <v>41</v>
      </c>
    </row>
    <row r="16" spans="1:4" x14ac:dyDescent="0.25">
      <c r="A16" t="s">
        <v>15</v>
      </c>
      <c r="B16" s="1" t="s">
        <v>39</v>
      </c>
      <c r="D16" t="s">
        <v>44</v>
      </c>
    </row>
    <row r="17" spans="1:4" x14ac:dyDescent="0.25">
      <c r="A17" t="s">
        <v>16</v>
      </c>
      <c r="B17" s="1" t="s">
        <v>41</v>
      </c>
      <c r="D17" t="s">
        <v>38</v>
      </c>
    </row>
    <row r="18" spans="1:4" x14ac:dyDescent="0.25">
      <c r="A18" t="s">
        <v>17</v>
      </c>
      <c r="B18" s="1" t="s">
        <v>42</v>
      </c>
      <c r="D18" t="s">
        <v>40</v>
      </c>
    </row>
    <row r="19" spans="1:4" x14ac:dyDescent="0.25">
      <c r="A19" t="s">
        <v>18</v>
      </c>
      <c r="B19" s="1" t="s">
        <v>35</v>
      </c>
      <c r="D19" t="s">
        <v>86</v>
      </c>
    </row>
    <row r="20" spans="1:4" x14ac:dyDescent="0.25">
      <c r="A20" t="s">
        <v>19</v>
      </c>
      <c r="B20" s="1" t="s">
        <v>42</v>
      </c>
    </row>
    <row r="21" spans="1:4" x14ac:dyDescent="0.25">
      <c r="A21" t="s">
        <v>20</v>
      </c>
      <c r="B21" s="1" t="s">
        <v>33</v>
      </c>
    </row>
    <row r="22" spans="1:4" x14ac:dyDescent="0.25">
      <c r="A22" t="s">
        <v>21</v>
      </c>
      <c r="B22" s="1" t="s">
        <v>43</v>
      </c>
    </row>
    <row r="23" spans="1:4" x14ac:dyDescent="0.25">
      <c r="A23" t="s">
        <v>22</v>
      </c>
      <c r="B23" s="1" t="s">
        <v>43</v>
      </c>
    </row>
    <row r="24" spans="1:4" x14ac:dyDescent="0.25">
      <c r="A24" t="s">
        <v>23</v>
      </c>
      <c r="B24" s="1" t="s">
        <v>44</v>
      </c>
    </row>
    <row r="25" spans="1:4" x14ac:dyDescent="0.25">
      <c r="A25" t="s">
        <v>24</v>
      </c>
      <c r="B25" s="1" t="s">
        <v>45</v>
      </c>
    </row>
    <row r="26" spans="1:4" x14ac:dyDescent="0.25">
      <c r="A26" t="s">
        <v>25</v>
      </c>
      <c r="B26" s="1" t="s">
        <v>46</v>
      </c>
    </row>
    <row r="27" spans="1:4" x14ac:dyDescent="0.25">
      <c r="A27" t="s">
        <v>26</v>
      </c>
      <c r="B27" s="1" t="s">
        <v>34</v>
      </c>
    </row>
    <row r="28" spans="1:4" x14ac:dyDescent="0.25">
      <c r="A28" t="s">
        <v>27</v>
      </c>
      <c r="B28" s="1" t="s">
        <v>32</v>
      </c>
    </row>
    <row r="29" spans="1:4" x14ac:dyDescent="0.25">
      <c r="A29" t="s">
        <v>28</v>
      </c>
      <c r="B29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92A1-9246-384F-ACFC-449A96E67268}">
  <dimension ref="B1:D24"/>
  <sheetViews>
    <sheetView topLeftCell="A4" workbookViewId="0">
      <selection activeCell="D23" sqref="D23"/>
    </sheetView>
  </sheetViews>
  <sheetFormatPr defaultColWidth="10.875" defaultRowHeight="23.25" x14ac:dyDescent="0.35"/>
  <cols>
    <col min="1" max="1" width="3.875" style="23" customWidth="1"/>
    <col min="2" max="2" width="6.875" style="23" bestFit="1" customWidth="1"/>
    <col min="3" max="3" width="6.5" style="23" bestFit="1" customWidth="1"/>
    <col min="4" max="4" width="167.125" style="23" bestFit="1" customWidth="1"/>
    <col min="5" max="16384" width="10.875" style="23"/>
  </cols>
  <sheetData>
    <row r="1" spans="2:4" ht="24" thickBot="1" x14ac:dyDescent="0.4"/>
    <row r="2" spans="2:4" x14ac:dyDescent="0.35">
      <c r="B2" s="24" t="s">
        <v>107</v>
      </c>
      <c r="C2" s="25" t="s">
        <v>108</v>
      </c>
      <c r="D2" s="26" t="s">
        <v>126</v>
      </c>
    </row>
    <row r="3" spans="2:4" x14ac:dyDescent="0.35">
      <c r="B3" s="60">
        <v>1</v>
      </c>
      <c r="C3" s="30" t="s">
        <v>109</v>
      </c>
      <c r="D3" s="27" t="s">
        <v>112</v>
      </c>
    </row>
    <row r="4" spans="2:4" x14ac:dyDescent="0.35">
      <c r="B4" s="60"/>
      <c r="C4" s="30" t="s">
        <v>110</v>
      </c>
      <c r="D4" s="27" t="s">
        <v>113</v>
      </c>
    </row>
    <row r="5" spans="2:4" x14ac:dyDescent="0.35">
      <c r="B5" s="60"/>
      <c r="C5" s="30" t="s">
        <v>111</v>
      </c>
      <c r="D5" s="27" t="s">
        <v>114</v>
      </c>
    </row>
    <row r="6" spans="2:4" x14ac:dyDescent="0.35">
      <c r="B6" s="60">
        <v>2</v>
      </c>
      <c r="C6" s="30" t="s">
        <v>109</v>
      </c>
      <c r="D6" s="27" t="s">
        <v>116</v>
      </c>
    </row>
    <row r="7" spans="2:4" x14ac:dyDescent="0.35">
      <c r="B7" s="60"/>
      <c r="C7" s="30" t="s">
        <v>110</v>
      </c>
      <c r="D7" s="27" t="s">
        <v>115</v>
      </c>
    </row>
    <row r="8" spans="2:4" x14ac:dyDescent="0.35">
      <c r="B8" s="60">
        <v>3</v>
      </c>
      <c r="C8" s="30" t="s">
        <v>109</v>
      </c>
      <c r="D8" s="27" t="s">
        <v>117</v>
      </c>
    </row>
    <row r="9" spans="2:4" x14ac:dyDescent="0.35">
      <c r="B9" s="60"/>
      <c r="C9" s="30" t="s">
        <v>110</v>
      </c>
      <c r="D9" s="27" t="s">
        <v>118</v>
      </c>
    </row>
    <row r="10" spans="2:4" x14ac:dyDescent="0.35">
      <c r="B10" s="60">
        <v>4</v>
      </c>
      <c r="C10" s="30" t="s">
        <v>109</v>
      </c>
      <c r="D10" s="27" t="s">
        <v>119</v>
      </c>
    </row>
    <row r="11" spans="2:4" x14ac:dyDescent="0.35">
      <c r="B11" s="60"/>
      <c r="C11" s="30" t="s">
        <v>110</v>
      </c>
      <c r="D11" s="27" t="s">
        <v>120</v>
      </c>
    </row>
    <row r="12" spans="2:4" x14ac:dyDescent="0.35">
      <c r="B12" s="60"/>
      <c r="C12" s="30" t="s">
        <v>111</v>
      </c>
      <c r="D12" s="27" t="s">
        <v>121</v>
      </c>
    </row>
    <row r="13" spans="2:4" ht="46.5" x14ac:dyDescent="0.35">
      <c r="B13" s="60">
        <v>5</v>
      </c>
      <c r="C13" s="30" t="s">
        <v>109</v>
      </c>
      <c r="D13" s="33" t="s">
        <v>127</v>
      </c>
    </row>
    <row r="14" spans="2:4" ht="24" thickBot="1" x14ac:dyDescent="0.4">
      <c r="B14" s="62"/>
      <c r="C14" s="31" t="s">
        <v>110</v>
      </c>
      <c r="D14" s="28" t="s">
        <v>122</v>
      </c>
    </row>
    <row r="15" spans="2:4" x14ac:dyDescent="0.35">
      <c r="B15" s="61">
        <v>6</v>
      </c>
      <c r="C15" s="32" t="s">
        <v>109</v>
      </c>
      <c r="D15" s="29" t="s">
        <v>112</v>
      </c>
    </row>
    <row r="16" spans="2:4" x14ac:dyDescent="0.35">
      <c r="B16" s="58"/>
      <c r="C16" s="30" t="s">
        <v>110</v>
      </c>
      <c r="D16" s="27" t="s">
        <v>123</v>
      </c>
    </row>
    <row r="17" spans="2:4" x14ac:dyDescent="0.35">
      <c r="B17" s="58"/>
      <c r="C17" s="30" t="s">
        <v>111</v>
      </c>
      <c r="D17" s="27" t="s">
        <v>124</v>
      </c>
    </row>
    <row r="18" spans="2:4" x14ac:dyDescent="0.35">
      <c r="B18" s="58">
        <v>7</v>
      </c>
      <c r="C18" s="30" t="s">
        <v>109</v>
      </c>
      <c r="D18" s="27" t="s">
        <v>137</v>
      </c>
    </row>
    <row r="19" spans="2:4" x14ac:dyDescent="0.35">
      <c r="B19" s="58"/>
      <c r="C19" s="30" t="s">
        <v>110</v>
      </c>
      <c r="D19" s="27" t="s">
        <v>125</v>
      </c>
    </row>
    <row r="20" spans="2:4" x14ac:dyDescent="0.35">
      <c r="B20" s="58">
        <v>8</v>
      </c>
      <c r="C20" s="30" t="s">
        <v>109</v>
      </c>
      <c r="D20" s="27" t="s">
        <v>117</v>
      </c>
    </row>
    <row r="21" spans="2:4" x14ac:dyDescent="0.35">
      <c r="B21" s="58"/>
      <c r="C21" s="30" t="s">
        <v>110</v>
      </c>
      <c r="D21" s="27" t="s">
        <v>118</v>
      </c>
    </row>
    <row r="22" spans="2:4" x14ac:dyDescent="0.35">
      <c r="B22" s="58">
        <v>9</v>
      </c>
      <c r="C22" s="30" t="s">
        <v>109</v>
      </c>
      <c r="D22" s="27" t="s">
        <v>119</v>
      </c>
    </row>
    <row r="23" spans="2:4" x14ac:dyDescent="0.35">
      <c r="B23" s="58"/>
      <c r="C23" s="30" t="s">
        <v>110</v>
      </c>
      <c r="D23" s="27" t="s">
        <v>120</v>
      </c>
    </row>
    <row r="24" spans="2:4" ht="24" thickBot="1" x14ac:dyDescent="0.4">
      <c r="B24" s="59"/>
      <c r="C24" s="31" t="s">
        <v>111</v>
      </c>
      <c r="D24" s="28" t="s">
        <v>138</v>
      </c>
    </row>
  </sheetData>
  <mergeCells count="9">
    <mergeCell ref="B18:B19"/>
    <mergeCell ref="B20:B21"/>
    <mergeCell ref="B22:B24"/>
    <mergeCell ref="B3:B5"/>
    <mergeCell ref="B6:B7"/>
    <mergeCell ref="B8:B9"/>
    <mergeCell ref="B10:B12"/>
    <mergeCell ref="B15:B17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Results</vt:lpstr>
      <vt:lpstr>Distinct Peptides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</cp:lastModifiedBy>
  <dcterms:created xsi:type="dcterms:W3CDTF">2021-02-09T18:15:00Z</dcterms:created>
  <dcterms:modified xsi:type="dcterms:W3CDTF">2021-06-04T13:00:47Z</dcterms:modified>
</cp:coreProperties>
</file>