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olby\Documents\GitHub\H5_influenza_antibody_modeling\"/>
    </mc:Choice>
  </mc:AlternateContent>
  <xr:revisionPtr revIDLastSave="0" documentId="13_ncr:1_{AC3BE109-663D-473C-824F-AC8257B40E89}" xr6:coauthVersionLast="47" xr6:coauthVersionMax="47" xr10:uidLastSave="{00000000-0000-0000-0000-000000000000}"/>
  <bookViews>
    <workbookView xWindow="38280" yWindow="-120" windowWidth="38640" windowHeight="21240" activeTab="1" xr2:uid="{09342988-5878-3C4E-909A-D556431766FE}"/>
  </bookViews>
  <sheets>
    <sheet name="Experiments" sheetId="1" r:id="rId1"/>
    <sheet name="Antibodies" sheetId="2" r:id="rId2"/>
    <sheet name="Antige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2" i="3"/>
  <c r="A3" i="1"/>
  <c r="A2" i="1"/>
</calcChain>
</file>

<file path=xl/sharedStrings.xml><?xml version="1.0" encoding="utf-8"?>
<sst xmlns="http://schemas.openxmlformats.org/spreadsheetml/2006/main" count="78" uniqueCount="68">
  <si>
    <t>antibody_id</t>
  </si>
  <si>
    <t>antibody_portion</t>
  </si>
  <si>
    <t>antibody_sequence_source</t>
  </si>
  <si>
    <t>antibody_pdb_path_original</t>
  </si>
  <si>
    <t>antibody_pdb_path_renumbered</t>
  </si>
  <si>
    <t>antibody_pdb_type</t>
  </si>
  <si>
    <t>h_chain_cdr_residues</t>
  </si>
  <si>
    <t>l_chain_cdr_residues</t>
  </si>
  <si>
    <t>antibody_active_residues</t>
  </si>
  <si>
    <t>antigen_pdb_path</t>
  </si>
  <si>
    <t>antigen_pdb_type</t>
  </si>
  <si>
    <t>antigen_active_residues</t>
  </si>
  <si>
    <t>haddock_best_cluster</t>
  </si>
  <si>
    <t>haddock_best_pdb_path</t>
  </si>
  <si>
    <t>haddock_Nstruc</t>
  </si>
  <si>
    <t>haddock_Evdw_plus_0.1Eelec</t>
  </si>
  <si>
    <t>haddock_Evdw_plus_0.1Eelec_sd</t>
  </si>
  <si>
    <t>haddock_Evdw</t>
  </si>
  <si>
    <t>haddock_Evdw_sd</t>
  </si>
  <si>
    <t>haddock_Eelec</t>
  </si>
  <si>
    <t>haddock_Eelec_sd</t>
  </si>
  <si>
    <t>haddock_Eair</t>
  </si>
  <si>
    <t>haddock_Eair_sd</t>
  </si>
  <si>
    <t>haddock_Edesolv</t>
  </si>
  <si>
    <t>haddock_Edesolv_sd</t>
  </si>
  <si>
    <t>haddock_AIRviol</t>
  </si>
  <si>
    <t>haddock_AIRviol_sd</t>
  </si>
  <si>
    <t>haddock_dihedviol</t>
  </si>
  <si>
    <t>haddock_dihedviol_sd</t>
  </si>
  <si>
    <t>haddock_BSA</t>
  </si>
  <si>
    <t>haddock_BSA_sd</t>
  </si>
  <si>
    <t>haddock_score</t>
  </si>
  <si>
    <t>haddock_score_sd</t>
  </si>
  <si>
    <t>haddock_prodigy_deltaG_kcalpermol</t>
  </si>
  <si>
    <t>haddock_prodigy_dissociation_constant_M</t>
  </si>
  <si>
    <t>actual</t>
  </si>
  <si>
    <t>PDB</t>
  </si>
  <si>
    <t>experiment_id</t>
  </si>
  <si>
    <t>antigen_id</t>
  </si>
  <si>
    <t>Fab</t>
  </si>
  <si>
    <t>antibody_sequence_source_url</t>
  </si>
  <si>
    <t>antibody_h_chain</t>
  </si>
  <si>
    <t>antibody_l_chain</t>
  </si>
  <si>
    <t>antigen_sequence</t>
  </si>
  <si>
    <t>anitbody_pdb_id</t>
  </si>
  <si>
    <t>submitted</t>
  </si>
  <si>
    <t>antigen_sequence_source</t>
  </si>
  <si>
    <t>antigen_type</t>
  </si>
  <si>
    <t>antibody_type</t>
  </si>
  <si>
    <t>EPI1650</t>
  </si>
  <si>
    <t>H5 HA1</t>
  </si>
  <si>
    <t>GISAID</t>
  </si>
  <si>
    <t>LLSSTNHFEKIQIIPRSSWSDHDASSGVSSACPYNGRSSFFRNVVWLIKKNNAYPTIKRNYNNTNQEDLLVLWGIHHPNDATEQTKLYQNPTTYVSVGTSTLNQRSVPEIATRPKVNGQSGRIEFFWTILKPNDAINFESNGNFIAPEYAYKIAKKGDS</t>
  </si>
  <si>
    <t>EPI4795</t>
  </si>
  <si>
    <t>LMSSTNHFEKIQIIPRSSWSNHDASSGVSSACPYNGRSSFFRNVVWLIKKNNAYPTIKRTYNNTNMEDLLILWGIHHPNDAAEQTKLYQNSNTYVSVGTSTLNQRSIPEIATRPKVNGQSGRMEFFWTILRPNDAISFESNGNFIAPEYAYKIVKKGDS</t>
  </si>
  <si>
    <t>predicted, ColabFold</t>
  </si>
  <si>
    <t>5a3i</t>
  </si>
  <si>
    <t>EVQLVQSGAEVKKPGESLKISCKGSGYSFSDYWIGWVRQMPGEGLEWMGIIYPASSEIRYSPSFQGLVTISRDKSINTASLQWSSLKASDTAIYYCARHASCSARSCYWGPVDYWGQGTLVTVSSASTKGPSVFPLAPSSKSTSGGTAALGCLVKDYFPEPVTVSWNSGALTSGVHTFPAVLQSSGLYSLSSVVTVPSSSLGTQTYICNVNHKPSNTKVDKRVEPKSCDK</t>
  </si>
  <si>
    <t>DIVMTQSPLSLPVSPGEPASISCRSSQSLLHGNGYNYLDWYLQKPGQSPRLLIYLGSNRASGVPDRFSGSGSGTDFTLKISRVEAEDVGVYYCMQALQTPLTFGGGTKVEIKRTVAAPSVFIFPPSDEQLKSGTASVVCLLNNFYPREAKVQWKVDNALQSGNSQESVTEQDSKDSTYSLSSTLTLSKADYEKHKVYACEVTHQGLSSPVTKSFNRGEC</t>
  </si>
  <si>
    <t>https://www.rcsb.org/structure/5A3I</t>
  </si>
  <si>
    <t>FLD194</t>
  </si>
  <si>
    <t>IgG, from memory B cells</t>
  </si>
  <si>
    <t>/data/structures/antibodies/FLD194/5a3i_chainsHandL.pdb</t>
  </si>
  <si>
    <t>/data/structures/antibodies/FLD194/5a3i_chainsHandL_renumberedLplus1000.pdb</t>
  </si>
  <si>
    <t>1,7,8,13,15,21,37,48,49,50,51,52,53,54,56,58,61,66,80,87,92,94,100,106,110,114,132,141,149,152,155,157,159</t>
  </si>
  <si>
    <t>5,6,12,13,16,17,19,23,25,33,35,48,62,65,66,70,72,76,79,102,110,111,113,115,118,119,120,121,126,129,141,149,155</t>
  </si>
  <si>
    <t>antigen_active_residue_selection</t>
  </si>
  <si>
    <t>random surface, 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</si>
</sst>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csb.org/structure/5A3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CF53-D817-C044-893D-E154645C42FD}">
  <dimension ref="A1:AA3"/>
  <sheetViews>
    <sheetView zoomScale="130" zoomScaleNormal="130" workbookViewId="0">
      <selection activeCell="G14" sqref="G13:G14"/>
    </sheetView>
  </sheetViews>
  <sheetFormatPr defaultColWidth="11" defaultRowHeight="15.75" x14ac:dyDescent="0.25"/>
  <cols>
    <col min="1" max="1" width="31.125" bestFit="1" customWidth="1"/>
    <col min="2" max="2" width="10.125" bestFit="1" customWidth="1"/>
    <col min="3" max="3" width="20.875" bestFit="1" customWidth="1"/>
    <col min="4" max="4" width="9.375" bestFit="1" customWidth="1"/>
    <col min="5" max="27" width="3.5" bestFit="1" customWidth="1"/>
  </cols>
  <sheetData>
    <row r="1" spans="1:27" ht="208.5" x14ac:dyDescent="0.25">
      <c r="A1" s="1" t="s">
        <v>37</v>
      </c>
      <c r="B1" s="1" t="s">
        <v>0</v>
      </c>
      <c r="C1" s="1" t="s">
        <v>38</v>
      </c>
      <c r="D1" s="1" t="s">
        <v>45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3" t="s">
        <v>33</v>
      </c>
      <c r="AA1" s="3" t="s">
        <v>34</v>
      </c>
    </row>
    <row r="2" spans="1:27" x14ac:dyDescent="0.25">
      <c r="A2" s="4" t="str">
        <f>_xlfn.CONCAT(B2,"__",C2)</f>
        <v>FLD194__EPI1650</v>
      </c>
      <c r="B2" s="4" t="s">
        <v>60</v>
      </c>
      <c r="C2" s="4" t="s">
        <v>49</v>
      </c>
      <c r="D2" s="4" t="b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4" t="str">
        <f>_xlfn.CONCAT(B3,"__",C3)</f>
        <v>FLD194__EPI4795</v>
      </c>
      <c r="B3" s="4" t="s">
        <v>60</v>
      </c>
      <c r="C3" s="4" t="s">
        <v>53</v>
      </c>
      <c r="D3" s="4" t="b"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4A89-E9FD-6442-9FC8-DC69E573C848}">
  <dimension ref="A1:N5"/>
  <sheetViews>
    <sheetView tabSelected="1" topLeftCell="F1" workbookViewId="0">
      <selection activeCell="L2" sqref="L2"/>
    </sheetView>
  </sheetViews>
  <sheetFormatPr defaultColWidth="11" defaultRowHeight="15.75" x14ac:dyDescent="0.25"/>
  <cols>
    <col min="1" max="1" width="11" style="6" bestFit="1" customWidth="1"/>
    <col min="2" max="2" width="14.5" style="6" bestFit="1" customWidth="1"/>
    <col min="3" max="3" width="14.5" style="6" customWidth="1"/>
    <col min="4" max="4" width="22.625" style="6" bestFit="1" customWidth="1"/>
    <col min="5" max="5" width="32" style="6" bestFit="1" customWidth="1"/>
    <col min="6" max="6" width="19.875" style="6" bestFit="1" customWidth="1"/>
    <col min="7" max="7" width="52.125" style="6" customWidth="1"/>
    <col min="8" max="8" width="48.625" style="6" customWidth="1"/>
    <col min="9" max="9" width="26" style="11" customWidth="1"/>
    <col min="10" max="10" width="26.875" style="6" bestFit="1" customWidth="1"/>
    <col min="11" max="11" width="15.875" style="6" bestFit="1" customWidth="1"/>
    <col min="12" max="12" width="17.875" style="6" bestFit="1" customWidth="1"/>
    <col min="13" max="13" width="17.375" style="6" bestFit="1" customWidth="1"/>
    <col min="14" max="14" width="21" style="6" bestFit="1" customWidth="1"/>
    <col min="15" max="16384" width="11" style="6"/>
  </cols>
  <sheetData>
    <row r="1" spans="1:14" x14ac:dyDescent="0.25">
      <c r="A1" s="1" t="s">
        <v>0</v>
      </c>
      <c r="B1" s="1" t="s">
        <v>1</v>
      </c>
      <c r="C1" s="1" t="s">
        <v>48</v>
      </c>
      <c r="D1" s="1" t="s">
        <v>2</v>
      </c>
      <c r="E1" s="1" t="s">
        <v>40</v>
      </c>
      <c r="F1" s="1" t="s">
        <v>44</v>
      </c>
      <c r="G1" s="1" t="s">
        <v>41</v>
      </c>
      <c r="H1" s="1" t="s">
        <v>42</v>
      </c>
      <c r="I1" s="5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</row>
    <row r="2" spans="1:14" ht="94.5" x14ac:dyDescent="0.25">
      <c r="A2" s="7" t="s">
        <v>60</v>
      </c>
      <c r="B2" s="7" t="s">
        <v>39</v>
      </c>
      <c r="C2" s="7" t="s">
        <v>61</v>
      </c>
      <c r="D2" s="7" t="s">
        <v>36</v>
      </c>
      <c r="E2" s="12" t="s">
        <v>59</v>
      </c>
      <c r="F2" s="8" t="s">
        <v>56</v>
      </c>
      <c r="G2" s="7" t="s">
        <v>57</v>
      </c>
      <c r="H2" s="7" t="s">
        <v>58</v>
      </c>
      <c r="I2" s="7" t="s">
        <v>62</v>
      </c>
      <c r="J2" s="7" t="s">
        <v>63</v>
      </c>
      <c r="K2" s="7" t="s">
        <v>35</v>
      </c>
      <c r="L2" s="7"/>
      <c r="M2" s="9"/>
      <c r="N2" s="7"/>
    </row>
    <row r="3" spans="1:14" x14ac:dyDescent="0.25">
      <c r="A3" s="10"/>
      <c r="B3" s="8"/>
      <c r="C3" s="7"/>
      <c r="D3" s="8"/>
      <c r="E3" s="8"/>
      <c r="F3" s="8"/>
      <c r="G3" s="7"/>
      <c r="H3" s="7"/>
      <c r="I3" s="7"/>
      <c r="J3" s="8"/>
      <c r="K3" s="8"/>
      <c r="L3" s="7"/>
      <c r="M3" s="7"/>
      <c r="N3" s="7"/>
    </row>
    <row r="4" spans="1:14" x14ac:dyDescent="0.25">
      <c r="A4" s="10"/>
      <c r="B4" s="8"/>
      <c r="C4" s="7"/>
      <c r="D4" s="8"/>
      <c r="E4" s="8"/>
      <c r="F4" s="8"/>
      <c r="G4" s="7"/>
      <c r="H4" s="7"/>
      <c r="I4" s="7"/>
      <c r="J4" s="8"/>
      <c r="K4" s="8"/>
      <c r="L4" s="7"/>
      <c r="M4" s="7"/>
      <c r="N4" s="7"/>
    </row>
    <row r="5" spans="1:14" x14ac:dyDescent="0.25">
      <c r="A5" s="10"/>
      <c r="B5" s="8"/>
      <c r="C5" s="7"/>
      <c r="D5" s="7"/>
      <c r="E5" s="8"/>
      <c r="F5" s="8"/>
      <c r="G5" s="7"/>
      <c r="H5" s="7"/>
      <c r="I5" s="7"/>
      <c r="J5" s="7"/>
      <c r="K5" s="8"/>
      <c r="L5" s="7"/>
      <c r="M5" s="7"/>
      <c r="N5" s="7"/>
    </row>
  </sheetData>
  <hyperlinks>
    <hyperlink ref="E2" r:id="rId1" xr:uid="{4ADB250A-E579-42D3-A156-B66CF196BD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B7B7-F586-9B47-9CA4-E262C3DEF51A}">
  <dimension ref="A1:H3"/>
  <sheetViews>
    <sheetView zoomScale="145" zoomScaleNormal="145" workbookViewId="0">
      <selection activeCell="H3" sqref="H3"/>
    </sheetView>
  </sheetViews>
  <sheetFormatPr defaultColWidth="11" defaultRowHeight="15.75" x14ac:dyDescent="0.25"/>
  <cols>
    <col min="1" max="1" width="20.875" bestFit="1" customWidth="1"/>
    <col min="2" max="2" width="20.875" customWidth="1"/>
    <col min="3" max="3" width="22.625" bestFit="1" customWidth="1"/>
    <col min="4" max="4" width="48" customWidth="1"/>
    <col min="5" max="5" width="28" bestFit="1" customWidth="1"/>
    <col min="6" max="6" width="14.875" bestFit="1" customWidth="1"/>
    <col min="7" max="7" width="20" bestFit="1" customWidth="1"/>
    <col min="8" max="8" width="27.625" bestFit="1" customWidth="1"/>
  </cols>
  <sheetData>
    <row r="1" spans="1:8" x14ac:dyDescent="0.25">
      <c r="A1" s="1" t="s">
        <v>38</v>
      </c>
      <c r="B1" s="1" t="s">
        <v>47</v>
      </c>
      <c r="C1" s="1" t="s">
        <v>46</v>
      </c>
      <c r="D1" s="1" t="s">
        <v>43</v>
      </c>
      <c r="E1" s="1" t="s">
        <v>9</v>
      </c>
      <c r="F1" s="1" t="s">
        <v>10</v>
      </c>
      <c r="G1" s="1" t="s">
        <v>11</v>
      </c>
      <c r="H1" s="13" t="s">
        <v>66</v>
      </c>
    </row>
    <row r="2" spans="1:8" ht="78.75" x14ac:dyDescent="0.25">
      <c r="A2" s="4" t="s">
        <v>49</v>
      </c>
      <c r="B2" s="4" t="s">
        <v>50</v>
      </c>
      <c r="C2" s="2" t="s">
        <v>51</v>
      </c>
      <c r="D2" s="2" t="s">
        <v>52</v>
      </c>
      <c r="E2" s="2" t="str">
        <f>_xlfn.CONCAT("data/structures/antigens/HA1/", A2, "_relaxed_rank_001_alphafold2_ptm_model_3_seed_000.pdb")</f>
        <v>data/structures/antigens/HA1/EPI1650_relaxed_rank_001_alphafold2_ptm_model_3_seed_000.pdb</v>
      </c>
      <c r="F2" s="2" t="s">
        <v>55</v>
      </c>
      <c r="G2" s="2" t="s">
        <v>64</v>
      </c>
      <c r="H2" s="2" t="s">
        <v>67</v>
      </c>
    </row>
    <row r="3" spans="1:8" ht="94.5" x14ac:dyDescent="0.25">
      <c r="A3" s="4" t="s">
        <v>53</v>
      </c>
      <c r="B3" s="4" t="s">
        <v>50</v>
      </c>
      <c r="C3" s="2" t="s">
        <v>51</v>
      </c>
      <c r="D3" s="2" t="s">
        <v>54</v>
      </c>
      <c r="E3" s="2" t="str">
        <f>_xlfn.CONCAT("data/structures/antigens/HA1/", A3, "_relaxed_rank_001_alphafold2_ptm_model_3_seed_000.pdb")</f>
        <v>data/structures/antigens/HA1/EPI4795_relaxed_rank_001_alphafold2_ptm_model_3_seed_000.pdb</v>
      </c>
      <c r="F3" s="2" t="s">
        <v>55</v>
      </c>
      <c r="G3" s="2" t="s">
        <v>65</v>
      </c>
      <c r="H3" s="2" t="s">
        <v>67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Antibodies</vt:lpstr>
      <vt:lpstr>Antigens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2024-04-22T18:01:04Z</dcterms:created>
  <dcterms:modified xsi:type="dcterms:W3CDTF">2024-05-28T19:25:00Z</dcterms:modified>
</cp:coreProperties>
</file>