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olbyford/Documents/SARS-CoV-2_B.1.1.529_Spike-RBD_Predictions/subvariants/XBB.1_recombination/"/>
    </mc:Choice>
  </mc:AlternateContent>
  <xr:revisionPtr revIDLastSave="0" documentId="13_ncr:1_{CB54A21D-54BF-E94B-8CDF-A53BE7FC7DD5}" xr6:coauthVersionLast="47" xr6:coauthVersionMax="47" xr10:uidLastSave="{00000000-0000-0000-0000-000000000000}"/>
  <bookViews>
    <workbookView xWindow="0" yWindow="460" windowWidth="28800" windowHeight="15880" activeTab="2" xr2:uid="{3E20F93A-5400-EB4D-8F5F-1F82075C2942}"/>
  </bookViews>
  <sheets>
    <sheet name="Sheet1" sheetId="1" r:id="rId1"/>
    <sheet name="Mutational Prevalence"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<sst xmlns="http://schemas.openxmlformats.org/spreadsheetml/2006/main" count="135" uniqueCount="87">
  <si>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</si>
  <si>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</si>
  <si>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</si>
  <si>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</si>
  <si>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</si>
  <si>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</si>
  <si>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</si>
  <si>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</si>
  <si>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</si>
  <si>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</si>
  <si>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</si>
  <si>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</si>
  <si>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</si>
  <si>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</si>
  <si>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</si>
  <si>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</si>
  <si>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</si>
  <si>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</si>
  <si>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</si>
  <si>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</si>
  <si>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</si>
  <si>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</si>
  <si>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</si>
  <si>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</si>
  <si>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</si>
  <si>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</si>
  <si>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</si>
  <si>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</si>
  <si>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</si>
  <si>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</si>
  <si>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</si>
  <si>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</si>
  <si>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</si>
  <si>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</si>
  <si>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</si>
  <si>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</si>
  <si>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</si>
  <si>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</si>
  <si>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</si>
  <si>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</si>
  <si>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</si>
  <si>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</si>
  <si>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</si>
  <si>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</si>
  <si>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</si>
  <si>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</si>
  <si>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</si>
  <si>
    <t>Antibody</t>
  </si>
  <si>
    <t>Other Names</t>
  </si>
  <si>
    <t>PDB ID</t>
  </si>
  <si>
    <t>LY-CoV1404</t>
  </si>
  <si>
    <t>AZD1061</t>
  </si>
  <si>
    <t>AZD8895</t>
  </si>
  <si>
    <t>58G6</t>
  </si>
  <si>
    <t>CV38-142</t>
  </si>
  <si>
    <t>C110</t>
  </si>
  <si>
    <t>P5C3</t>
  </si>
  <si>
    <t>EY6A</t>
  </si>
  <si>
    <t>COVOX-150</t>
  </si>
  <si>
    <t>LY-CoV555</t>
  </si>
  <si>
    <t>7l7e</t>
  </si>
  <si>
    <t>7e3l</t>
  </si>
  <si>
    <t>7lm9</t>
  </si>
  <si>
    <t>7k8p</t>
  </si>
  <si>
    <t>7qtj</t>
  </si>
  <si>
    <t>7zf3</t>
  </si>
  <si>
    <t>7zf8</t>
  </si>
  <si>
    <t>7kmg</t>
  </si>
  <si>
    <t>bebtelovimab, LY3853113</t>
  </si>
  <si>
    <t>bamlanivimab, LY3819253</t>
  </si>
  <si>
    <t>cilgavimab</t>
  </si>
  <si>
    <t>tixagevimab</t>
  </si>
  <si>
    <t>F486</t>
  </si>
  <si>
    <t>RBD Neutralizing Residue(s)</t>
  </si>
  <si>
    <t>Epitope Citation</t>
  </si>
  <si>
    <t>https://www.ncbi.nlm.nih.gov/pmc/articles/PMC7457611/ (Extended Fig 7)</t>
  </si>
  <si>
    <t>https://www.cell.com/cell-reports/fulltext/S2211-1247(21)01278-X</t>
  </si>
  <si>
    <t>https://www.nejm.org/doi/full/10.1056/nejmoa2029849</t>
  </si>
  <si>
    <t>https://www.science.org/doi/10.1126/scitranslmed.abf1906</t>
  </si>
  <si>
    <t>Other Citation(s)</t>
  </si>
  <si>
    <t>https://www.nature.com/articles/s41564-021-00972-2</t>
  </si>
  <si>
    <t>https://www.nature.com/articles/s41392-022-01135-3</t>
  </si>
  <si>
    <t>https://www.researchgate.net/figure/The-CV38-142-epitope-on-the-RBD-involves-an-N-glycosylation-site-on-SARS-CoV_fig3_349267320</t>
  </si>
  <si>
    <t>https://www.nature.com/articles/s41594-020-0480-y</t>
  </si>
  <si>
    <t>https://www.cell.com/cell/fulltext/S0092-8674(21)00221-X</t>
  </si>
  <si>
    <t>https://www.nejm.org/doi/full/10.1056/NEJMoa2102685</t>
  </si>
  <si>
    <t>7mmo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</si>
</sst>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8"/>
      <name val="Calibri"/>
      <family val="2"/>
      <scheme val="minor"/>
    </font>
    <font>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5FC79"/>
        <bgColor indexed="64"/>
      </patternFill>
    </fill>
    <fill>
      <patternFill patternType="solid">
        <fgColor rgb="FFFFFD78"/>
        <bgColor indexed="64"/>
      </patternFill>
    </fill>
    <fill>
      <patternFill patternType="solid">
        <fgColor rgb="FFFF8AD8"/>
        <bgColor indexed="64"/>
      </patternFill>
    </fill>
    <fill>
      <patternFill patternType="solid">
        <fgColor rgb="FFFF4B93"/>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164" fontId="0" fillId="0" borderId="0" xfId="1" applyNumberFormat="1" applyFont="1"/>
    <xf numFmtId="10" fontId="0" fillId="0" borderId="0" xfId="2" applyNumberFormat="1" applyFont="1"/>
    <xf numFmtId="0" fontId="2" fillId="2"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0" borderId="0" xfId="0" applyAlignment="1">
      <alignment vertical="center"/>
    </xf>
    <xf numFmtId="0" fontId="3" fillId="0" borderId="0" xfId="3"/>
    <xf numFmtId="0" fontId="0" fillId="0" borderId="0" xfId="0" applyAlignment="1">
      <alignment horizontal="left" vertical="center"/>
    </xf>
    <xf numFmtId="0" fontId="3" fillId="0" borderId="0" xfId="3" applyAlignment="1">
      <alignment horizontal="lef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1</xdr:row>
      <xdr:rowOff>67468</xdr:rowOff>
    </xdr:from>
    <xdr:to>
      <xdr:col>16</xdr:col>
      <xdr:colOff>215900</xdr:colOff>
      <xdr:row>21</xdr:row>
      <xdr:rowOff>177800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270668"/>
          <a:ext cx="7061200" cy="417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419100</xdr:colOff>
      <xdr:row>3</xdr:row>
      <xdr:rowOff>171451</xdr:rowOff>
    </xdr:from>
    <xdr:to>
      <xdr:col>12</xdr:col>
      <xdr:colOff>581025</xdr:colOff>
      <xdr:row>40</xdr:row>
      <xdr:rowOff>133352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4095750" y="2657476"/>
          <a:ext cx="7362826" cy="3590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ature.com/articles/s41594-020-0480-y" TargetMode="External"/><Relationship Id="rId3" Type="http://schemas.openxmlformats.org/officeDocument/2006/relationships/hyperlink" Target="https://www.nejm.org/doi/full/10.1056/nejmoa2029849" TargetMode="External"/><Relationship Id="rId7" Type="http://schemas.openxmlformats.org/officeDocument/2006/relationships/hyperlink" Target="https://www.researchgate.net/figure/The-CV38-142-epitope-on-the-RBD-involves-an-N-glycosylation-site-on-SARS-CoV_fig3_349267320" TargetMode="External"/><Relationship Id="rId2" Type="http://schemas.openxmlformats.org/officeDocument/2006/relationships/hyperlink" Target="https://www.cell.com/cell-reports/fulltext/S2211-1247(21)01278-X" TargetMode="External"/><Relationship Id="rId1" Type="http://schemas.openxmlformats.org/officeDocument/2006/relationships/hyperlink" Target="https://www.ncbi.nlm.nih.gov/pmc/articles/PMC7457611/%20(Extended%20Fig%207)" TargetMode="External"/><Relationship Id="rId6" Type="http://schemas.openxmlformats.org/officeDocument/2006/relationships/hyperlink" Target="https://www.nature.com/articles/s41392-022-01135-3" TargetMode="External"/><Relationship Id="rId5" Type="http://schemas.openxmlformats.org/officeDocument/2006/relationships/hyperlink" Target="https://www.nature.com/articles/s41564-021-00972-2" TargetMode="External"/><Relationship Id="rId10" Type="http://schemas.openxmlformats.org/officeDocument/2006/relationships/hyperlink" Target="https://www.nejm.org/doi/full/10.1056/NEJMoa2102685" TargetMode="External"/><Relationship Id="rId4" Type="http://schemas.openxmlformats.org/officeDocument/2006/relationships/hyperlink" Target="https://www.science.org/doi/10.1126/scitranslmed.abf1906" TargetMode="External"/><Relationship Id="rId9" Type="http://schemas.openxmlformats.org/officeDocument/2006/relationships/hyperlink" Target="https://www.cell.com/cell/fulltext/S0092-8674(21)00221-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workbookViewId="0">
      <selection activeCell="A15" sqref="A15:D22"/>
    </sheetView>
  </sheetViews>
  <sheetFormatPr baseColWidth="10" defaultColWidth="11" defaultRowHeight="16" x14ac:dyDescent="0.2"/>
  <sheetData>
    <row r="1" spans="1:5" x14ac:dyDescent="0.2">
      <c r="A1" t="s">
        <v>0</v>
      </c>
      <c r="B1" t="s">
        <v>2</v>
      </c>
      <c r="C1" t="s">
        <v>3</v>
      </c>
      <c r="D1" t="s">
        <v>4</v>
      </c>
      <c r="E1" t="s">
        <v>5</v>
      </c>
    </row>
    <row r="2" spans="1:5" x14ac:dyDescent="0.2">
      <c r="A2" t="s">
        <v>1</v>
      </c>
      <c r="B2">
        <v>339</v>
      </c>
      <c r="C2" t="s">
        <v>7</v>
      </c>
      <c r="D2" t="s">
        <v>13</v>
      </c>
      <c r="E2">
        <f>B2-337</f>
        <v>2</v>
      </c>
    </row>
    <row r="3" spans="1:5" x14ac:dyDescent="0.2">
      <c r="A3" t="s">
        <v>1</v>
      </c>
      <c r="B3">
        <v>346</v>
      </c>
      <c r="C3" t="s">
        <v>8</v>
      </c>
      <c r="D3" t="s">
        <v>14</v>
      </c>
      <c r="E3">
        <f t="shared" ref="E3:E22" si="0">B3-337</f>
        <v>9</v>
      </c>
    </row>
    <row r="4" spans="1:5" x14ac:dyDescent="0.2">
      <c r="A4" t="s">
        <v>1</v>
      </c>
      <c r="B4">
        <v>368</v>
      </c>
      <c r="C4" t="s">
        <v>9</v>
      </c>
      <c r="D4" t="s">
        <v>15</v>
      </c>
      <c r="E4">
        <f t="shared" si="0"/>
        <v>31</v>
      </c>
    </row>
    <row r="5" spans="1:5" x14ac:dyDescent="0.2">
      <c r="A5" t="s">
        <v>1</v>
      </c>
      <c r="B5">
        <v>445</v>
      </c>
      <c r="C5" t="s">
        <v>10</v>
      </c>
      <c r="D5" t="s">
        <v>16</v>
      </c>
      <c r="E5">
        <f t="shared" si="0"/>
        <v>108</v>
      </c>
    </row>
    <row r="6" spans="1:5" x14ac:dyDescent="0.2">
      <c r="A6" t="s">
        <v>1</v>
      </c>
      <c r="B6">
        <v>446</v>
      </c>
      <c r="C6" t="s">
        <v>7</v>
      </c>
      <c r="D6" t="s">
        <v>17</v>
      </c>
      <c r="E6">
        <f t="shared" si="0"/>
        <v>109</v>
      </c>
    </row>
    <row r="7" spans="1:5" x14ac:dyDescent="0.2">
      <c r="A7" t="s">
        <v>1</v>
      </c>
      <c r="B7">
        <v>483</v>
      </c>
      <c r="C7" t="s">
        <v>10</v>
      </c>
      <c r="D7" t="s">
        <v>18</v>
      </c>
      <c r="E7">
        <f t="shared" si="0"/>
        <v>146</v>
      </c>
    </row>
    <row r="8" spans="1:5" x14ac:dyDescent="0.2">
      <c r="A8" t="s">
        <v>1</v>
      </c>
      <c r="B8">
        <v>490</v>
      </c>
      <c r="C8" t="s">
        <v>11</v>
      </c>
      <c r="D8" t="s">
        <v>10</v>
      </c>
      <c r="E8">
        <f t="shared" si="0"/>
        <v>153</v>
      </c>
    </row>
    <row r="9" spans="1:5" x14ac:dyDescent="0.2">
      <c r="A9" t="s">
        <v>6</v>
      </c>
      <c r="B9">
        <v>339</v>
      </c>
      <c r="C9" t="s">
        <v>7</v>
      </c>
      <c r="D9" t="s">
        <v>13</v>
      </c>
      <c r="E9">
        <f t="shared" si="0"/>
        <v>2</v>
      </c>
    </row>
    <row r="10" spans="1:5" x14ac:dyDescent="0.2">
      <c r="A10" t="s">
        <v>6</v>
      </c>
      <c r="B10">
        <v>346</v>
      </c>
      <c r="C10" t="s">
        <v>8</v>
      </c>
      <c r="D10" t="s">
        <v>14</v>
      </c>
      <c r="E10">
        <f t="shared" si="0"/>
        <v>9</v>
      </c>
    </row>
    <row r="11" spans="1:5" x14ac:dyDescent="0.2">
      <c r="A11" t="s">
        <v>6</v>
      </c>
      <c r="B11">
        <v>446</v>
      </c>
      <c r="C11" t="s">
        <v>7</v>
      </c>
      <c r="D11" t="s">
        <v>17</v>
      </c>
      <c r="E11">
        <f t="shared" si="0"/>
        <v>109</v>
      </c>
    </row>
    <row r="12" spans="1:5" x14ac:dyDescent="0.2">
      <c r="A12" t="s">
        <v>6</v>
      </c>
      <c r="B12">
        <v>460</v>
      </c>
      <c r="C12" t="s">
        <v>12</v>
      </c>
      <c r="D12" t="s">
        <v>19</v>
      </c>
      <c r="E12">
        <f t="shared" si="0"/>
        <v>123</v>
      </c>
    </row>
    <row r="13" spans="1:5" x14ac:dyDescent="0.2">
      <c r="A13" t="s">
        <v>6</v>
      </c>
      <c r="B13">
        <v>486</v>
      </c>
      <c r="C13" t="s">
        <v>11</v>
      </c>
      <c r="D13" t="s">
        <v>17</v>
      </c>
      <c r="E13">
        <f t="shared" si="0"/>
        <v>149</v>
      </c>
    </row>
    <row r="14" spans="1:5" x14ac:dyDescent="0.2">
      <c r="A14" t="s">
        <v>6</v>
      </c>
      <c r="B14">
        <v>490</v>
      </c>
      <c r="C14" t="s">
        <v>11</v>
      </c>
      <c r="D14" t="s">
        <v>17</v>
      </c>
      <c r="E14">
        <f t="shared" si="0"/>
        <v>153</v>
      </c>
    </row>
    <row r="15" spans="1:5" x14ac:dyDescent="0.2">
      <c r="A15" t="s">
        <v>20</v>
      </c>
      <c r="B15">
        <v>339</v>
      </c>
      <c r="C15" t="s">
        <v>7</v>
      </c>
      <c r="D15" t="s">
        <v>13</v>
      </c>
      <c r="E15">
        <f t="shared" si="0"/>
        <v>2</v>
      </c>
    </row>
    <row r="16" spans="1:5" x14ac:dyDescent="0.2">
      <c r="A16" t="s">
        <v>20</v>
      </c>
      <c r="B16">
        <v>346</v>
      </c>
      <c r="C16" t="s">
        <v>8</v>
      </c>
      <c r="D16" t="s">
        <v>14</v>
      </c>
      <c r="E16">
        <f t="shared" si="0"/>
        <v>9</v>
      </c>
    </row>
    <row r="17" spans="1:5" x14ac:dyDescent="0.2">
      <c r="A17" t="s">
        <v>20</v>
      </c>
      <c r="B17">
        <v>368</v>
      </c>
      <c r="C17" t="s">
        <v>9</v>
      </c>
      <c r="D17" t="s">
        <v>15</v>
      </c>
      <c r="E17">
        <f t="shared" si="0"/>
        <v>31</v>
      </c>
    </row>
    <row r="18" spans="1:5" x14ac:dyDescent="0.2">
      <c r="A18" t="s">
        <v>20</v>
      </c>
      <c r="B18">
        <v>445</v>
      </c>
      <c r="C18" t="s">
        <v>10</v>
      </c>
      <c r="D18" t="s">
        <v>16</v>
      </c>
      <c r="E18">
        <f t="shared" si="0"/>
        <v>108</v>
      </c>
    </row>
    <row r="19" spans="1:5" x14ac:dyDescent="0.2">
      <c r="A19" t="s">
        <v>20</v>
      </c>
      <c r="B19">
        <v>446</v>
      </c>
      <c r="C19" t="s">
        <v>7</v>
      </c>
      <c r="D19" t="s">
        <v>17</v>
      </c>
      <c r="E19">
        <f t="shared" si="0"/>
        <v>109</v>
      </c>
    </row>
    <row r="20" spans="1:5" x14ac:dyDescent="0.2">
      <c r="A20" t="s">
        <v>20</v>
      </c>
      <c r="B20">
        <v>460</v>
      </c>
      <c r="C20" t="s">
        <v>12</v>
      </c>
      <c r="D20" t="s">
        <v>19</v>
      </c>
      <c r="E20">
        <f t="shared" si="0"/>
        <v>123</v>
      </c>
    </row>
    <row r="21" spans="1:5" x14ac:dyDescent="0.2">
      <c r="A21" t="s">
        <v>20</v>
      </c>
      <c r="B21">
        <v>486</v>
      </c>
      <c r="C21" t="s">
        <v>11</v>
      </c>
      <c r="D21" t="s">
        <v>17</v>
      </c>
      <c r="E21">
        <f t="shared" si="0"/>
        <v>149</v>
      </c>
    </row>
    <row r="22" spans="1:5" x14ac:dyDescent="0.2">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R23"/>
  <sheetViews>
    <sheetView workbookViewId="0">
      <selection activeCell="R8" sqref="R8"/>
    </sheetView>
  </sheetViews>
  <sheetFormatPr baseColWidth="10" defaultColWidth="8.83203125" defaultRowHeight="16" x14ac:dyDescent="0.2"/>
  <cols>
    <col min="1" max="1" width="8.1640625" customWidth="1"/>
    <col min="2" max="2" width="18.6640625" bestFit="1" customWidth="1"/>
    <col min="3" max="3" width="10" bestFit="1" customWidth="1"/>
  </cols>
  <sheetData>
    <row r="1" spans="1:18" x14ac:dyDescent="0.2">
      <c r="A1" t="s">
        <v>30</v>
      </c>
      <c r="B1" t="s">
        <v>28</v>
      </c>
      <c r="C1" t="s">
        <v>29</v>
      </c>
    </row>
    <row r="2" spans="1:18" x14ac:dyDescent="0.2">
      <c r="A2" t="s">
        <v>21</v>
      </c>
      <c r="B2" s="1">
        <v>10000</v>
      </c>
      <c r="C2" s="2">
        <f>B2/10168</f>
        <v>0.98347757671125102</v>
      </c>
    </row>
    <row r="3" spans="1:18" x14ac:dyDescent="0.2">
      <c r="A3" t="s">
        <v>22</v>
      </c>
      <c r="B3" s="1">
        <v>9992</v>
      </c>
      <c r="C3" s="2">
        <f t="shared" ref="C3:C23" si="0">B3/10168</f>
        <v>0.98269079464988196</v>
      </c>
    </row>
    <row r="4" spans="1:18" x14ac:dyDescent="0.2">
      <c r="A4" t="s">
        <v>23</v>
      </c>
      <c r="B4" s="1">
        <v>9839</v>
      </c>
      <c r="C4" s="2">
        <f t="shared" si="0"/>
        <v>0.96764358772619985</v>
      </c>
    </row>
    <row r="5" spans="1:18" x14ac:dyDescent="0.2">
      <c r="A5" t="s">
        <v>38</v>
      </c>
      <c r="B5" s="1">
        <v>9857</v>
      </c>
      <c r="C5" s="2">
        <f t="shared" si="0"/>
        <v>0.96941384736428005</v>
      </c>
    </row>
    <row r="6" spans="1:18" x14ac:dyDescent="0.2">
      <c r="A6" t="s">
        <v>31</v>
      </c>
      <c r="B6" s="1">
        <v>9856</v>
      </c>
      <c r="C6" s="2">
        <f t="shared" si="0"/>
        <v>0.96931549960660901</v>
      </c>
    </row>
    <row r="7" spans="1:18" x14ac:dyDescent="0.2">
      <c r="A7" t="s">
        <v>32</v>
      </c>
      <c r="B7" s="1">
        <v>9860</v>
      </c>
      <c r="C7" s="2">
        <f t="shared" si="0"/>
        <v>0.96970889063729349</v>
      </c>
    </row>
    <row r="8" spans="1:18" x14ac:dyDescent="0.2">
      <c r="A8" t="s">
        <v>33</v>
      </c>
      <c r="B8" s="1">
        <v>9852</v>
      </c>
      <c r="C8" s="2">
        <f t="shared" si="0"/>
        <v>0.96892210857592442</v>
      </c>
      <c r="R8" t="s">
        <v>46</v>
      </c>
    </row>
    <row r="9" spans="1:18" x14ac:dyDescent="0.2">
      <c r="A9" t="s">
        <v>34</v>
      </c>
      <c r="B9" s="1">
        <v>9895</v>
      </c>
      <c r="C9" s="2">
        <f t="shared" si="0"/>
        <v>0.97315106215578284</v>
      </c>
    </row>
    <row r="10" spans="1:18" x14ac:dyDescent="0.2">
      <c r="A10" t="s">
        <v>35</v>
      </c>
      <c r="B10" s="1">
        <v>9616</v>
      </c>
      <c r="C10" s="2">
        <f t="shared" si="0"/>
        <v>0.94571203776553892</v>
      </c>
    </row>
    <row r="11" spans="1:18" x14ac:dyDescent="0.2">
      <c r="A11" t="s">
        <v>36</v>
      </c>
      <c r="B11" s="1">
        <v>9329</v>
      </c>
      <c r="C11" s="2">
        <f t="shared" si="0"/>
        <v>0.91748623131392604</v>
      </c>
    </row>
    <row r="12" spans="1:18" x14ac:dyDescent="0.2">
      <c r="A12" t="s">
        <v>37</v>
      </c>
      <c r="B12" s="1">
        <v>9687</v>
      </c>
      <c r="C12" s="2">
        <f t="shared" si="0"/>
        <v>0.95269472856018877</v>
      </c>
    </row>
    <row r="13" spans="1:18" x14ac:dyDescent="0.2">
      <c r="A13" t="s">
        <v>24</v>
      </c>
      <c r="B13" s="1">
        <v>9653</v>
      </c>
      <c r="C13" s="2">
        <f t="shared" si="0"/>
        <v>0.94935090479937057</v>
      </c>
    </row>
    <row r="14" spans="1:18" x14ac:dyDescent="0.2">
      <c r="A14" t="s">
        <v>25</v>
      </c>
      <c r="B14" s="1">
        <v>9673</v>
      </c>
      <c r="C14" s="2">
        <f t="shared" si="0"/>
        <v>0.95131785995279305</v>
      </c>
    </row>
    <row r="15" spans="1:18" x14ac:dyDescent="0.2">
      <c r="A15" t="s">
        <v>26</v>
      </c>
      <c r="B15" s="1">
        <v>9757</v>
      </c>
      <c r="C15" s="2">
        <f t="shared" si="0"/>
        <v>0.9595790715971676</v>
      </c>
    </row>
    <row r="16" spans="1:18" x14ac:dyDescent="0.2">
      <c r="A16" t="s">
        <v>39</v>
      </c>
      <c r="B16" s="1">
        <v>9984</v>
      </c>
      <c r="C16" s="2">
        <f t="shared" si="0"/>
        <v>0.98190401258851301</v>
      </c>
    </row>
    <row r="17" spans="1:3" x14ac:dyDescent="0.2">
      <c r="A17" t="s">
        <v>40</v>
      </c>
      <c r="B17" s="1">
        <v>9960</v>
      </c>
      <c r="C17" s="2">
        <f t="shared" si="0"/>
        <v>0.97954366640440593</v>
      </c>
    </row>
    <row r="18" spans="1:3" x14ac:dyDescent="0.2">
      <c r="A18" t="s">
        <v>41</v>
      </c>
      <c r="B18" s="1">
        <v>9943</v>
      </c>
      <c r="C18" s="2">
        <f t="shared" si="0"/>
        <v>0.97787175452399688</v>
      </c>
    </row>
    <row r="19" spans="1:3" x14ac:dyDescent="0.2">
      <c r="A19" t="s">
        <v>42</v>
      </c>
      <c r="B19" s="1">
        <v>9919</v>
      </c>
      <c r="C19" s="2">
        <f t="shared" si="0"/>
        <v>0.97551140833988981</v>
      </c>
    </row>
    <row r="20" spans="1:3" x14ac:dyDescent="0.2">
      <c r="A20" t="s">
        <v>27</v>
      </c>
      <c r="B20" s="1">
        <v>9927</v>
      </c>
      <c r="C20" s="2">
        <f t="shared" si="0"/>
        <v>0.97629819040125887</v>
      </c>
    </row>
    <row r="21" spans="1:3" x14ac:dyDescent="0.2">
      <c r="A21" t="s">
        <v>43</v>
      </c>
      <c r="B21" s="1">
        <v>9970</v>
      </c>
      <c r="C21" s="2">
        <f t="shared" si="0"/>
        <v>0.98052714398111718</v>
      </c>
    </row>
    <row r="22" spans="1:3" x14ac:dyDescent="0.2">
      <c r="A22" t="s">
        <v>44</v>
      </c>
      <c r="B22" s="1">
        <v>9983</v>
      </c>
      <c r="C22" s="2">
        <f t="shared" si="0"/>
        <v>0.98180566483084186</v>
      </c>
    </row>
    <row r="23" spans="1:3" x14ac:dyDescent="0.2">
      <c r="A23" t="s">
        <v>45</v>
      </c>
      <c r="B23" s="1">
        <v>9969</v>
      </c>
      <c r="C23" s="2">
        <f t="shared" si="0"/>
        <v>0.98042879622344614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D24-33D7-4927-861C-65851F79E29D}">
  <dimension ref="A1:F11"/>
  <sheetViews>
    <sheetView tabSelected="1" zoomScale="160" workbookViewId="0">
      <selection activeCell="C2" sqref="C2"/>
    </sheetView>
  </sheetViews>
  <sheetFormatPr baseColWidth="10" defaultColWidth="8.83203125" defaultRowHeight="16" x14ac:dyDescent="0.2"/>
  <cols>
    <col min="1" max="1" width="10.6640625" bestFit="1" customWidth="1"/>
    <col min="2" max="2" width="22.5" bestFit="1" customWidth="1"/>
    <col min="3" max="3" width="6.5" bestFit="1" customWidth="1"/>
    <col min="5" max="5" width="64.83203125" bestFit="1" customWidth="1"/>
  </cols>
  <sheetData>
    <row r="1" spans="1:6" x14ac:dyDescent="0.2">
      <c r="A1" t="s">
        <v>47</v>
      </c>
      <c r="B1" t="s">
        <v>48</v>
      </c>
      <c r="C1" t="s">
        <v>49</v>
      </c>
      <c r="D1" t="s">
        <v>73</v>
      </c>
      <c r="E1" t="s">
        <v>74</v>
      </c>
      <c r="F1" t="s">
        <v>79</v>
      </c>
    </row>
    <row r="2" spans="1:6" x14ac:dyDescent="0.2">
      <c r="A2" s="3" t="s">
        <v>50</v>
      </c>
      <c r="B2" t="s">
        <v>68</v>
      </c>
      <c r="C2" s="13" t="s">
        <v>86</v>
      </c>
      <c r="E2" s="14" t="s">
        <v>78</v>
      </c>
      <c r="F2" s="14" t="s">
        <v>77</v>
      </c>
    </row>
    <row r="3" spans="1:6" x14ac:dyDescent="0.2">
      <c r="A3" s="4" t="s">
        <v>51</v>
      </c>
      <c r="B3" t="s">
        <v>70</v>
      </c>
      <c r="C3" s="13" t="s">
        <v>60</v>
      </c>
      <c r="E3" s="16" t="s">
        <v>80</v>
      </c>
    </row>
    <row r="4" spans="1:6" x14ac:dyDescent="0.2">
      <c r="A4" s="5" t="s">
        <v>52</v>
      </c>
      <c r="B4" t="s">
        <v>71</v>
      </c>
      <c r="C4" s="13" t="s">
        <v>60</v>
      </c>
      <c r="E4" s="15"/>
    </row>
    <row r="5" spans="1:6" x14ac:dyDescent="0.2">
      <c r="A5" s="6" t="s">
        <v>53</v>
      </c>
      <c r="C5" s="13" t="s">
        <v>61</v>
      </c>
      <c r="D5" t="s">
        <v>72</v>
      </c>
      <c r="F5" s="14" t="s">
        <v>81</v>
      </c>
    </row>
    <row r="6" spans="1:6" x14ac:dyDescent="0.2">
      <c r="A6" s="7" t="s">
        <v>54</v>
      </c>
      <c r="C6" s="13" t="s">
        <v>62</v>
      </c>
      <c r="E6" s="14" t="s">
        <v>82</v>
      </c>
    </row>
    <row r="7" spans="1:6" x14ac:dyDescent="0.2">
      <c r="A7" s="8" t="s">
        <v>55</v>
      </c>
      <c r="C7" s="13" t="s">
        <v>63</v>
      </c>
      <c r="E7" s="14" t="s">
        <v>75</v>
      </c>
    </row>
    <row r="8" spans="1:6" x14ac:dyDescent="0.2">
      <c r="A8" s="9" t="s">
        <v>56</v>
      </c>
      <c r="C8" s="13" t="s">
        <v>64</v>
      </c>
      <c r="E8" s="14" t="s">
        <v>76</v>
      </c>
    </row>
    <row r="9" spans="1:6" x14ac:dyDescent="0.2">
      <c r="A9" s="10" t="s">
        <v>57</v>
      </c>
      <c r="C9" s="13" t="s">
        <v>65</v>
      </c>
      <c r="E9" s="14" t="s">
        <v>83</v>
      </c>
    </row>
    <row r="10" spans="1:6" x14ac:dyDescent="0.2">
      <c r="A10" s="11" t="s">
        <v>58</v>
      </c>
      <c r="C10" s="13" t="s">
        <v>66</v>
      </c>
      <c r="E10" s="14" t="s">
        <v>84</v>
      </c>
    </row>
    <row r="11" spans="1:6" x14ac:dyDescent="0.2">
      <c r="A11" s="12" t="s">
        <v>59</v>
      </c>
      <c r="B11" t="s">
        <v>69</v>
      </c>
      <c r="C11" s="13" t="s">
        <v>67</v>
      </c>
      <c r="F11" s="14" t="s">
        <v>85</v>
      </c>
    </row>
  </sheetData>
  <mergeCells count="1">
    <mergeCell ref="E3:E4"/>
  </mergeCells>
  <hyperlinks>
    <hyperlink ref="E7" r:id="rId1" xr:uid="{CDA8BC0F-87C4-8C4C-8715-A90A54689B1C}"/>
    <hyperlink ref="E8" r:id="rId2" xr:uid="{C9E5AC58-5E2D-004F-8D92-F7379D6302FD}"/>
    <hyperlink ref="F2" r:id="rId3" xr:uid="{8746A671-9AF6-3143-8127-AA01F4BC5837}"/>
    <hyperlink ref="E2" r:id="rId4" xr:uid="{6B1BBDA9-39B9-3B4D-B872-2BCD9CEA6BF6}"/>
    <hyperlink ref="E3" r:id="rId5" xr:uid="{9FC5CC14-2965-BB4D-B6E3-38B6E3D4F6E6}"/>
    <hyperlink ref="F5" r:id="rId6" xr:uid="{734B5656-8FDC-8748-856D-7B56B61A5ED3}"/>
    <hyperlink ref="E6" r:id="rId7" xr:uid="{7E30F3C9-5F8D-0843-A7FB-66F5AB9C5287}"/>
    <hyperlink ref="E9" r:id="rId8" xr:uid="{BB105395-AC2E-7845-82FA-76CA6D5E0E7A}"/>
    <hyperlink ref="E10" r:id="rId9" xr:uid="{1B586730-2D0C-E04F-B8BC-E1C54C6D7688}"/>
    <hyperlink ref="F11" r:id="rId10" xr:uid="{A5D297BA-CF9F-044B-B4C3-C2301E9F35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Mutational Prevalence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2023-01-15T17:04:39Z</dcterms:created>
  <dcterms:modified xsi:type="dcterms:W3CDTF">2023-02-05T20:04:24Z</dcterms:modified>
</cp:coreProperties>
</file>