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malaria_DREAM2019\"/>
    </mc:Choice>
  </mc:AlternateContent>
  <xr:revisionPtr revIDLastSave="0" documentId="13_ncr:1_{95510475-95DA-424B-A527-1574EE196BC3}" xr6:coauthVersionLast="43" xr6:coauthVersionMax="43" xr10:uidLastSave="{00000000-0000-0000-0000-000000000000}"/>
  <bookViews>
    <workbookView xWindow="-120" yWindow="-120" windowWidth="29040" windowHeight="15840" activeTab="2" xr2:uid="{A0BB4CF1-3FD1-463D-91C5-7576C85CF853}"/>
  </bookViews>
  <sheets>
    <sheet name="Rankings" sheetId="1" r:id="rId1"/>
    <sheet name="SubCh1" sheetId="2" r:id="rId2"/>
    <sheet name="SubCh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1" l="1"/>
  <c r="D2" i="1"/>
  <c r="C3" i="1"/>
  <c r="C2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8DE52D38-E24A-4396-A552-BE7400DD4B4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Fast = 1, Slow = 0</t>
        </r>
      </text>
    </comment>
  </commentList>
</comments>
</file>

<file path=xl/sharedStrings.xml><?xml version="1.0" encoding="utf-8"?>
<sst xmlns="http://schemas.openxmlformats.org/spreadsheetml/2006/main" count="83" uniqueCount="52">
  <si>
    <t>Round</t>
  </si>
  <si>
    <t>SubChallenge 1</t>
  </si>
  <si>
    <t>SubChallenge 2</t>
  </si>
  <si>
    <t>Final</t>
  </si>
  <si>
    <t>7/11 Submission</t>
  </si>
  <si>
    <t>7/18 Submission</t>
  </si>
  <si>
    <t>7/31 Submission</t>
  </si>
  <si>
    <t>isolate_31</t>
  </si>
  <si>
    <t>isolate_32</t>
  </si>
  <si>
    <t>isolate_33</t>
  </si>
  <si>
    <t>isolate_34</t>
  </si>
  <si>
    <t>isolate_35</t>
  </si>
  <si>
    <t>isolate_36</t>
  </si>
  <si>
    <t>isolate_37</t>
  </si>
  <si>
    <t>isolate_38</t>
  </si>
  <si>
    <t>isolate_39</t>
  </si>
  <si>
    <t>isolate_40</t>
  </si>
  <si>
    <t>isolate_41</t>
  </si>
  <si>
    <t>isolate_42</t>
  </si>
  <si>
    <t>isolate_43</t>
  </si>
  <si>
    <t>isolate_44</t>
  </si>
  <si>
    <t>isolate_45</t>
  </si>
  <si>
    <t>isolate_46</t>
  </si>
  <si>
    <t>isolate_47</t>
  </si>
  <si>
    <t>isolate_48</t>
  </si>
  <si>
    <t>isolate_49</t>
  </si>
  <si>
    <t>isolate_50</t>
  </si>
  <si>
    <t>isolate_51</t>
  </si>
  <si>
    <t>isolate_52</t>
  </si>
  <si>
    <t>isolate_53</t>
  </si>
  <si>
    <t>isolate_54</t>
  </si>
  <si>
    <t>isolate_55</t>
  </si>
  <si>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</si>
  <si>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</si>
  <si>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</si>
  <si>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</si>
  <si>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</si>
  <si>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</si>
  <si>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</si>
  <si>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</si>
  <si>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</si>
  <si>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</si>
  <si>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</si>
  <si>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</si>
  <si>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</si>
  <si>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</si>
  <si>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</si>
  <si>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</si>
  <si>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</si>
  <si>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</si>
  <si>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Correlation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</si>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</sst>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SubCh1!$B$1</c:f>
              <c:strCache>
                <c:ptCount val="1"/>
                <c:pt idx="0">
                  <c:v>7/11 Submission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SubCh1!$A$2:$A$26</c:f>
              <c:strCache>
                <c:ptCount val="25"/>
                <c:pt idx="0">
                  <c:v>isolate_31</c:v>
                </c:pt>
                <c:pt idx="1">
                  <c:v>isolate_32</c:v>
                </c:pt>
                <c:pt idx="2">
                  <c:v>isolate_33</c:v>
                </c:pt>
                <c:pt idx="3">
                  <c:v>isolate_34</c:v>
                </c:pt>
                <c:pt idx="4">
                  <c:v>isolate_35</c:v>
                </c:pt>
                <c:pt idx="5">
                  <c:v>isolate_36</c:v>
                </c:pt>
                <c:pt idx="6">
                  <c:v>isolate_37</c:v>
                </c:pt>
                <c:pt idx="7">
                  <c:v>isolate_38</c:v>
                </c:pt>
                <c:pt idx="8">
                  <c:v>isolate_39</c:v>
                </c:pt>
                <c:pt idx="9">
                  <c:v>isolate_40</c:v>
                </c:pt>
                <c:pt idx="10">
                  <c:v>isolate_41</c:v>
                </c:pt>
                <c:pt idx="11">
                  <c:v>isolate_42</c:v>
                </c:pt>
                <c:pt idx="12">
                  <c:v>isolate_43</c:v>
                </c:pt>
                <c:pt idx="13">
                  <c:v>isolate_44</c:v>
                </c:pt>
                <c:pt idx="14">
                  <c:v>isolate_45</c:v>
                </c:pt>
                <c:pt idx="15">
                  <c:v>isolate_46</c:v>
                </c:pt>
                <c:pt idx="16">
                  <c:v>isolate_47</c:v>
                </c:pt>
                <c:pt idx="17">
                  <c:v>isolate_48</c:v>
                </c:pt>
                <c:pt idx="18">
                  <c:v>isolate_49</c:v>
                </c:pt>
                <c:pt idx="19">
                  <c:v>isolate_50</c:v>
                </c:pt>
                <c:pt idx="20">
                  <c:v>isolate_51</c:v>
                </c:pt>
                <c:pt idx="21">
                  <c:v>isolate_52</c:v>
                </c:pt>
                <c:pt idx="22">
                  <c:v>isolate_53</c:v>
                </c:pt>
                <c:pt idx="23">
                  <c:v>isolate_54</c:v>
                </c:pt>
                <c:pt idx="24">
                  <c:v>isolate_55</c:v>
                </c:pt>
              </c:strCache>
            </c:strRef>
          </c:xVal>
          <c:yVal>
            <c:numRef>
              <c:f>SubCh1!$B$2:$B$26</c:f>
              <c:numCache>
                <c:formatCode>General</c:formatCode>
                <c:ptCount val="25"/>
                <c:pt idx="0">
                  <c:v>1.6901649599999999</c:v>
                </c:pt>
                <c:pt idx="1">
                  <c:v>1.55594254</c:v>
                </c:pt>
                <c:pt idx="2">
                  <c:v>1.5062412700000001</c:v>
                </c:pt>
                <c:pt idx="3">
                  <c:v>1.53455472</c:v>
                </c:pt>
                <c:pt idx="4">
                  <c:v>1.74278504</c:v>
                </c:pt>
                <c:pt idx="5">
                  <c:v>1.65370222</c:v>
                </c:pt>
                <c:pt idx="6">
                  <c:v>1.5348232100000001</c:v>
                </c:pt>
                <c:pt idx="7">
                  <c:v>1.6740472099999999</c:v>
                </c:pt>
                <c:pt idx="8">
                  <c:v>1.50756863</c:v>
                </c:pt>
                <c:pt idx="9">
                  <c:v>1.5338880800000001</c:v>
                </c:pt>
                <c:pt idx="10">
                  <c:v>1.6655001</c:v>
                </c:pt>
                <c:pt idx="11">
                  <c:v>1.6179047</c:v>
                </c:pt>
                <c:pt idx="12">
                  <c:v>1.96064879</c:v>
                </c:pt>
                <c:pt idx="13">
                  <c:v>1.53827307</c:v>
                </c:pt>
                <c:pt idx="14">
                  <c:v>1.3855998700000001</c:v>
                </c:pt>
                <c:pt idx="15">
                  <c:v>1.65101455</c:v>
                </c:pt>
                <c:pt idx="16">
                  <c:v>1.59254249</c:v>
                </c:pt>
                <c:pt idx="17">
                  <c:v>1.55013479</c:v>
                </c:pt>
                <c:pt idx="18">
                  <c:v>1.6317946699999999</c:v>
                </c:pt>
                <c:pt idx="19">
                  <c:v>1.5645406500000001</c:v>
                </c:pt>
                <c:pt idx="20">
                  <c:v>1.53056466</c:v>
                </c:pt>
                <c:pt idx="21">
                  <c:v>1.4317637700000001</c:v>
                </c:pt>
                <c:pt idx="22">
                  <c:v>1.6081054299999999</c:v>
                </c:pt>
                <c:pt idx="23">
                  <c:v>1.5276070100000001</c:v>
                </c:pt>
                <c:pt idx="24">
                  <c:v>1.5705719499999999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29-B67D-06316C10C5E2}"/>
            </c:ext>
          </c:extLst>
        </c:ser>
        <c:ser>
          <c:idx val="1"/>
          <c:order val="1"/>
          <c:tx>
            <c:strRef>
              <c:f>SubCh1!$C$1</c:f>
              <c:strCache>
                <c:ptCount val="1"/>
                <c:pt idx="0">
                  <c:v>7/18 Submission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SubCh1!$A$2:$A$26</c:f>
              <c:strCache>
                <c:ptCount val="25"/>
                <c:pt idx="0">
                  <c:v>isolate_31</c:v>
                </c:pt>
                <c:pt idx="1">
                  <c:v>isolate_32</c:v>
                </c:pt>
                <c:pt idx="2">
                  <c:v>isolate_33</c:v>
                </c:pt>
                <c:pt idx="3">
                  <c:v>isolate_34</c:v>
                </c:pt>
                <c:pt idx="4">
                  <c:v>isolate_35</c:v>
                </c:pt>
                <c:pt idx="5">
                  <c:v>isolate_36</c:v>
                </c:pt>
                <c:pt idx="6">
                  <c:v>isolate_37</c:v>
                </c:pt>
                <c:pt idx="7">
                  <c:v>isolate_38</c:v>
                </c:pt>
                <c:pt idx="8">
                  <c:v>isolate_39</c:v>
                </c:pt>
                <c:pt idx="9">
                  <c:v>isolate_40</c:v>
                </c:pt>
                <c:pt idx="10">
                  <c:v>isolate_41</c:v>
                </c:pt>
                <c:pt idx="11">
                  <c:v>isolate_42</c:v>
                </c:pt>
                <c:pt idx="12">
                  <c:v>isolate_43</c:v>
                </c:pt>
                <c:pt idx="13">
                  <c:v>isolate_44</c:v>
                </c:pt>
                <c:pt idx="14">
                  <c:v>isolate_45</c:v>
                </c:pt>
                <c:pt idx="15">
                  <c:v>isolate_46</c:v>
                </c:pt>
                <c:pt idx="16">
                  <c:v>isolate_47</c:v>
                </c:pt>
                <c:pt idx="17">
                  <c:v>isolate_48</c:v>
                </c:pt>
                <c:pt idx="18">
                  <c:v>isolate_49</c:v>
                </c:pt>
                <c:pt idx="19">
                  <c:v>isolate_50</c:v>
                </c:pt>
                <c:pt idx="20">
                  <c:v>isolate_51</c:v>
                </c:pt>
                <c:pt idx="21">
                  <c:v>isolate_52</c:v>
                </c:pt>
                <c:pt idx="22">
                  <c:v>isolate_53</c:v>
                </c:pt>
                <c:pt idx="23">
                  <c:v>isolate_54</c:v>
                </c:pt>
                <c:pt idx="24">
                  <c:v>isolate_55</c:v>
                </c:pt>
              </c:strCache>
            </c:strRef>
          </c:xVal>
          <c:yVal>
            <c:numRef>
              <c:f>SubCh1!$C$2:$C$26</c:f>
              <c:numCache>
                <c:formatCode>General</c:formatCode>
                <c:ptCount val="25"/>
                <c:pt idx="0">
                  <c:v>1.6039751600000001</c:v>
                </c:pt>
                <c:pt idx="1">
                  <c:v>1.7366063</c:v>
                </c:pt>
                <c:pt idx="2">
                  <c:v>1.5280316300000001</c:v>
                </c:pt>
                <c:pt idx="3">
                  <c:v>1.6030611699999999</c:v>
                </c:pt>
                <c:pt idx="4">
                  <c:v>1.9171534400000001</c:v>
                </c:pt>
                <c:pt idx="5">
                  <c:v>1.8003334799999999</c:v>
                </c:pt>
                <c:pt idx="6">
                  <c:v>1.48305792</c:v>
                </c:pt>
                <c:pt idx="7">
                  <c:v>1.7881433099999999</c:v>
                </c:pt>
                <c:pt idx="8">
                  <c:v>1.60753071</c:v>
                </c:pt>
                <c:pt idx="9">
                  <c:v>1.60766293</c:v>
                </c:pt>
                <c:pt idx="10">
                  <c:v>1.6582264200000001</c:v>
                </c:pt>
                <c:pt idx="11">
                  <c:v>1.6359746799999999</c:v>
                </c:pt>
                <c:pt idx="12">
                  <c:v>1.71479676</c:v>
                </c:pt>
                <c:pt idx="13">
                  <c:v>1.6461770499999999</c:v>
                </c:pt>
                <c:pt idx="14">
                  <c:v>1.49104788</c:v>
                </c:pt>
                <c:pt idx="15">
                  <c:v>1.68548769</c:v>
                </c:pt>
                <c:pt idx="16">
                  <c:v>1.6567617400000001</c:v>
                </c:pt>
                <c:pt idx="17">
                  <c:v>1.6091011399999999</c:v>
                </c:pt>
                <c:pt idx="18">
                  <c:v>1.46912021</c:v>
                </c:pt>
                <c:pt idx="19">
                  <c:v>1.65241825</c:v>
                </c:pt>
                <c:pt idx="20">
                  <c:v>1.5266742600000001</c:v>
                </c:pt>
                <c:pt idx="21">
                  <c:v>1.4418637000000001</c:v>
                </c:pt>
                <c:pt idx="22">
                  <c:v>1.7979407300000001</c:v>
                </c:pt>
                <c:pt idx="23">
                  <c:v>1.5078505200000001</c:v>
                </c:pt>
                <c:pt idx="24">
                  <c:v>1.4836896399999999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29-B67D-06316C10C5E2}"/>
            </c:ext>
          </c:extLst>
        </c:ser>
        <c:ser>
          <c:idx val="2"/>
          <c:order val="2"/>
          <c:tx>
            <c:strRef>
              <c:f>SubCh1!$D$1</c:f>
              <c:strCache>
                <c:ptCount val="1"/>
                <c:pt idx="0">
                  <c:v>7/31 Submission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SubCh1!$A$2:$A$26</c:f>
              <c:strCache>
                <c:ptCount val="25"/>
                <c:pt idx="0">
                  <c:v>isolate_31</c:v>
                </c:pt>
                <c:pt idx="1">
                  <c:v>isolate_32</c:v>
                </c:pt>
                <c:pt idx="2">
                  <c:v>isolate_33</c:v>
                </c:pt>
                <c:pt idx="3">
                  <c:v>isolate_34</c:v>
                </c:pt>
                <c:pt idx="4">
                  <c:v>isolate_35</c:v>
                </c:pt>
                <c:pt idx="5">
                  <c:v>isolate_36</c:v>
                </c:pt>
                <c:pt idx="6">
                  <c:v>isolate_37</c:v>
                </c:pt>
                <c:pt idx="7">
                  <c:v>isolate_38</c:v>
                </c:pt>
                <c:pt idx="8">
                  <c:v>isolate_39</c:v>
                </c:pt>
                <c:pt idx="9">
                  <c:v>isolate_40</c:v>
                </c:pt>
                <c:pt idx="10">
                  <c:v>isolate_41</c:v>
                </c:pt>
                <c:pt idx="11">
                  <c:v>isolate_42</c:v>
                </c:pt>
                <c:pt idx="12">
                  <c:v>isolate_43</c:v>
                </c:pt>
                <c:pt idx="13">
                  <c:v>isolate_44</c:v>
                </c:pt>
                <c:pt idx="14">
                  <c:v>isolate_45</c:v>
                </c:pt>
                <c:pt idx="15">
                  <c:v>isolate_46</c:v>
                </c:pt>
                <c:pt idx="16">
                  <c:v>isolate_47</c:v>
                </c:pt>
                <c:pt idx="17">
                  <c:v>isolate_48</c:v>
                </c:pt>
                <c:pt idx="18">
                  <c:v>isolate_49</c:v>
                </c:pt>
                <c:pt idx="19">
                  <c:v>isolate_50</c:v>
                </c:pt>
                <c:pt idx="20">
                  <c:v>isolate_51</c:v>
                </c:pt>
                <c:pt idx="21">
                  <c:v>isolate_52</c:v>
                </c:pt>
                <c:pt idx="22">
                  <c:v>isolate_53</c:v>
                </c:pt>
                <c:pt idx="23">
                  <c:v>isolate_54</c:v>
                </c:pt>
                <c:pt idx="24">
                  <c:v>isolate_55</c:v>
                </c:pt>
              </c:strCache>
            </c:strRef>
          </c:xVal>
          <c:yVal>
            <c:numRef>
              <c:f>SubCh1!$D$2:$D$26</c:f>
              <c:numCache>
                <c:formatCode>General</c:formatCode>
                <c:ptCount val="25"/>
                <c:pt idx="0">
                  <c:v>1.34517927</c:v>
                </c:pt>
                <c:pt idx="1">
                  <c:v>1.63152202</c:v>
                </c:pt>
                <c:pt idx="2">
                  <c:v>1.71557625</c:v>
                </c:pt>
                <c:pt idx="3">
                  <c:v>1.60065575</c:v>
                </c:pt>
                <c:pt idx="4">
                  <c:v>1.80383143</c:v>
                </c:pt>
                <c:pt idx="5">
                  <c:v>1.9385349199999999</c:v>
                </c:pt>
                <c:pt idx="6">
                  <c:v>1.5957590800000001</c:v>
                </c:pt>
                <c:pt idx="7">
                  <c:v>1.78690711</c:v>
                </c:pt>
                <c:pt idx="8">
                  <c:v>1.65785476</c:v>
                </c:pt>
                <c:pt idx="9">
                  <c:v>1.73527947</c:v>
                </c:pt>
                <c:pt idx="10">
                  <c:v>1.8818464399999999</c:v>
                </c:pt>
                <c:pt idx="11">
                  <c:v>1.6822115200000001</c:v>
                </c:pt>
                <c:pt idx="12">
                  <c:v>1.84912298</c:v>
                </c:pt>
                <c:pt idx="13">
                  <c:v>1.7818969600000001</c:v>
                </c:pt>
                <c:pt idx="14">
                  <c:v>1.5792381600000001</c:v>
                </c:pt>
                <c:pt idx="15">
                  <c:v>1.6135952099999999</c:v>
                </c:pt>
                <c:pt idx="16">
                  <c:v>1.64111187</c:v>
                </c:pt>
                <c:pt idx="17">
                  <c:v>1.75081511</c:v>
                </c:pt>
                <c:pt idx="18">
                  <c:v>1.0556118400000001</c:v>
                </c:pt>
                <c:pt idx="19">
                  <c:v>1.7797271100000001</c:v>
                </c:pt>
                <c:pt idx="20">
                  <c:v>1.1704842200000001</c:v>
                </c:pt>
                <c:pt idx="21">
                  <c:v>1.1116242300000001</c:v>
                </c:pt>
                <c:pt idx="22">
                  <c:v>1.8061513300000001</c:v>
                </c:pt>
                <c:pt idx="23">
                  <c:v>1.73873754</c:v>
                </c:pt>
                <c:pt idx="24">
                  <c:v>1.64107121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29-B67D-06316C10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5576"/>
        <c:axId val="488458256"/>
      </c:scatterChart>
      <c:valAx>
        <c:axId val="48490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58256"/>
        <c:crosses val="autoZero"/>
        <c:crossBetween val="midCat"/>
      </c:valAx>
      <c:valAx>
        <c:axId val="4884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4761</xdr:rowOff>
    </xdr:from>
    <xdr:to>
      <xdr:col>16</xdr:col>
      <xdr:colOff>304799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C11C7-FC00-4C3D-9F56-C1A14497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5FE8-0781-4117-A0DC-2CE6C27973F5}">
  <dimension ref="A1:E3"/>
  <sheetViews>
    <sheetView workbookViewId="0">
      <selection activeCell="D2" sqref="D2"/>
    </sheetView>
  </sheetViews>
  <sheetFormatPr defaultRowHeight="15" x14ac:dyDescent="0.25"/>
  <cols>
    <col min="1" max="1" width="14.7109375" bestFit="1" customWidth="1"/>
  </cols>
  <sheetData>
    <row r="1" spans="1:5" x14ac:dyDescent="0.25">
      <c r="A1" t="s">
        <v>0</v>
      </c>
      <c r="B1">
        <v>1</v>
      </c>
      <c r="C1">
        <v>2</v>
      </c>
      <c r="D1">
        <v>3</v>
      </c>
      <c r="E1" t="s">
        <v>3</v>
      </c>
    </row>
    <row r="2" spans="1:5" x14ac:dyDescent="0.25">
      <c r="A2" t="s">
        <v>1</v>
      </c>
      <c r="B2" s="1">
        <f>1-(2/17)</f>
        <v>0.88235294117647056</v>
      </c>
      <c r="C2" s="1">
        <f>1-4/19</f>
        <v>0.78947368421052633</v>
      </c>
      <c r="D2" s="1">
        <f>1-5/29</f>
        <v>0.82758620689655171</v>
      </c>
      <c r="E2" s="1"/>
    </row>
    <row r="3" spans="1:5" x14ac:dyDescent="0.25">
      <c r="A3" t="s">
        <v>2</v>
      </c>
      <c r="B3" s="1">
        <f>1-2/7</f>
        <v>0.7142857142857143</v>
      </c>
      <c r="C3" s="1">
        <f>1-5/14</f>
        <v>0.64285714285714279</v>
      </c>
      <c r="D3" s="1">
        <f>1-3/20</f>
        <v>0.85</v>
      </c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2AFB-718F-4EDF-99D8-A6BF12380DCD}">
  <dimension ref="A1:K26"/>
  <sheetViews>
    <sheetView workbookViewId="0">
      <selection activeCell="K3" sqref="K3"/>
    </sheetView>
  </sheetViews>
  <sheetFormatPr defaultRowHeight="15" x14ac:dyDescent="0.25"/>
  <cols>
    <col min="1" max="1" width="10" bestFit="1" customWidth="1"/>
    <col min="2" max="4" width="15.5703125" bestFit="1" customWidth="1"/>
    <col min="8" max="8" width="15.5703125" bestFit="1" customWidth="1"/>
    <col min="9" max="11" width="15.85546875" bestFit="1" customWidth="1"/>
  </cols>
  <sheetData>
    <row r="1" spans="1:11" ht="15.75" thickBot="1" x14ac:dyDescent="0.3">
      <c r="A1" t="s">
        <v>32</v>
      </c>
      <c r="B1" t="s">
        <v>4</v>
      </c>
      <c r="C1" t="s">
        <v>5</v>
      </c>
      <c r="D1" t="s">
        <v>6</v>
      </c>
      <c r="H1" s="6" t="s">
        <v>50</v>
      </c>
      <c r="I1" s="6"/>
      <c r="J1" s="6"/>
      <c r="K1" s="6"/>
    </row>
    <row r="2" spans="1:11" x14ac:dyDescent="0.25">
      <c r="A2" t="s">
        <v>7</v>
      </c>
      <c r="B2">
        <v>1.6901649599999999</v>
      </c>
      <c r="C2">
        <v>1.6039751600000001</v>
      </c>
      <c r="D2">
        <v>1.34517927</v>
      </c>
      <c r="H2" s="5"/>
      <c r="I2" s="5" t="s">
        <v>4</v>
      </c>
      <c r="J2" s="5" t="s">
        <v>5</v>
      </c>
      <c r="K2" s="5" t="s">
        <v>6</v>
      </c>
    </row>
    <row r="3" spans="1:11" x14ac:dyDescent="0.25">
      <c r="A3" t="s">
        <v>8</v>
      </c>
      <c r="B3">
        <v>1.55594254</v>
      </c>
      <c r="C3">
        <v>1.7366063</v>
      </c>
      <c r="D3">
        <v>1.63152202</v>
      </c>
      <c r="H3" s="3" t="s">
        <v>4</v>
      </c>
      <c r="I3" s="3">
        <v>1</v>
      </c>
      <c r="J3" s="3"/>
      <c r="K3" s="3"/>
    </row>
    <row r="4" spans="1:11" x14ac:dyDescent="0.25">
      <c r="A4" t="s">
        <v>9</v>
      </c>
      <c r="B4">
        <v>1.5062412700000001</v>
      </c>
      <c r="C4">
        <v>1.5280316300000001</v>
      </c>
      <c r="D4">
        <v>1.71557625</v>
      </c>
      <c r="H4" s="3" t="s">
        <v>5</v>
      </c>
      <c r="I4" s="3">
        <v>0.59018956580853255</v>
      </c>
      <c r="J4" s="3">
        <v>1</v>
      </c>
      <c r="K4" s="3"/>
    </row>
    <row r="5" spans="1:11" ht="15.75" thickBot="1" x14ac:dyDescent="0.3">
      <c r="A5" t="s">
        <v>10</v>
      </c>
      <c r="B5">
        <v>1.53455472</v>
      </c>
      <c r="C5">
        <v>1.6030611699999999</v>
      </c>
      <c r="D5">
        <v>1.60065575</v>
      </c>
      <c r="H5" s="4" t="s">
        <v>6</v>
      </c>
      <c r="I5" s="4">
        <v>0.3156365387852279</v>
      </c>
      <c r="J5" s="4">
        <v>0.62258448520612819</v>
      </c>
      <c r="K5" s="4">
        <v>1</v>
      </c>
    </row>
    <row r="6" spans="1:11" x14ac:dyDescent="0.25">
      <c r="A6" t="s">
        <v>11</v>
      </c>
      <c r="B6">
        <v>1.74278504</v>
      </c>
      <c r="C6">
        <v>1.9171534400000001</v>
      </c>
      <c r="D6">
        <v>1.80383143</v>
      </c>
    </row>
    <row r="7" spans="1:11" x14ac:dyDescent="0.25">
      <c r="A7" t="s">
        <v>12</v>
      </c>
      <c r="B7">
        <v>1.65370222</v>
      </c>
      <c r="C7">
        <v>1.8003334799999999</v>
      </c>
      <c r="D7">
        <v>1.9385349199999999</v>
      </c>
    </row>
    <row r="8" spans="1:11" x14ac:dyDescent="0.25">
      <c r="A8" t="s">
        <v>13</v>
      </c>
      <c r="B8">
        <v>1.5348232100000001</v>
      </c>
      <c r="C8">
        <v>1.48305792</v>
      </c>
      <c r="D8">
        <v>1.5957590800000001</v>
      </c>
    </row>
    <row r="9" spans="1:11" x14ac:dyDescent="0.25">
      <c r="A9" t="s">
        <v>14</v>
      </c>
      <c r="B9">
        <v>1.6740472099999999</v>
      </c>
      <c r="C9">
        <v>1.7881433099999999</v>
      </c>
      <c r="D9">
        <v>1.78690711</v>
      </c>
    </row>
    <row r="10" spans="1:11" x14ac:dyDescent="0.25">
      <c r="A10" t="s">
        <v>15</v>
      </c>
      <c r="B10">
        <v>1.50756863</v>
      </c>
      <c r="C10">
        <v>1.60753071</v>
      </c>
      <c r="D10">
        <v>1.65785476</v>
      </c>
    </row>
    <row r="11" spans="1:11" x14ac:dyDescent="0.25">
      <c r="A11" t="s">
        <v>16</v>
      </c>
      <c r="B11">
        <v>1.5338880800000001</v>
      </c>
      <c r="C11">
        <v>1.60766293</v>
      </c>
      <c r="D11">
        <v>1.73527947</v>
      </c>
    </row>
    <row r="12" spans="1:11" x14ac:dyDescent="0.25">
      <c r="A12" t="s">
        <v>17</v>
      </c>
      <c r="B12">
        <v>1.6655001</v>
      </c>
      <c r="C12">
        <v>1.6582264200000001</v>
      </c>
      <c r="D12">
        <v>1.8818464399999999</v>
      </c>
    </row>
    <row r="13" spans="1:11" x14ac:dyDescent="0.25">
      <c r="A13" t="s">
        <v>18</v>
      </c>
      <c r="B13">
        <v>1.6179047</v>
      </c>
      <c r="C13">
        <v>1.6359746799999999</v>
      </c>
      <c r="D13">
        <v>1.6822115200000001</v>
      </c>
    </row>
    <row r="14" spans="1:11" x14ac:dyDescent="0.25">
      <c r="A14" t="s">
        <v>19</v>
      </c>
      <c r="B14">
        <v>1.96064879</v>
      </c>
      <c r="C14">
        <v>1.71479676</v>
      </c>
      <c r="D14">
        <v>1.84912298</v>
      </c>
    </row>
    <row r="15" spans="1:11" x14ac:dyDescent="0.25">
      <c r="A15" t="s">
        <v>20</v>
      </c>
      <c r="B15">
        <v>1.53827307</v>
      </c>
      <c r="C15">
        <v>1.6461770499999999</v>
      </c>
      <c r="D15">
        <v>1.7818969600000001</v>
      </c>
    </row>
    <row r="16" spans="1:11" x14ac:dyDescent="0.25">
      <c r="A16" t="s">
        <v>21</v>
      </c>
      <c r="B16">
        <v>1.3855998700000001</v>
      </c>
      <c r="C16">
        <v>1.49104788</v>
      </c>
      <c r="D16">
        <v>1.5792381600000001</v>
      </c>
    </row>
    <row r="17" spans="1:4" x14ac:dyDescent="0.25">
      <c r="A17" t="s">
        <v>22</v>
      </c>
      <c r="B17">
        <v>1.65101455</v>
      </c>
      <c r="C17">
        <v>1.68548769</v>
      </c>
      <c r="D17">
        <v>1.6135952099999999</v>
      </c>
    </row>
    <row r="18" spans="1:4" x14ac:dyDescent="0.25">
      <c r="A18" t="s">
        <v>23</v>
      </c>
      <c r="B18">
        <v>1.59254249</v>
      </c>
      <c r="C18">
        <v>1.6567617400000001</v>
      </c>
      <c r="D18">
        <v>1.64111187</v>
      </c>
    </row>
    <row r="19" spans="1:4" x14ac:dyDescent="0.25">
      <c r="A19" t="s">
        <v>24</v>
      </c>
      <c r="B19">
        <v>1.55013479</v>
      </c>
      <c r="C19">
        <v>1.6091011399999999</v>
      </c>
      <c r="D19">
        <v>1.75081511</v>
      </c>
    </row>
    <row r="20" spans="1:4" x14ac:dyDescent="0.25">
      <c r="A20" t="s">
        <v>25</v>
      </c>
      <c r="B20">
        <v>1.6317946699999999</v>
      </c>
      <c r="C20">
        <v>1.46912021</v>
      </c>
      <c r="D20">
        <v>1.0556118400000001</v>
      </c>
    </row>
    <row r="21" spans="1:4" x14ac:dyDescent="0.25">
      <c r="A21" t="s">
        <v>26</v>
      </c>
      <c r="B21">
        <v>1.5645406500000001</v>
      </c>
      <c r="C21">
        <v>1.65241825</v>
      </c>
      <c r="D21">
        <v>1.7797271100000001</v>
      </c>
    </row>
    <row r="22" spans="1:4" x14ac:dyDescent="0.25">
      <c r="A22" t="s">
        <v>27</v>
      </c>
      <c r="B22">
        <v>1.53056466</v>
      </c>
      <c r="C22">
        <v>1.5266742600000001</v>
      </c>
      <c r="D22">
        <v>1.1704842200000001</v>
      </c>
    </row>
    <row r="23" spans="1:4" x14ac:dyDescent="0.25">
      <c r="A23" t="s">
        <v>28</v>
      </c>
      <c r="B23">
        <v>1.4317637700000001</v>
      </c>
      <c r="C23">
        <v>1.4418637000000001</v>
      </c>
      <c r="D23">
        <v>1.1116242300000001</v>
      </c>
    </row>
    <row r="24" spans="1:4" x14ac:dyDescent="0.25">
      <c r="A24" t="s">
        <v>29</v>
      </c>
      <c r="B24">
        <v>1.6081054299999999</v>
      </c>
      <c r="C24">
        <v>1.7979407300000001</v>
      </c>
      <c r="D24">
        <v>1.8061513300000001</v>
      </c>
    </row>
    <row r="25" spans="1:4" x14ac:dyDescent="0.25">
      <c r="A25" t="s">
        <v>30</v>
      </c>
      <c r="B25">
        <v>1.5276070100000001</v>
      </c>
      <c r="C25">
        <v>1.5078505200000001</v>
      </c>
      <c r="D25">
        <v>1.73873754</v>
      </c>
    </row>
    <row r="26" spans="1:4" x14ac:dyDescent="0.25">
      <c r="A26" t="s">
        <v>31</v>
      </c>
      <c r="B26">
        <v>1.5705719499999999</v>
      </c>
      <c r="C26">
        <v>1.4836896399999999</v>
      </c>
      <c r="D26">
        <v>1.64107121</v>
      </c>
    </row>
  </sheetData>
  <mergeCells count="1">
    <mergeCell ref="H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A923-B054-4B3B-83DF-49860CE89D01}">
  <dimension ref="A1:K33"/>
  <sheetViews>
    <sheetView tabSelected="1" workbookViewId="0">
      <selection activeCell="C15" sqref="C15"/>
    </sheetView>
  </sheetViews>
  <sheetFormatPr defaultRowHeight="15" x14ac:dyDescent="0.25"/>
  <cols>
    <col min="1" max="1" width="10" bestFit="1" customWidth="1"/>
    <col min="2" max="4" width="15.5703125" bestFit="1" customWidth="1"/>
    <col min="8" max="8" width="15.5703125" bestFit="1" customWidth="1"/>
    <col min="9" max="11" width="15.85546875" bestFit="1" customWidth="1"/>
  </cols>
  <sheetData>
    <row r="1" spans="1:11" ht="15.75" thickBot="1" x14ac:dyDescent="0.3">
      <c r="A1" t="s">
        <v>32</v>
      </c>
      <c r="B1" t="s">
        <v>4</v>
      </c>
      <c r="C1" t="s">
        <v>5</v>
      </c>
      <c r="D1" t="s">
        <v>6</v>
      </c>
      <c r="E1" t="s">
        <v>51</v>
      </c>
    </row>
    <row r="2" spans="1:11" x14ac:dyDescent="0.25">
      <c r="A2" s="2" t="s">
        <v>33</v>
      </c>
      <c r="B2">
        <v>1</v>
      </c>
      <c r="C2">
        <v>1</v>
      </c>
      <c r="E2">
        <f>SUM(B2:D2)</f>
        <v>2</v>
      </c>
      <c r="H2" s="5"/>
      <c r="I2" s="5" t="s">
        <v>4</v>
      </c>
      <c r="J2" s="5" t="s">
        <v>5</v>
      </c>
      <c r="K2" s="5" t="s">
        <v>6</v>
      </c>
    </row>
    <row r="3" spans="1:11" x14ac:dyDescent="0.25">
      <c r="A3" s="2" t="s">
        <v>34</v>
      </c>
      <c r="B3">
        <v>1</v>
      </c>
      <c r="C3">
        <v>1</v>
      </c>
      <c r="E3">
        <f t="shared" ref="E3:E33" si="0">SUM(B3:D3)</f>
        <v>2</v>
      </c>
      <c r="H3" s="3" t="s">
        <v>4</v>
      </c>
      <c r="I3" s="3">
        <v>1</v>
      </c>
      <c r="J3" s="3"/>
      <c r="K3" s="3"/>
    </row>
    <row r="4" spans="1:11" x14ac:dyDescent="0.25">
      <c r="A4" s="2" t="s">
        <v>35</v>
      </c>
      <c r="B4">
        <v>1</v>
      </c>
      <c r="C4">
        <v>1</v>
      </c>
      <c r="E4">
        <f t="shared" si="0"/>
        <v>2</v>
      </c>
      <c r="H4" s="3" t="s">
        <v>5</v>
      </c>
      <c r="I4" s="3">
        <v>0.56332347131406957</v>
      </c>
      <c r="J4" s="3">
        <v>1</v>
      </c>
      <c r="K4" s="3"/>
    </row>
    <row r="5" spans="1:11" ht="15.75" thickBot="1" x14ac:dyDescent="0.3">
      <c r="A5" s="2" t="s">
        <v>36</v>
      </c>
      <c r="B5">
        <v>1</v>
      </c>
      <c r="C5">
        <v>1</v>
      </c>
      <c r="E5">
        <f t="shared" si="0"/>
        <v>2</v>
      </c>
      <c r="H5" s="4" t="s">
        <v>6</v>
      </c>
      <c r="I5" s="4" t="e">
        <v>#DIV/0!</v>
      </c>
      <c r="J5" s="4" t="e">
        <v>#DIV/0!</v>
      </c>
      <c r="K5" s="4">
        <v>1</v>
      </c>
    </row>
    <row r="6" spans="1:11" x14ac:dyDescent="0.25">
      <c r="A6" s="2" t="s">
        <v>37</v>
      </c>
      <c r="B6">
        <v>1</v>
      </c>
      <c r="C6">
        <v>1</v>
      </c>
      <c r="E6">
        <f t="shared" si="0"/>
        <v>2</v>
      </c>
    </row>
    <row r="7" spans="1:11" x14ac:dyDescent="0.25">
      <c r="A7" s="2" t="s">
        <v>38</v>
      </c>
      <c r="B7">
        <v>1</v>
      </c>
      <c r="C7">
        <v>0</v>
      </c>
      <c r="E7">
        <f t="shared" si="0"/>
        <v>1</v>
      </c>
    </row>
    <row r="8" spans="1:11" x14ac:dyDescent="0.25">
      <c r="A8" s="2" t="s">
        <v>39</v>
      </c>
      <c r="B8">
        <v>1</v>
      </c>
      <c r="C8">
        <v>0</v>
      </c>
      <c r="E8">
        <f t="shared" si="0"/>
        <v>1</v>
      </c>
    </row>
    <row r="9" spans="1:11" x14ac:dyDescent="0.25">
      <c r="A9" s="2" t="s">
        <v>40</v>
      </c>
      <c r="B9">
        <v>1</v>
      </c>
      <c r="C9">
        <v>1</v>
      </c>
      <c r="E9">
        <f t="shared" si="0"/>
        <v>2</v>
      </c>
    </row>
    <row r="10" spans="1:11" x14ac:dyDescent="0.25">
      <c r="A10" s="2" t="s">
        <v>41</v>
      </c>
      <c r="B10">
        <v>1</v>
      </c>
      <c r="C10">
        <v>1</v>
      </c>
      <c r="E10">
        <f t="shared" si="0"/>
        <v>2</v>
      </c>
    </row>
    <row r="11" spans="1:11" x14ac:dyDescent="0.25">
      <c r="A11" s="2" t="s">
        <v>42</v>
      </c>
      <c r="B11">
        <v>0</v>
      </c>
      <c r="C11">
        <v>0</v>
      </c>
      <c r="E11">
        <f t="shared" si="0"/>
        <v>0</v>
      </c>
    </row>
    <row r="12" spans="1:11" x14ac:dyDescent="0.25">
      <c r="A12" s="2" t="s">
        <v>43</v>
      </c>
      <c r="B12">
        <v>0</v>
      </c>
      <c r="C12">
        <v>0</v>
      </c>
      <c r="E12">
        <f t="shared" si="0"/>
        <v>0</v>
      </c>
    </row>
    <row r="13" spans="1:11" x14ac:dyDescent="0.25">
      <c r="A13" s="2" t="s">
        <v>44</v>
      </c>
      <c r="B13">
        <v>1</v>
      </c>
      <c r="C13">
        <v>1</v>
      </c>
      <c r="E13">
        <f t="shared" si="0"/>
        <v>2</v>
      </c>
    </row>
    <row r="14" spans="1:11" x14ac:dyDescent="0.25">
      <c r="A14" s="2" t="s">
        <v>45</v>
      </c>
      <c r="B14">
        <v>1</v>
      </c>
      <c r="C14">
        <v>1</v>
      </c>
      <c r="E14">
        <f t="shared" si="0"/>
        <v>2</v>
      </c>
    </row>
    <row r="15" spans="1:11" x14ac:dyDescent="0.25">
      <c r="A15" s="2" t="s">
        <v>46</v>
      </c>
      <c r="B15">
        <v>1</v>
      </c>
      <c r="C15">
        <v>0</v>
      </c>
      <c r="E15">
        <f t="shared" si="0"/>
        <v>1</v>
      </c>
    </row>
    <row r="16" spans="1:11" x14ac:dyDescent="0.25">
      <c r="A16" s="2" t="s">
        <v>47</v>
      </c>
      <c r="B16">
        <v>1</v>
      </c>
      <c r="C16">
        <v>1</v>
      </c>
      <c r="E16">
        <f t="shared" si="0"/>
        <v>2</v>
      </c>
    </row>
    <row r="17" spans="1:5" x14ac:dyDescent="0.25">
      <c r="A17" s="2" t="s">
        <v>48</v>
      </c>
      <c r="B17">
        <v>1</v>
      </c>
      <c r="C17">
        <v>0</v>
      </c>
      <c r="E17">
        <f t="shared" si="0"/>
        <v>1</v>
      </c>
    </row>
    <row r="18" spans="1:5" x14ac:dyDescent="0.25">
      <c r="A18" s="2" t="s">
        <v>49</v>
      </c>
      <c r="B18">
        <v>1</v>
      </c>
      <c r="C18">
        <v>0</v>
      </c>
      <c r="E18">
        <f t="shared" si="0"/>
        <v>1</v>
      </c>
    </row>
    <row r="19" spans="1:5" x14ac:dyDescent="0.25">
      <c r="A19" s="2" t="s">
        <v>7</v>
      </c>
      <c r="B19">
        <v>1</v>
      </c>
      <c r="C19">
        <v>0</v>
      </c>
      <c r="E19">
        <f t="shared" si="0"/>
        <v>1</v>
      </c>
    </row>
    <row r="20" spans="1:5" x14ac:dyDescent="0.25">
      <c r="A20" s="2" t="s">
        <v>8</v>
      </c>
      <c r="B20">
        <v>0</v>
      </c>
      <c r="C20">
        <v>0</v>
      </c>
      <c r="E20">
        <f t="shared" si="0"/>
        <v>0</v>
      </c>
    </row>
    <row r="21" spans="1:5" x14ac:dyDescent="0.25">
      <c r="A21" s="2" t="s">
        <v>11</v>
      </c>
      <c r="B21">
        <v>0</v>
      </c>
      <c r="C21">
        <v>0</v>
      </c>
      <c r="E21">
        <f t="shared" si="0"/>
        <v>0</v>
      </c>
    </row>
    <row r="22" spans="1:5" x14ac:dyDescent="0.25">
      <c r="A22" s="2" t="s">
        <v>14</v>
      </c>
      <c r="B22">
        <v>1</v>
      </c>
      <c r="C22">
        <v>1</v>
      </c>
      <c r="E22">
        <f t="shared" si="0"/>
        <v>2</v>
      </c>
    </row>
    <row r="23" spans="1:5" x14ac:dyDescent="0.25">
      <c r="A23" s="2" t="s">
        <v>15</v>
      </c>
      <c r="B23">
        <v>0</v>
      </c>
      <c r="C23">
        <v>0</v>
      </c>
      <c r="E23">
        <f t="shared" si="0"/>
        <v>0</v>
      </c>
    </row>
    <row r="24" spans="1:5" x14ac:dyDescent="0.25">
      <c r="A24" s="2" t="s">
        <v>16</v>
      </c>
      <c r="B24">
        <v>1</v>
      </c>
      <c r="C24">
        <v>0</v>
      </c>
      <c r="E24">
        <f t="shared" si="0"/>
        <v>1</v>
      </c>
    </row>
    <row r="25" spans="1:5" x14ac:dyDescent="0.25">
      <c r="A25" s="2" t="s">
        <v>18</v>
      </c>
      <c r="B25">
        <v>1</v>
      </c>
      <c r="C25">
        <v>0</v>
      </c>
      <c r="E25">
        <f t="shared" si="0"/>
        <v>1</v>
      </c>
    </row>
    <row r="26" spans="1:5" x14ac:dyDescent="0.25">
      <c r="A26" s="2" t="s">
        <v>19</v>
      </c>
      <c r="B26">
        <v>1</v>
      </c>
      <c r="C26">
        <v>1</v>
      </c>
      <c r="E26">
        <f t="shared" si="0"/>
        <v>2</v>
      </c>
    </row>
    <row r="27" spans="1:5" x14ac:dyDescent="0.25">
      <c r="A27" s="2" t="s">
        <v>20</v>
      </c>
      <c r="B27">
        <v>1</v>
      </c>
      <c r="C27">
        <v>1</v>
      </c>
      <c r="E27">
        <f t="shared" si="0"/>
        <v>2</v>
      </c>
    </row>
    <row r="28" spans="1:5" x14ac:dyDescent="0.25">
      <c r="A28" s="2" t="s">
        <v>22</v>
      </c>
      <c r="B28">
        <v>1</v>
      </c>
      <c r="C28">
        <v>1</v>
      </c>
      <c r="E28">
        <f t="shared" si="0"/>
        <v>2</v>
      </c>
    </row>
    <row r="29" spans="1:5" x14ac:dyDescent="0.25">
      <c r="A29" s="2" t="s">
        <v>23</v>
      </c>
      <c r="B29">
        <v>1</v>
      </c>
      <c r="C29">
        <v>1</v>
      </c>
      <c r="E29">
        <f t="shared" si="0"/>
        <v>2</v>
      </c>
    </row>
    <row r="30" spans="1:5" x14ac:dyDescent="0.25">
      <c r="A30" s="2" t="s">
        <v>26</v>
      </c>
      <c r="B30">
        <v>0</v>
      </c>
      <c r="C30">
        <v>0</v>
      </c>
      <c r="E30">
        <f t="shared" si="0"/>
        <v>0</v>
      </c>
    </row>
    <row r="31" spans="1:5" x14ac:dyDescent="0.25">
      <c r="A31" s="2" t="s">
        <v>27</v>
      </c>
      <c r="B31">
        <v>1</v>
      </c>
      <c r="C31">
        <v>1</v>
      </c>
      <c r="E31">
        <f t="shared" si="0"/>
        <v>2</v>
      </c>
    </row>
    <row r="32" spans="1:5" x14ac:dyDescent="0.25">
      <c r="A32" s="2" t="s">
        <v>29</v>
      </c>
      <c r="B32">
        <v>0</v>
      </c>
      <c r="C32">
        <v>0</v>
      </c>
      <c r="E32">
        <f t="shared" si="0"/>
        <v>0</v>
      </c>
    </row>
    <row r="33" spans="1:5" x14ac:dyDescent="0.25">
      <c r="A33" s="2" t="s">
        <v>30</v>
      </c>
      <c r="B33">
        <v>1</v>
      </c>
      <c r="C33">
        <v>1</v>
      </c>
      <c r="E33">
        <f t="shared" si="0"/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Rankings</vt:lpstr>
      <vt:lpstr>SubCh1</vt:lpstr>
      <vt:lpstr>SubCh2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2019-07-31T19:49:13Z</dcterms:created>
  <dcterms:modified xsi:type="dcterms:W3CDTF">2019-07-31T20:02:49Z</dcterms:modified>
</cp:coreProperties>
</file>