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c62cb81c2e9b50/Documents/School/2022/CIDM-6350/"/>
    </mc:Choice>
  </mc:AlternateContent>
  <xr:revisionPtr revIDLastSave="446" documentId="11_604343B9214705891E3008F864A11D90394724D0" xr6:coauthVersionLast="47" xr6:coauthVersionMax="47" xr10:uidLastSave="{C1E8A03C-E61D-4319-9578-9E53F2ADA2D7}"/>
  <bookViews>
    <workbookView xWindow="-110" yWindow="-110" windowWidth="38620" windowHeight="21220" xr2:uid="{00000000-000D-0000-FFFF-FFFF00000000}"/>
  </bookViews>
  <sheets>
    <sheet name="xyzUtil-data3" sheetId="1" r:id="rId1"/>
    <sheet name="Reading" sheetId="6" r:id="rId2"/>
    <sheet name="Contract" sheetId="4" r:id="rId3"/>
    <sheet name="Employees" sheetId="2" r:id="rId4"/>
    <sheet name="Sheet8" sheetId="10" r:id="rId5"/>
    <sheet name="Meter" sheetId="5" r:id="rId6"/>
    <sheet name="Customer" sheetId="3" r:id="rId7"/>
    <sheet name="Bill" sheetId="7" r:id="rId8"/>
    <sheet name="Payment" sheetId="8" r:id="rId9"/>
    <sheet name="Sheet9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2" l="1"/>
  <c r="B6" i="2"/>
  <c r="B9" i="2"/>
  <c r="B10" i="2"/>
  <c r="B7" i="2"/>
  <c r="B2" i="2"/>
  <c r="B3" i="2"/>
  <c r="B11" i="2"/>
  <c r="B4" i="2"/>
  <c r="B5" i="2"/>
  <c r="A4" i="6"/>
  <c r="A5" i="6"/>
  <c r="A6" i="6"/>
  <c r="A7" i="6"/>
  <c r="A8" i="6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2" i="6"/>
  <c r="D3" i="4"/>
  <c r="D4" i="4"/>
  <c r="D5" i="4"/>
  <c r="D6" i="4"/>
  <c r="D7" i="4"/>
  <c r="D8" i="4"/>
  <c r="D9" i="4"/>
  <c r="D10" i="4"/>
  <c r="D11" i="4"/>
  <c r="D2" i="4"/>
</calcChain>
</file>

<file path=xl/sharedStrings.xml><?xml version="1.0" encoding="utf-8"?>
<sst xmlns="http://schemas.openxmlformats.org/spreadsheetml/2006/main" count="268" uniqueCount="72">
  <si>
    <t>CustID</t>
  </si>
  <si>
    <t>Name</t>
  </si>
  <si>
    <t>address</t>
  </si>
  <si>
    <t>ContNo</t>
  </si>
  <si>
    <t>Meter_Number</t>
  </si>
  <si>
    <t>Activation date</t>
  </si>
  <si>
    <t>prev. reading</t>
  </si>
  <si>
    <t>prev. reading date</t>
  </si>
  <si>
    <t>Reader</t>
  </si>
  <si>
    <t>current reading</t>
  </si>
  <si>
    <t>cur.reading date</t>
  </si>
  <si>
    <t>BillNo</t>
  </si>
  <si>
    <t>Date</t>
  </si>
  <si>
    <t>Consumption</t>
  </si>
  <si>
    <t>rate</t>
  </si>
  <si>
    <t>Total</t>
  </si>
  <si>
    <t>Payments</t>
  </si>
  <si>
    <t>Payment_date</t>
  </si>
  <si>
    <t>Balance</t>
  </si>
  <si>
    <t>Notes</t>
  </si>
  <si>
    <t>Melania Hailey</t>
  </si>
  <si>
    <t>86333 Maywood Road Canyon TX 79016</t>
  </si>
  <si>
    <t>No reading issued, need reading</t>
  </si>
  <si>
    <t>Johnath Dun</t>
  </si>
  <si>
    <t>2768 Clarendon Trail Canyon TX 79015</t>
  </si>
  <si>
    <t>Lancelot Tschiersch</t>
  </si>
  <si>
    <t>Bernita Munson</t>
  </si>
  <si>
    <t xml:space="preserve">needs reading </t>
  </si>
  <si>
    <t>Kalie Gratton</t>
  </si>
  <si>
    <t>36 Laurel Center Canyon TX 79015</t>
  </si>
  <si>
    <t>Genvieve Creighton</t>
  </si>
  <si>
    <t>Gaspar McCaskill</t>
  </si>
  <si>
    <t>07245 Dottie Junction Canyon TX 79015</t>
  </si>
  <si>
    <t>Evaleen Madelin</t>
  </si>
  <si>
    <t>Ruperta Horsewood</t>
  </si>
  <si>
    <t>656 Weeping Birch Avenue Canyon TX 79016</t>
  </si>
  <si>
    <t>Cherye Buey</t>
  </si>
  <si>
    <t>100
35.3</t>
  </si>
  <si>
    <t>11/25/2019
12/10/2019</t>
  </si>
  <si>
    <t>35.3
0</t>
  </si>
  <si>
    <t>502 Meadow Valley Park Canyon TX 79015</t>
  </si>
  <si>
    <t>1 Stuart Point Canyon TX 79015</t>
  </si>
  <si>
    <t>Bat Scamel</t>
  </si>
  <si>
    <t>Rosalia Skip</t>
  </si>
  <si>
    <t>Roxi Falvey</t>
  </si>
  <si>
    <t>22509 Holmberg Point Canyon TX 79016</t>
  </si>
  <si>
    <t>Tulley Reidshaw</t>
  </si>
  <si>
    <t>562 Kim Trail Canyon TX 79015</t>
  </si>
  <si>
    <t>EmplNo</t>
  </si>
  <si>
    <t>Renelle Astill</t>
  </si>
  <si>
    <t>Lorettalorna Fessby</t>
  </si>
  <si>
    <t>Wrennie Critcher</t>
  </si>
  <si>
    <t>Job</t>
  </si>
  <si>
    <t>Manager</t>
  </si>
  <si>
    <t>Customer Service</t>
  </si>
  <si>
    <t xml:space="preserve"> </t>
  </si>
  <si>
    <t>ReadDate</t>
  </si>
  <si>
    <t>Sum</t>
  </si>
  <si>
    <t>Average</t>
  </si>
  <si>
    <t>Running Total</t>
  </si>
  <si>
    <t>Count</t>
  </si>
  <si>
    <t>EmpNo</t>
  </si>
  <si>
    <t>NextReadDate</t>
  </si>
  <si>
    <t>BillRate</t>
  </si>
  <si>
    <t>ActivationDate</t>
  </si>
  <si>
    <t>DeactivatedDate</t>
  </si>
  <si>
    <t>ReadingValue</t>
  </si>
  <si>
    <t>ReadingId</t>
  </si>
  <si>
    <t>BillDate</t>
  </si>
  <si>
    <t>PaymentAmount</t>
  </si>
  <si>
    <t>PaymentId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</si>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</sst>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3" fillId="7" borderId="7" xfId="13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13" fillId="7" borderId="7" xfId="13" applyAlignment="1">
      <alignment horizontal="left" vertical="center" wrapText="1"/>
    </xf>
    <xf numFmtId="0" fontId="13" fillId="7" borderId="7" xfId="13" applyAlignment="1">
      <alignment horizontal="left" wrapText="1"/>
    </xf>
    <xf numFmtId="0" fontId="13" fillId="7" borderId="7" xfId="13" applyAlignment="1">
      <alignment wrapText="1"/>
    </xf>
    <xf numFmtId="0" fontId="13" fillId="7" borderId="10" xfId="13" applyBorder="1" applyAlignment="1">
      <alignment horizontal="left" vertical="center" wrapText="1"/>
    </xf>
    <xf numFmtId="165" fontId="0" fillId="0" borderId="0" xfId="0" applyNumberFormat="1" applyAlignment="1">
      <alignment horizontal="left" vertical="top"/>
    </xf>
    <xf numFmtId="165" fontId="0" fillId="0" borderId="0" xfId="0" applyNumberFormat="1"/>
    <xf numFmtId="165" fontId="0" fillId="0" borderId="0" xfId="0" applyNumberFormat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workbookViewId="0">
      <selection activeCell="G3" sqref="G3"/>
    </sheetView>
  </sheetViews>
  <sheetFormatPr defaultRowHeight="14.5" x14ac:dyDescent="0.35"/>
  <cols>
    <col min="2" max="2" width="19.81640625" customWidth="1"/>
    <col min="3" max="3" width="31.453125" customWidth="1"/>
    <col min="6" max="6" width="18.26953125" customWidth="1"/>
    <col min="7" max="7" width="14.54296875" customWidth="1"/>
    <col min="8" max="8" width="13.54296875" customWidth="1"/>
    <col min="9" max="9" width="22.81640625" customWidth="1"/>
    <col min="11" max="11" width="16.453125" customWidth="1"/>
    <col min="12" max="12" width="26.81640625" customWidth="1"/>
    <col min="13" max="13" width="12.54296875" customWidth="1"/>
    <col min="14" max="14" width="20.54296875" customWidth="1"/>
    <col min="19" max="19" width="18" customWidth="1"/>
    <col min="21" max="21" width="28.1796875" customWidth="1"/>
  </cols>
  <sheetData>
    <row r="1" spans="1:21" s="9" customFormat="1" ht="30" thickTop="1" thickBot="1" x14ac:dyDescent="0.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8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8" t="s">
        <v>17</v>
      </c>
      <c r="T1" s="9" t="s">
        <v>18</v>
      </c>
      <c r="U1" s="9" t="s">
        <v>19</v>
      </c>
    </row>
    <row r="2" spans="1:21" s="4" customFormat="1" ht="15" thickTop="1" x14ac:dyDescent="0.35">
      <c r="A2" s="2">
        <v>856</v>
      </c>
      <c r="B2" s="2" t="s">
        <v>34</v>
      </c>
      <c r="C2" s="2" t="s">
        <v>40</v>
      </c>
      <c r="D2" s="2">
        <v>2419</v>
      </c>
      <c r="E2" s="2">
        <v>40</v>
      </c>
      <c r="F2" s="3">
        <v>43346</v>
      </c>
      <c r="G2" s="2" t="s">
        <v>55</v>
      </c>
      <c r="H2" s="2" t="s">
        <v>55</v>
      </c>
      <c r="I2" s="2" t="s">
        <v>55</v>
      </c>
      <c r="J2" s="2" t="s">
        <v>55</v>
      </c>
      <c r="K2" s="2" t="s">
        <v>55</v>
      </c>
      <c r="L2" s="2" t="s">
        <v>55</v>
      </c>
      <c r="M2" s="2" t="s">
        <v>55</v>
      </c>
      <c r="N2" s="2" t="s">
        <v>55</v>
      </c>
      <c r="O2" s="2" t="s">
        <v>55</v>
      </c>
      <c r="P2" s="2">
        <v>0.49</v>
      </c>
      <c r="Q2" s="2" t="s">
        <v>55</v>
      </c>
      <c r="R2" s="2"/>
      <c r="S2" s="2"/>
      <c r="U2" s="4" t="s">
        <v>22</v>
      </c>
    </row>
    <row r="3" spans="1:21" s="4" customFormat="1" x14ac:dyDescent="0.35">
      <c r="A3" s="2">
        <v>454</v>
      </c>
      <c r="B3" s="2" t="s">
        <v>28</v>
      </c>
      <c r="C3" s="2" t="s">
        <v>32</v>
      </c>
      <c r="D3" s="2">
        <v>2420</v>
      </c>
      <c r="E3" s="2">
        <v>48</v>
      </c>
      <c r="F3" s="3">
        <v>43364</v>
      </c>
      <c r="G3" s="2">
        <v>1350</v>
      </c>
      <c r="H3" s="3">
        <v>43364</v>
      </c>
      <c r="I3" s="2" t="s">
        <v>33</v>
      </c>
      <c r="J3" s="2">
        <v>1870</v>
      </c>
      <c r="K3" s="3">
        <v>43394</v>
      </c>
      <c r="L3" s="2" t="s">
        <v>33</v>
      </c>
      <c r="M3" s="2">
        <v>1007</v>
      </c>
      <c r="N3" s="3">
        <v>43394</v>
      </c>
      <c r="O3" s="2">
        <v>520</v>
      </c>
      <c r="P3" s="2">
        <v>0.39</v>
      </c>
      <c r="Q3" s="2">
        <v>202.8</v>
      </c>
      <c r="R3" s="2">
        <v>100</v>
      </c>
      <c r="S3" s="3">
        <v>43395</v>
      </c>
      <c r="T3" s="4">
        <v>102.8</v>
      </c>
    </row>
    <row r="4" spans="1:21" s="4" customFormat="1" x14ac:dyDescent="0.35">
      <c r="A4" s="2">
        <v>454</v>
      </c>
      <c r="B4" s="2" t="s">
        <v>28</v>
      </c>
      <c r="C4" s="2" t="s">
        <v>32</v>
      </c>
      <c r="D4" s="2">
        <v>2420</v>
      </c>
      <c r="E4" s="2">
        <v>48</v>
      </c>
      <c r="F4" s="3">
        <v>43364</v>
      </c>
      <c r="G4" s="2">
        <v>1870</v>
      </c>
      <c r="H4" s="3">
        <v>43394</v>
      </c>
      <c r="I4" s="2" t="s">
        <v>33</v>
      </c>
      <c r="J4" s="2" t="s">
        <v>55</v>
      </c>
      <c r="K4" s="2" t="s">
        <v>55</v>
      </c>
      <c r="L4" s="2" t="s">
        <v>55</v>
      </c>
      <c r="M4" s="2" t="s">
        <v>55</v>
      </c>
      <c r="N4" s="2" t="s">
        <v>55</v>
      </c>
      <c r="O4" s="2" t="s">
        <v>55</v>
      </c>
      <c r="P4" s="2">
        <v>0.39</v>
      </c>
      <c r="Q4" s="2" t="s">
        <v>55</v>
      </c>
      <c r="R4" s="2"/>
      <c r="S4" s="2"/>
      <c r="U4" s="4" t="s">
        <v>27</v>
      </c>
    </row>
    <row r="5" spans="1:21" s="4" customFormat="1" x14ac:dyDescent="0.35">
      <c r="A5" s="2">
        <v>1125</v>
      </c>
      <c r="B5" s="2" t="s">
        <v>44</v>
      </c>
      <c r="C5" s="2" t="s">
        <v>45</v>
      </c>
      <c r="D5" s="2">
        <v>2795</v>
      </c>
      <c r="E5" s="2">
        <v>56</v>
      </c>
      <c r="F5" s="3">
        <v>43073</v>
      </c>
      <c r="G5" s="2">
        <v>341</v>
      </c>
      <c r="H5" s="3">
        <v>43073</v>
      </c>
      <c r="I5" s="2" t="s">
        <v>36</v>
      </c>
      <c r="J5" s="2">
        <v>612</v>
      </c>
      <c r="K5" s="3">
        <v>43105</v>
      </c>
      <c r="L5" s="2" t="s">
        <v>31</v>
      </c>
      <c r="M5" s="2">
        <v>1005</v>
      </c>
      <c r="N5" s="3">
        <v>43073</v>
      </c>
      <c r="O5" s="2">
        <v>271</v>
      </c>
      <c r="P5" s="2">
        <v>0.38</v>
      </c>
      <c r="Q5" s="2">
        <v>102.98</v>
      </c>
      <c r="R5" s="2">
        <v>102.98</v>
      </c>
      <c r="S5" s="3">
        <v>43075</v>
      </c>
      <c r="T5" s="4">
        <v>0</v>
      </c>
    </row>
    <row r="6" spans="1:21" s="4" customFormat="1" x14ac:dyDescent="0.35">
      <c r="A6" s="2">
        <v>1125</v>
      </c>
      <c r="B6" s="2" t="s">
        <v>44</v>
      </c>
      <c r="C6" s="2" t="s">
        <v>45</v>
      </c>
      <c r="D6" s="2">
        <v>2795</v>
      </c>
      <c r="E6" s="2">
        <v>56</v>
      </c>
      <c r="F6" s="3">
        <v>43073</v>
      </c>
      <c r="G6" s="2">
        <v>612</v>
      </c>
      <c r="H6" s="3">
        <v>43105</v>
      </c>
      <c r="I6" s="2" t="s">
        <v>31</v>
      </c>
      <c r="J6" s="2">
        <v>890</v>
      </c>
      <c r="K6" s="3">
        <v>43136</v>
      </c>
      <c r="L6" s="2" t="s">
        <v>31</v>
      </c>
      <c r="M6" s="2">
        <v>1006</v>
      </c>
      <c r="N6" s="3">
        <v>43105</v>
      </c>
      <c r="O6" s="2">
        <v>278</v>
      </c>
      <c r="P6" s="2">
        <v>0.38</v>
      </c>
      <c r="Q6" s="2">
        <v>105.64</v>
      </c>
      <c r="R6" s="2">
        <v>105.64</v>
      </c>
      <c r="S6" s="3">
        <v>43108</v>
      </c>
      <c r="T6" s="4">
        <v>0</v>
      </c>
    </row>
    <row r="7" spans="1:21" s="4" customFormat="1" x14ac:dyDescent="0.35">
      <c r="A7" s="2">
        <v>1125</v>
      </c>
      <c r="B7" s="2" t="s">
        <v>44</v>
      </c>
      <c r="C7" s="2" t="s">
        <v>45</v>
      </c>
      <c r="D7" s="2">
        <v>2795</v>
      </c>
      <c r="E7" s="2">
        <v>56</v>
      </c>
      <c r="F7" s="3">
        <v>43073</v>
      </c>
      <c r="G7" s="2">
        <v>890</v>
      </c>
      <c r="H7" s="3">
        <v>43136</v>
      </c>
      <c r="I7" s="2" t="s">
        <v>31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 t="s">
        <v>55</v>
      </c>
      <c r="P7" s="2">
        <v>0.38</v>
      </c>
      <c r="Q7" s="2" t="s">
        <v>55</v>
      </c>
      <c r="R7" s="2"/>
      <c r="S7" s="2"/>
      <c r="U7" s="4" t="s">
        <v>27</v>
      </c>
    </row>
    <row r="8" spans="1:21" s="4" customFormat="1" x14ac:dyDescent="0.35">
      <c r="A8" s="2">
        <v>47</v>
      </c>
      <c r="B8" s="2" t="s">
        <v>20</v>
      </c>
      <c r="C8" s="2" t="s">
        <v>21</v>
      </c>
      <c r="D8" s="2">
        <v>3336</v>
      </c>
      <c r="E8" s="2">
        <v>24</v>
      </c>
      <c r="F8" s="3">
        <v>43328</v>
      </c>
      <c r="G8" s="2" t="s">
        <v>55</v>
      </c>
      <c r="H8" s="2" t="s">
        <v>55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>
        <v>0.37</v>
      </c>
      <c r="Q8" s="2" t="s">
        <v>55</v>
      </c>
      <c r="R8" s="2"/>
      <c r="S8" s="2"/>
      <c r="U8" s="4" t="s">
        <v>22</v>
      </c>
    </row>
    <row r="9" spans="1:21" s="4" customFormat="1" x14ac:dyDescent="0.35">
      <c r="A9" s="2">
        <v>454</v>
      </c>
      <c r="B9" s="2" t="s">
        <v>28</v>
      </c>
      <c r="C9" s="2" t="s">
        <v>29</v>
      </c>
      <c r="D9" s="2">
        <v>3592</v>
      </c>
      <c r="E9" s="2">
        <v>27</v>
      </c>
      <c r="F9" s="3">
        <v>43570</v>
      </c>
      <c r="G9" s="2">
        <v>211</v>
      </c>
      <c r="H9" s="3">
        <v>43570</v>
      </c>
      <c r="I9" s="2" t="s">
        <v>30</v>
      </c>
      <c r="J9" s="2">
        <v>411</v>
      </c>
      <c r="K9" s="3">
        <v>43600</v>
      </c>
      <c r="L9" s="2" t="s">
        <v>30</v>
      </c>
      <c r="M9" s="2">
        <v>1001</v>
      </c>
      <c r="N9" s="3">
        <v>43600</v>
      </c>
      <c r="O9" s="2">
        <v>200</v>
      </c>
      <c r="P9" s="2">
        <v>0.49</v>
      </c>
      <c r="Q9" s="2">
        <v>98</v>
      </c>
      <c r="R9" s="2">
        <v>98</v>
      </c>
      <c r="S9" s="3">
        <v>43605</v>
      </c>
      <c r="T9" s="4">
        <v>0</v>
      </c>
    </row>
    <row r="10" spans="1:21" s="4" customFormat="1" x14ac:dyDescent="0.35">
      <c r="A10" s="2">
        <v>454</v>
      </c>
      <c r="B10" s="2" t="s">
        <v>28</v>
      </c>
      <c r="C10" s="2" t="s">
        <v>29</v>
      </c>
      <c r="D10" s="2">
        <v>3592</v>
      </c>
      <c r="E10" s="2">
        <v>27</v>
      </c>
      <c r="F10" s="3">
        <v>43570</v>
      </c>
      <c r="G10" s="2">
        <v>411</v>
      </c>
      <c r="H10" s="3">
        <v>43600</v>
      </c>
      <c r="I10" s="2" t="s">
        <v>30</v>
      </c>
      <c r="J10" s="2">
        <v>670</v>
      </c>
      <c r="K10" s="3">
        <v>43631</v>
      </c>
      <c r="L10" s="2" t="s">
        <v>30</v>
      </c>
      <c r="M10" s="2">
        <v>1003</v>
      </c>
      <c r="N10" s="3">
        <v>43631</v>
      </c>
      <c r="O10" s="2">
        <v>259</v>
      </c>
      <c r="P10" s="2">
        <v>0.49</v>
      </c>
      <c r="Q10" s="2">
        <v>126.91</v>
      </c>
      <c r="R10" s="2">
        <v>126.91</v>
      </c>
      <c r="S10" s="3">
        <v>43636</v>
      </c>
      <c r="T10" s="4">
        <v>0</v>
      </c>
    </row>
    <row r="11" spans="1:21" s="4" customFormat="1" x14ac:dyDescent="0.35">
      <c r="A11" s="2">
        <v>454</v>
      </c>
      <c r="B11" s="2" t="s">
        <v>28</v>
      </c>
      <c r="C11" s="2" t="s">
        <v>29</v>
      </c>
      <c r="D11" s="2">
        <v>3592</v>
      </c>
      <c r="E11" s="2">
        <v>27</v>
      </c>
      <c r="F11" s="3">
        <v>43570</v>
      </c>
      <c r="G11" s="2">
        <v>670</v>
      </c>
      <c r="H11" s="3">
        <v>43631</v>
      </c>
      <c r="I11" s="2" t="s">
        <v>30</v>
      </c>
      <c r="J11" s="2">
        <v>830</v>
      </c>
      <c r="K11" s="3">
        <v>43661</v>
      </c>
      <c r="L11" s="2" t="s">
        <v>31</v>
      </c>
      <c r="M11" s="2">
        <v>1004</v>
      </c>
      <c r="N11" s="3">
        <v>43661</v>
      </c>
      <c r="O11" s="2">
        <v>160</v>
      </c>
      <c r="P11" s="2">
        <v>0.49</v>
      </c>
      <c r="Q11" s="2">
        <v>78.400000000000006</v>
      </c>
      <c r="R11" s="2">
        <v>78.400000000000006</v>
      </c>
      <c r="S11" s="3">
        <v>43662</v>
      </c>
      <c r="T11" s="4">
        <v>0</v>
      </c>
    </row>
    <row r="12" spans="1:21" s="4" customFormat="1" x14ac:dyDescent="0.35">
      <c r="A12" s="2">
        <v>454</v>
      </c>
      <c r="B12" s="2" t="s">
        <v>28</v>
      </c>
      <c r="C12" s="2" t="s">
        <v>29</v>
      </c>
      <c r="D12" s="2">
        <v>3592</v>
      </c>
      <c r="E12" s="2">
        <v>27</v>
      </c>
      <c r="F12" s="3">
        <v>43570</v>
      </c>
      <c r="G12" s="2">
        <v>830</v>
      </c>
      <c r="H12" s="3">
        <v>43661</v>
      </c>
      <c r="I12" s="2" t="s">
        <v>31</v>
      </c>
      <c r="J12" s="2" t="s">
        <v>55</v>
      </c>
      <c r="K12" s="2" t="s">
        <v>55</v>
      </c>
      <c r="L12" s="2" t="s">
        <v>55</v>
      </c>
      <c r="M12" s="2" t="s">
        <v>55</v>
      </c>
      <c r="N12" s="2" t="s">
        <v>55</v>
      </c>
      <c r="O12" s="2" t="s">
        <v>55</v>
      </c>
      <c r="P12" s="2">
        <v>0.49</v>
      </c>
      <c r="Q12" s="2" t="s">
        <v>55</v>
      </c>
      <c r="R12" s="2"/>
      <c r="S12" s="2"/>
      <c r="U12" s="4" t="s">
        <v>27</v>
      </c>
    </row>
    <row r="13" spans="1:21" s="4" customFormat="1" x14ac:dyDescent="0.35">
      <c r="A13" s="2">
        <v>856</v>
      </c>
      <c r="B13" s="2" t="s">
        <v>34</v>
      </c>
      <c r="C13" s="2" t="s">
        <v>41</v>
      </c>
      <c r="D13" s="2">
        <v>3891</v>
      </c>
      <c r="E13" s="2">
        <v>34</v>
      </c>
      <c r="F13" s="3">
        <v>43812</v>
      </c>
      <c r="G13" s="2" t="s">
        <v>55</v>
      </c>
      <c r="H13" s="2" t="s">
        <v>55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>
        <v>0.28999999999999998</v>
      </c>
      <c r="Q13" s="2" t="s">
        <v>55</v>
      </c>
      <c r="R13" s="2"/>
      <c r="S13" s="2"/>
      <c r="U13" s="4" t="s">
        <v>22</v>
      </c>
    </row>
    <row r="14" spans="1:21" s="4" customFormat="1" x14ac:dyDescent="0.35">
      <c r="A14" s="2">
        <v>1010</v>
      </c>
      <c r="B14" s="2" t="s">
        <v>42</v>
      </c>
      <c r="C14" s="2" t="s">
        <v>35</v>
      </c>
      <c r="D14" s="2">
        <v>3955</v>
      </c>
      <c r="E14" s="2">
        <v>16</v>
      </c>
      <c r="F14" s="3">
        <v>43331</v>
      </c>
      <c r="G14" s="2">
        <v>269</v>
      </c>
      <c r="H14" s="3">
        <v>43331</v>
      </c>
      <c r="I14" s="2" t="s">
        <v>43</v>
      </c>
      <c r="J14" s="2">
        <v>400</v>
      </c>
      <c r="K14" s="3">
        <v>43362</v>
      </c>
      <c r="L14" s="2" t="s">
        <v>43</v>
      </c>
      <c r="M14" s="2">
        <v>2006</v>
      </c>
      <c r="N14" s="3">
        <v>43362</v>
      </c>
      <c r="O14" s="2">
        <v>131</v>
      </c>
      <c r="P14" s="2">
        <v>0.26</v>
      </c>
      <c r="Q14" s="2">
        <v>34.06</v>
      </c>
      <c r="R14" s="2">
        <v>0</v>
      </c>
      <c r="S14" s="2"/>
      <c r="T14" s="4">
        <v>34.06</v>
      </c>
    </row>
    <row r="15" spans="1:21" s="4" customFormat="1" ht="29" x14ac:dyDescent="0.35">
      <c r="A15" s="2">
        <v>856</v>
      </c>
      <c r="B15" s="2" t="s">
        <v>34</v>
      </c>
      <c r="C15" s="2" t="s">
        <v>35</v>
      </c>
      <c r="D15" s="2">
        <v>4283</v>
      </c>
      <c r="E15" s="2">
        <v>16</v>
      </c>
      <c r="F15" s="3">
        <v>43761</v>
      </c>
      <c r="G15" s="2">
        <v>400</v>
      </c>
      <c r="H15" s="3">
        <v>43761</v>
      </c>
      <c r="I15" s="2" t="s">
        <v>36</v>
      </c>
      <c r="J15" s="2">
        <v>730</v>
      </c>
      <c r="K15" s="3">
        <v>43792</v>
      </c>
      <c r="L15" s="2" t="s">
        <v>30</v>
      </c>
      <c r="M15" s="2">
        <v>2007</v>
      </c>
      <c r="N15" s="3">
        <v>43792</v>
      </c>
      <c r="O15" s="2">
        <v>330</v>
      </c>
      <c r="P15" s="2">
        <v>0.41</v>
      </c>
      <c r="Q15" s="2">
        <v>135.30000000000001</v>
      </c>
      <c r="R15" s="5" t="s">
        <v>37</v>
      </c>
      <c r="S15" s="5" t="s">
        <v>38</v>
      </c>
      <c r="T15" s="6" t="s">
        <v>39</v>
      </c>
    </row>
    <row r="16" spans="1:21" s="4" customFormat="1" x14ac:dyDescent="0.35">
      <c r="A16" s="2">
        <v>856</v>
      </c>
      <c r="B16" s="2" t="s">
        <v>34</v>
      </c>
      <c r="C16" s="2" t="s">
        <v>35</v>
      </c>
      <c r="D16" s="2">
        <v>4283</v>
      </c>
      <c r="E16" s="2">
        <v>16</v>
      </c>
      <c r="F16" s="3">
        <v>43761</v>
      </c>
      <c r="G16" s="2">
        <v>730</v>
      </c>
      <c r="H16" s="3">
        <v>43792</v>
      </c>
      <c r="I16" s="2" t="s">
        <v>30</v>
      </c>
      <c r="J16" s="2" t="s">
        <v>55</v>
      </c>
      <c r="K16" s="2" t="s">
        <v>55</v>
      </c>
      <c r="L16" s="2" t="s">
        <v>55</v>
      </c>
      <c r="M16" s="2" t="s">
        <v>55</v>
      </c>
      <c r="N16" s="2" t="s">
        <v>55</v>
      </c>
      <c r="O16" s="2" t="s">
        <v>55</v>
      </c>
      <c r="P16" s="2">
        <v>0.41</v>
      </c>
      <c r="Q16" s="2" t="s">
        <v>55</v>
      </c>
      <c r="R16" s="2"/>
      <c r="S16" s="2"/>
      <c r="U16" s="4" t="s">
        <v>27</v>
      </c>
    </row>
    <row r="17" spans="1:21" s="4" customFormat="1" x14ac:dyDescent="0.35">
      <c r="A17" s="2">
        <v>2001</v>
      </c>
      <c r="B17" s="2" t="s">
        <v>46</v>
      </c>
      <c r="C17" s="2" t="s">
        <v>47</v>
      </c>
      <c r="D17" s="2">
        <v>4451</v>
      </c>
      <c r="E17" s="2">
        <v>25</v>
      </c>
      <c r="F17" s="3">
        <v>43507</v>
      </c>
      <c r="G17" s="2" t="s">
        <v>55</v>
      </c>
      <c r="H17" s="2" t="s">
        <v>55</v>
      </c>
      <c r="I17" s="2" t="s">
        <v>55</v>
      </c>
      <c r="J17" s="2" t="s">
        <v>55</v>
      </c>
      <c r="K17" s="2" t="s">
        <v>55</v>
      </c>
      <c r="L17" s="2" t="s">
        <v>55</v>
      </c>
      <c r="M17" s="2" t="s">
        <v>55</v>
      </c>
      <c r="N17" s="2" t="s">
        <v>55</v>
      </c>
      <c r="O17" s="2" t="s">
        <v>55</v>
      </c>
      <c r="P17" s="2">
        <v>0.47</v>
      </c>
      <c r="Q17" s="2" t="s">
        <v>55</v>
      </c>
      <c r="R17" s="2"/>
      <c r="S17" s="2"/>
      <c r="U17" s="4" t="s">
        <v>22</v>
      </c>
    </row>
    <row r="18" spans="1:21" s="4" customFormat="1" x14ac:dyDescent="0.35">
      <c r="A18" s="2">
        <v>113</v>
      </c>
      <c r="B18" s="2" t="s">
        <v>23</v>
      </c>
      <c r="C18" s="2" t="s">
        <v>24</v>
      </c>
      <c r="D18" s="2">
        <v>5085</v>
      </c>
      <c r="E18" s="2">
        <v>5</v>
      </c>
      <c r="F18" s="3">
        <v>43957</v>
      </c>
      <c r="G18" s="2">
        <v>3851</v>
      </c>
      <c r="H18" s="3">
        <v>43957</v>
      </c>
      <c r="I18" s="2" t="s">
        <v>25</v>
      </c>
      <c r="J18" s="2">
        <v>4060</v>
      </c>
      <c r="K18" s="3">
        <v>43988</v>
      </c>
      <c r="L18" s="2" t="s">
        <v>26</v>
      </c>
      <c r="M18" s="2">
        <v>1002</v>
      </c>
      <c r="N18" s="3">
        <v>43988</v>
      </c>
      <c r="O18" s="2">
        <v>209</v>
      </c>
      <c r="P18" s="2">
        <v>0.34</v>
      </c>
      <c r="Q18" s="2">
        <v>71.06</v>
      </c>
      <c r="R18" s="2">
        <v>71.06</v>
      </c>
      <c r="S18" s="3">
        <v>43989</v>
      </c>
      <c r="T18" s="4">
        <v>0</v>
      </c>
    </row>
    <row r="19" spans="1:21" s="4" customFormat="1" x14ac:dyDescent="0.35">
      <c r="A19" s="2">
        <v>113</v>
      </c>
      <c r="B19" s="2" t="s">
        <v>23</v>
      </c>
      <c r="C19" s="2" t="s">
        <v>24</v>
      </c>
      <c r="D19" s="2">
        <v>5085</v>
      </c>
      <c r="E19" s="2">
        <v>5</v>
      </c>
      <c r="F19" s="3">
        <v>43957</v>
      </c>
      <c r="G19" s="2">
        <v>4060</v>
      </c>
      <c r="H19" s="3">
        <v>43988</v>
      </c>
      <c r="I19" s="2" t="s">
        <v>26</v>
      </c>
      <c r="J19" s="2" t="s">
        <v>55</v>
      </c>
      <c r="K19" s="2" t="s">
        <v>55</v>
      </c>
      <c r="L19" s="2" t="s">
        <v>55</v>
      </c>
      <c r="M19" s="2" t="s">
        <v>55</v>
      </c>
      <c r="N19" s="2" t="s">
        <v>55</v>
      </c>
      <c r="O19" s="2" t="s">
        <v>55</v>
      </c>
      <c r="P19" s="2">
        <v>0.34</v>
      </c>
      <c r="Q19" s="2" t="s">
        <v>55</v>
      </c>
      <c r="R19" s="2"/>
      <c r="S19" s="2"/>
      <c r="U19" s="4" t="s">
        <v>27</v>
      </c>
    </row>
  </sheetData>
  <sortState xmlns:xlrd2="http://schemas.microsoft.com/office/spreadsheetml/2017/richdata2" ref="A2:U19">
    <sortCondition ref="D2:D19"/>
    <sortCondition ref="H2:H19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1EAAD-C55F-4174-9C94-F891B371B3D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209F2-5BAE-4C8C-97AB-47F2A9FA2B70}">
  <dimension ref="A1:F25"/>
  <sheetViews>
    <sheetView workbookViewId="0">
      <selection activeCell="B2" sqref="B2"/>
    </sheetView>
  </sheetViews>
  <sheetFormatPr defaultColWidth="46.26953125" defaultRowHeight="14.5" x14ac:dyDescent="0.35"/>
  <cols>
    <col min="1" max="1" width="9.453125" customWidth="1"/>
    <col min="2" max="2" width="13.90625" customWidth="1"/>
    <col min="3" max="3" width="12.1796875" bestFit="1" customWidth="1"/>
    <col min="4" max="4" width="10.453125" bestFit="1" customWidth="1"/>
    <col min="5" max="5" width="13" bestFit="1" customWidth="1"/>
    <col min="6" max="6" width="6.90625" bestFit="1" customWidth="1"/>
  </cols>
  <sheetData>
    <row r="1" spans="1:6" ht="15.5" thickTop="1" thickBot="1" x14ac:dyDescent="0.4">
      <c r="A1" s="7" t="s">
        <v>67</v>
      </c>
      <c r="B1" s="7" t="s">
        <v>3</v>
      </c>
      <c r="C1" s="7" t="s">
        <v>66</v>
      </c>
      <c r="D1" s="7" t="s">
        <v>56</v>
      </c>
      <c r="E1" s="7" t="s">
        <v>62</v>
      </c>
      <c r="F1" s="10" t="s">
        <v>61</v>
      </c>
    </row>
    <row r="2" spans="1:6" ht="15" thickTop="1" x14ac:dyDescent="0.35">
      <c r="A2">
        <f>1</f>
        <v>1</v>
      </c>
      <c r="B2" s="2">
        <v>2419</v>
      </c>
      <c r="D2" s="12"/>
      <c r="E2" s="12"/>
    </row>
    <row r="3" spans="1:6" x14ac:dyDescent="0.35">
      <c r="A3">
        <f>A2+1</f>
        <v>2</v>
      </c>
      <c r="B3" s="2">
        <v>2420</v>
      </c>
      <c r="C3" s="2">
        <v>1350</v>
      </c>
      <c r="D3" s="11">
        <v>43364</v>
      </c>
      <c r="E3" s="12">
        <v>43394</v>
      </c>
      <c r="F3">
        <v>230</v>
      </c>
    </row>
    <row r="4" spans="1:6" x14ac:dyDescent="0.35">
      <c r="A4">
        <f t="shared" ref="A4:A25" si="0">A3+1</f>
        <v>3</v>
      </c>
      <c r="B4" s="2">
        <v>2420</v>
      </c>
      <c r="C4" s="2">
        <v>1870</v>
      </c>
      <c r="D4" s="12">
        <v>43394</v>
      </c>
      <c r="E4" s="12">
        <v>43425</v>
      </c>
      <c r="F4">
        <v>230</v>
      </c>
    </row>
    <row r="5" spans="1:6" x14ac:dyDescent="0.35">
      <c r="A5">
        <f t="shared" si="0"/>
        <v>4</v>
      </c>
      <c r="B5" s="2">
        <v>2420</v>
      </c>
      <c r="D5" s="12">
        <v>43425</v>
      </c>
      <c r="E5" s="12">
        <v>43455</v>
      </c>
      <c r="F5">
        <v>230</v>
      </c>
    </row>
    <row r="6" spans="1:6" x14ac:dyDescent="0.35">
      <c r="A6">
        <f t="shared" si="0"/>
        <v>5</v>
      </c>
      <c r="B6" s="2">
        <v>2795</v>
      </c>
      <c r="C6" s="2">
        <v>341</v>
      </c>
      <c r="D6" s="12">
        <v>43073</v>
      </c>
      <c r="E6" s="12">
        <v>43105</v>
      </c>
      <c r="F6">
        <v>382</v>
      </c>
    </row>
    <row r="7" spans="1:6" x14ac:dyDescent="0.35">
      <c r="A7">
        <f t="shared" si="0"/>
        <v>6</v>
      </c>
      <c r="B7" s="2">
        <v>2795</v>
      </c>
      <c r="C7" s="2">
        <v>612</v>
      </c>
      <c r="D7" s="12">
        <v>43105</v>
      </c>
      <c r="E7" s="12">
        <v>43136</v>
      </c>
      <c r="F7">
        <v>337</v>
      </c>
    </row>
    <row r="8" spans="1:6" x14ac:dyDescent="0.35">
      <c r="A8">
        <f t="shared" si="0"/>
        <v>7</v>
      </c>
      <c r="B8" s="2">
        <v>2795</v>
      </c>
      <c r="C8" s="2">
        <v>890</v>
      </c>
      <c r="D8" s="12">
        <v>43136</v>
      </c>
      <c r="E8" s="12">
        <v>43164</v>
      </c>
      <c r="F8">
        <v>337</v>
      </c>
    </row>
    <row r="9" spans="1:6" x14ac:dyDescent="0.35">
      <c r="A9">
        <f t="shared" si="0"/>
        <v>8</v>
      </c>
      <c r="B9" s="2">
        <v>2795</v>
      </c>
      <c r="D9" s="12">
        <v>43174</v>
      </c>
      <c r="E9" s="12">
        <v>43205</v>
      </c>
    </row>
    <row r="10" spans="1:6" x14ac:dyDescent="0.35">
      <c r="A10">
        <f t="shared" si="0"/>
        <v>9</v>
      </c>
      <c r="B10" s="2">
        <v>3336</v>
      </c>
      <c r="D10" s="12"/>
      <c r="E10" s="12"/>
    </row>
    <row r="11" spans="1:6" x14ac:dyDescent="0.35">
      <c r="A11">
        <f t="shared" si="0"/>
        <v>10</v>
      </c>
      <c r="B11" s="2">
        <v>3592</v>
      </c>
      <c r="C11" s="2">
        <v>211</v>
      </c>
      <c r="D11" s="12">
        <v>43570</v>
      </c>
      <c r="E11" s="12">
        <v>43600</v>
      </c>
      <c r="F11">
        <v>216</v>
      </c>
    </row>
    <row r="12" spans="1:6" x14ac:dyDescent="0.35">
      <c r="A12">
        <f t="shared" si="0"/>
        <v>11</v>
      </c>
      <c r="B12" s="2">
        <v>3592</v>
      </c>
      <c r="C12" s="2">
        <v>411</v>
      </c>
      <c r="D12" s="12">
        <v>43600</v>
      </c>
      <c r="E12" s="12">
        <v>43631</v>
      </c>
      <c r="F12">
        <v>216</v>
      </c>
    </row>
    <row r="13" spans="1:6" x14ac:dyDescent="0.35">
      <c r="A13">
        <f t="shared" si="0"/>
        <v>12</v>
      </c>
      <c r="B13" s="2">
        <v>3592</v>
      </c>
      <c r="C13" s="2">
        <v>670</v>
      </c>
      <c r="D13" s="12">
        <v>43631</v>
      </c>
      <c r="E13" s="12">
        <v>43661</v>
      </c>
      <c r="F13">
        <v>216</v>
      </c>
    </row>
    <row r="14" spans="1:6" x14ac:dyDescent="0.35">
      <c r="A14">
        <f t="shared" si="0"/>
        <v>13</v>
      </c>
      <c r="B14" s="2">
        <v>3592</v>
      </c>
      <c r="C14" s="2">
        <v>830</v>
      </c>
      <c r="D14" s="12">
        <v>43661</v>
      </c>
      <c r="E14" s="12">
        <v>43692</v>
      </c>
      <c r="F14">
        <v>216</v>
      </c>
    </row>
    <row r="15" spans="1:6" x14ac:dyDescent="0.35">
      <c r="A15">
        <f t="shared" si="0"/>
        <v>14</v>
      </c>
      <c r="B15" s="2">
        <v>3592</v>
      </c>
      <c r="D15" s="12">
        <v>43692</v>
      </c>
      <c r="E15" s="12">
        <v>43723</v>
      </c>
      <c r="F15">
        <v>337</v>
      </c>
    </row>
    <row r="16" spans="1:6" x14ac:dyDescent="0.35">
      <c r="A16">
        <f t="shared" si="0"/>
        <v>15</v>
      </c>
      <c r="B16" s="2">
        <v>3891</v>
      </c>
      <c r="D16" s="12"/>
      <c r="E16" s="12"/>
    </row>
    <row r="17" spans="1:6" x14ac:dyDescent="0.35">
      <c r="A17">
        <f t="shared" si="0"/>
        <v>16</v>
      </c>
      <c r="B17" s="2">
        <v>3955</v>
      </c>
      <c r="C17" s="2">
        <v>269</v>
      </c>
      <c r="D17" s="11">
        <v>43331</v>
      </c>
      <c r="E17" s="12">
        <v>43362</v>
      </c>
      <c r="F17">
        <v>261</v>
      </c>
    </row>
    <row r="18" spans="1:6" x14ac:dyDescent="0.35">
      <c r="A18">
        <f t="shared" si="0"/>
        <v>17</v>
      </c>
      <c r="B18" s="2">
        <v>3955</v>
      </c>
      <c r="C18" s="2">
        <v>400</v>
      </c>
      <c r="D18" s="11">
        <v>43362</v>
      </c>
      <c r="E18" s="12">
        <v>43392</v>
      </c>
      <c r="F18">
        <v>261</v>
      </c>
    </row>
    <row r="19" spans="1:6" x14ac:dyDescent="0.35">
      <c r="A19">
        <f t="shared" si="0"/>
        <v>18</v>
      </c>
      <c r="B19" s="2">
        <v>4283</v>
      </c>
      <c r="C19" s="2">
        <v>400</v>
      </c>
      <c r="D19" s="11">
        <v>43761</v>
      </c>
      <c r="E19" s="12">
        <v>43792</v>
      </c>
      <c r="F19">
        <v>382</v>
      </c>
    </row>
    <row r="20" spans="1:6" x14ac:dyDescent="0.35">
      <c r="A20">
        <f t="shared" si="0"/>
        <v>19</v>
      </c>
      <c r="B20" s="2">
        <v>4283</v>
      </c>
      <c r="C20" s="2">
        <v>730</v>
      </c>
      <c r="D20" s="12">
        <v>43792</v>
      </c>
      <c r="E20" s="12">
        <v>43822</v>
      </c>
      <c r="F20">
        <v>216</v>
      </c>
    </row>
    <row r="21" spans="1:6" x14ac:dyDescent="0.35">
      <c r="A21">
        <f t="shared" si="0"/>
        <v>20</v>
      </c>
      <c r="B21" s="2">
        <v>4283</v>
      </c>
      <c r="D21" s="12">
        <v>43822</v>
      </c>
      <c r="E21" s="12">
        <v>43853</v>
      </c>
    </row>
    <row r="22" spans="1:6" x14ac:dyDescent="0.35">
      <c r="A22">
        <f t="shared" si="0"/>
        <v>21</v>
      </c>
      <c r="B22" s="2">
        <v>4451</v>
      </c>
      <c r="D22" s="12"/>
      <c r="E22" s="12"/>
    </row>
    <row r="23" spans="1:6" x14ac:dyDescent="0.35">
      <c r="A23">
        <f t="shared" si="0"/>
        <v>22</v>
      </c>
      <c r="B23" s="2">
        <v>5085</v>
      </c>
      <c r="C23" s="2">
        <v>3851</v>
      </c>
      <c r="D23" s="12">
        <v>43957</v>
      </c>
      <c r="E23" s="12">
        <v>43988</v>
      </c>
      <c r="F23">
        <v>159</v>
      </c>
    </row>
    <row r="24" spans="1:6" x14ac:dyDescent="0.35">
      <c r="A24">
        <f t="shared" si="0"/>
        <v>23</v>
      </c>
      <c r="B24" s="2">
        <v>5085</v>
      </c>
      <c r="C24" s="2">
        <v>4060</v>
      </c>
      <c r="D24" s="12">
        <v>43988</v>
      </c>
      <c r="E24" s="12">
        <v>44018</v>
      </c>
      <c r="F24">
        <v>154</v>
      </c>
    </row>
    <row r="25" spans="1:6" x14ac:dyDescent="0.35">
      <c r="A25">
        <f t="shared" si="0"/>
        <v>24</v>
      </c>
      <c r="B25" s="2">
        <v>5085</v>
      </c>
      <c r="D25" s="12">
        <v>44018</v>
      </c>
      <c r="E25" s="12">
        <v>44049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E0F5-9B27-45B7-BCAE-DA6A08D18127}">
  <dimension ref="A1:F11"/>
  <sheetViews>
    <sheetView workbookViewId="0">
      <selection activeCell="D8" sqref="D8"/>
    </sheetView>
  </sheetViews>
  <sheetFormatPr defaultColWidth="20" defaultRowHeight="14.5" x14ac:dyDescent="0.35"/>
  <cols>
    <col min="1" max="1" width="7.1796875" bestFit="1" customWidth="1"/>
    <col min="2" max="2" width="6.36328125" bestFit="1" customWidth="1"/>
    <col min="3" max="3" width="13.90625" bestFit="1" customWidth="1"/>
    <col min="4" max="4" width="13.90625" customWidth="1"/>
    <col min="5" max="5" width="13.6328125" bestFit="1" customWidth="1"/>
  </cols>
  <sheetData>
    <row r="1" spans="1:6" ht="15.5" thickTop="1" thickBot="1" x14ac:dyDescent="0.4">
      <c r="A1" s="7" t="s">
        <v>3</v>
      </c>
      <c r="B1" s="7" t="s">
        <v>0</v>
      </c>
      <c r="C1" s="7" t="s">
        <v>4</v>
      </c>
      <c r="D1" s="7" t="s">
        <v>63</v>
      </c>
      <c r="E1" s="7" t="s">
        <v>64</v>
      </c>
      <c r="F1" s="7" t="s">
        <v>65</v>
      </c>
    </row>
    <row r="2" spans="1:6" ht="15" thickTop="1" x14ac:dyDescent="0.35">
      <c r="A2" s="2">
        <v>2419</v>
      </c>
      <c r="B2" s="2">
        <v>856</v>
      </c>
      <c r="C2" s="2">
        <v>40</v>
      </c>
      <c r="D2" s="2">
        <f>IFERROR(VLOOKUP(A2,'xyzUtil-data3'!D$2:$P$19,13,FALSE),"")</f>
        <v>0.49</v>
      </c>
      <c r="E2" s="11">
        <v>43346</v>
      </c>
    </row>
    <row r="3" spans="1:6" x14ac:dyDescent="0.35">
      <c r="A3" s="2">
        <v>2420</v>
      </c>
      <c r="B3" s="2">
        <v>454</v>
      </c>
      <c r="C3" s="2">
        <v>48</v>
      </c>
      <c r="D3" s="2">
        <f>IFERROR(VLOOKUP(A3,'xyzUtil-data3'!D$2:$P$19,13,FALSE),"")</f>
        <v>0.39</v>
      </c>
      <c r="E3" s="11">
        <v>43364</v>
      </c>
    </row>
    <row r="4" spans="1:6" x14ac:dyDescent="0.35">
      <c r="A4" s="2">
        <v>2795</v>
      </c>
      <c r="B4" s="2">
        <v>1125</v>
      </c>
      <c r="C4" s="2">
        <v>56</v>
      </c>
      <c r="D4" s="2">
        <f>IFERROR(VLOOKUP(A4,'xyzUtil-data3'!D$2:$P$19,13,FALSE),"")</f>
        <v>0.38</v>
      </c>
      <c r="E4" s="11">
        <v>43073</v>
      </c>
    </row>
    <row r="5" spans="1:6" x14ac:dyDescent="0.35">
      <c r="A5" s="2">
        <v>3336</v>
      </c>
      <c r="B5" s="2">
        <v>47</v>
      </c>
      <c r="C5" s="2">
        <v>24</v>
      </c>
      <c r="D5" s="2">
        <f>IFERROR(VLOOKUP(A5,'xyzUtil-data3'!D$2:$P$19,13,FALSE),"")</f>
        <v>0.37</v>
      </c>
      <c r="E5" s="11">
        <v>43328</v>
      </c>
    </row>
    <row r="6" spans="1:6" x14ac:dyDescent="0.35">
      <c r="A6" s="2">
        <v>3592</v>
      </c>
      <c r="B6" s="2">
        <v>454</v>
      </c>
      <c r="C6" s="2">
        <v>27</v>
      </c>
      <c r="D6" s="2">
        <f>IFERROR(VLOOKUP(A6,'xyzUtil-data3'!D$2:$P$19,13,FALSE),"")</f>
        <v>0.49</v>
      </c>
      <c r="E6" s="11">
        <v>43570</v>
      </c>
    </row>
    <row r="7" spans="1:6" x14ac:dyDescent="0.35">
      <c r="A7" s="2">
        <v>3891</v>
      </c>
      <c r="B7" s="2">
        <v>856</v>
      </c>
      <c r="C7" s="2">
        <v>34</v>
      </c>
      <c r="D7" s="2">
        <f>IFERROR(VLOOKUP(A7,'xyzUtil-data3'!D$2:$P$19,13,FALSE),"")</f>
        <v>0.28999999999999998</v>
      </c>
      <c r="E7" s="11">
        <v>43812</v>
      </c>
    </row>
    <row r="8" spans="1:6" x14ac:dyDescent="0.35">
      <c r="A8" s="2">
        <v>3955</v>
      </c>
      <c r="B8" s="2">
        <v>1010</v>
      </c>
      <c r="C8" s="2">
        <v>16</v>
      </c>
      <c r="D8" s="2">
        <f>IFERROR(VLOOKUP(A8,'xyzUtil-data3'!D$2:$P$19,13,FALSE),"")</f>
        <v>0.26</v>
      </c>
      <c r="E8" s="11">
        <v>43331</v>
      </c>
      <c r="F8" s="11">
        <v>43362</v>
      </c>
    </row>
    <row r="9" spans="1:6" x14ac:dyDescent="0.35">
      <c r="A9" s="2">
        <v>4283</v>
      </c>
      <c r="B9" s="2">
        <v>856</v>
      </c>
      <c r="C9" s="2">
        <v>16</v>
      </c>
      <c r="D9" s="2">
        <f>IFERROR(VLOOKUP(A9,'xyzUtil-data3'!D$2:$P$19,13,FALSE),"")</f>
        <v>0.41</v>
      </c>
      <c r="E9" s="11">
        <v>43761</v>
      </c>
    </row>
    <row r="10" spans="1:6" x14ac:dyDescent="0.35">
      <c r="A10" s="2">
        <v>4451</v>
      </c>
      <c r="B10" s="2">
        <v>2001</v>
      </c>
      <c r="C10" s="2">
        <v>25</v>
      </c>
      <c r="D10" s="2">
        <f>IFERROR(VLOOKUP(A10,'xyzUtil-data3'!D$2:$P$19,13,FALSE),"")</f>
        <v>0.47</v>
      </c>
      <c r="E10" s="11">
        <v>43507</v>
      </c>
    </row>
    <row r="11" spans="1:6" x14ac:dyDescent="0.35">
      <c r="A11" s="2">
        <v>5085</v>
      </c>
      <c r="B11" s="2">
        <v>113</v>
      </c>
      <c r="C11" s="2">
        <v>5</v>
      </c>
      <c r="D11" s="2">
        <f>IFERROR(VLOOKUP(A11,'xyzUtil-data3'!D$2:$P$19,13,FALSE),"")</f>
        <v>0.34</v>
      </c>
      <c r="E11" s="11">
        <v>43957</v>
      </c>
    </row>
  </sheetData>
  <sortState xmlns:xlrd2="http://schemas.microsoft.com/office/spreadsheetml/2017/richdata2" ref="A2:E11">
    <sortCondition ref="A2:A1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B10" sqref="B10"/>
    </sheetView>
  </sheetViews>
  <sheetFormatPr defaultRowHeight="14.5" x14ac:dyDescent="0.35"/>
  <cols>
    <col min="1" max="2" width="26.1796875" customWidth="1"/>
    <col min="4" max="4" width="18.54296875" customWidth="1"/>
  </cols>
  <sheetData>
    <row r="1" spans="1:4" ht="15.5" thickTop="1" thickBot="1" x14ac:dyDescent="0.4">
      <c r="A1" s="1" t="s">
        <v>1</v>
      </c>
      <c r="B1" s="1" t="s">
        <v>71</v>
      </c>
      <c r="C1" s="1" t="s">
        <v>48</v>
      </c>
      <c r="D1" s="1" t="s">
        <v>52</v>
      </c>
    </row>
    <row r="2" spans="1:4" ht="15" thickTop="1" x14ac:dyDescent="0.35">
      <c r="A2" t="s">
        <v>26</v>
      </c>
      <c r="B2" t="str">
        <f>LOWER(LEFT(A2,1)&amp;RIGHT(A2,LEN(A2)-FIND(" ",A2)))</f>
        <v>bmunson</v>
      </c>
      <c r="C2">
        <v>154</v>
      </c>
      <c r="D2" t="s">
        <v>8</v>
      </c>
    </row>
    <row r="3" spans="1:4" x14ac:dyDescent="0.35">
      <c r="A3" t="s">
        <v>36</v>
      </c>
      <c r="B3" t="str">
        <f>LOWER(LEFT(A3,1)&amp;RIGHT(A3,LEN(A3)-FIND(" ",A3)))</f>
        <v>cbuey</v>
      </c>
      <c r="C3">
        <v>382</v>
      </c>
      <c r="D3" t="s">
        <v>8</v>
      </c>
    </row>
    <row r="4" spans="1:4" x14ac:dyDescent="0.35">
      <c r="A4" t="s">
        <v>33</v>
      </c>
      <c r="B4" t="str">
        <f>LOWER(LEFT(A4,1)&amp;RIGHT(A4,LEN(A4)-FIND(" ",A4)))</f>
        <v>emadelin</v>
      </c>
      <c r="C4">
        <v>230</v>
      </c>
      <c r="D4" t="s">
        <v>8</v>
      </c>
    </row>
    <row r="5" spans="1:4" x14ac:dyDescent="0.35">
      <c r="A5" t="s">
        <v>30</v>
      </c>
      <c r="B5" t="str">
        <f>LOWER(LEFT(A5,1)&amp;RIGHT(A5,LEN(A5)-FIND(" ",A5)))</f>
        <v>gcreighton</v>
      </c>
      <c r="C5">
        <v>216</v>
      </c>
      <c r="D5" t="s">
        <v>8</v>
      </c>
    </row>
    <row r="6" spans="1:4" x14ac:dyDescent="0.35">
      <c r="A6" t="s">
        <v>31</v>
      </c>
      <c r="B6" t="str">
        <f>LOWER(LEFT(A6,1)&amp;RIGHT(A6,LEN(A6)-FIND(" ",A6)))</f>
        <v>gmccaskill</v>
      </c>
      <c r="C6">
        <v>337</v>
      </c>
      <c r="D6" t="s">
        <v>8</v>
      </c>
    </row>
    <row r="7" spans="1:4" x14ac:dyDescent="0.35">
      <c r="A7" t="s">
        <v>50</v>
      </c>
      <c r="B7" t="str">
        <f>LOWER(LEFT(A7,1)&amp;RIGHT(A7,LEN(A7)-FIND(" ",A7)))</f>
        <v>lfessby</v>
      </c>
      <c r="C7">
        <v>245</v>
      </c>
      <c r="D7" t="s">
        <v>54</v>
      </c>
    </row>
    <row r="8" spans="1:4" x14ac:dyDescent="0.35">
      <c r="A8" t="s">
        <v>25</v>
      </c>
      <c r="B8" t="str">
        <f>LOWER(LEFT(A8,1)&amp;RIGHT(A8,LEN(A8)-FIND(" ",A8)))</f>
        <v>ltschiersch</v>
      </c>
      <c r="C8">
        <v>159</v>
      </c>
      <c r="D8" t="s">
        <v>8</v>
      </c>
    </row>
    <row r="9" spans="1:4" x14ac:dyDescent="0.35">
      <c r="A9" t="s">
        <v>49</v>
      </c>
      <c r="B9" t="str">
        <f>LOWER(LEFT(A9,1)&amp;RIGHT(A9,LEN(A9)-FIND(" ",A9)))</f>
        <v>rastill</v>
      </c>
      <c r="C9">
        <v>380</v>
      </c>
      <c r="D9" t="s">
        <v>53</v>
      </c>
    </row>
    <row r="10" spans="1:4" x14ac:dyDescent="0.35">
      <c r="A10" t="s">
        <v>43</v>
      </c>
      <c r="B10" t="str">
        <f>LOWER(LEFT(A10,1)&amp;RIGHT(A10,LEN(A10)-FIND(" ",A10)))</f>
        <v>rskip</v>
      </c>
      <c r="C10">
        <v>261</v>
      </c>
      <c r="D10" t="s">
        <v>8</v>
      </c>
    </row>
    <row r="11" spans="1:4" x14ac:dyDescent="0.35">
      <c r="A11" t="s">
        <v>51</v>
      </c>
      <c r="B11" t="str">
        <f>LOWER(LEFT(A11,1)&amp;RIGHT(A11,LEN(A11)-FIND(" ",A11)))</f>
        <v>wcritcher</v>
      </c>
      <c r="C11">
        <v>361</v>
      </c>
      <c r="D11" t="s">
        <v>54</v>
      </c>
    </row>
  </sheetData>
  <sortState xmlns:xlrd2="http://schemas.microsoft.com/office/spreadsheetml/2017/richdata2" ref="A2:D11">
    <sortCondition ref="B2:B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3E41C-380C-433B-BEB0-6EA8BD05820B}">
  <dimension ref="A1:E19"/>
  <sheetViews>
    <sheetView workbookViewId="0">
      <selection activeCell="A5" sqref="A5"/>
    </sheetView>
  </sheetViews>
  <sheetFormatPr defaultColWidth="39.6328125" defaultRowHeight="14.5" x14ac:dyDescent="0.35"/>
  <cols>
    <col min="1" max="1" width="7.1796875" bestFit="1" customWidth="1"/>
    <col min="2" max="2" width="13.90625" bestFit="1" customWidth="1"/>
    <col min="3" max="3" width="13.6328125" bestFit="1" customWidth="1"/>
    <col min="4" max="4" width="10.453125" bestFit="1" customWidth="1"/>
    <col min="5" max="5" width="4.81640625" bestFit="1" customWidth="1"/>
  </cols>
  <sheetData>
    <row r="1" spans="1:5" ht="15.5" thickTop="1" thickBot="1" x14ac:dyDescent="0.4">
      <c r="A1" s="7" t="s">
        <v>3</v>
      </c>
      <c r="B1" s="7" t="s">
        <v>4</v>
      </c>
      <c r="C1" s="7" t="s">
        <v>5</v>
      </c>
      <c r="D1" s="7" t="s">
        <v>12</v>
      </c>
      <c r="E1" s="7" t="s">
        <v>14</v>
      </c>
    </row>
    <row r="2" spans="1:5" ht="15" thickTop="1" x14ac:dyDescent="0.35">
      <c r="A2" s="2">
        <v>3955</v>
      </c>
      <c r="B2" s="2">
        <v>16</v>
      </c>
      <c r="C2" s="3">
        <v>43331</v>
      </c>
      <c r="D2" s="3">
        <v>43362</v>
      </c>
      <c r="E2" s="2">
        <v>0.26</v>
      </c>
    </row>
    <row r="3" spans="1:5" x14ac:dyDescent="0.35">
      <c r="A3" s="2">
        <v>3891</v>
      </c>
      <c r="B3" s="2">
        <v>34</v>
      </c>
      <c r="C3" s="3">
        <v>43812</v>
      </c>
      <c r="D3" s="2" t="s">
        <v>55</v>
      </c>
      <c r="E3" s="2">
        <v>0.28999999999999998</v>
      </c>
    </row>
    <row r="4" spans="1:5" x14ac:dyDescent="0.35">
      <c r="A4" s="2">
        <v>5085</v>
      </c>
      <c r="B4" s="2">
        <v>5</v>
      </c>
      <c r="C4" s="3">
        <v>43957</v>
      </c>
      <c r="D4" s="3">
        <v>43988</v>
      </c>
      <c r="E4" s="2">
        <v>0.34</v>
      </c>
    </row>
    <row r="5" spans="1:5" x14ac:dyDescent="0.35">
      <c r="A5" s="2">
        <v>5085</v>
      </c>
      <c r="B5" s="2">
        <v>5</v>
      </c>
      <c r="C5" s="3">
        <v>43957</v>
      </c>
      <c r="D5" s="2" t="s">
        <v>55</v>
      </c>
      <c r="E5" s="2">
        <v>0.34</v>
      </c>
    </row>
    <row r="6" spans="1:5" x14ac:dyDescent="0.35">
      <c r="A6" s="2">
        <v>3336</v>
      </c>
      <c r="B6" s="2">
        <v>24</v>
      </c>
      <c r="C6" s="3">
        <v>43328</v>
      </c>
      <c r="D6" s="2" t="s">
        <v>55</v>
      </c>
      <c r="E6" s="2">
        <v>0.37</v>
      </c>
    </row>
    <row r="7" spans="1:5" x14ac:dyDescent="0.35">
      <c r="A7" s="2">
        <v>2795</v>
      </c>
      <c r="B7" s="2">
        <v>56</v>
      </c>
      <c r="C7" s="3">
        <v>43073</v>
      </c>
      <c r="D7" s="3">
        <v>43073</v>
      </c>
      <c r="E7" s="2">
        <v>0.38</v>
      </c>
    </row>
    <row r="8" spans="1:5" x14ac:dyDescent="0.35">
      <c r="A8" s="2">
        <v>2795</v>
      </c>
      <c r="B8" s="2">
        <v>56</v>
      </c>
      <c r="C8" s="3">
        <v>43073</v>
      </c>
      <c r="D8" s="3">
        <v>43105</v>
      </c>
      <c r="E8" s="2">
        <v>0.38</v>
      </c>
    </row>
    <row r="9" spans="1:5" x14ac:dyDescent="0.35">
      <c r="A9" s="2">
        <v>2795</v>
      </c>
      <c r="B9" s="2">
        <v>56</v>
      </c>
      <c r="C9" s="3">
        <v>43073</v>
      </c>
      <c r="D9" s="2" t="s">
        <v>55</v>
      </c>
      <c r="E9" s="2">
        <v>0.38</v>
      </c>
    </row>
    <row r="10" spans="1:5" x14ac:dyDescent="0.35">
      <c r="A10" s="2">
        <v>2420</v>
      </c>
      <c r="B10" s="2">
        <v>48</v>
      </c>
      <c r="C10" s="3">
        <v>43364</v>
      </c>
      <c r="D10" s="3">
        <v>43394</v>
      </c>
      <c r="E10" s="2">
        <v>0.39</v>
      </c>
    </row>
    <row r="11" spans="1:5" x14ac:dyDescent="0.35">
      <c r="A11" s="2">
        <v>2420</v>
      </c>
      <c r="B11" s="2">
        <v>48</v>
      </c>
      <c r="C11" s="3">
        <v>43364</v>
      </c>
      <c r="D11" s="2" t="s">
        <v>55</v>
      </c>
      <c r="E11" s="2">
        <v>0.39</v>
      </c>
    </row>
    <row r="12" spans="1:5" x14ac:dyDescent="0.35">
      <c r="A12" s="2">
        <v>4283</v>
      </c>
      <c r="B12" s="2">
        <v>16</v>
      </c>
      <c r="C12" s="3">
        <v>43761</v>
      </c>
      <c r="D12" s="3">
        <v>43792</v>
      </c>
      <c r="E12" s="2">
        <v>0.41</v>
      </c>
    </row>
    <row r="13" spans="1:5" x14ac:dyDescent="0.35">
      <c r="A13" s="2">
        <v>4283</v>
      </c>
      <c r="B13" s="2">
        <v>16</v>
      </c>
      <c r="C13" s="3">
        <v>43761</v>
      </c>
      <c r="D13" s="2" t="s">
        <v>55</v>
      </c>
      <c r="E13" s="2">
        <v>0.41</v>
      </c>
    </row>
    <row r="14" spans="1:5" x14ac:dyDescent="0.35">
      <c r="A14" s="2">
        <v>4451</v>
      </c>
      <c r="B14" s="2">
        <v>25</v>
      </c>
      <c r="C14" s="3">
        <v>43507</v>
      </c>
      <c r="D14" s="2" t="s">
        <v>55</v>
      </c>
      <c r="E14" s="2">
        <v>0.47</v>
      </c>
    </row>
    <row r="15" spans="1:5" x14ac:dyDescent="0.35">
      <c r="A15" s="2">
        <v>3592</v>
      </c>
      <c r="B15" s="2">
        <v>27</v>
      </c>
      <c r="C15" s="3">
        <v>43570</v>
      </c>
      <c r="D15" s="3">
        <v>43600</v>
      </c>
      <c r="E15" s="2">
        <v>0.49</v>
      </c>
    </row>
    <row r="16" spans="1:5" x14ac:dyDescent="0.35">
      <c r="A16" s="2">
        <v>3592</v>
      </c>
      <c r="B16" s="2">
        <v>27</v>
      </c>
      <c r="C16" s="3">
        <v>43570</v>
      </c>
      <c r="D16" s="3">
        <v>43631</v>
      </c>
      <c r="E16" s="2">
        <v>0.49</v>
      </c>
    </row>
    <row r="17" spans="1:5" x14ac:dyDescent="0.35">
      <c r="A17" s="2">
        <v>3592</v>
      </c>
      <c r="B17" s="2">
        <v>27</v>
      </c>
      <c r="C17" s="3">
        <v>43570</v>
      </c>
      <c r="D17" s="3">
        <v>43661</v>
      </c>
      <c r="E17" s="2">
        <v>0.49</v>
      </c>
    </row>
    <row r="18" spans="1:5" x14ac:dyDescent="0.35">
      <c r="A18" s="2">
        <v>3592</v>
      </c>
      <c r="B18" s="2">
        <v>27</v>
      </c>
      <c r="C18" s="3">
        <v>43570</v>
      </c>
      <c r="D18" s="2" t="s">
        <v>55</v>
      </c>
      <c r="E18" s="2">
        <v>0.49</v>
      </c>
    </row>
    <row r="19" spans="1:5" x14ac:dyDescent="0.35">
      <c r="A19" s="2">
        <v>2419</v>
      </c>
      <c r="B19" s="2">
        <v>40</v>
      </c>
      <c r="C19" s="3">
        <v>43346</v>
      </c>
      <c r="D19" s="2" t="s">
        <v>55</v>
      </c>
      <c r="E19" s="2">
        <v>0.49</v>
      </c>
    </row>
  </sheetData>
  <sortState xmlns:xlrd2="http://schemas.microsoft.com/office/spreadsheetml/2017/richdata2" ref="A2:E19">
    <sortCondition ref="E2:E19"/>
    <sortCondition ref="B2:B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170DD-DB00-4B20-B092-7308513B546B}">
  <dimension ref="A1:B10"/>
  <sheetViews>
    <sheetView workbookViewId="0">
      <selection activeCell="A9" sqref="A9"/>
    </sheetView>
  </sheetViews>
  <sheetFormatPr defaultRowHeight="14.5" x14ac:dyDescent="0.35"/>
  <cols>
    <col min="1" max="1" width="13.90625" bestFit="1" customWidth="1"/>
    <col min="2" max="2" width="38.26953125" bestFit="1" customWidth="1"/>
  </cols>
  <sheetData>
    <row r="1" spans="1:2" ht="15.5" thickTop="1" thickBot="1" x14ac:dyDescent="0.4">
      <c r="A1" s="7" t="s">
        <v>4</v>
      </c>
      <c r="B1" s="7" t="s">
        <v>2</v>
      </c>
    </row>
    <row r="2" spans="1:2" ht="15" thickTop="1" x14ac:dyDescent="0.35">
      <c r="A2" s="2">
        <v>5</v>
      </c>
      <c r="B2" s="2" t="s">
        <v>24</v>
      </c>
    </row>
    <row r="3" spans="1:2" x14ac:dyDescent="0.35">
      <c r="A3" s="2">
        <v>16</v>
      </c>
      <c r="B3" s="2" t="s">
        <v>35</v>
      </c>
    </row>
    <row r="4" spans="1:2" x14ac:dyDescent="0.35">
      <c r="A4" s="2">
        <v>24</v>
      </c>
      <c r="B4" s="2" t="s">
        <v>21</v>
      </c>
    </row>
    <row r="5" spans="1:2" x14ac:dyDescent="0.35">
      <c r="A5" s="2">
        <v>25</v>
      </c>
      <c r="B5" s="2" t="s">
        <v>47</v>
      </c>
    </row>
    <row r="6" spans="1:2" x14ac:dyDescent="0.35">
      <c r="A6" s="2">
        <v>27</v>
      </c>
      <c r="B6" s="2" t="s">
        <v>29</v>
      </c>
    </row>
    <row r="7" spans="1:2" x14ac:dyDescent="0.35">
      <c r="A7" s="2">
        <v>34</v>
      </c>
      <c r="B7" s="2" t="s">
        <v>41</v>
      </c>
    </row>
    <row r="8" spans="1:2" x14ac:dyDescent="0.35">
      <c r="A8" s="2">
        <v>40</v>
      </c>
      <c r="B8" s="2" t="s">
        <v>40</v>
      </c>
    </row>
    <row r="9" spans="1:2" x14ac:dyDescent="0.35">
      <c r="A9" s="2">
        <v>48</v>
      </c>
      <c r="B9" s="2" t="s">
        <v>32</v>
      </c>
    </row>
    <row r="10" spans="1:2" x14ac:dyDescent="0.35">
      <c r="A10" s="2">
        <v>56</v>
      </c>
      <c r="B10" s="2" t="s">
        <v>45</v>
      </c>
    </row>
  </sheetData>
  <sortState xmlns:xlrd2="http://schemas.microsoft.com/office/spreadsheetml/2017/richdata2" ref="A2:B10">
    <sortCondition ref="A2:A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8445-A363-457F-A496-06D2C1E414D9}">
  <dimension ref="A1:B8"/>
  <sheetViews>
    <sheetView workbookViewId="0">
      <selection activeCell="N7" sqref="N7"/>
    </sheetView>
  </sheetViews>
  <sheetFormatPr defaultRowHeight="14.5" x14ac:dyDescent="0.35"/>
  <cols>
    <col min="1" max="1" width="6.36328125" bestFit="1" customWidth="1"/>
    <col min="2" max="2" width="17.7265625" bestFit="1" customWidth="1"/>
  </cols>
  <sheetData>
    <row r="1" spans="1:2" ht="15.5" thickTop="1" thickBot="1" x14ac:dyDescent="0.4">
      <c r="A1" s="7" t="s">
        <v>0</v>
      </c>
      <c r="B1" s="7" t="s">
        <v>1</v>
      </c>
    </row>
    <row r="2" spans="1:2" ht="15" thickTop="1" x14ac:dyDescent="0.35">
      <c r="A2" s="2">
        <v>47</v>
      </c>
      <c r="B2" s="2" t="s">
        <v>20</v>
      </c>
    </row>
    <row r="3" spans="1:2" x14ac:dyDescent="0.35">
      <c r="A3" s="2">
        <v>113</v>
      </c>
      <c r="B3" s="2" t="s">
        <v>23</v>
      </c>
    </row>
    <row r="4" spans="1:2" x14ac:dyDescent="0.35">
      <c r="A4" s="2">
        <v>454</v>
      </c>
      <c r="B4" s="2" t="s">
        <v>28</v>
      </c>
    </row>
    <row r="5" spans="1:2" x14ac:dyDescent="0.35">
      <c r="A5" s="2">
        <v>856</v>
      </c>
      <c r="B5" s="2" t="s">
        <v>34</v>
      </c>
    </row>
    <row r="6" spans="1:2" x14ac:dyDescent="0.35">
      <c r="A6" s="2">
        <v>1010</v>
      </c>
      <c r="B6" s="2" t="s">
        <v>42</v>
      </c>
    </row>
    <row r="7" spans="1:2" x14ac:dyDescent="0.35">
      <c r="A7" s="2">
        <v>1125</v>
      </c>
      <c r="B7" s="2" t="s">
        <v>44</v>
      </c>
    </row>
    <row r="8" spans="1:2" x14ac:dyDescent="0.35">
      <c r="A8" s="2">
        <v>2001</v>
      </c>
      <c r="B8" s="2" t="s">
        <v>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76B5-867B-4658-A15A-E800BDA58F8A}">
  <dimension ref="A1:J10"/>
  <sheetViews>
    <sheetView workbookViewId="0">
      <selection activeCell="A9" sqref="A9"/>
    </sheetView>
  </sheetViews>
  <sheetFormatPr defaultColWidth="25.36328125" defaultRowHeight="14.5" x14ac:dyDescent="0.35"/>
  <cols>
    <col min="1" max="1" width="5.6328125" bestFit="1" customWidth="1"/>
    <col min="2" max="2" width="7.1796875" bestFit="1" customWidth="1"/>
    <col min="3" max="3" width="10.453125" bestFit="1" customWidth="1"/>
    <col min="4" max="4" width="13.90625" bestFit="1" customWidth="1"/>
    <col min="5" max="5" width="4.81640625" bestFit="1" customWidth="1"/>
    <col min="6" max="6" width="11.81640625" bestFit="1" customWidth="1"/>
    <col min="7" max="7" width="13.81640625" bestFit="1" customWidth="1"/>
    <col min="8" max="8" width="12.08984375" bestFit="1" customWidth="1"/>
    <col min="9" max="9" width="6.81640625" bestFit="1" customWidth="1"/>
    <col min="10" max="10" width="7.26953125" bestFit="1" customWidth="1"/>
  </cols>
  <sheetData>
    <row r="1" spans="1:10" ht="15.5" thickTop="1" thickBot="1" x14ac:dyDescent="0.4">
      <c r="A1" s="7" t="s">
        <v>11</v>
      </c>
      <c r="B1" s="7" t="s">
        <v>3</v>
      </c>
      <c r="C1" s="7" t="s">
        <v>68</v>
      </c>
      <c r="D1" s="7" t="s">
        <v>4</v>
      </c>
      <c r="E1" s="7" t="s">
        <v>14</v>
      </c>
      <c r="F1" s="7" t="s">
        <v>6</v>
      </c>
      <c r="G1" s="7" t="s">
        <v>9</v>
      </c>
      <c r="H1" s="7" t="s">
        <v>13</v>
      </c>
      <c r="I1" s="7" t="s">
        <v>15</v>
      </c>
      <c r="J1" s="9" t="s">
        <v>18</v>
      </c>
    </row>
    <row r="2" spans="1:10" ht="15" thickTop="1" x14ac:dyDescent="0.35">
      <c r="A2" s="2">
        <v>1002</v>
      </c>
      <c r="B2" s="2">
        <v>5085</v>
      </c>
      <c r="C2" s="11">
        <v>43988</v>
      </c>
      <c r="D2" s="2">
        <v>5</v>
      </c>
      <c r="E2" s="2">
        <v>0.34</v>
      </c>
      <c r="F2" s="2">
        <v>3851</v>
      </c>
      <c r="G2" s="2">
        <v>4060</v>
      </c>
      <c r="H2" s="2">
        <v>209</v>
      </c>
      <c r="I2" s="2">
        <v>71.06</v>
      </c>
      <c r="J2" s="4">
        <v>0</v>
      </c>
    </row>
    <row r="3" spans="1:10" x14ac:dyDescent="0.35">
      <c r="A3" s="2">
        <v>1001</v>
      </c>
      <c r="B3" s="2">
        <v>3592</v>
      </c>
      <c r="C3" s="11">
        <v>43600</v>
      </c>
      <c r="D3" s="2">
        <v>27</v>
      </c>
      <c r="E3" s="2">
        <v>0.49</v>
      </c>
      <c r="F3" s="2">
        <v>211</v>
      </c>
      <c r="G3" s="2">
        <v>411</v>
      </c>
      <c r="H3" s="2">
        <v>200</v>
      </c>
      <c r="I3" s="2">
        <v>98</v>
      </c>
      <c r="J3" s="4">
        <v>0</v>
      </c>
    </row>
    <row r="4" spans="1:10" x14ac:dyDescent="0.35">
      <c r="A4" s="2">
        <v>1003</v>
      </c>
      <c r="B4" s="2">
        <v>3592</v>
      </c>
      <c r="C4" s="11">
        <v>43631</v>
      </c>
      <c r="D4" s="2">
        <v>27</v>
      </c>
      <c r="E4" s="2">
        <v>0.49</v>
      </c>
      <c r="F4" s="2">
        <v>411</v>
      </c>
      <c r="G4" s="2">
        <v>670</v>
      </c>
      <c r="H4" s="2">
        <v>259</v>
      </c>
      <c r="I4" s="2">
        <v>126.91</v>
      </c>
      <c r="J4" s="4">
        <v>0</v>
      </c>
    </row>
    <row r="5" spans="1:10" x14ac:dyDescent="0.35">
      <c r="A5" s="2">
        <v>1004</v>
      </c>
      <c r="B5" s="2">
        <v>3592</v>
      </c>
      <c r="C5" s="11">
        <v>43661</v>
      </c>
      <c r="D5" s="2">
        <v>27</v>
      </c>
      <c r="E5" s="2">
        <v>0.49</v>
      </c>
      <c r="F5" s="2">
        <v>670</v>
      </c>
      <c r="G5" s="2">
        <v>830</v>
      </c>
      <c r="H5" s="2">
        <v>160</v>
      </c>
      <c r="I5" s="2">
        <v>78.400000000000006</v>
      </c>
      <c r="J5" s="4">
        <v>0</v>
      </c>
    </row>
    <row r="6" spans="1:10" x14ac:dyDescent="0.35">
      <c r="A6" s="2">
        <v>1007</v>
      </c>
      <c r="B6" s="2">
        <v>2420</v>
      </c>
      <c r="C6" s="11">
        <v>43394</v>
      </c>
      <c r="D6" s="2">
        <v>48</v>
      </c>
      <c r="E6" s="2">
        <v>0.39</v>
      </c>
      <c r="F6" s="2">
        <v>1350</v>
      </c>
      <c r="G6" s="2">
        <v>1870</v>
      </c>
      <c r="H6" s="2">
        <v>520</v>
      </c>
      <c r="I6" s="2">
        <v>202.8</v>
      </c>
      <c r="J6" s="4">
        <v>102.8</v>
      </c>
    </row>
    <row r="7" spans="1:10" ht="29" x14ac:dyDescent="0.35">
      <c r="A7" s="2">
        <v>2007</v>
      </c>
      <c r="B7" s="2">
        <v>4283</v>
      </c>
      <c r="C7" s="11">
        <v>43792</v>
      </c>
      <c r="D7" s="2">
        <v>16</v>
      </c>
      <c r="E7" s="2">
        <v>0.41</v>
      </c>
      <c r="F7" s="2">
        <v>400</v>
      </c>
      <c r="G7" s="2">
        <v>730</v>
      </c>
      <c r="H7" s="2">
        <v>330</v>
      </c>
      <c r="I7" s="2">
        <v>135.30000000000001</v>
      </c>
      <c r="J7" s="6" t="s">
        <v>39</v>
      </c>
    </row>
    <row r="8" spans="1:10" x14ac:dyDescent="0.35">
      <c r="A8" s="2">
        <v>2006</v>
      </c>
      <c r="B8" s="2">
        <v>3955</v>
      </c>
      <c r="C8" s="11">
        <v>43362</v>
      </c>
      <c r="D8" s="2">
        <v>16</v>
      </c>
      <c r="E8" s="2">
        <v>0.26</v>
      </c>
      <c r="F8" s="2">
        <v>269</v>
      </c>
      <c r="G8" s="2">
        <v>400</v>
      </c>
      <c r="H8" s="2">
        <v>131</v>
      </c>
      <c r="I8" s="2">
        <v>34.06</v>
      </c>
      <c r="J8" s="4">
        <v>34.06</v>
      </c>
    </row>
    <row r="9" spans="1:10" x14ac:dyDescent="0.35">
      <c r="A9" s="2">
        <v>1005</v>
      </c>
      <c r="B9" s="2">
        <v>2795</v>
      </c>
      <c r="C9" s="11">
        <v>43073</v>
      </c>
      <c r="D9" s="2">
        <v>56</v>
      </c>
      <c r="E9" s="2">
        <v>0.38</v>
      </c>
      <c r="F9" s="2">
        <v>341</v>
      </c>
      <c r="G9" s="2">
        <v>612</v>
      </c>
      <c r="H9" s="2">
        <v>271</v>
      </c>
      <c r="I9" s="2">
        <v>102.98</v>
      </c>
      <c r="J9" s="4">
        <v>0</v>
      </c>
    </row>
    <row r="10" spans="1:10" x14ac:dyDescent="0.35">
      <c r="A10" s="2">
        <v>1006</v>
      </c>
      <c r="B10" s="2">
        <v>2795</v>
      </c>
      <c r="C10" s="11">
        <v>43105</v>
      </c>
      <c r="D10" s="2">
        <v>56</v>
      </c>
      <c r="E10" s="2">
        <v>0.38</v>
      </c>
      <c r="F10" s="2">
        <v>612</v>
      </c>
      <c r="G10" s="2">
        <v>890</v>
      </c>
      <c r="H10" s="2">
        <v>278</v>
      </c>
      <c r="I10" s="2">
        <v>105.64</v>
      </c>
      <c r="J10" s="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E4D06-896D-4921-82F7-8D5195937EF9}">
  <dimension ref="A1:D12"/>
  <sheetViews>
    <sheetView workbookViewId="0">
      <selection activeCell="D10" sqref="A1:D10"/>
    </sheetView>
  </sheetViews>
  <sheetFormatPr defaultRowHeight="14.5" x14ac:dyDescent="0.35"/>
  <cols>
    <col min="1" max="1" width="9.90625" bestFit="1" customWidth="1"/>
    <col min="2" max="2" width="5.6328125" bestFit="1" customWidth="1"/>
    <col min="3" max="3" width="13.1796875" bestFit="1" customWidth="1"/>
    <col min="4" max="4" width="15.1796875" bestFit="1" customWidth="1"/>
  </cols>
  <sheetData>
    <row r="1" spans="1:4" ht="15.5" thickTop="1" thickBot="1" x14ac:dyDescent="0.4">
      <c r="A1" s="7" t="s">
        <v>70</v>
      </c>
      <c r="B1" s="7" t="s">
        <v>11</v>
      </c>
      <c r="C1" s="8" t="s">
        <v>17</v>
      </c>
      <c r="D1" s="7" t="s">
        <v>69</v>
      </c>
    </row>
    <row r="2" spans="1:4" ht="15" thickTop="1" x14ac:dyDescent="0.35">
      <c r="A2">
        <v>1</v>
      </c>
      <c r="B2" s="2">
        <v>1002</v>
      </c>
      <c r="C2" s="11">
        <v>43989</v>
      </c>
      <c r="D2" s="2">
        <v>71.06</v>
      </c>
    </row>
    <row r="3" spans="1:4" x14ac:dyDescent="0.35">
      <c r="A3">
        <v>2</v>
      </c>
      <c r="B3" s="2">
        <v>1001</v>
      </c>
      <c r="C3" s="11">
        <v>43605</v>
      </c>
      <c r="D3" s="2">
        <v>98</v>
      </c>
    </row>
    <row r="4" spans="1:4" x14ac:dyDescent="0.35">
      <c r="A4">
        <v>3</v>
      </c>
      <c r="B4" s="2">
        <v>1003</v>
      </c>
      <c r="C4" s="11">
        <v>43636</v>
      </c>
      <c r="D4" s="2">
        <v>126.91</v>
      </c>
    </row>
    <row r="5" spans="1:4" x14ac:dyDescent="0.35">
      <c r="A5">
        <v>4</v>
      </c>
      <c r="B5" s="2">
        <v>1004</v>
      </c>
      <c r="C5" s="11">
        <v>43662</v>
      </c>
      <c r="D5" s="2">
        <v>78.400000000000006</v>
      </c>
    </row>
    <row r="6" spans="1:4" x14ac:dyDescent="0.35">
      <c r="A6">
        <v>5</v>
      </c>
      <c r="B6" s="2">
        <v>1007</v>
      </c>
      <c r="C6" s="11">
        <v>43395</v>
      </c>
      <c r="D6" s="2">
        <v>100</v>
      </c>
    </row>
    <row r="7" spans="1:4" x14ac:dyDescent="0.35">
      <c r="A7">
        <v>6</v>
      </c>
      <c r="B7" s="2">
        <v>2007</v>
      </c>
      <c r="C7" s="13">
        <v>43794</v>
      </c>
      <c r="D7" s="5">
        <v>100</v>
      </c>
    </row>
    <row r="8" spans="1:4" x14ac:dyDescent="0.35">
      <c r="A8">
        <v>7</v>
      </c>
      <c r="B8" s="2">
        <v>2007</v>
      </c>
      <c r="C8" s="11">
        <v>43809</v>
      </c>
      <c r="D8" s="2">
        <v>35.299999999999997</v>
      </c>
    </row>
    <row r="9" spans="1:4" x14ac:dyDescent="0.35">
      <c r="A9">
        <v>8</v>
      </c>
      <c r="B9" s="2">
        <v>1005</v>
      </c>
      <c r="C9" s="11">
        <v>43075</v>
      </c>
      <c r="D9" s="2">
        <v>102.98</v>
      </c>
    </row>
    <row r="10" spans="1:4" x14ac:dyDescent="0.35">
      <c r="A10">
        <v>9</v>
      </c>
      <c r="B10" s="2">
        <v>1006</v>
      </c>
      <c r="C10" s="11">
        <v>43108</v>
      </c>
      <c r="D10" s="2">
        <v>105.64</v>
      </c>
    </row>
    <row r="11" spans="1:4" x14ac:dyDescent="0.35">
      <c r="B11" s="2" t="s">
        <v>55</v>
      </c>
      <c r="C11" s="2"/>
      <c r="D11" s="2"/>
    </row>
    <row r="12" spans="1:4" x14ac:dyDescent="0.35">
      <c r="B12" s="2" t="s">
        <v>55</v>
      </c>
      <c r="C12" s="2"/>
      <c r="D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xyzUtil-data3</vt:lpstr>
      <vt:lpstr>Reading</vt:lpstr>
      <vt:lpstr>Contract</vt:lpstr>
      <vt:lpstr>Employees</vt:lpstr>
      <vt:lpstr>Sheet8</vt:lpstr>
      <vt:lpstr>Meter</vt:lpstr>
      <vt:lpstr>Customer</vt:lpstr>
      <vt:lpstr>Bill</vt:lpstr>
      <vt:lpstr>Payment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Lazrig, Ibrahim</dc:creator>
  <cp:lastModifiedBy>Jason Hardy</cp:lastModifiedBy>
  <dcterms:created xsi:type="dcterms:W3CDTF">2020-10-31T20:45:21Z</dcterms:created>
  <dcterms:modified xsi:type="dcterms:W3CDTF">2022-07-05T03:50:55Z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fdd8a637-b766-4ee2-8766-759d556e8eca</vt:lpwstr>
  </property>
</Properties>
</file>